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hierro/Documents/Jose/Fulbright/Performing proposed project/Data/Competition experiment/Files for GitHub/"/>
    </mc:Choice>
  </mc:AlternateContent>
  <xr:revisionPtr revIDLastSave="0" documentId="8_{54FA4286-2CFB-9D43-80A2-2480076C9004}" xr6:coauthVersionLast="36" xr6:coauthVersionMax="36" xr10:uidLastSave="{00000000-0000-0000-0000-000000000000}"/>
  <bookViews>
    <workbookView xWindow="0" yWindow="0" windowWidth="28800" windowHeight="18000" xr2:uid="{AD8A201B-C5F9-4E56-B9F5-C58FA5A67205}"/>
  </bookViews>
  <sheets>
    <sheet name="Al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4" i="1" l="1"/>
  <c r="G163" i="1"/>
  <c r="G162" i="1"/>
  <c r="H172" i="1"/>
  <c r="G131" i="1"/>
  <c r="G128" i="1"/>
  <c r="G127" i="1"/>
  <c r="G126" i="1"/>
  <c r="G125" i="1"/>
  <c r="G124" i="1"/>
  <c r="G123" i="1"/>
  <c r="G122" i="1"/>
  <c r="G110" i="1"/>
  <c r="G107" i="1"/>
  <c r="G102" i="1"/>
  <c r="G91" i="1"/>
  <c r="G90" i="1"/>
  <c r="G87" i="1"/>
  <c r="G71" i="1"/>
  <c r="G70" i="1"/>
  <c r="G69" i="1"/>
  <c r="G68" i="1"/>
  <c r="G67" i="1"/>
  <c r="G66" i="1"/>
  <c r="G65" i="1"/>
  <c r="G64" i="1"/>
  <c r="G63" i="1"/>
  <c r="G62" i="1"/>
  <c r="G42" i="1"/>
  <c r="G49" i="1"/>
  <c r="G48" i="1"/>
  <c r="G47" i="1"/>
  <c r="G46" i="1"/>
  <c r="G44" i="1"/>
  <c r="G43" i="1"/>
  <c r="G31" i="1"/>
  <c r="G30" i="1"/>
  <c r="G29" i="1"/>
  <c r="G28" i="1"/>
  <c r="G27" i="1"/>
  <c r="G26" i="1"/>
  <c r="G25" i="1"/>
  <c r="G24" i="1"/>
  <c r="G23" i="1"/>
  <c r="G22" i="1"/>
  <c r="G10" i="1"/>
  <c r="G7" i="1"/>
  <c r="G5" i="1"/>
  <c r="G3" i="1"/>
  <c r="G4" i="1"/>
  <c r="G6" i="1"/>
  <c r="G8" i="1"/>
  <c r="G9" i="1"/>
  <c r="G11" i="1"/>
  <c r="G2" i="1"/>
  <c r="G404" i="1"/>
  <c r="M410" i="1"/>
  <c r="M409" i="1"/>
  <c r="M408" i="1"/>
  <c r="M407" i="1"/>
  <c r="M406" i="1"/>
  <c r="M404" i="1"/>
  <c r="M403" i="1"/>
  <c r="M402" i="1"/>
  <c r="M391" i="1"/>
  <c r="M390" i="1"/>
  <c r="M389" i="1"/>
  <c r="M388" i="1"/>
  <c r="M387" i="1"/>
  <c r="M386" i="1"/>
  <c r="M385" i="1"/>
  <c r="M383" i="1"/>
  <c r="M382" i="1"/>
  <c r="M371" i="1"/>
  <c r="M370" i="1"/>
  <c r="M369" i="1"/>
  <c r="M367" i="1"/>
  <c r="M365" i="1"/>
  <c r="M364" i="1"/>
  <c r="M363" i="1"/>
  <c r="M362" i="1"/>
  <c r="M351" i="1"/>
  <c r="M350" i="1"/>
  <c r="M349" i="1"/>
  <c r="M348" i="1"/>
  <c r="M347" i="1"/>
  <c r="M346" i="1"/>
  <c r="M345" i="1"/>
  <c r="M344" i="1"/>
  <c r="M343" i="1"/>
  <c r="M342" i="1"/>
  <c r="M329" i="1"/>
  <c r="M328" i="1"/>
  <c r="M325" i="1"/>
  <c r="M324" i="1"/>
  <c r="M323" i="1"/>
  <c r="M322" i="1"/>
  <c r="M309" i="1"/>
  <c r="M307" i="1"/>
  <c r="M306" i="1"/>
  <c r="M305" i="1"/>
  <c r="M304" i="1"/>
  <c r="M303" i="1"/>
  <c r="M302" i="1"/>
  <c r="M291" i="1"/>
  <c r="M290" i="1"/>
  <c r="M289" i="1"/>
  <c r="M288" i="1"/>
  <c r="M287" i="1"/>
  <c r="M286" i="1"/>
  <c r="M285" i="1"/>
  <c r="M284" i="1"/>
  <c r="M282" i="1"/>
  <c r="M271" i="1"/>
  <c r="M270" i="1"/>
  <c r="M269" i="1"/>
  <c r="M268" i="1"/>
  <c r="M267" i="1"/>
  <c r="M266" i="1"/>
  <c r="M265" i="1"/>
  <c r="M264" i="1"/>
  <c r="M263" i="1"/>
  <c r="M262" i="1"/>
  <c r="M249" i="1"/>
  <c r="M248" i="1"/>
  <c r="M247" i="1"/>
  <c r="M245" i="1"/>
  <c r="M244" i="1"/>
  <c r="M243" i="1"/>
  <c r="M231" i="1"/>
  <c r="M230" i="1"/>
  <c r="M229" i="1"/>
  <c r="M228" i="1"/>
  <c r="M227" i="1"/>
  <c r="M226" i="1"/>
  <c r="M225" i="1"/>
  <c r="M224" i="1"/>
  <c r="M223" i="1"/>
  <c r="M222" i="1"/>
  <c r="G208" i="1"/>
  <c r="M208" i="1"/>
  <c r="M211" i="1"/>
  <c r="M210" i="1"/>
  <c r="M209" i="1"/>
  <c r="M207" i="1"/>
  <c r="M206" i="1"/>
  <c r="M204" i="1"/>
  <c r="M203" i="1"/>
  <c r="M202" i="1"/>
  <c r="M185" i="1"/>
  <c r="M162" i="1"/>
  <c r="M164" i="1"/>
  <c r="M163" i="1"/>
  <c r="M144" i="1"/>
  <c r="M142" i="1"/>
  <c r="M150" i="1"/>
  <c r="M149" i="1"/>
  <c r="M147" i="1"/>
  <c r="M146" i="1"/>
  <c r="M145" i="1"/>
  <c r="O402" i="1"/>
  <c r="O382" i="1"/>
  <c r="O362" i="1"/>
  <c r="O342" i="1"/>
  <c r="O322" i="1"/>
  <c r="O302" i="1"/>
  <c r="O282" i="1"/>
  <c r="O262" i="1"/>
  <c r="O242" i="1"/>
  <c r="O222" i="1"/>
  <c r="O202" i="1"/>
  <c r="O182" i="1"/>
  <c r="O162" i="1"/>
  <c r="O142" i="1"/>
  <c r="O122" i="1"/>
  <c r="O102" i="1"/>
  <c r="O82" i="1"/>
  <c r="O62" i="1"/>
  <c r="O42" i="1"/>
  <c r="O2" i="1"/>
  <c r="O22" i="1"/>
  <c r="G410" i="1"/>
  <c r="G408" i="1"/>
  <c r="G403" i="1"/>
  <c r="G406" i="1"/>
  <c r="G407" i="1"/>
  <c r="G409" i="1"/>
  <c r="G402" i="1"/>
  <c r="G390" i="1"/>
  <c r="G386" i="1"/>
  <c r="G383" i="1"/>
  <c r="G389" i="1"/>
  <c r="G385" i="1"/>
  <c r="G387" i="1"/>
  <c r="G388" i="1"/>
  <c r="G391" i="1"/>
  <c r="G382" i="1"/>
  <c r="G371" i="1"/>
  <c r="G369" i="1"/>
  <c r="G363" i="1"/>
  <c r="G364" i="1"/>
  <c r="G365" i="1"/>
  <c r="G367" i="1"/>
  <c r="G370" i="1"/>
  <c r="G362" i="1"/>
  <c r="G351" i="1"/>
  <c r="G347" i="1"/>
  <c r="G346" i="1"/>
  <c r="G345" i="1"/>
  <c r="G344" i="1"/>
  <c r="G343" i="1"/>
  <c r="G348" i="1"/>
  <c r="G349" i="1"/>
  <c r="G350" i="1"/>
  <c r="G342" i="1"/>
  <c r="G329" i="1"/>
  <c r="G328" i="1"/>
  <c r="G325" i="1"/>
  <c r="G324" i="1"/>
  <c r="G323" i="1"/>
  <c r="G322" i="1"/>
  <c r="G307" i="1"/>
  <c r="G306" i="1"/>
  <c r="G305" i="1"/>
  <c r="G304" i="1"/>
  <c r="G303" i="1"/>
  <c r="G309" i="1"/>
  <c r="G302" i="1"/>
  <c r="G289" i="1"/>
  <c r="G291" i="1"/>
  <c r="G290" i="1"/>
  <c r="G284" i="1"/>
  <c r="G285" i="1"/>
  <c r="G286" i="1"/>
  <c r="G287" i="1"/>
  <c r="G288" i="1"/>
  <c r="G282" i="1"/>
  <c r="G149" i="1"/>
  <c r="G211" i="1"/>
  <c r="G209" i="1"/>
  <c r="G207" i="1"/>
  <c r="G206" i="1"/>
  <c r="G204" i="1"/>
  <c r="G203" i="1"/>
  <c r="G224" i="1"/>
  <c r="G248" i="1"/>
  <c r="G247" i="1"/>
  <c r="G245" i="1"/>
  <c r="G266" i="1"/>
  <c r="G243" i="1"/>
  <c r="G271" i="1"/>
  <c r="G263" i="1"/>
  <c r="G264" i="1"/>
  <c r="G265" i="1"/>
  <c r="G267" i="1"/>
  <c r="G268" i="1"/>
  <c r="G269" i="1"/>
  <c r="G270" i="1"/>
  <c r="G262" i="1"/>
  <c r="G249" i="1"/>
  <c r="G244" i="1"/>
  <c r="G227" i="1"/>
  <c r="G222" i="1"/>
  <c r="G223" i="1"/>
  <c r="G225" i="1"/>
  <c r="G226" i="1"/>
  <c r="G228" i="1"/>
  <c r="G229" i="1"/>
  <c r="G230" i="1"/>
  <c r="G231" i="1"/>
  <c r="G210" i="1"/>
  <c r="G202" i="1"/>
  <c r="G185" i="1"/>
  <c r="G147" i="1"/>
  <c r="G146" i="1"/>
  <c r="G142" i="1"/>
  <c r="G145" i="1"/>
  <c r="G144" i="1"/>
  <c r="G150" i="1"/>
  <c r="H2" i="1"/>
  <c r="H12" i="1"/>
  <c r="H22" i="1"/>
  <c r="H32" i="1"/>
  <c r="H42" i="1"/>
  <c r="H52" i="1"/>
  <c r="H62" i="1"/>
  <c r="H72" i="1"/>
  <c r="H82" i="1"/>
  <c r="H92" i="1"/>
  <c r="H102" i="1"/>
  <c r="H112" i="1"/>
  <c r="H122" i="1"/>
  <c r="H132" i="1"/>
  <c r="H142" i="1"/>
  <c r="H152" i="1"/>
  <c r="H162" i="1"/>
  <c r="H182" i="1"/>
  <c r="H192" i="1"/>
  <c r="H202" i="1"/>
  <c r="H212" i="1"/>
  <c r="H222" i="1"/>
  <c r="H232" i="1"/>
  <c r="H242" i="1"/>
  <c r="H252" i="1"/>
  <c r="H262" i="1"/>
  <c r="H272" i="1"/>
  <c r="H282" i="1"/>
  <c r="H292" i="1"/>
  <c r="H302" i="1"/>
  <c r="H312" i="1"/>
  <c r="H322" i="1"/>
  <c r="H332" i="1"/>
  <c r="H342" i="1"/>
  <c r="H352" i="1"/>
  <c r="H362" i="1"/>
  <c r="H372" i="1"/>
  <c r="H382" i="1"/>
  <c r="H392" i="1"/>
  <c r="H402" i="1"/>
  <c r="H412" i="1"/>
  <c r="I402" i="1" l="1"/>
  <c r="I362" i="1"/>
  <c r="I322" i="1"/>
  <c r="I282" i="1"/>
  <c r="I242" i="1"/>
  <c r="I202" i="1"/>
  <c r="I162" i="1"/>
  <c r="I122" i="1"/>
  <c r="I82" i="1"/>
  <c r="I42" i="1"/>
  <c r="I2" i="1"/>
  <c r="I382" i="1"/>
  <c r="I342" i="1"/>
  <c r="I302" i="1"/>
  <c r="I262" i="1"/>
  <c r="I222" i="1"/>
  <c r="I182" i="1"/>
  <c r="I142" i="1"/>
  <c r="I102" i="1"/>
  <c r="I62" i="1"/>
  <c r="I22" i="1"/>
  <c r="J212" i="1"/>
  <c r="J220" i="1"/>
  <c r="L220" i="1" s="1"/>
  <c r="J175" i="1"/>
  <c r="L175" i="1" s="1"/>
  <c r="J164" i="1"/>
  <c r="K162" i="1" s="1"/>
  <c r="J173" i="1"/>
  <c r="L212" i="1" l="1"/>
  <c r="J102" i="1"/>
  <c r="L173" i="1"/>
  <c r="L102" i="1" l="1"/>
  <c r="J419" i="1"/>
  <c r="L419" i="1" s="1"/>
  <c r="J418" i="1"/>
  <c r="L418" i="1" s="1"/>
  <c r="J417" i="1"/>
  <c r="L417" i="1" s="1"/>
  <c r="J416" i="1"/>
  <c r="L416" i="1" s="1"/>
  <c r="J413" i="1"/>
  <c r="L413" i="1" s="1"/>
  <c r="J411" i="1"/>
  <c r="L411" i="1" s="1"/>
  <c r="J409" i="1"/>
  <c r="L409" i="1" s="1"/>
  <c r="J407" i="1"/>
  <c r="L407" i="1" s="1"/>
  <c r="J403" i="1"/>
  <c r="L403" i="1" s="1"/>
  <c r="J404" i="1"/>
  <c r="L404" i="1" s="1"/>
  <c r="J406" i="1"/>
  <c r="L406" i="1" s="1"/>
  <c r="J412" i="1"/>
  <c r="J414" i="1"/>
  <c r="L414" i="1" s="1"/>
  <c r="J420" i="1"/>
  <c r="L420" i="1" s="1"/>
  <c r="J402" i="1"/>
  <c r="J400" i="1"/>
  <c r="J399" i="1"/>
  <c r="L399" i="1" s="1"/>
  <c r="J398" i="1"/>
  <c r="L398" i="1" s="1"/>
  <c r="J397" i="1"/>
  <c r="L397" i="1" s="1"/>
  <c r="J395" i="1"/>
  <c r="L395" i="1" s="1"/>
  <c r="J392" i="1"/>
  <c r="J391" i="1"/>
  <c r="L391" i="1" s="1"/>
  <c r="J390" i="1"/>
  <c r="L390" i="1" s="1"/>
  <c r="J389" i="1"/>
  <c r="L389" i="1" s="1"/>
  <c r="J388" i="1"/>
  <c r="L388" i="1" s="1"/>
  <c r="J387" i="1"/>
  <c r="L387" i="1" s="1"/>
  <c r="J385" i="1"/>
  <c r="L385" i="1" s="1"/>
  <c r="J383" i="1"/>
  <c r="L383" i="1" s="1"/>
  <c r="J386" i="1"/>
  <c r="L386" i="1" s="1"/>
  <c r="J401" i="1"/>
  <c r="L401" i="1" s="1"/>
  <c r="J382" i="1"/>
  <c r="J381" i="1"/>
  <c r="L381" i="1" s="1"/>
  <c r="J380" i="1"/>
  <c r="L380" i="1" s="1"/>
  <c r="J379" i="1"/>
  <c r="L379" i="1" s="1"/>
  <c r="J377" i="1"/>
  <c r="L377" i="1" s="1"/>
  <c r="J374" i="1"/>
  <c r="L374" i="1" s="1"/>
  <c r="J373" i="1"/>
  <c r="L373" i="1" s="1"/>
  <c r="J371" i="1"/>
  <c r="L371" i="1" s="1"/>
  <c r="J370" i="1"/>
  <c r="L370" i="1" s="1"/>
  <c r="J367" i="1"/>
  <c r="L367" i="1" s="1"/>
  <c r="J365" i="1"/>
  <c r="L365" i="1" s="1"/>
  <c r="J364" i="1"/>
  <c r="L364" i="1" s="1"/>
  <c r="J363" i="1"/>
  <c r="L363" i="1" s="1"/>
  <c r="J369" i="1"/>
  <c r="L369" i="1" s="1"/>
  <c r="J372" i="1"/>
  <c r="J375" i="1"/>
  <c r="L375" i="1" s="1"/>
  <c r="J362" i="1"/>
  <c r="J361" i="1"/>
  <c r="L361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J353" i="1"/>
  <c r="L353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42" i="1"/>
  <c r="J337" i="1"/>
  <c r="L337" i="1" s="1"/>
  <c r="J332" i="1"/>
  <c r="J328" i="1"/>
  <c r="L328" i="1" s="1"/>
  <c r="J325" i="1"/>
  <c r="L325" i="1" s="1"/>
  <c r="J323" i="1"/>
  <c r="L323" i="1" s="1"/>
  <c r="J324" i="1"/>
  <c r="L324" i="1" s="1"/>
  <c r="J329" i="1"/>
  <c r="L329" i="1" s="1"/>
  <c r="J335" i="1"/>
  <c r="L335" i="1" s="1"/>
  <c r="J340" i="1"/>
  <c r="L340" i="1" s="1"/>
  <c r="J322" i="1"/>
  <c r="J320" i="1"/>
  <c r="L320" i="1" s="1"/>
  <c r="J319" i="1"/>
  <c r="L319" i="1" s="1"/>
  <c r="J317" i="1"/>
  <c r="L317" i="1" s="1"/>
  <c r="J316" i="1"/>
  <c r="L316" i="1" s="1"/>
  <c r="J314" i="1"/>
  <c r="L314" i="1" s="1"/>
  <c r="J313" i="1"/>
  <c r="L313" i="1" s="1"/>
  <c r="J312" i="1"/>
  <c r="J309" i="1"/>
  <c r="L309" i="1" s="1"/>
  <c r="J308" i="1"/>
  <c r="L308" i="1" s="1"/>
  <c r="J306" i="1"/>
  <c r="L306" i="1" s="1"/>
  <c r="J305" i="1"/>
  <c r="L305" i="1" s="1"/>
  <c r="J303" i="1"/>
  <c r="L303" i="1" s="1"/>
  <c r="J304" i="1"/>
  <c r="L304" i="1" s="1"/>
  <c r="J302" i="1"/>
  <c r="J300" i="1"/>
  <c r="L300" i="1" s="1"/>
  <c r="J299" i="1"/>
  <c r="L299" i="1" s="1"/>
  <c r="J298" i="1"/>
  <c r="L298" i="1" s="1"/>
  <c r="J297" i="1"/>
  <c r="L297" i="1" s="1"/>
  <c r="J293" i="1"/>
  <c r="L293" i="1" s="1"/>
  <c r="J292" i="1"/>
  <c r="J289" i="1"/>
  <c r="L289" i="1" s="1"/>
  <c r="J286" i="1"/>
  <c r="L286" i="1" s="1"/>
  <c r="J285" i="1"/>
  <c r="L285" i="1" s="1"/>
  <c r="J284" i="1"/>
  <c r="L284" i="1" s="1"/>
  <c r="J287" i="1"/>
  <c r="L287" i="1" s="1"/>
  <c r="J288" i="1"/>
  <c r="L288" i="1" s="1"/>
  <c r="J291" i="1"/>
  <c r="L291" i="1" s="1"/>
  <c r="J295" i="1"/>
  <c r="L295" i="1" s="1"/>
  <c r="J296" i="1"/>
  <c r="L296" i="1" s="1"/>
  <c r="J301" i="1"/>
  <c r="L301" i="1" s="1"/>
  <c r="J282" i="1"/>
  <c r="J279" i="1"/>
  <c r="L279" i="1" s="1"/>
  <c r="J280" i="1"/>
  <c r="L280" i="1" s="1"/>
  <c r="J281" i="1"/>
  <c r="L281" i="1" s="1"/>
  <c r="J278" i="1"/>
  <c r="L278" i="1" s="1"/>
  <c r="J274" i="1"/>
  <c r="L274" i="1" s="1"/>
  <c r="J275" i="1"/>
  <c r="L275" i="1" s="1"/>
  <c r="J273" i="1"/>
  <c r="L273" i="1" s="1"/>
  <c r="J270" i="1"/>
  <c r="L270" i="1" s="1"/>
  <c r="J271" i="1"/>
  <c r="L271" i="1" s="1"/>
  <c r="J269" i="1"/>
  <c r="L269" i="1" s="1"/>
  <c r="J267" i="1"/>
  <c r="L267" i="1" s="1"/>
  <c r="J266" i="1"/>
  <c r="L266" i="1" s="1"/>
  <c r="J263" i="1"/>
  <c r="L263" i="1" s="1"/>
  <c r="J264" i="1"/>
  <c r="L264" i="1" s="1"/>
  <c r="J265" i="1"/>
  <c r="L265" i="1" s="1"/>
  <c r="J268" i="1"/>
  <c r="L268" i="1" s="1"/>
  <c r="J272" i="1"/>
  <c r="J277" i="1"/>
  <c r="L277" i="1" s="1"/>
  <c r="J262" i="1"/>
  <c r="J260" i="1"/>
  <c r="L260" i="1" s="1"/>
  <c r="J254" i="1"/>
  <c r="J249" i="1"/>
  <c r="L249" i="1" s="1"/>
  <c r="J248" i="1"/>
  <c r="L248" i="1" s="1"/>
  <c r="J247" i="1"/>
  <c r="L247" i="1" s="1"/>
  <c r="J245" i="1"/>
  <c r="L245" i="1" s="1"/>
  <c r="J244" i="1"/>
  <c r="L244" i="1" s="1"/>
  <c r="J243" i="1"/>
  <c r="K242" i="1" l="1"/>
  <c r="K262" i="1"/>
  <c r="K302" i="1"/>
  <c r="K342" i="1"/>
  <c r="K352" i="1"/>
  <c r="K252" i="1"/>
  <c r="K372" i="1"/>
  <c r="K392" i="1"/>
  <c r="K272" i="1"/>
  <c r="K292" i="1"/>
  <c r="K322" i="1"/>
  <c r="K332" i="1"/>
  <c r="K412" i="1"/>
  <c r="K282" i="1"/>
  <c r="K312" i="1"/>
  <c r="K362" i="1"/>
  <c r="K382" i="1"/>
  <c r="K402" i="1"/>
  <c r="L243" i="1"/>
  <c r="N242" i="1" s="1"/>
  <c r="L262" i="1"/>
  <c r="N262" i="1" s="1"/>
  <c r="L302" i="1"/>
  <c r="N302" i="1" s="1"/>
  <c r="L342" i="1"/>
  <c r="N342" i="1" s="1"/>
  <c r="L352" i="1"/>
  <c r="N352" i="1" s="1"/>
  <c r="L372" i="1"/>
  <c r="N372" i="1" s="1"/>
  <c r="L254" i="1"/>
  <c r="N252" i="1" s="1"/>
  <c r="L272" i="1"/>
  <c r="N272" i="1" s="1"/>
  <c r="L292" i="1"/>
  <c r="N292" i="1" s="1"/>
  <c r="L322" i="1"/>
  <c r="N322" i="1" s="1"/>
  <c r="L332" i="1"/>
  <c r="N332" i="1" s="1"/>
  <c r="L412" i="1"/>
  <c r="N412" i="1" s="1"/>
  <c r="L392" i="1"/>
  <c r="N392" i="1" s="1"/>
  <c r="L282" i="1"/>
  <c r="N282" i="1" s="1"/>
  <c r="L312" i="1"/>
  <c r="N312" i="1" s="1"/>
  <c r="L362" i="1"/>
  <c r="N362" i="1" s="1"/>
  <c r="L382" i="1"/>
  <c r="N382" i="1" s="1"/>
  <c r="L402" i="1"/>
  <c r="N402" i="1" s="1"/>
  <c r="J241" i="1"/>
  <c r="L241" i="1" s="1"/>
  <c r="J240" i="1"/>
  <c r="L240" i="1" s="1"/>
  <c r="J239" i="1"/>
  <c r="L239" i="1" s="1"/>
  <c r="J238" i="1"/>
  <c r="L238" i="1" s="1"/>
  <c r="J237" i="1"/>
  <c r="L237" i="1" s="1"/>
  <c r="J236" i="1"/>
  <c r="L236" i="1" s="1"/>
  <c r="J235" i="1"/>
  <c r="L235" i="1" s="1"/>
  <c r="J234" i="1"/>
  <c r="L234" i="1" s="1"/>
  <c r="J233" i="1"/>
  <c r="L233" i="1" s="1"/>
  <c r="J232" i="1"/>
  <c r="J231" i="1"/>
  <c r="L231" i="1" s="1"/>
  <c r="J230" i="1"/>
  <c r="L230" i="1" s="1"/>
  <c r="J229" i="1"/>
  <c r="L229" i="1" s="1"/>
  <c r="J228" i="1"/>
  <c r="L228" i="1" s="1"/>
  <c r="J227" i="1"/>
  <c r="L227" i="1" s="1"/>
  <c r="J226" i="1"/>
  <c r="L226" i="1" s="1"/>
  <c r="J223" i="1"/>
  <c r="L223" i="1" s="1"/>
  <c r="J225" i="1"/>
  <c r="L225" i="1" s="1"/>
  <c r="J222" i="1"/>
  <c r="J218" i="1"/>
  <c r="K212" i="1" s="1"/>
  <c r="J209" i="1"/>
  <c r="L209" i="1" s="1"/>
  <c r="J208" i="1"/>
  <c r="L208" i="1" s="1"/>
  <c r="J207" i="1"/>
  <c r="L207" i="1" s="1"/>
  <c r="J204" i="1"/>
  <c r="L204" i="1" s="1"/>
  <c r="J203" i="1"/>
  <c r="L203" i="1" s="1"/>
  <c r="J206" i="1"/>
  <c r="L206" i="1" s="1"/>
  <c r="J210" i="1"/>
  <c r="L210" i="1" s="1"/>
  <c r="J211" i="1"/>
  <c r="L211" i="1" s="1"/>
  <c r="J202" i="1"/>
  <c r="J196" i="1"/>
  <c r="K192" i="1" s="1"/>
  <c r="J185" i="1"/>
  <c r="K182" i="1" s="1"/>
  <c r="J178" i="1"/>
  <c r="K172" i="1" s="1"/>
  <c r="L164" i="1"/>
  <c r="N162" i="1" s="1"/>
  <c r="J160" i="1"/>
  <c r="L160" i="1" s="1"/>
  <c r="J159" i="1"/>
  <c r="L159" i="1" s="1"/>
  <c r="J158" i="1"/>
  <c r="L158" i="1" s="1"/>
  <c r="J155" i="1"/>
  <c r="L155" i="1" s="1"/>
  <c r="J154" i="1"/>
  <c r="L154" i="1" s="1"/>
  <c r="J153" i="1"/>
  <c r="L153" i="1" s="1"/>
  <c r="J152" i="1"/>
  <c r="J150" i="1"/>
  <c r="L150" i="1" s="1"/>
  <c r="J147" i="1"/>
  <c r="L147" i="1" s="1"/>
  <c r="J146" i="1"/>
  <c r="L146" i="1" s="1"/>
  <c r="J145" i="1"/>
  <c r="L145" i="1" s="1"/>
  <c r="J144" i="1"/>
  <c r="L144" i="1" s="1"/>
  <c r="J142" i="1"/>
  <c r="J141" i="1"/>
  <c r="L141" i="1" s="1"/>
  <c r="J139" i="1"/>
  <c r="L139" i="1" s="1"/>
  <c r="J138" i="1"/>
  <c r="L138" i="1" s="1"/>
  <c r="J137" i="1"/>
  <c r="L137" i="1" s="1"/>
  <c r="J134" i="1"/>
  <c r="L134" i="1" s="1"/>
  <c r="J133" i="1"/>
  <c r="L133" i="1" s="1"/>
  <c r="J132" i="1"/>
  <c r="J140" i="1"/>
  <c r="L140" i="1" s="1"/>
  <c r="J131" i="1"/>
  <c r="L131" i="1" s="1"/>
  <c r="J128" i="1"/>
  <c r="L128" i="1" s="1"/>
  <c r="J127" i="1"/>
  <c r="L127" i="1" s="1"/>
  <c r="J126" i="1"/>
  <c r="L126" i="1" s="1"/>
  <c r="J125" i="1"/>
  <c r="L125" i="1" s="1"/>
  <c r="J124" i="1"/>
  <c r="L124" i="1" s="1"/>
  <c r="J123" i="1"/>
  <c r="J112" i="1"/>
  <c r="J113" i="1"/>
  <c r="L113" i="1" s="1"/>
  <c r="J114" i="1"/>
  <c r="L114" i="1" s="1"/>
  <c r="J110" i="1"/>
  <c r="L110" i="1" s="1"/>
  <c r="J107" i="1"/>
  <c r="J100" i="1"/>
  <c r="L100" i="1" s="1"/>
  <c r="J95" i="1"/>
  <c r="J91" i="1"/>
  <c r="L91" i="1" s="1"/>
  <c r="J90" i="1"/>
  <c r="L90" i="1" s="1"/>
  <c r="J87" i="1"/>
  <c r="J80" i="1"/>
  <c r="L80" i="1" s="1"/>
  <c r="J81" i="1"/>
  <c r="L81" i="1" s="1"/>
  <c r="J79" i="1"/>
  <c r="L79" i="1" s="1"/>
  <c r="J77" i="1"/>
  <c r="L77" i="1" s="1"/>
  <c r="J76" i="1"/>
  <c r="L76" i="1" s="1"/>
  <c r="J71" i="1"/>
  <c r="L71" i="1" s="1"/>
  <c r="J73" i="1"/>
  <c r="L73" i="1" s="1"/>
  <c r="J69" i="1"/>
  <c r="L69" i="1" s="1"/>
  <c r="J70" i="1"/>
  <c r="L70" i="1" s="1"/>
  <c r="J72" i="1"/>
  <c r="J68" i="1"/>
  <c r="L68" i="1" s="1"/>
  <c r="J67" i="1"/>
  <c r="L67" i="1" s="1"/>
  <c r="J65" i="1"/>
  <c r="L65" i="1" s="1"/>
  <c r="J64" i="1"/>
  <c r="L64" i="1" s="1"/>
  <c r="J63" i="1"/>
  <c r="L63" i="1" s="1"/>
  <c r="J66" i="1"/>
  <c r="L66" i="1" s="1"/>
  <c r="J74" i="1"/>
  <c r="L74" i="1" s="1"/>
  <c r="J75" i="1"/>
  <c r="L75" i="1" s="1"/>
  <c r="J78" i="1"/>
  <c r="L78" i="1" s="1"/>
  <c r="J62" i="1"/>
  <c r="J58" i="1"/>
  <c r="L58" i="1" s="1"/>
  <c r="J53" i="1"/>
  <c r="L53" i="1" s="1"/>
  <c r="J60" i="1"/>
  <c r="L60" i="1" s="1"/>
  <c r="J52" i="1"/>
  <c r="J44" i="1"/>
  <c r="L44" i="1" s="1"/>
  <c r="J46" i="1"/>
  <c r="L46" i="1" s="1"/>
  <c r="J47" i="1"/>
  <c r="L47" i="1" s="1"/>
  <c r="J48" i="1"/>
  <c r="L48" i="1" s="1"/>
  <c r="J49" i="1"/>
  <c r="L49" i="1" s="1"/>
  <c r="J42" i="1"/>
  <c r="J41" i="1"/>
  <c r="L41" i="1" s="1"/>
  <c r="J39" i="1"/>
  <c r="L39" i="1" s="1"/>
  <c r="J38" i="1"/>
  <c r="L38" i="1" s="1"/>
  <c r="J37" i="1"/>
  <c r="L37" i="1" s="1"/>
  <c r="J36" i="1"/>
  <c r="L36" i="1" s="1"/>
  <c r="J32" i="1"/>
  <c r="J28" i="1"/>
  <c r="L28" i="1" s="1"/>
  <c r="J27" i="1"/>
  <c r="L27" i="1" s="1"/>
  <c r="J26" i="1"/>
  <c r="L26" i="1" s="1"/>
  <c r="J24" i="1"/>
  <c r="L24" i="1" s="1"/>
  <c r="J29" i="1"/>
  <c r="L29" i="1" s="1"/>
  <c r="J30" i="1"/>
  <c r="L30" i="1" s="1"/>
  <c r="J31" i="1"/>
  <c r="L31" i="1" s="1"/>
  <c r="J33" i="1"/>
  <c r="L33" i="1" s="1"/>
  <c r="J34" i="1"/>
  <c r="L34" i="1" s="1"/>
  <c r="J35" i="1"/>
  <c r="L35" i="1" s="1"/>
  <c r="J40" i="1"/>
  <c r="L40" i="1" s="1"/>
  <c r="J23" i="1"/>
  <c r="J21" i="1"/>
  <c r="L21" i="1" s="1"/>
  <c r="J19" i="1"/>
  <c r="L19" i="1" s="1"/>
  <c r="J18" i="1"/>
  <c r="L18" i="1" s="1"/>
  <c r="J16" i="1"/>
  <c r="L16" i="1" s="1"/>
  <c r="J15" i="1"/>
  <c r="L15" i="1" s="1"/>
  <c r="J14" i="1"/>
  <c r="L14" i="1" s="1"/>
  <c r="J13" i="1"/>
  <c r="L13" i="1" s="1"/>
  <c r="J12" i="1"/>
  <c r="J9" i="1"/>
  <c r="L9" i="1" s="1"/>
  <c r="J6" i="1"/>
  <c r="L6" i="1" s="1"/>
  <c r="J3" i="1"/>
  <c r="L3" i="1" s="1"/>
  <c r="J4" i="1"/>
  <c r="L4" i="1" s="1"/>
  <c r="J5" i="1"/>
  <c r="L5" i="1" s="1"/>
  <c r="J7" i="1"/>
  <c r="L7" i="1" s="1"/>
  <c r="J8" i="1"/>
  <c r="L8" i="1" s="1"/>
  <c r="J10" i="1"/>
  <c r="L10" i="1" s="1"/>
  <c r="J11" i="1"/>
  <c r="L11" i="1" s="1"/>
  <c r="J17" i="1"/>
  <c r="L17" i="1" s="1"/>
  <c r="J2" i="1"/>
  <c r="K92" i="1" l="1"/>
  <c r="K102" i="1"/>
  <c r="K2" i="1"/>
  <c r="K112" i="1"/>
  <c r="K142" i="1"/>
  <c r="K232" i="1"/>
  <c r="K42" i="1"/>
  <c r="K72" i="1"/>
  <c r="K122" i="1"/>
  <c r="K132" i="1"/>
  <c r="K202" i="1"/>
  <c r="K152" i="1"/>
  <c r="K12" i="1"/>
  <c r="K22" i="1"/>
  <c r="K32" i="1"/>
  <c r="K52" i="1"/>
  <c r="K62" i="1"/>
  <c r="K82" i="1"/>
  <c r="K222" i="1"/>
  <c r="L178" i="1"/>
  <c r="N172" i="1" s="1"/>
  <c r="L218" i="1"/>
  <c r="N212" i="1" s="1"/>
  <c r="L107" i="1"/>
  <c r="N102" i="1" s="1"/>
  <c r="L196" i="1"/>
  <c r="N192" i="1" s="1"/>
  <c r="L42" i="1"/>
  <c r="N42" i="1" s="1"/>
  <c r="L123" i="1"/>
  <c r="N122" i="1" s="1"/>
  <c r="L132" i="1"/>
  <c r="N132" i="1" s="1"/>
  <c r="L202" i="1"/>
  <c r="N202" i="1" s="1"/>
  <c r="L95" i="1"/>
  <c r="N92" i="1" s="1"/>
  <c r="L152" i="1"/>
  <c r="N152" i="1" s="1"/>
  <c r="L232" i="1"/>
  <c r="N232" i="1" s="1"/>
  <c r="L2" i="1"/>
  <c r="N2" i="1" s="1"/>
  <c r="L112" i="1"/>
  <c r="N112" i="1" s="1"/>
  <c r="L142" i="1"/>
  <c r="N142" i="1" s="1"/>
  <c r="L72" i="1"/>
  <c r="N72" i="1" s="1"/>
  <c r="L222" i="1"/>
  <c r="N222" i="1" s="1"/>
  <c r="L12" i="1"/>
  <c r="N12" i="1" s="1"/>
  <c r="L23" i="1"/>
  <c r="N22" i="1" s="1"/>
  <c r="L32" i="1"/>
  <c r="N32" i="1" s="1"/>
  <c r="L52" i="1"/>
  <c r="N52" i="1" s="1"/>
  <c r="L62" i="1"/>
  <c r="N62" i="1" s="1"/>
  <c r="L87" i="1"/>
  <c r="N82" i="1" s="1"/>
  <c r="L185" i="1"/>
  <c r="N182" i="1" s="1"/>
</calcChain>
</file>

<file path=xl/sharedStrings.xml><?xml version="1.0" encoding="utf-8"?>
<sst xmlns="http://schemas.openxmlformats.org/spreadsheetml/2006/main" count="3380" uniqueCount="35">
  <si>
    <t>Treatment</t>
  </si>
  <si>
    <t>Species</t>
  </si>
  <si>
    <t>Ab. Biomass (g)</t>
  </si>
  <si>
    <t>High water</t>
  </si>
  <si>
    <t>Gaillardia megapotamica</t>
  </si>
  <si>
    <t>Replicates</t>
  </si>
  <si>
    <t>Low water</t>
  </si>
  <si>
    <t>Daucus pussillus</t>
  </si>
  <si>
    <t>Descurainia erodiifolia</t>
  </si>
  <si>
    <t>Lepidium bonariense</t>
  </si>
  <si>
    <t>Telesperma megapotamica</t>
  </si>
  <si>
    <t>Plantago patagonica</t>
  </si>
  <si>
    <t>Conyza bonariensis</t>
  </si>
  <si>
    <t>Origin</t>
  </si>
  <si>
    <t>Native</t>
  </si>
  <si>
    <t>Centaurea solstitialis</t>
  </si>
  <si>
    <t>Non-native</t>
  </si>
  <si>
    <t>Chenopodium album</t>
  </si>
  <si>
    <t>Diplotaxis tenuifolia</t>
  </si>
  <si>
    <t>Hirchsfeldia incana</t>
  </si>
  <si>
    <t>Lactuca serriola</t>
  </si>
  <si>
    <t>Melilotus album</t>
  </si>
  <si>
    <t>Rumex crispus</t>
  </si>
  <si>
    <t>Argentina</t>
  </si>
  <si>
    <t>Turkey</t>
  </si>
  <si>
    <t>Region of Collection</t>
  </si>
  <si>
    <t>Rgr (gr day-1)</t>
  </si>
  <si>
    <t>Mean Ab. Biomass</t>
  </si>
  <si>
    <t>Mean Rgr</t>
  </si>
  <si>
    <t>Rrg (mg day-1)</t>
  </si>
  <si>
    <t>Mean Rgr (mg day-1)</t>
  </si>
  <si>
    <t>Plasticity for mean ab. biomass</t>
  </si>
  <si>
    <t>Plasticity index for mean rgr</t>
  </si>
  <si>
    <t>Plasticity for rgr</t>
  </si>
  <si>
    <t>Plasticity Index for ab.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</si>
</sst>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4564-B955-40D9-9632-D4ED56C08944}">
  <dimension ref="A1:AB421"/>
  <sheetViews>
    <sheetView tabSelected="1" workbookViewId="0">
      <pane ySplit="1" topLeftCell="A393" activePane="bottomLeft" state="frozen"/>
      <selection pane="bottomLeft" activeCell="H159" sqref="H159"/>
    </sheetView>
  </sheetViews>
  <sheetFormatPr baseColWidth="10" defaultRowHeight="15" x14ac:dyDescent="0.2"/>
  <cols>
    <col min="1" max="1" width="4.1640625" customWidth="1"/>
    <col min="2" max="2" width="6.83203125" customWidth="1"/>
    <col min="3" max="3" width="6" customWidth="1"/>
    <col min="4" max="4" width="8.83203125" customWidth="1"/>
    <col min="5" max="5" width="3.83203125" customWidth="1"/>
    <col min="6" max="6" width="14" customWidth="1"/>
    <col min="7" max="7" width="13.33203125" customWidth="1"/>
    <col min="8" max="8" width="15.83203125" customWidth="1"/>
    <col min="9" max="9" width="26.83203125" customWidth="1"/>
    <col min="10" max="10" width="12.1640625" customWidth="1"/>
    <col min="11" max="11" width="9.33203125" customWidth="1"/>
    <col min="12" max="12" width="13.5" customWidth="1"/>
    <col min="13" max="13" width="14" customWidth="1"/>
    <col min="14" max="14" width="18.83203125" customWidth="1"/>
    <col min="15" max="15" width="24.33203125" customWidth="1"/>
    <col min="16" max="16" width="4.1640625" customWidth="1"/>
    <col min="17" max="17" width="6.83203125" customWidth="1"/>
    <col min="18" max="18" width="6" customWidth="1"/>
    <col min="19" max="19" width="8.83203125" customWidth="1"/>
    <col min="20" max="20" width="9.33203125" customWidth="1"/>
    <col min="22" max="22" width="14.1640625" customWidth="1"/>
    <col min="23" max="23" width="16.5" customWidth="1"/>
    <col min="24" max="24" width="9.6640625" customWidth="1"/>
    <col min="26" max="26" width="10.33203125" customWidth="1"/>
    <col min="27" max="27" width="8.83203125" customWidth="1"/>
    <col min="28" max="28" width="9.1640625" customWidth="1"/>
  </cols>
  <sheetData>
    <row r="1" spans="1:20" s="1" customFormat="1" x14ac:dyDescent="0.2">
      <c r="A1" s="1" t="s">
        <v>0</v>
      </c>
      <c r="B1" s="1" t="s">
        <v>1</v>
      </c>
      <c r="C1" s="1" t="s">
        <v>13</v>
      </c>
      <c r="D1" s="1" t="s">
        <v>25</v>
      </c>
      <c r="E1" s="1" t="s">
        <v>5</v>
      </c>
      <c r="F1" s="1" t="s">
        <v>2</v>
      </c>
      <c r="G1" s="1" t="s">
        <v>34</v>
      </c>
      <c r="H1" s="1" t="s">
        <v>27</v>
      </c>
      <c r="I1" s="1" t="s">
        <v>31</v>
      </c>
      <c r="J1" s="1" t="s">
        <v>26</v>
      </c>
      <c r="K1" s="1" t="s">
        <v>28</v>
      </c>
      <c r="L1" s="1" t="s">
        <v>29</v>
      </c>
      <c r="M1" s="1" t="s">
        <v>33</v>
      </c>
      <c r="N1" s="1" t="s">
        <v>30</v>
      </c>
      <c r="O1" s="1" t="s">
        <v>32</v>
      </c>
      <c r="P1" s="1" t="s">
        <v>0</v>
      </c>
      <c r="Q1" s="1" t="s">
        <v>1</v>
      </c>
      <c r="R1" s="1" t="s">
        <v>13</v>
      </c>
      <c r="S1" s="1" t="s">
        <v>25</v>
      </c>
      <c r="T1" s="1" t="s">
        <v>5</v>
      </c>
    </row>
    <row r="2" spans="1:20" x14ac:dyDescent="0.2">
      <c r="A2" t="s">
        <v>3</v>
      </c>
      <c r="B2" s="2" t="s">
        <v>4</v>
      </c>
      <c r="C2" s="3" t="s">
        <v>14</v>
      </c>
      <c r="D2" s="3" t="s">
        <v>23</v>
      </c>
      <c r="E2" s="3">
        <v>1</v>
      </c>
      <c r="F2">
        <v>0.01</v>
      </c>
      <c r="G2">
        <f>(F2-F12)/F2</f>
        <v>0.10000000000000009</v>
      </c>
      <c r="H2" s="4">
        <f>AVERAGE(F2:F11)</f>
        <v>1.06E-2</v>
      </c>
      <c r="I2" s="4">
        <f>(H2-H12)/H2</f>
        <v>0.30817610062893075</v>
      </c>
      <c r="J2" s="6">
        <f>F2/(85-10)</f>
        <v>1.3333333333333334E-4</v>
      </c>
      <c r="K2" s="4">
        <f>AVERAGE(J2:J11)</f>
        <v>1.4169550588800768E-4</v>
      </c>
      <c r="L2" s="4">
        <f>J2*1000</f>
        <v>0.13333333333333333</v>
      </c>
      <c r="M2" s="4"/>
      <c r="N2" s="4">
        <f>AVERAGE(L2:L11)</f>
        <v>0.14169550588800767</v>
      </c>
      <c r="O2" s="4">
        <f>(N2-N12)/N2</f>
        <v>0.31102905561644179</v>
      </c>
      <c r="P2" t="s">
        <v>3</v>
      </c>
      <c r="Q2" s="2" t="s">
        <v>4</v>
      </c>
      <c r="R2" s="3" t="s">
        <v>14</v>
      </c>
      <c r="S2" s="3" t="s">
        <v>23</v>
      </c>
      <c r="T2" s="3">
        <v>1</v>
      </c>
    </row>
    <row r="3" spans="1:20" x14ac:dyDescent="0.2">
      <c r="A3" t="s">
        <v>3</v>
      </c>
      <c r="B3" s="2" t="s">
        <v>4</v>
      </c>
      <c r="C3" s="3" t="s">
        <v>14</v>
      </c>
      <c r="D3" s="3" t="s">
        <v>23</v>
      </c>
      <c r="E3" s="3">
        <v>2</v>
      </c>
      <c r="F3">
        <v>3.0000000000000001E-3</v>
      </c>
      <c r="G3">
        <f>(F13-F3)/F13</f>
        <v>0.625</v>
      </c>
      <c r="J3" s="6">
        <f>F3/(85-10)</f>
        <v>4.0000000000000003E-5</v>
      </c>
      <c r="K3" s="6"/>
      <c r="L3" s="4">
        <f t="shared" ref="L3:L66" si="0">J3*1000</f>
        <v>0.04</v>
      </c>
      <c r="M3" s="4"/>
      <c r="N3" s="6"/>
      <c r="O3" s="6"/>
      <c r="P3" t="s">
        <v>3</v>
      </c>
      <c r="Q3" s="2" t="s">
        <v>4</v>
      </c>
      <c r="R3" s="3" t="s">
        <v>14</v>
      </c>
      <c r="S3" s="3" t="s">
        <v>23</v>
      </c>
      <c r="T3" s="3">
        <v>2</v>
      </c>
    </row>
    <row r="4" spans="1:20" x14ac:dyDescent="0.2">
      <c r="A4" t="s">
        <v>3</v>
      </c>
      <c r="B4" s="2" t="s">
        <v>4</v>
      </c>
      <c r="C4" s="3" t="s">
        <v>14</v>
      </c>
      <c r="D4" s="3" t="s">
        <v>23</v>
      </c>
      <c r="E4" s="3">
        <v>3</v>
      </c>
      <c r="F4">
        <v>0.01</v>
      </c>
      <c r="G4">
        <f t="shared" ref="G4:G11" si="1">(F4-F14)/F4</f>
        <v>0.5</v>
      </c>
      <c r="J4" s="6">
        <f>F4/(85-10)</f>
        <v>1.3333333333333334E-4</v>
      </c>
      <c r="K4" s="6"/>
      <c r="L4" s="4">
        <f t="shared" si="0"/>
        <v>0.13333333333333333</v>
      </c>
      <c r="M4" s="4"/>
      <c r="N4" s="6"/>
      <c r="O4" s="6"/>
      <c r="P4" t="s">
        <v>3</v>
      </c>
      <c r="Q4" s="2" t="s">
        <v>4</v>
      </c>
      <c r="R4" s="3" t="s">
        <v>14</v>
      </c>
      <c r="S4" s="3" t="s">
        <v>23</v>
      </c>
      <c r="T4" s="3">
        <v>3</v>
      </c>
    </row>
    <row r="5" spans="1:20" x14ac:dyDescent="0.2">
      <c r="A5" t="s">
        <v>3</v>
      </c>
      <c r="B5" s="2" t="s">
        <v>4</v>
      </c>
      <c r="C5" s="3" t="s">
        <v>14</v>
      </c>
      <c r="D5" s="3" t="s">
        <v>23</v>
      </c>
      <c r="E5" s="3">
        <v>4</v>
      </c>
      <c r="F5">
        <v>3.0000000000000001E-3</v>
      </c>
      <c r="G5">
        <f>(F15-F5)/F15</f>
        <v>0.7</v>
      </c>
      <c r="J5" s="6">
        <f>F5/(85-10)</f>
        <v>4.0000000000000003E-5</v>
      </c>
      <c r="K5" s="6"/>
      <c r="L5" s="4">
        <f t="shared" si="0"/>
        <v>0.04</v>
      </c>
      <c r="M5" s="4"/>
      <c r="N5" s="6"/>
      <c r="O5" s="6"/>
      <c r="P5" t="s">
        <v>3</v>
      </c>
      <c r="Q5" s="2" t="s">
        <v>4</v>
      </c>
      <c r="R5" s="3" t="s">
        <v>14</v>
      </c>
      <c r="S5" s="3" t="s">
        <v>23</v>
      </c>
      <c r="T5" s="3">
        <v>4</v>
      </c>
    </row>
    <row r="6" spans="1:20" x14ac:dyDescent="0.2">
      <c r="A6" t="s">
        <v>3</v>
      </c>
      <c r="B6" s="2" t="s">
        <v>4</v>
      </c>
      <c r="C6" s="3" t="s">
        <v>14</v>
      </c>
      <c r="D6" s="3" t="s">
        <v>23</v>
      </c>
      <c r="E6" s="3">
        <v>5</v>
      </c>
      <c r="F6">
        <v>2.1000000000000001E-2</v>
      </c>
      <c r="G6">
        <f t="shared" si="1"/>
        <v>0.61904761904761907</v>
      </c>
      <c r="J6" s="6">
        <f>F6/(85-9)</f>
        <v>2.7631578947368425E-4</v>
      </c>
      <c r="K6" s="6"/>
      <c r="L6" s="4">
        <f t="shared" si="0"/>
        <v>0.27631578947368424</v>
      </c>
      <c r="M6" s="4"/>
      <c r="N6" s="6"/>
      <c r="O6" s="6"/>
      <c r="P6" t="s">
        <v>3</v>
      </c>
      <c r="Q6" s="2" t="s">
        <v>4</v>
      </c>
      <c r="R6" s="3" t="s">
        <v>14</v>
      </c>
      <c r="S6" s="3" t="s">
        <v>23</v>
      </c>
      <c r="T6" s="3">
        <v>5</v>
      </c>
    </row>
    <row r="7" spans="1:20" x14ac:dyDescent="0.2">
      <c r="A7" t="s">
        <v>3</v>
      </c>
      <c r="B7" s="2" t="s">
        <v>4</v>
      </c>
      <c r="C7" s="3" t="s">
        <v>14</v>
      </c>
      <c r="D7" s="3" t="s">
        <v>23</v>
      </c>
      <c r="E7" s="3">
        <v>6</v>
      </c>
      <c r="F7">
        <v>6.0000000000000001E-3</v>
      </c>
      <c r="G7">
        <f>(F17-F7)/F17</f>
        <v>0.25</v>
      </c>
      <c r="J7" s="6">
        <f>F7/(85-10)</f>
        <v>8.0000000000000007E-5</v>
      </c>
      <c r="K7" s="6"/>
      <c r="L7" s="4">
        <f t="shared" si="0"/>
        <v>0.08</v>
      </c>
      <c r="M7" s="4"/>
      <c r="N7" s="6"/>
      <c r="O7" s="6"/>
      <c r="P7" t="s">
        <v>3</v>
      </c>
      <c r="Q7" s="2" t="s">
        <v>4</v>
      </c>
      <c r="R7" s="3" t="s">
        <v>14</v>
      </c>
      <c r="S7" s="3" t="s">
        <v>23</v>
      </c>
      <c r="T7" s="3">
        <v>6</v>
      </c>
    </row>
    <row r="8" spans="1:20" x14ac:dyDescent="0.2">
      <c r="A8" t="s">
        <v>3</v>
      </c>
      <c r="B8" s="2" t="s">
        <v>4</v>
      </c>
      <c r="C8" s="3" t="s">
        <v>14</v>
      </c>
      <c r="D8" s="3" t="s">
        <v>23</v>
      </c>
      <c r="E8" s="3">
        <v>7</v>
      </c>
      <c r="F8">
        <v>1.2E-2</v>
      </c>
      <c r="G8">
        <f t="shared" si="1"/>
        <v>0.5</v>
      </c>
      <c r="J8" s="6">
        <f>F8/(85-10)</f>
        <v>1.6000000000000001E-4</v>
      </c>
      <c r="K8" s="6"/>
      <c r="L8" s="4">
        <f t="shared" si="0"/>
        <v>0.16</v>
      </c>
      <c r="M8" s="4"/>
      <c r="N8" s="6"/>
      <c r="O8" s="6"/>
      <c r="P8" t="s">
        <v>3</v>
      </c>
      <c r="Q8" s="2" t="s">
        <v>4</v>
      </c>
      <c r="R8" s="3" t="s">
        <v>14</v>
      </c>
      <c r="S8" s="3" t="s">
        <v>23</v>
      </c>
      <c r="T8" s="3">
        <v>7</v>
      </c>
    </row>
    <row r="9" spans="1:20" x14ac:dyDescent="0.2">
      <c r="A9" t="s">
        <v>3</v>
      </c>
      <c r="B9" s="2" t="s">
        <v>4</v>
      </c>
      <c r="C9" s="3" t="s">
        <v>14</v>
      </c>
      <c r="D9" s="3" t="s">
        <v>23</v>
      </c>
      <c r="E9" s="3">
        <v>8</v>
      </c>
      <c r="F9">
        <v>0.02</v>
      </c>
      <c r="G9">
        <f t="shared" si="1"/>
        <v>0.65</v>
      </c>
      <c r="J9" s="6">
        <f>F9/(85-12)</f>
        <v>2.7397260273972601E-4</v>
      </c>
      <c r="K9" s="6"/>
      <c r="L9" s="4">
        <f t="shared" si="0"/>
        <v>0.27397260273972601</v>
      </c>
      <c r="M9" s="4"/>
      <c r="N9" s="6"/>
      <c r="O9" s="6"/>
      <c r="P9" t="s">
        <v>3</v>
      </c>
      <c r="Q9" s="2" t="s">
        <v>4</v>
      </c>
      <c r="R9" s="3" t="s">
        <v>14</v>
      </c>
      <c r="S9" s="3" t="s">
        <v>23</v>
      </c>
      <c r="T9" s="3">
        <v>8</v>
      </c>
    </row>
    <row r="10" spans="1:20" x14ac:dyDescent="0.2">
      <c r="A10" t="s">
        <v>3</v>
      </c>
      <c r="B10" s="2" t="s">
        <v>4</v>
      </c>
      <c r="C10" s="3" t="s">
        <v>14</v>
      </c>
      <c r="D10" s="3" t="s">
        <v>23</v>
      </c>
      <c r="E10" s="3">
        <v>9</v>
      </c>
      <c r="F10">
        <v>8.9999999999999993E-3</v>
      </c>
      <c r="G10">
        <f>(F10-F21)/F10</f>
        <v>0.44444444444444436</v>
      </c>
      <c r="J10" s="6">
        <f>F10/(85-10)</f>
        <v>1.1999999999999999E-4</v>
      </c>
      <c r="K10" s="6"/>
      <c r="L10" s="4">
        <f t="shared" si="0"/>
        <v>0.12</v>
      </c>
      <c r="M10" s="4"/>
      <c r="N10" s="6"/>
      <c r="O10" s="6"/>
      <c r="P10" t="s">
        <v>3</v>
      </c>
      <c r="Q10" s="2" t="s">
        <v>4</v>
      </c>
      <c r="R10" s="3" t="s">
        <v>14</v>
      </c>
      <c r="S10" s="3" t="s">
        <v>23</v>
      </c>
      <c r="T10" s="3">
        <v>9</v>
      </c>
    </row>
    <row r="11" spans="1:20" x14ac:dyDescent="0.2">
      <c r="A11" t="s">
        <v>3</v>
      </c>
      <c r="B11" s="2" t="s">
        <v>4</v>
      </c>
      <c r="C11" s="3" t="s">
        <v>14</v>
      </c>
      <c r="D11" s="3" t="s">
        <v>23</v>
      </c>
      <c r="E11" s="3">
        <v>10</v>
      </c>
      <c r="F11">
        <v>1.2E-2</v>
      </c>
      <c r="G11">
        <f t="shared" si="1"/>
        <v>0.58333333333333337</v>
      </c>
      <c r="J11" s="6">
        <f>F11/(85-10)</f>
        <v>1.6000000000000001E-4</v>
      </c>
      <c r="K11" s="6"/>
      <c r="L11" s="4">
        <f t="shared" si="0"/>
        <v>0.16</v>
      </c>
      <c r="M11" s="4"/>
      <c r="N11" s="6"/>
      <c r="O11" s="6"/>
      <c r="P11" t="s">
        <v>3</v>
      </c>
      <c r="Q11" s="2" t="s">
        <v>4</v>
      </c>
      <c r="R11" s="3" t="s">
        <v>14</v>
      </c>
      <c r="S11" s="3" t="s">
        <v>23</v>
      </c>
      <c r="T11" s="3">
        <v>10</v>
      </c>
    </row>
    <row r="12" spans="1:20" x14ac:dyDescent="0.2">
      <c r="A12" t="s">
        <v>6</v>
      </c>
      <c r="B12" s="2" t="s">
        <v>4</v>
      </c>
      <c r="C12" s="3" t="s">
        <v>14</v>
      </c>
      <c r="D12" s="3" t="s">
        <v>23</v>
      </c>
      <c r="E12" s="3">
        <v>1</v>
      </c>
      <c r="F12">
        <v>8.9999999999999993E-3</v>
      </c>
      <c r="H12" s="4">
        <f>AVERAGE(F12:F21)</f>
        <v>7.3333333333333341E-3</v>
      </c>
      <c r="I12" s="4"/>
      <c r="J12" s="6">
        <f>F12/(85-9)</f>
        <v>1.1842105263157894E-4</v>
      </c>
      <c r="K12" s="4">
        <f>AVERAGE(J12:J21)</f>
        <v>9.7624086506566693E-5</v>
      </c>
      <c r="L12" s="4">
        <f t="shared" si="0"/>
        <v>0.11842105263157894</v>
      </c>
      <c r="M12" s="4"/>
      <c r="N12" s="4">
        <f>AVERAGE(L12:L21)</f>
        <v>9.7624086506566676E-2</v>
      </c>
      <c r="O12" s="4"/>
      <c r="P12" t="s">
        <v>6</v>
      </c>
      <c r="Q12" s="2" t="s">
        <v>4</v>
      </c>
      <c r="R12" s="3" t="s">
        <v>14</v>
      </c>
      <c r="S12" s="3" t="s">
        <v>23</v>
      </c>
      <c r="T12" s="3">
        <v>1</v>
      </c>
    </row>
    <row r="13" spans="1:20" x14ac:dyDescent="0.2">
      <c r="A13" t="s">
        <v>6</v>
      </c>
      <c r="B13" s="2" t="s">
        <v>4</v>
      </c>
      <c r="C13" s="3" t="s">
        <v>14</v>
      </c>
      <c r="D13" s="3" t="s">
        <v>23</v>
      </c>
      <c r="E13" s="3">
        <v>2</v>
      </c>
      <c r="F13">
        <v>8.0000000000000002E-3</v>
      </c>
      <c r="J13" s="6">
        <f>F13/(85-9)</f>
        <v>1.0526315789473685E-4</v>
      </c>
      <c r="K13" s="6"/>
      <c r="L13" s="4">
        <f>J13*1000</f>
        <v>0.10526315789473685</v>
      </c>
      <c r="M13" s="4"/>
      <c r="N13" s="6"/>
      <c r="O13" s="6"/>
      <c r="P13" t="s">
        <v>6</v>
      </c>
      <c r="Q13" s="2" t="s">
        <v>4</v>
      </c>
      <c r="R13" s="3" t="s">
        <v>14</v>
      </c>
      <c r="S13" s="3" t="s">
        <v>23</v>
      </c>
      <c r="T13" s="3">
        <v>2</v>
      </c>
    </row>
    <row r="14" spans="1:20" x14ac:dyDescent="0.2">
      <c r="A14" t="s">
        <v>6</v>
      </c>
      <c r="B14" s="2" t="s">
        <v>4</v>
      </c>
      <c r="C14" s="3" t="s">
        <v>14</v>
      </c>
      <c r="D14" s="3" t="s">
        <v>23</v>
      </c>
      <c r="E14" s="3">
        <v>3</v>
      </c>
      <c r="F14">
        <v>5.0000000000000001E-3</v>
      </c>
      <c r="J14" s="6">
        <f>F14/(85-8)</f>
        <v>6.4935064935064935E-5</v>
      </c>
      <c r="K14" s="6"/>
      <c r="L14" s="4">
        <f t="shared" si="0"/>
        <v>6.4935064935064929E-2</v>
      </c>
      <c r="M14" s="4"/>
      <c r="N14" s="6"/>
      <c r="O14" s="6"/>
      <c r="P14" t="s">
        <v>6</v>
      </c>
      <c r="Q14" s="2" t="s">
        <v>4</v>
      </c>
      <c r="R14" s="3" t="s">
        <v>14</v>
      </c>
      <c r="S14" s="3" t="s">
        <v>23</v>
      </c>
      <c r="T14" s="3">
        <v>3</v>
      </c>
    </row>
    <row r="15" spans="1:20" x14ac:dyDescent="0.2">
      <c r="A15" t="s">
        <v>6</v>
      </c>
      <c r="B15" s="2" t="s">
        <v>4</v>
      </c>
      <c r="C15" s="3" t="s">
        <v>14</v>
      </c>
      <c r="D15" s="3" t="s">
        <v>23</v>
      </c>
      <c r="E15" s="3">
        <v>4</v>
      </c>
      <c r="F15">
        <v>0.01</v>
      </c>
      <c r="J15" s="6">
        <f>F15/(85-8)</f>
        <v>1.2987012987012987E-4</v>
      </c>
      <c r="K15" s="6"/>
      <c r="L15" s="4">
        <f t="shared" si="0"/>
        <v>0.12987012987012986</v>
      </c>
      <c r="M15" s="4"/>
      <c r="N15" s="6"/>
      <c r="O15" s="6"/>
      <c r="P15" t="s">
        <v>6</v>
      </c>
      <c r="Q15" s="2" t="s">
        <v>4</v>
      </c>
      <c r="R15" s="3" t="s">
        <v>14</v>
      </c>
      <c r="S15" s="3" t="s">
        <v>23</v>
      </c>
      <c r="T15" s="3">
        <v>4</v>
      </c>
    </row>
    <row r="16" spans="1:20" x14ac:dyDescent="0.2">
      <c r="A16" t="s">
        <v>6</v>
      </c>
      <c r="B16" s="2" t="s">
        <v>4</v>
      </c>
      <c r="C16" s="3" t="s">
        <v>14</v>
      </c>
      <c r="D16" s="3" t="s">
        <v>23</v>
      </c>
      <c r="E16" s="3">
        <v>5</v>
      </c>
      <c r="F16">
        <v>8.0000000000000002E-3</v>
      </c>
      <c r="J16" s="6">
        <f>F16/(85-12)</f>
        <v>1.0958904109589041E-4</v>
      </c>
      <c r="K16" s="6"/>
      <c r="L16" s="4">
        <f t="shared" si="0"/>
        <v>0.10958904109589042</v>
      </c>
      <c r="M16" s="4"/>
      <c r="N16" s="6"/>
      <c r="O16" s="6"/>
      <c r="P16" t="s">
        <v>6</v>
      </c>
      <c r="Q16" s="2" t="s">
        <v>4</v>
      </c>
      <c r="R16" s="3" t="s">
        <v>14</v>
      </c>
      <c r="S16" s="3" t="s">
        <v>23</v>
      </c>
      <c r="T16" s="3">
        <v>5</v>
      </c>
    </row>
    <row r="17" spans="1:20" x14ac:dyDescent="0.2">
      <c r="A17" t="s">
        <v>6</v>
      </c>
      <c r="B17" s="2" t="s">
        <v>4</v>
      </c>
      <c r="C17" s="3" t="s">
        <v>14</v>
      </c>
      <c r="D17" s="3" t="s">
        <v>23</v>
      </c>
      <c r="E17" s="3">
        <v>6</v>
      </c>
      <c r="F17">
        <v>8.0000000000000002E-3</v>
      </c>
      <c r="J17" s="6">
        <f>F17/(85-10)</f>
        <v>1.0666666666666667E-4</v>
      </c>
      <c r="K17" s="6"/>
      <c r="L17" s="4">
        <f t="shared" si="0"/>
        <v>0.10666666666666666</v>
      </c>
      <c r="M17" s="4"/>
      <c r="N17" s="6"/>
      <c r="O17" s="6"/>
      <c r="P17" t="s">
        <v>6</v>
      </c>
      <c r="Q17" s="2" t="s">
        <v>4</v>
      </c>
      <c r="R17" s="3" t="s">
        <v>14</v>
      </c>
      <c r="S17" s="3" t="s">
        <v>23</v>
      </c>
      <c r="T17" s="3">
        <v>6</v>
      </c>
    </row>
    <row r="18" spans="1:20" x14ac:dyDescent="0.2">
      <c r="A18" t="s">
        <v>6</v>
      </c>
      <c r="B18" s="2" t="s">
        <v>4</v>
      </c>
      <c r="C18" s="3" t="s">
        <v>14</v>
      </c>
      <c r="D18" s="3" t="s">
        <v>23</v>
      </c>
      <c r="E18" s="3">
        <v>7</v>
      </c>
      <c r="F18">
        <v>6.0000000000000001E-3</v>
      </c>
      <c r="J18" s="6">
        <f>F18/(85-12)</f>
        <v>8.219178082191781E-5</v>
      </c>
      <c r="K18" s="6"/>
      <c r="L18" s="4">
        <f t="shared" si="0"/>
        <v>8.2191780821917804E-2</v>
      </c>
      <c r="M18" s="4"/>
      <c r="N18" s="6"/>
      <c r="O18" s="6"/>
      <c r="P18" t="s">
        <v>6</v>
      </c>
      <c r="Q18" s="2" t="s">
        <v>4</v>
      </c>
      <c r="R18" s="3" t="s">
        <v>14</v>
      </c>
      <c r="S18" s="3" t="s">
        <v>23</v>
      </c>
      <c r="T18" s="3">
        <v>7</v>
      </c>
    </row>
    <row r="19" spans="1:20" x14ac:dyDescent="0.2">
      <c r="A19" t="s">
        <v>6</v>
      </c>
      <c r="B19" s="2" t="s">
        <v>4</v>
      </c>
      <c r="C19" s="3" t="s">
        <v>14</v>
      </c>
      <c r="D19" s="3" t="s">
        <v>23</v>
      </c>
      <c r="E19" s="3">
        <v>8</v>
      </c>
      <c r="F19">
        <v>7.0000000000000001E-3</v>
      </c>
      <c r="J19" s="6">
        <f>F19/(85-12)</f>
        <v>9.5890410958904105E-5</v>
      </c>
      <c r="K19" s="6"/>
      <c r="L19" s="4">
        <f t="shared" si="0"/>
        <v>9.5890410958904104E-2</v>
      </c>
      <c r="M19" s="4"/>
      <c r="N19" s="6"/>
      <c r="O19" s="6"/>
      <c r="P19" t="s">
        <v>6</v>
      </c>
      <c r="Q19" s="2" t="s">
        <v>4</v>
      </c>
      <c r="R19" s="3" t="s">
        <v>14</v>
      </c>
      <c r="S19" s="3" t="s">
        <v>23</v>
      </c>
      <c r="T19" s="3">
        <v>8</v>
      </c>
    </row>
    <row r="20" spans="1:20" x14ac:dyDescent="0.2">
      <c r="A20" t="s">
        <v>6</v>
      </c>
      <c r="B20" s="2" t="s">
        <v>4</v>
      </c>
      <c r="C20" s="3" t="s">
        <v>14</v>
      </c>
      <c r="D20" s="3" t="s">
        <v>23</v>
      </c>
      <c r="E20" s="3">
        <v>9</v>
      </c>
      <c r="J20" s="6"/>
      <c r="K20" s="6"/>
      <c r="L20" s="4"/>
      <c r="M20" s="4"/>
      <c r="N20" s="6"/>
      <c r="O20" s="6"/>
      <c r="P20" t="s">
        <v>6</v>
      </c>
      <c r="Q20" s="2" t="s">
        <v>4</v>
      </c>
      <c r="R20" s="3" t="s">
        <v>14</v>
      </c>
      <c r="S20" s="3" t="s">
        <v>23</v>
      </c>
      <c r="T20" s="3">
        <v>9</v>
      </c>
    </row>
    <row r="21" spans="1:20" x14ac:dyDescent="0.2">
      <c r="A21" t="s">
        <v>6</v>
      </c>
      <c r="B21" s="2" t="s">
        <v>4</v>
      </c>
      <c r="C21" s="3" t="s">
        <v>14</v>
      </c>
      <c r="D21" s="3" t="s">
        <v>23</v>
      </c>
      <c r="E21" s="3">
        <v>10</v>
      </c>
      <c r="F21">
        <v>5.0000000000000001E-3</v>
      </c>
      <c r="J21" s="6">
        <f>F21/(85-9)</f>
        <v>6.5789473684210525E-5</v>
      </c>
      <c r="K21" s="6"/>
      <c r="L21" s="4">
        <f t="shared" si="0"/>
        <v>6.5789473684210523E-2</v>
      </c>
      <c r="M21" s="4"/>
      <c r="N21" s="6"/>
      <c r="O21" s="6"/>
      <c r="P21" t="s">
        <v>6</v>
      </c>
      <c r="Q21" s="2" t="s">
        <v>4</v>
      </c>
      <c r="R21" s="3" t="s">
        <v>14</v>
      </c>
      <c r="S21" s="3" t="s">
        <v>23</v>
      </c>
      <c r="T21" s="3">
        <v>10</v>
      </c>
    </row>
    <row r="22" spans="1:20" x14ac:dyDescent="0.2">
      <c r="A22" t="s">
        <v>3</v>
      </c>
      <c r="B22" s="2" t="s">
        <v>7</v>
      </c>
      <c r="C22" s="3" t="s">
        <v>14</v>
      </c>
      <c r="D22" s="3" t="s">
        <v>23</v>
      </c>
      <c r="E22" s="3">
        <v>1</v>
      </c>
      <c r="G22">
        <f>(F32-F23)/F32</f>
        <v>0.79999999999999993</v>
      </c>
      <c r="H22" s="4">
        <f>AVERAGE(F22:F31)</f>
        <v>1.4375000000000002E-2</v>
      </c>
      <c r="I22" s="4">
        <f>(H32-H22)/H32</f>
        <v>0.21016483516483508</v>
      </c>
      <c r="J22" s="6"/>
      <c r="K22" s="4">
        <f>AVERAGE(J22:J31)</f>
        <v>2.1277472527472531E-4</v>
      </c>
      <c r="L22" s="4"/>
      <c r="M22" s="4"/>
      <c r="N22" s="4">
        <f>AVERAGE(L22:L31)</f>
        <v>0.2127747252747253</v>
      </c>
      <c r="O22" s="4">
        <f>(N32-N22)/N32</f>
        <v>0.18400262095959435</v>
      </c>
      <c r="P22" t="s">
        <v>3</v>
      </c>
      <c r="Q22" s="2" t="s">
        <v>7</v>
      </c>
      <c r="R22" s="3" t="s">
        <v>14</v>
      </c>
      <c r="S22" s="3" t="s">
        <v>23</v>
      </c>
      <c r="T22" s="3">
        <v>1</v>
      </c>
    </row>
    <row r="23" spans="1:20" x14ac:dyDescent="0.2">
      <c r="A23" t="s">
        <v>3</v>
      </c>
      <c r="B23" s="2" t="s">
        <v>7</v>
      </c>
      <c r="C23" s="3" t="s">
        <v>14</v>
      </c>
      <c r="D23" s="3" t="s">
        <v>23</v>
      </c>
      <c r="E23" s="3">
        <v>2</v>
      </c>
      <c r="F23">
        <v>5.0000000000000001E-3</v>
      </c>
      <c r="G23">
        <f>(F23-F33)/F23</f>
        <v>0.4</v>
      </c>
      <c r="J23" s="6">
        <f>F23/(85-20)</f>
        <v>7.6923076923076926E-5</v>
      </c>
      <c r="K23" s="6"/>
      <c r="L23" s="4">
        <f t="shared" si="0"/>
        <v>7.6923076923076927E-2</v>
      </c>
      <c r="M23" s="4"/>
      <c r="N23" s="6"/>
      <c r="O23" s="6"/>
      <c r="P23" t="s">
        <v>3</v>
      </c>
      <c r="Q23" s="2" t="s">
        <v>7</v>
      </c>
      <c r="R23" s="3" t="s">
        <v>14</v>
      </c>
      <c r="S23" s="3" t="s">
        <v>23</v>
      </c>
      <c r="T23" s="3">
        <v>2</v>
      </c>
    </row>
    <row r="24" spans="1:20" x14ac:dyDescent="0.2">
      <c r="A24" t="s">
        <v>3</v>
      </c>
      <c r="B24" s="2" t="s">
        <v>7</v>
      </c>
      <c r="C24" s="3" t="s">
        <v>14</v>
      </c>
      <c r="D24" s="3" t="s">
        <v>23</v>
      </c>
      <c r="E24" s="3">
        <v>3</v>
      </c>
      <c r="F24">
        <v>2.4E-2</v>
      </c>
      <c r="G24">
        <f>(F24-F34)/F24</f>
        <v>0.75000000000000011</v>
      </c>
      <c r="J24" s="6">
        <f>F24/(85-20)</f>
        <v>3.6923076923076927E-4</v>
      </c>
      <c r="K24" s="6"/>
      <c r="L24" s="4">
        <f t="shared" si="0"/>
        <v>0.36923076923076925</v>
      </c>
      <c r="M24" s="4"/>
      <c r="N24" s="6"/>
      <c r="O24" s="6"/>
      <c r="P24" t="s">
        <v>3</v>
      </c>
      <c r="Q24" s="2" t="s">
        <v>7</v>
      </c>
      <c r="R24" s="3" t="s">
        <v>14</v>
      </c>
      <c r="S24" s="3" t="s">
        <v>23</v>
      </c>
      <c r="T24" s="3">
        <v>3</v>
      </c>
    </row>
    <row r="25" spans="1:20" x14ac:dyDescent="0.2">
      <c r="A25" t="s">
        <v>3</v>
      </c>
      <c r="B25" s="2" t="s">
        <v>7</v>
      </c>
      <c r="C25" s="3" t="s">
        <v>14</v>
      </c>
      <c r="D25" s="3" t="s">
        <v>23</v>
      </c>
      <c r="E25" s="3">
        <v>4</v>
      </c>
      <c r="G25">
        <f>(F24-F35)/F24</f>
        <v>0.29166666666666663</v>
      </c>
      <c r="J25" s="6"/>
      <c r="K25" s="6"/>
      <c r="L25" s="4"/>
      <c r="M25" s="4"/>
      <c r="N25" s="6"/>
      <c r="O25" s="6"/>
      <c r="P25" t="s">
        <v>3</v>
      </c>
      <c r="Q25" s="2" t="s">
        <v>7</v>
      </c>
      <c r="R25" s="3" t="s">
        <v>14</v>
      </c>
      <c r="S25" s="3" t="s">
        <v>23</v>
      </c>
      <c r="T25" s="3">
        <v>4</v>
      </c>
    </row>
    <row r="26" spans="1:20" x14ac:dyDescent="0.2">
      <c r="A26" t="s">
        <v>3</v>
      </c>
      <c r="B26" s="2" t="s">
        <v>7</v>
      </c>
      <c r="C26" s="3" t="s">
        <v>14</v>
      </c>
      <c r="D26" s="3" t="s">
        <v>23</v>
      </c>
      <c r="E26" s="3">
        <v>5</v>
      </c>
      <c r="F26">
        <v>4.1000000000000002E-2</v>
      </c>
      <c r="G26">
        <f>(F26-F36)/F26</f>
        <v>0.90243902439024404</v>
      </c>
      <c r="J26" s="6">
        <f>F26/(85-15)</f>
        <v>5.8571428571428576E-4</v>
      </c>
      <c r="K26" s="6"/>
      <c r="L26" s="4">
        <f t="shared" si="0"/>
        <v>0.58571428571428574</v>
      </c>
      <c r="M26" s="4"/>
      <c r="N26" s="6"/>
      <c r="O26" s="6"/>
      <c r="P26" t="s">
        <v>3</v>
      </c>
      <c r="Q26" s="2" t="s">
        <v>7</v>
      </c>
      <c r="R26" s="3" t="s">
        <v>14</v>
      </c>
      <c r="S26" s="3" t="s">
        <v>23</v>
      </c>
      <c r="T26" s="3">
        <v>5</v>
      </c>
    </row>
    <row r="27" spans="1:20" x14ac:dyDescent="0.2">
      <c r="A27" t="s">
        <v>3</v>
      </c>
      <c r="B27" s="2" t="s">
        <v>7</v>
      </c>
      <c r="C27" s="3" t="s">
        <v>14</v>
      </c>
      <c r="D27" s="3" t="s">
        <v>23</v>
      </c>
      <c r="E27" s="3">
        <v>6</v>
      </c>
      <c r="F27">
        <v>8.0000000000000002E-3</v>
      </c>
      <c r="G27">
        <f>(F37-F27)/F37</f>
        <v>0.52941176470588236</v>
      </c>
      <c r="J27" s="6">
        <f>F27/(85-15)</f>
        <v>1.1428571428571428E-4</v>
      </c>
      <c r="K27" s="6"/>
      <c r="L27" s="4">
        <f t="shared" si="0"/>
        <v>0.11428571428571428</v>
      </c>
      <c r="M27" s="4"/>
      <c r="N27" s="6"/>
      <c r="O27" s="6"/>
      <c r="P27" t="s">
        <v>3</v>
      </c>
      <c r="Q27" s="2" t="s">
        <v>7</v>
      </c>
      <c r="R27" s="3" t="s">
        <v>14</v>
      </c>
      <c r="S27" s="3" t="s">
        <v>23</v>
      </c>
      <c r="T27" s="3">
        <v>6</v>
      </c>
    </row>
    <row r="28" spans="1:20" x14ac:dyDescent="0.2">
      <c r="A28" t="s">
        <v>3</v>
      </c>
      <c r="B28" s="2" t="s">
        <v>7</v>
      </c>
      <c r="C28" s="3" t="s">
        <v>14</v>
      </c>
      <c r="D28" s="3" t="s">
        <v>23</v>
      </c>
      <c r="E28" s="3">
        <v>7</v>
      </c>
      <c r="F28">
        <v>1.2E-2</v>
      </c>
      <c r="G28">
        <f>(F38-F28)/F38</f>
        <v>0.4</v>
      </c>
      <c r="J28" s="6">
        <f>F28/(85-15)</f>
        <v>1.7142857142857143E-4</v>
      </c>
      <c r="K28" s="6"/>
      <c r="L28" s="4">
        <f t="shared" si="0"/>
        <v>0.17142857142857143</v>
      </c>
      <c r="M28" s="4"/>
      <c r="N28" s="6"/>
      <c r="O28" s="6"/>
      <c r="P28" t="s">
        <v>3</v>
      </c>
      <c r="Q28" s="2" t="s">
        <v>7</v>
      </c>
      <c r="R28" s="3" t="s">
        <v>14</v>
      </c>
      <c r="S28" s="3" t="s">
        <v>23</v>
      </c>
      <c r="T28" s="3">
        <v>7</v>
      </c>
    </row>
    <row r="29" spans="1:20" x14ac:dyDescent="0.2">
      <c r="A29" t="s">
        <v>3</v>
      </c>
      <c r="B29" s="2" t="s">
        <v>7</v>
      </c>
      <c r="C29" s="3" t="s">
        <v>14</v>
      </c>
      <c r="D29" s="3" t="s">
        <v>23</v>
      </c>
      <c r="E29" s="3">
        <v>8</v>
      </c>
      <c r="F29">
        <v>7.0000000000000001E-3</v>
      </c>
      <c r="G29">
        <f>(F39-F29)/F39</f>
        <v>0.80555555555555558</v>
      </c>
      <c r="J29" s="6">
        <f>F29/(85-20)</f>
        <v>1.0769230769230769E-4</v>
      </c>
      <c r="K29" s="6"/>
      <c r="L29" s="4">
        <f t="shared" si="0"/>
        <v>0.1076923076923077</v>
      </c>
      <c r="M29" s="4"/>
      <c r="N29" s="6"/>
      <c r="O29" s="6"/>
      <c r="P29" t="s">
        <v>3</v>
      </c>
      <c r="Q29" s="2" t="s">
        <v>7</v>
      </c>
      <c r="R29" s="3" t="s">
        <v>14</v>
      </c>
      <c r="S29" s="3" t="s">
        <v>23</v>
      </c>
      <c r="T29" s="3">
        <v>8</v>
      </c>
    </row>
    <row r="30" spans="1:20" x14ac:dyDescent="0.2">
      <c r="A30" t="s">
        <v>3</v>
      </c>
      <c r="B30" s="2" t="s">
        <v>7</v>
      </c>
      <c r="C30" s="3" t="s">
        <v>14</v>
      </c>
      <c r="D30" s="3" t="s">
        <v>23</v>
      </c>
      <c r="E30" s="3">
        <v>9</v>
      </c>
      <c r="F30">
        <v>0.01</v>
      </c>
      <c r="G30">
        <f>(F40-F30)/F40</f>
        <v>0.54545454545454541</v>
      </c>
      <c r="J30" s="6">
        <f>F30/(85-20)</f>
        <v>1.5384615384615385E-4</v>
      </c>
      <c r="K30" s="6"/>
      <c r="L30" s="4">
        <f t="shared" si="0"/>
        <v>0.15384615384615385</v>
      </c>
      <c r="M30" s="4"/>
      <c r="N30" s="6"/>
      <c r="O30" s="6"/>
      <c r="P30" t="s">
        <v>3</v>
      </c>
      <c r="Q30" s="2" t="s">
        <v>7</v>
      </c>
      <c r="R30" s="3" t="s">
        <v>14</v>
      </c>
      <c r="S30" s="3" t="s">
        <v>23</v>
      </c>
      <c r="T30" s="3">
        <v>9</v>
      </c>
    </row>
    <row r="31" spans="1:20" x14ac:dyDescent="0.2">
      <c r="A31" t="s">
        <v>3</v>
      </c>
      <c r="B31" s="2" t="s">
        <v>7</v>
      </c>
      <c r="C31" s="3" t="s">
        <v>14</v>
      </c>
      <c r="D31" s="3" t="s">
        <v>23</v>
      </c>
      <c r="E31" s="3">
        <v>10</v>
      </c>
      <c r="F31">
        <v>8.0000000000000002E-3</v>
      </c>
      <c r="G31">
        <f>(F41-F31)/F41</f>
        <v>0.75</v>
      </c>
      <c r="J31" s="6">
        <f>F31/(85-20)</f>
        <v>1.2307692307692307E-4</v>
      </c>
      <c r="K31" s="6"/>
      <c r="L31" s="4">
        <f t="shared" si="0"/>
        <v>0.12307692307692307</v>
      </c>
      <c r="M31" s="4"/>
      <c r="N31" s="6"/>
      <c r="O31" s="6"/>
      <c r="P31" t="s">
        <v>3</v>
      </c>
      <c r="Q31" s="2" t="s">
        <v>7</v>
      </c>
      <c r="R31" s="3" t="s">
        <v>14</v>
      </c>
      <c r="S31" s="3" t="s">
        <v>23</v>
      </c>
      <c r="T31" s="3">
        <v>10</v>
      </c>
    </row>
    <row r="32" spans="1:20" x14ac:dyDescent="0.2">
      <c r="A32" t="s">
        <v>6</v>
      </c>
      <c r="B32" s="2" t="s">
        <v>7</v>
      </c>
      <c r="C32" s="3" t="s">
        <v>14</v>
      </c>
      <c r="D32" s="3" t="s">
        <v>23</v>
      </c>
      <c r="E32" s="3">
        <v>1</v>
      </c>
      <c r="F32" s="5">
        <v>2.5000000000000001E-2</v>
      </c>
      <c r="G32" s="5"/>
      <c r="H32" s="7">
        <f>AVERAGE(F32:F41)</f>
        <v>1.8200000000000001E-2</v>
      </c>
      <c r="I32" s="7"/>
      <c r="J32" s="6">
        <f>F32/(85-12)</f>
        <v>3.4246575342465754E-4</v>
      </c>
      <c r="K32" s="4">
        <f>AVERAGE(J32:J41)</f>
        <v>2.6075417732951975E-4</v>
      </c>
      <c r="L32" s="4">
        <f t="shared" si="0"/>
        <v>0.34246575342465752</v>
      </c>
      <c r="M32" s="4"/>
      <c r="N32" s="4">
        <f>AVERAGE(L32:L41)</f>
        <v>0.26075417732951978</v>
      </c>
      <c r="O32" s="4"/>
      <c r="P32" t="s">
        <v>6</v>
      </c>
      <c r="Q32" s="2" t="s">
        <v>7</v>
      </c>
      <c r="R32" s="3" t="s">
        <v>14</v>
      </c>
      <c r="S32" s="3" t="s">
        <v>23</v>
      </c>
      <c r="T32" s="3">
        <v>1</v>
      </c>
    </row>
    <row r="33" spans="1:20" x14ac:dyDescent="0.2">
      <c r="A33" t="s">
        <v>6</v>
      </c>
      <c r="B33" s="2" t="s">
        <v>7</v>
      </c>
      <c r="C33" s="3" t="s">
        <v>14</v>
      </c>
      <c r="D33" s="3" t="s">
        <v>23</v>
      </c>
      <c r="E33" s="3">
        <v>2</v>
      </c>
      <c r="F33">
        <v>3.0000000000000001E-3</v>
      </c>
      <c r="J33" s="6">
        <f>F33/(85-20)</f>
        <v>4.6153846153846158E-5</v>
      </c>
      <c r="K33" s="6"/>
      <c r="L33" s="4">
        <f t="shared" si="0"/>
        <v>4.6153846153846156E-2</v>
      </c>
      <c r="M33" s="4"/>
      <c r="N33" s="6"/>
      <c r="O33" s="6"/>
      <c r="P33" t="s">
        <v>6</v>
      </c>
      <c r="Q33" s="2" t="s">
        <v>7</v>
      </c>
      <c r="R33" s="3" t="s">
        <v>14</v>
      </c>
      <c r="S33" s="3" t="s">
        <v>23</v>
      </c>
      <c r="T33" s="3">
        <v>2</v>
      </c>
    </row>
    <row r="34" spans="1:20" x14ac:dyDescent="0.2">
      <c r="A34" t="s">
        <v>6</v>
      </c>
      <c r="B34" s="2" t="s">
        <v>7</v>
      </c>
      <c r="C34" s="3" t="s">
        <v>14</v>
      </c>
      <c r="D34" s="3" t="s">
        <v>23</v>
      </c>
      <c r="E34" s="3">
        <v>3</v>
      </c>
      <c r="F34">
        <v>6.0000000000000001E-3</v>
      </c>
      <c r="J34" s="6">
        <f>F34/(85-20)</f>
        <v>9.2307692307692316E-5</v>
      </c>
      <c r="K34" s="6"/>
      <c r="L34" s="4">
        <f t="shared" si="0"/>
        <v>9.2307692307692313E-2</v>
      </c>
      <c r="M34" s="4"/>
      <c r="N34" s="6"/>
      <c r="O34" s="6"/>
      <c r="P34" t="s">
        <v>6</v>
      </c>
      <c r="Q34" s="2" t="s">
        <v>7</v>
      </c>
      <c r="R34" s="3" t="s">
        <v>14</v>
      </c>
      <c r="S34" s="3" t="s">
        <v>23</v>
      </c>
      <c r="T34" s="3">
        <v>3</v>
      </c>
    </row>
    <row r="35" spans="1:20" x14ac:dyDescent="0.2">
      <c r="A35" t="s">
        <v>6</v>
      </c>
      <c r="B35" s="2" t="s">
        <v>7</v>
      </c>
      <c r="C35" s="3" t="s">
        <v>14</v>
      </c>
      <c r="D35" s="3" t="s">
        <v>23</v>
      </c>
      <c r="E35" s="3">
        <v>4</v>
      </c>
      <c r="F35">
        <v>1.7000000000000001E-2</v>
      </c>
      <c r="J35" s="6">
        <f>F35/(85-20)</f>
        <v>2.6153846153846154E-4</v>
      </c>
      <c r="K35" s="6"/>
      <c r="L35" s="4">
        <f t="shared" si="0"/>
        <v>0.26153846153846155</v>
      </c>
      <c r="M35" s="4"/>
      <c r="N35" s="6"/>
      <c r="O35" s="6"/>
      <c r="P35" t="s">
        <v>6</v>
      </c>
      <c r="Q35" s="2" t="s">
        <v>7</v>
      </c>
      <c r="R35" s="3" t="s">
        <v>14</v>
      </c>
      <c r="S35" s="3" t="s">
        <v>23</v>
      </c>
      <c r="T35" s="3">
        <v>4</v>
      </c>
    </row>
    <row r="36" spans="1:20" x14ac:dyDescent="0.2">
      <c r="A36" t="s">
        <v>6</v>
      </c>
      <c r="B36" s="2" t="s">
        <v>7</v>
      </c>
      <c r="C36" s="3" t="s">
        <v>14</v>
      </c>
      <c r="D36" s="3" t="s">
        <v>23</v>
      </c>
      <c r="E36" s="3">
        <v>5</v>
      </c>
      <c r="F36">
        <v>4.0000000000000001E-3</v>
      </c>
      <c r="J36" s="6">
        <f>F36/(85-15)</f>
        <v>5.7142857142857142E-5</v>
      </c>
      <c r="K36" s="6"/>
      <c r="L36" s="4">
        <f t="shared" si="0"/>
        <v>5.7142857142857141E-2</v>
      </c>
      <c r="M36" s="4"/>
      <c r="N36" s="6"/>
      <c r="O36" s="6"/>
      <c r="P36" t="s">
        <v>6</v>
      </c>
      <c r="Q36" s="2" t="s">
        <v>7</v>
      </c>
      <c r="R36" s="3" t="s">
        <v>14</v>
      </c>
      <c r="S36" s="3" t="s">
        <v>23</v>
      </c>
      <c r="T36" s="3">
        <v>5</v>
      </c>
    </row>
    <row r="37" spans="1:20" x14ac:dyDescent="0.2">
      <c r="A37" t="s">
        <v>6</v>
      </c>
      <c r="B37" s="2" t="s">
        <v>7</v>
      </c>
      <c r="C37" s="3" t="s">
        <v>14</v>
      </c>
      <c r="D37" s="3" t="s">
        <v>23</v>
      </c>
      <c r="E37" s="3">
        <v>6</v>
      </c>
      <c r="F37">
        <v>1.7000000000000001E-2</v>
      </c>
      <c r="J37" s="6">
        <f>F37/(85-15)</f>
        <v>2.4285714285714289E-4</v>
      </c>
      <c r="K37" s="6"/>
      <c r="L37" s="4">
        <f t="shared" si="0"/>
        <v>0.24285714285714288</v>
      </c>
      <c r="M37" s="4"/>
      <c r="N37" s="6"/>
      <c r="O37" s="6"/>
      <c r="P37" t="s">
        <v>6</v>
      </c>
      <c r="Q37" s="2" t="s">
        <v>7</v>
      </c>
      <c r="R37" s="3" t="s">
        <v>14</v>
      </c>
      <c r="S37" s="3" t="s">
        <v>23</v>
      </c>
      <c r="T37" s="3">
        <v>6</v>
      </c>
    </row>
    <row r="38" spans="1:20" x14ac:dyDescent="0.2">
      <c r="A38" t="s">
        <v>6</v>
      </c>
      <c r="B38" s="2" t="s">
        <v>7</v>
      </c>
      <c r="C38" s="3" t="s">
        <v>14</v>
      </c>
      <c r="D38" s="3" t="s">
        <v>23</v>
      </c>
      <c r="E38" s="3">
        <v>7</v>
      </c>
      <c r="F38">
        <v>0.02</v>
      </c>
      <c r="J38" s="6">
        <f>F38/(85-12)</f>
        <v>2.7397260273972601E-4</v>
      </c>
      <c r="K38" s="6"/>
      <c r="L38" s="4">
        <f t="shared" si="0"/>
        <v>0.27397260273972601</v>
      </c>
      <c r="M38" s="4"/>
      <c r="N38" s="6"/>
      <c r="O38" s="6"/>
      <c r="P38" t="s">
        <v>6</v>
      </c>
      <c r="Q38" s="2" t="s">
        <v>7</v>
      </c>
      <c r="R38" s="3" t="s">
        <v>14</v>
      </c>
      <c r="S38" s="3" t="s">
        <v>23</v>
      </c>
      <c r="T38" s="3">
        <v>7</v>
      </c>
    </row>
    <row r="39" spans="1:20" x14ac:dyDescent="0.2">
      <c r="A39" t="s">
        <v>6</v>
      </c>
      <c r="B39" s="2" t="s">
        <v>7</v>
      </c>
      <c r="C39" s="3" t="s">
        <v>14</v>
      </c>
      <c r="D39" s="3" t="s">
        <v>23</v>
      </c>
      <c r="E39" s="3">
        <v>8</v>
      </c>
      <c r="F39">
        <v>3.5999999999999997E-2</v>
      </c>
      <c r="J39" s="6">
        <f>F39/(85-15)</f>
        <v>5.1428571428571419E-4</v>
      </c>
      <c r="K39" s="6"/>
      <c r="L39" s="4">
        <f t="shared" si="0"/>
        <v>0.51428571428571423</v>
      </c>
      <c r="M39" s="4"/>
      <c r="N39" s="6"/>
      <c r="O39" s="6"/>
      <c r="P39" t="s">
        <v>6</v>
      </c>
      <c r="Q39" s="2" t="s">
        <v>7</v>
      </c>
      <c r="R39" s="3" t="s">
        <v>14</v>
      </c>
      <c r="S39" s="3" t="s">
        <v>23</v>
      </c>
      <c r="T39" s="3">
        <v>8</v>
      </c>
    </row>
    <row r="40" spans="1:20" x14ac:dyDescent="0.2">
      <c r="A40" t="s">
        <v>6</v>
      </c>
      <c r="B40" s="2" t="s">
        <v>7</v>
      </c>
      <c r="C40" s="3" t="s">
        <v>14</v>
      </c>
      <c r="D40" s="3" t="s">
        <v>23</v>
      </c>
      <c r="E40" s="3">
        <v>9</v>
      </c>
      <c r="F40">
        <v>2.1999999999999999E-2</v>
      </c>
      <c r="J40" s="6">
        <f>F40/(85-20)</f>
        <v>3.3846153846153846E-4</v>
      </c>
      <c r="K40" s="6"/>
      <c r="L40" s="4">
        <f t="shared" si="0"/>
        <v>0.33846153846153848</v>
      </c>
      <c r="M40" s="4"/>
      <c r="N40" s="6"/>
      <c r="O40" s="6"/>
      <c r="P40" t="s">
        <v>6</v>
      </c>
      <c r="Q40" s="2" t="s">
        <v>7</v>
      </c>
      <c r="R40" s="3" t="s">
        <v>14</v>
      </c>
      <c r="S40" s="3" t="s">
        <v>23</v>
      </c>
      <c r="T40" s="3">
        <v>9</v>
      </c>
    </row>
    <row r="41" spans="1:20" x14ac:dyDescent="0.2">
      <c r="A41" t="s">
        <v>6</v>
      </c>
      <c r="B41" s="2" t="s">
        <v>7</v>
      </c>
      <c r="C41" s="3" t="s">
        <v>14</v>
      </c>
      <c r="D41" s="3" t="s">
        <v>23</v>
      </c>
      <c r="E41" s="3">
        <v>10</v>
      </c>
      <c r="F41">
        <v>3.2000000000000001E-2</v>
      </c>
      <c r="J41" s="6">
        <f>F41/(85-12)</f>
        <v>4.3835616438356166E-4</v>
      </c>
      <c r="K41" s="6"/>
      <c r="L41" s="4">
        <f t="shared" si="0"/>
        <v>0.43835616438356168</v>
      </c>
      <c r="M41" s="4"/>
      <c r="N41" s="6"/>
      <c r="O41" s="6"/>
      <c r="P41" t="s">
        <v>6</v>
      </c>
      <c r="Q41" s="2" t="s">
        <v>7</v>
      </c>
      <c r="R41" s="3" t="s">
        <v>14</v>
      </c>
      <c r="S41" s="3" t="s">
        <v>23</v>
      </c>
      <c r="T41" s="3">
        <v>10</v>
      </c>
    </row>
    <row r="42" spans="1:20" x14ac:dyDescent="0.2">
      <c r="A42" t="s">
        <v>3</v>
      </c>
      <c r="B42" s="2" t="s">
        <v>8</v>
      </c>
      <c r="C42" s="3" t="s">
        <v>14</v>
      </c>
      <c r="D42" s="3" t="s">
        <v>23</v>
      </c>
      <c r="E42" s="3">
        <v>1</v>
      </c>
      <c r="F42">
        <v>1.6E-2</v>
      </c>
      <c r="G42">
        <f>(F42-F52)/F42</f>
        <v>0</v>
      </c>
      <c r="H42" s="4">
        <f>AVERAGE(F42:F51)</f>
        <v>2.3333333333333334E-2</v>
      </c>
      <c r="I42" s="4">
        <f>(H42-H52)/H42</f>
        <v>0.55000000000000004</v>
      </c>
      <c r="J42" s="6">
        <f>F42/(86-9)</f>
        <v>2.077922077922078E-4</v>
      </c>
      <c r="K42" s="4">
        <f>AVERAGE(J42:J51)</f>
        <v>3.0337206652996128E-4</v>
      </c>
      <c r="L42" s="4">
        <f t="shared" si="0"/>
        <v>0.20779220779220781</v>
      </c>
      <c r="M42" s="4"/>
      <c r="N42" s="4">
        <f>AVERAGE(L42:L51)</f>
        <v>0.30337206652996129</v>
      </c>
      <c r="O42" s="4">
        <f>(N42-N52)/N42</f>
        <v>0.54083364626361252</v>
      </c>
      <c r="P42" t="s">
        <v>3</v>
      </c>
      <c r="Q42" s="2" t="s">
        <v>8</v>
      </c>
      <c r="R42" s="3" t="s">
        <v>14</v>
      </c>
      <c r="S42" s="3" t="s">
        <v>23</v>
      </c>
      <c r="T42" s="3">
        <v>1</v>
      </c>
    </row>
    <row r="43" spans="1:20" x14ac:dyDescent="0.2">
      <c r="A43" t="s">
        <v>3</v>
      </c>
      <c r="B43" s="2" t="s">
        <v>8</v>
      </c>
      <c r="C43" s="3" t="s">
        <v>14</v>
      </c>
      <c r="D43" s="3" t="s">
        <v>23</v>
      </c>
      <c r="E43" s="3">
        <v>2</v>
      </c>
      <c r="G43">
        <f>(F42-F53)/F42</f>
        <v>0.625</v>
      </c>
      <c r="J43" s="6"/>
      <c r="K43" s="6"/>
      <c r="L43" s="4"/>
      <c r="M43" s="4"/>
      <c r="N43" s="6"/>
      <c r="O43" s="6"/>
      <c r="P43" t="s">
        <v>3</v>
      </c>
      <c r="Q43" s="2" t="s">
        <v>8</v>
      </c>
      <c r="R43" s="3" t="s">
        <v>14</v>
      </c>
      <c r="S43" s="3" t="s">
        <v>23</v>
      </c>
      <c r="T43" s="3">
        <v>2</v>
      </c>
    </row>
    <row r="44" spans="1:20" x14ac:dyDescent="0.2">
      <c r="A44" t="s">
        <v>3</v>
      </c>
      <c r="B44" s="2" t="s">
        <v>8</v>
      </c>
      <c r="C44" s="3" t="s">
        <v>14</v>
      </c>
      <c r="D44" s="3" t="s">
        <v>23</v>
      </c>
      <c r="E44" s="3">
        <v>3</v>
      </c>
      <c r="F44">
        <v>1.2E-2</v>
      </c>
      <c r="G44">
        <f>(F58-F44)/F44</f>
        <v>0.33333333333333331</v>
      </c>
      <c r="J44" s="6">
        <f>F44/(86-10)</f>
        <v>1.5789473684210527E-4</v>
      </c>
      <c r="K44" s="6"/>
      <c r="L44" s="4">
        <f t="shared" si="0"/>
        <v>0.15789473684210525</v>
      </c>
      <c r="M44" s="4"/>
      <c r="N44" s="6"/>
      <c r="O44" s="6"/>
      <c r="P44" t="s">
        <v>3</v>
      </c>
      <c r="Q44" s="2" t="s">
        <v>8</v>
      </c>
      <c r="R44" s="3" t="s">
        <v>14</v>
      </c>
      <c r="S44" s="3" t="s">
        <v>23</v>
      </c>
      <c r="T44" s="3">
        <v>3</v>
      </c>
    </row>
    <row r="45" spans="1:20" x14ac:dyDescent="0.2">
      <c r="A45" t="s">
        <v>3</v>
      </c>
      <c r="B45" s="2" t="s">
        <v>8</v>
      </c>
      <c r="C45" s="3" t="s">
        <v>14</v>
      </c>
      <c r="D45" s="3" t="s">
        <v>23</v>
      </c>
      <c r="E45" s="3">
        <v>4</v>
      </c>
      <c r="J45" s="6"/>
      <c r="K45" s="6"/>
      <c r="L45" s="4"/>
      <c r="M45" s="4"/>
      <c r="N45" s="6"/>
      <c r="O45" s="6"/>
      <c r="P45" t="s">
        <v>3</v>
      </c>
      <c r="Q45" s="2" t="s">
        <v>8</v>
      </c>
      <c r="R45" s="3" t="s">
        <v>14</v>
      </c>
      <c r="S45" s="3" t="s">
        <v>23</v>
      </c>
      <c r="T45" s="3">
        <v>4</v>
      </c>
    </row>
    <row r="46" spans="1:20" x14ac:dyDescent="0.2">
      <c r="A46" t="s">
        <v>3</v>
      </c>
      <c r="B46" s="2" t="s">
        <v>8</v>
      </c>
      <c r="C46" s="3" t="s">
        <v>14</v>
      </c>
      <c r="D46" s="3" t="s">
        <v>23</v>
      </c>
      <c r="E46" s="3">
        <v>5</v>
      </c>
      <c r="F46">
        <v>2.3E-2</v>
      </c>
      <c r="G46">
        <f>(F46-F58)/F46</f>
        <v>0.30434782608695649</v>
      </c>
      <c r="J46" s="6">
        <f>F46/(86-9)</f>
        <v>2.9870129870129868E-4</v>
      </c>
      <c r="K46" s="6"/>
      <c r="L46" s="4">
        <f t="shared" si="0"/>
        <v>0.29870129870129869</v>
      </c>
      <c r="M46" s="4"/>
      <c r="N46" s="6"/>
      <c r="O46" s="6"/>
      <c r="P46" t="s">
        <v>3</v>
      </c>
      <c r="Q46" s="2" t="s">
        <v>8</v>
      </c>
      <c r="R46" s="3" t="s">
        <v>14</v>
      </c>
      <c r="S46" s="3" t="s">
        <v>23</v>
      </c>
      <c r="T46" s="3">
        <v>5</v>
      </c>
    </row>
    <row r="47" spans="1:20" x14ac:dyDescent="0.2">
      <c r="A47" t="s">
        <v>3</v>
      </c>
      <c r="B47" s="2" t="s">
        <v>8</v>
      </c>
      <c r="C47" s="3" t="s">
        <v>14</v>
      </c>
      <c r="D47" s="3" t="s">
        <v>23</v>
      </c>
      <c r="E47" s="3">
        <v>6</v>
      </c>
      <c r="F47">
        <v>3.5000000000000003E-2</v>
      </c>
      <c r="G47">
        <f>(F47-F58)/F47</f>
        <v>0.54285714285714293</v>
      </c>
      <c r="J47" s="6">
        <f>F47/(86-9)</f>
        <v>4.545454545454546E-4</v>
      </c>
      <c r="K47" s="6"/>
      <c r="L47" s="4">
        <f t="shared" si="0"/>
        <v>0.45454545454545459</v>
      </c>
      <c r="M47" s="4"/>
      <c r="N47" s="6"/>
      <c r="O47" s="6"/>
      <c r="P47" t="s">
        <v>3</v>
      </c>
      <c r="Q47" s="2" t="s">
        <v>8</v>
      </c>
      <c r="R47" s="3" t="s">
        <v>14</v>
      </c>
      <c r="S47" s="3" t="s">
        <v>23</v>
      </c>
      <c r="T47" s="3">
        <v>6</v>
      </c>
    </row>
    <row r="48" spans="1:20" x14ac:dyDescent="0.2">
      <c r="A48" t="s">
        <v>3</v>
      </c>
      <c r="B48" s="2" t="s">
        <v>8</v>
      </c>
      <c r="C48" s="3" t="s">
        <v>14</v>
      </c>
      <c r="D48" s="3" t="s">
        <v>23</v>
      </c>
      <c r="E48" s="3">
        <v>7</v>
      </c>
      <c r="F48">
        <v>7.0000000000000001E-3</v>
      </c>
      <c r="G48">
        <f>(F58-F48)/F58</f>
        <v>0.5625</v>
      </c>
      <c r="J48" s="6">
        <f>F48/(86-9)</f>
        <v>9.0909090909090917E-5</v>
      </c>
      <c r="K48" s="6"/>
      <c r="L48" s="4">
        <f t="shared" si="0"/>
        <v>9.0909090909090912E-2</v>
      </c>
      <c r="M48" s="4"/>
      <c r="N48" s="6"/>
      <c r="O48" s="6"/>
      <c r="P48" t="s">
        <v>3</v>
      </c>
      <c r="Q48" s="2" t="s">
        <v>8</v>
      </c>
      <c r="R48" s="3" t="s">
        <v>14</v>
      </c>
      <c r="S48" s="3" t="s">
        <v>23</v>
      </c>
      <c r="T48" s="3">
        <v>7</v>
      </c>
    </row>
    <row r="49" spans="1:20" x14ac:dyDescent="0.2">
      <c r="A49" t="s">
        <v>3</v>
      </c>
      <c r="B49" s="2" t="s">
        <v>8</v>
      </c>
      <c r="C49" s="3" t="s">
        <v>14</v>
      </c>
      <c r="D49" s="3" t="s">
        <v>23</v>
      </c>
      <c r="E49" s="3">
        <v>8</v>
      </c>
      <c r="F49">
        <v>4.7E-2</v>
      </c>
      <c r="G49">
        <f>(F49-F60)/F49</f>
        <v>0.91489361702127647</v>
      </c>
      <c r="J49" s="6">
        <f>F49/(86-9)</f>
        <v>6.1038961038961041E-4</v>
      </c>
      <c r="K49" s="6"/>
      <c r="L49" s="4">
        <f t="shared" si="0"/>
        <v>0.61038961038961037</v>
      </c>
      <c r="M49" s="4"/>
      <c r="N49" s="6"/>
      <c r="O49" s="6"/>
      <c r="P49" t="s">
        <v>3</v>
      </c>
      <c r="Q49" s="2" t="s">
        <v>8</v>
      </c>
      <c r="R49" s="3" t="s">
        <v>14</v>
      </c>
      <c r="S49" s="3" t="s">
        <v>23</v>
      </c>
      <c r="T49" s="3">
        <v>8</v>
      </c>
    </row>
    <row r="50" spans="1:20" x14ac:dyDescent="0.2">
      <c r="A50" t="s">
        <v>3</v>
      </c>
      <c r="B50" s="2" t="s">
        <v>8</v>
      </c>
      <c r="C50" s="3" t="s">
        <v>14</v>
      </c>
      <c r="D50" s="3" t="s">
        <v>23</v>
      </c>
      <c r="E50" s="3">
        <v>9</v>
      </c>
      <c r="J50" s="6"/>
      <c r="K50" s="6"/>
      <c r="L50" s="4"/>
      <c r="M50" s="4"/>
      <c r="N50" s="6"/>
      <c r="O50" s="6"/>
      <c r="P50" t="s">
        <v>3</v>
      </c>
      <c r="Q50" s="2" t="s">
        <v>8</v>
      </c>
      <c r="R50" s="3" t="s">
        <v>14</v>
      </c>
      <c r="S50" s="3" t="s">
        <v>23</v>
      </c>
      <c r="T50" s="3">
        <v>9</v>
      </c>
    </row>
    <row r="51" spans="1:20" x14ac:dyDescent="0.2">
      <c r="A51" t="s">
        <v>3</v>
      </c>
      <c r="B51" s="2" t="s">
        <v>8</v>
      </c>
      <c r="C51" s="3" t="s">
        <v>14</v>
      </c>
      <c r="D51" s="3" t="s">
        <v>23</v>
      </c>
      <c r="E51" s="3">
        <v>10</v>
      </c>
      <c r="J51" s="6"/>
      <c r="K51" s="6"/>
      <c r="L51" s="4"/>
      <c r="M51" s="4"/>
      <c r="N51" s="6"/>
      <c r="O51" s="6"/>
      <c r="P51" t="s">
        <v>3</v>
      </c>
      <c r="Q51" s="2" t="s">
        <v>8</v>
      </c>
      <c r="R51" s="3" t="s">
        <v>14</v>
      </c>
      <c r="S51" s="3" t="s">
        <v>23</v>
      </c>
      <c r="T51" s="3">
        <v>10</v>
      </c>
    </row>
    <row r="52" spans="1:20" x14ac:dyDescent="0.2">
      <c r="A52" t="s">
        <v>6</v>
      </c>
      <c r="B52" s="2" t="s">
        <v>8</v>
      </c>
      <c r="C52" s="3" t="s">
        <v>14</v>
      </c>
      <c r="D52" s="3" t="s">
        <v>23</v>
      </c>
      <c r="E52" s="3">
        <v>1</v>
      </c>
      <c r="F52">
        <v>1.6E-2</v>
      </c>
      <c r="H52" s="4">
        <f>AVERAGE(F52:F61)</f>
        <v>1.0499999999999999E-2</v>
      </c>
      <c r="I52" s="4"/>
      <c r="J52" s="6">
        <f>F52/(85-10)</f>
        <v>2.1333333333333333E-4</v>
      </c>
      <c r="K52" s="4">
        <f>AVERAGE(J52:J61)</f>
        <v>1.3929824561403507E-4</v>
      </c>
      <c r="L52" s="4">
        <f>J52*1000</f>
        <v>0.21333333333333332</v>
      </c>
      <c r="M52" s="4"/>
      <c r="N52" s="4">
        <f>AVERAGE(L52:L61)</f>
        <v>0.13929824561403509</v>
      </c>
      <c r="O52" s="4"/>
      <c r="P52" t="s">
        <v>6</v>
      </c>
      <c r="Q52" s="2" t="s">
        <v>8</v>
      </c>
      <c r="R52" s="3" t="s">
        <v>14</v>
      </c>
      <c r="S52" s="3" t="s">
        <v>23</v>
      </c>
      <c r="T52" s="3">
        <v>1</v>
      </c>
    </row>
    <row r="53" spans="1:20" x14ac:dyDescent="0.2">
      <c r="A53" t="s">
        <v>6</v>
      </c>
      <c r="B53" s="2" t="s">
        <v>8</v>
      </c>
      <c r="C53" s="3" t="s">
        <v>14</v>
      </c>
      <c r="D53" s="3" t="s">
        <v>23</v>
      </c>
      <c r="E53" s="3">
        <v>2</v>
      </c>
      <c r="F53">
        <v>6.0000000000000001E-3</v>
      </c>
      <c r="J53" s="6">
        <f>F53/(85-10)</f>
        <v>8.0000000000000007E-5</v>
      </c>
      <c r="K53" s="6"/>
      <c r="L53" s="4">
        <f t="shared" si="0"/>
        <v>0.08</v>
      </c>
      <c r="M53" s="4"/>
      <c r="N53" s="6"/>
      <c r="O53" s="6"/>
      <c r="P53" t="s">
        <v>6</v>
      </c>
      <c r="Q53" s="2" t="s">
        <v>8</v>
      </c>
      <c r="R53" s="3" t="s">
        <v>14</v>
      </c>
      <c r="S53" s="3" t="s">
        <v>23</v>
      </c>
      <c r="T53" s="3">
        <v>2</v>
      </c>
    </row>
    <row r="54" spans="1:20" x14ac:dyDescent="0.2">
      <c r="A54" t="s">
        <v>6</v>
      </c>
      <c r="B54" s="2" t="s">
        <v>8</v>
      </c>
      <c r="C54" s="3" t="s">
        <v>14</v>
      </c>
      <c r="D54" s="3" t="s">
        <v>23</v>
      </c>
      <c r="E54" s="3">
        <v>3</v>
      </c>
      <c r="J54" s="6"/>
      <c r="K54" s="6"/>
      <c r="L54" s="4"/>
      <c r="M54" s="4"/>
      <c r="N54" s="6"/>
      <c r="O54" s="6"/>
      <c r="P54" t="s">
        <v>6</v>
      </c>
      <c r="Q54" s="2" t="s">
        <v>8</v>
      </c>
      <c r="R54" s="3" t="s">
        <v>14</v>
      </c>
      <c r="S54" s="3" t="s">
        <v>23</v>
      </c>
      <c r="T54" s="3">
        <v>3</v>
      </c>
    </row>
    <row r="55" spans="1:20" x14ac:dyDescent="0.2">
      <c r="A55" t="s">
        <v>6</v>
      </c>
      <c r="B55" s="2" t="s">
        <v>8</v>
      </c>
      <c r="C55" s="3" t="s">
        <v>14</v>
      </c>
      <c r="D55" s="3" t="s">
        <v>23</v>
      </c>
      <c r="E55" s="3">
        <v>4</v>
      </c>
      <c r="J55" s="6"/>
      <c r="K55" s="6"/>
      <c r="L55" s="4"/>
      <c r="M55" s="4"/>
      <c r="N55" s="6"/>
      <c r="O55" s="6"/>
      <c r="P55" t="s">
        <v>6</v>
      </c>
      <c r="Q55" s="2" t="s">
        <v>8</v>
      </c>
      <c r="R55" s="3" t="s">
        <v>14</v>
      </c>
      <c r="S55" s="3" t="s">
        <v>23</v>
      </c>
      <c r="T55" s="3">
        <v>4</v>
      </c>
    </row>
    <row r="56" spans="1:20" x14ac:dyDescent="0.2">
      <c r="A56" t="s">
        <v>6</v>
      </c>
      <c r="B56" s="2" t="s">
        <v>8</v>
      </c>
      <c r="C56" s="3" t="s">
        <v>14</v>
      </c>
      <c r="D56" s="3" t="s">
        <v>23</v>
      </c>
      <c r="E56" s="3">
        <v>5</v>
      </c>
      <c r="J56" s="6"/>
      <c r="K56" s="6"/>
      <c r="L56" s="4"/>
      <c r="M56" s="4"/>
      <c r="N56" s="6"/>
      <c r="O56" s="6"/>
      <c r="P56" t="s">
        <v>6</v>
      </c>
      <c r="Q56" s="2" t="s">
        <v>8</v>
      </c>
      <c r="R56" s="3" t="s">
        <v>14</v>
      </c>
      <c r="S56" s="3" t="s">
        <v>23</v>
      </c>
      <c r="T56" s="3">
        <v>5</v>
      </c>
    </row>
    <row r="57" spans="1:20" x14ac:dyDescent="0.2">
      <c r="A57" t="s">
        <v>6</v>
      </c>
      <c r="B57" s="2" t="s">
        <v>8</v>
      </c>
      <c r="C57" s="3" t="s">
        <v>14</v>
      </c>
      <c r="D57" s="3" t="s">
        <v>23</v>
      </c>
      <c r="E57" s="3">
        <v>6</v>
      </c>
      <c r="J57" s="6"/>
      <c r="K57" s="6"/>
      <c r="L57" s="4"/>
      <c r="M57" s="4"/>
      <c r="N57" s="6"/>
      <c r="O57" s="6"/>
      <c r="P57" t="s">
        <v>6</v>
      </c>
      <c r="Q57" s="2" t="s">
        <v>8</v>
      </c>
      <c r="R57" s="3" t="s">
        <v>14</v>
      </c>
      <c r="S57" s="3" t="s">
        <v>23</v>
      </c>
      <c r="T57" s="3">
        <v>6</v>
      </c>
    </row>
    <row r="58" spans="1:20" x14ac:dyDescent="0.2">
      <c r="A58" t="s">
        <v>6</v>
      </c>
      <c r="B58" s="2" t="s">
        <v>8</v>
      </c>
      <c r="C58" s="3" t="s">
        <v>14</v>
      </c>
      <c r="D58" s="3" t="s">
        <v>23</v>
      </c>
      <c r="E58" s="3">
        <v>7</v>
      </c>
      <c r="F58">
        <v>1.6E-2</v>
      </c>
      <c r="J58" s="6">
        <f>F58/(85-9)</f>
        <v>2.105263157894737E-4</v>
      </c>
      <c r="K58" s="6"/>
      <c r="L58" s="4">
        <f t="shared" si="0"/>
        <v>0.2105263157894737</v>
      </c>
      <c r="M58" s="4"/>
      <c r="N58" s="6"/>
      <c r="O58" s="6"/>
      <c r="P58" t="s">
        <v>6</v>
      </c>
      <c r="Q58" s="2" t="s">
        <v>8</v>
      </c>
      <c r="R58" s="3" t="s">
        <v>14</v>
      </c>
      <c r="S58" s="3" t="s">
        <v>23</v>
      </c>
      <c r="T58" s="3">
        <v>7</v>
      </c>
    </row>
    <row r="59" spans="1:20" x14ac:dyDescent="0.2">
      <c r="A59" t="s">
        <v>6</v>
      </c>
      <c r="B59" s="2" t="s">
        <v>8</v>
      </c>
      <c r="C59" s="3" t="s">
        <v>14</v>
      </c>
      <c r="D59" s="3" t="s">
        <v>23</v>
      </c>
      <c r="E59" s="3">
        <v>8</v>
      </c>
      <c r="J59" s="6"/>
      <c r="K59" s="6"/>
      <c r="L59" s="4"/>
      <c r="M59" s="4"/>
      <c r="N59" s="6"/>
      <c r="O59" s="6"/>
      <c r="P59" t="s">
        <v>6</v>
      </c>
      <c r="Q59" s="2" t="s">
        <v>8</v>
      </c>
      <c r="R59" s="3" t="s">
        <v>14</v>
      </c>
      <c r="S59" s="3" t="s">
        <v>23</v>
      </c>
      <c r="T59" s="3">
        <v>8</v>
      </c>
    </row>
    <row r="60" spans="1:20" x14ac:dyDescent="0.2">
      <c r="A60" t="s">
        <v>6</v>
      </c>
      <c r="B60" s="2" t="s">
        <v>8</v>
      </c>
      <c r="C60" s="3" t="s">
        <v>14</v>
      </c>
      <c r="D60" s="3" t="s">
        <v>23</v>
      </c>
      <c r="E60" s="3">
        <v>9</v>
      </c>
      <c r="F60">
        <v>4.0000000000000001E-3</v>
      </c>
      <c r="J60" s="6">
        <f>F60/(85-10)</f>
        <v>5.3333333333333333E-5</v>
      </c>
      <c r="K60" s="6"/>
      <c r="L60" s="4">
        <f t="shared" si="0"/>
        <v>5.333333333333333E-2</v>
      </c>
      <c r="M60" s="4"/>
      <c r="N60" s="6"/>
      <c r="O60" s="6"/>
      <c r="P60" t="s">
        <v>6</v>
      </c>
      <c r="Q60" s="2" t="s">
        <v>8</v>
      </c>
      <c r="R60" s="3" t="s">
        <v>14</v>
      </c>
      <c r="S60" s="3" t="s">
        <v>23</v>
      </c>
      <c r="T60" s="3">
        <v>9</v>
      </c>
    </row>
    <row r="61" spans="1:20" x14ac:dyDescent="0.2">
      <c r="A61" t="s">
        <v>6</v>
      </c>
      <c r="B61" s="2" t="s">
        <v>8</v>
      </c>
      <c r="C61" s="3" t="s">
        <v>14</v>
      </c>
      <c r="D61" s="3" t="s">
        <v>23</v>
      </c>
      <c r="E61" s="3">
        <v>10</v>
      </c>
      <c r="J61" s="6"/>
      <c r="K61" s="6"/>
      <c r="L61" s="4"/>
      <c r="M61" s="4"/>
      <c r="N61" s="6"/>
      <c r="O61" s="6"/>
      <c r="P61" t="s">
        <v>6</v>
      </c>
      <c r="Q61" s="2" t="s">
        <v>8</v>
      </c>
      <c r="R61" s="3" t="s">
        <v>14</v>
      </c>
      <c r="S61" s="3" t="s">
        <v>23</v>
      </c>
      <c r="T61" s="3">
        <v>10</v>
      </c>
    </row>
    <row r="62" spans="1:20" x14ac:dyDescent="0.2">
      <c r="A62" t="s">
        <v>3</v>
      </c>
      <c r="B62" s="2" t="s">
        <v>9</v>
      </c>
      <c r="C62" s="3" t="s">
        <v>14</v>
      </c>
      <c r="D62" s="3" t="s">
        <v>23</v>
      </c>
      <c r="E62" s="3">
        <v>1</v>
      </c>
      <c r="F62">
        <v>0.03</v>
      </c>
      <c r="G62">
        <f>(F62-F72)/F62</f>
        <v>0.29999999999999993</v>
      </c>
      <c r="H62" s="4">
        <f>AVERAGE(F62:F71)</f>
        <v>2.0799999999999999E-2</v>
      </c>
      <c r="I62" s="4">
        <f>(H72-H62)/H72</f>
        <v>0.15789473684210542</v>
      </c>
      <c r="J62" s="6">
        <f>F62/(85-8)</f>
        <v>3.8961038961038961E-4</v>
      </c>
      <c r="K62" s="4">
        <f>AVERAGE(J62:J71)</f>
        <v>2.6763236763236765E-4</v>
      </c>
      <c r="L62" s="4">
        <f t="shared" si="0"/>
        <v>0.38961038961038963</v>
      </c>
      <c r="M62" s="4"/>
      <c r="N62" s="4">
        <f>AVERAGE(L62:L71)</f>
        <v>0.26763236763236764</v>
      </c>
      <c r="O62" s="4">
        <f>(N72-N62)/N72</f>
        <v>0.15745885312925867</v>
      </c>
      <c r="P62" t="s">
        <v>3</v>
      </c>
      <c r="Q62" s="2" t="s">
        <v>9</v>
      </c>
      <c r="R62" s="3" t="s">
        <v>14</v>
      </c>
      <c r="S62" s="3" t="s">
        <v>23</v>
      </c>
      <c r="T62" s="3">
        <v>1</v>
      </c>
    </row>
    <row r="63" spans="1:20" x14ac:dyDescent="0.2">
      <c r="A63" t="s">
        <v>3</v>
      </c>
      <c r="B63" s="2" t="s">
        <v>9</v>
      </c>
      <c r="C63" s="3" t="s">
        <v>14</v>
      </c>
      <c r="D63" s="3" t="s">
        <v>23</v>
      </c>
      <c r="E63" s="3">
        <v>2</v>
      </c>
      <c r="F63">
        <v>1.2999999999999999E-2</v>
      </c>
      <c r="G63">
        <f>(F73-F63)/F73</f>
        <v>0.5357142857142857</v>
      </c>
      <c r="J63" s="6">
        <f>F63/(85-8)</f>
        <v>1.6883116883116884E-4</v>
      </c>
      <c r="K63" s="6"/>
      <c r="L63" s="4">
        <f t="shared" si="0"/>
        <v>0.16883116883116883</v>
      </c>
      <c r="M63" s="4"/>
      <c r="N63" s="6"/>
      <c r="O63" s="6"/>
      <c r="P63" t="s">
        <v>3</v>
      </c>
      <c r="Q63" s="2" t="s">
        <v>9</v>
      </c>
      <c r="R63" s="3" t="s">
        <v>14</v>
      </c>
      <c r="S63" s="3" t="s">
        <v>23</v>
      </c>
      <c r="T63" s="3">
        <v>2</v>
      </c>
    </row>
    <row r="64" spans="1:20" x14ac:dyDescent="0.2">
      <c r="A64" t="s">
        <v>3</v>
      </c>
      <c r="B64" s="2" t="s">
        <v>9</v>
      </c>
      <c r="C64" s="3" t="s">
        <v>14</v>
      </c>
      <c r="D64" s="3" t="s">
        <v>23</v>
      </c>
      <c r="E64" s="3">
        <v>3</v>
      </c>
      <c r="F64">
        <v>2.1000000000000001E-2</v>
      </c>
      <c r="G64">
        <f>(F64-F74)/F64</f>
        <v>0</v>
      </c>
      <c r="J64" s="6">
        <f>F64/(85-7)</f>
        <v>2.6923076923076927E-4</v>
      </c>
      <c r="K64" s="6"/>
      <c r="L64" s="4">
        <f t="shared" si="0"/>
        <v>0.26923076923076927</v>
      </c>
      <c r="M64" s="4"/>
      <c r="N64" s="6"/>
      <c r="O64" s="6"/>
      <c r="P64" t="s">
        <v>3</v>
      </c>
      <c r="Q64" s="2" t="s">
        <v>9</v>
      </c>
      <c r="R64" s="3" t="s">
        <v>14</v>
      </c>
      <c r="S64" s="3" t="s">
        <v>23</v>
      </c>
      <c r="T64" s="3">
        <v>3</v>
      </c>
    </row>
    <row r="65" spans="1:20" x14ac:dyDescent="0.2">
      <c r="A65" t="s">
        <v>3</v>
      </c>
      <c r="B65" s="2" t="s">
        <v>9</v>
      </c>
      <c r="C65" s="3" t="s">
        <v>14</v>
      </c>
      <c r="D65" s="3" t="s">
        <v>23</v>
      </c>
      <c r="E65" s="3">
        <v>4</v>
      </c>
      <c r="F65">
        <v>0.02</v>
      </c>
      <c r="G65">
        <f>(F65-F75)/F65</f>
        <v>0</v>
      </c>
      <c r="J65" s="6">
        <f>F65/(85-7)</f>
        <v>2.5641025641025641E-4</v>
      </c>
      <c r="K65" s="6"/>
      <c r="L65" s="4">
        <f t="shared" si="0"/>
        <v>0.25641025641025639</v>
      </c>
      <c r="M65" s="4"/>
      <c r="N65" s="6"/>
      <c r="O65" s="6"/>
      <c r="P65" t="s">
        <v>3</v>
      </c>
      <c r="Q65" s="2" t="s">
        <v>9</v>
      </c>
      <c r="R65" s="3" t="s">
        <v>14</v>
      </c>
      <c r="S65" s="3" t="s">
        <v>23</v>
      </c>
      <c r="T65" s="3">
        <v>4</v>
      </c>
    </row>
    <row r="66" spans="1:20" x14ac:dyDescent="0.2">
      <c r="A66" t="s">
        <v>3</v>
      </c>
      <c r="B66" s="2" t="s">
        <v>9</v>
      </c>
      <c r="C66" s="3" t="s">
        <v>14</v>
      </c>
      <c r="D66" s="3" t="s">
        <v>23</v>
      </c>
      <c r="E66" s="3">
        <v>5</v>
      </c>
      <c r="F66">
        <v>1.4999999999999999E-2</v>
      </c>
      <c r="G66">
        <f>(F76-F66)/F76</f>
        <v>0.16666666666666663</v>
      </c>
      <c r="J66" s="6">
        <f>F66/(85-8)</f>
        <v>1.9480519480519481E-4</v>
      </c>
      <c r="K66" s="6"/>
      <c r="L66" s="4">
        <f t="shared" si="0"/>
        <v>0.19480519480519481</v>
      </c>
      <c r="M66" s="4"/>
      <c r="N66" s="6"/>
      <c r="O66" s="6"/>
      <c r="P66" t="s">
        <v>3</v>
      </c>
      <c r="Q66" s="2" t="s">
        <v>9</v>
      </c>
      <c r="R66" s="3" t="s">
        <v>14</v>
      </c>
      <c r="S66" s="3" t="s">
        <v>23</v>
      </c>
      <c r="T66" s="3">
        <v>5</v>
      </c>
    </row>
    <row r="67" spans="1:20" x14ac:dyDescent="0.2">
      <c r="A67" t="s">
        <v>3</v>
      </c>
      <c r="B67" s="2" t="s">
        <v>9</v>
      </c>
      <c r="C67" s="3" t="s">
        <v>14</v>
      </c>
      <c r="D67" s="3" t="s">
        <v>23</v>
      </c>
      <c r="E67" s="3">
        <v>6</v>
      </c>
      <c r="F67">
        <v>1.9E-2</v>
      </c>
      <c r="G67">
        <f>(F77-F67)/F77</f>
        <v>0.66666666666666674</v>
      </c>
      <c r="J67" s="6">
        <f t="shared" ref="J67:J73" si="2">F67/(85-7)</f>
        <v>2.4358974358974357E-4</v>
      </c>
      <c r="K67" s="6"/>
      <c r="L67" s="4">
        <f t="shared" ref="L67:L128" si="3">J67*1000</f>
        <v>0.24358974358974358</v>
      </c>
      <c r="M67" s="4"/>
      <c r="N67" s="6"/>
      <c r="O67" s="6"/>
      <c r="P67" t="s">
        <v>3</v>
      </c>
      <c r="Q67" s="2" t="s">
        <v>9</v>
      </c>
      <c r="R67" s="3" t="s">
        <v>14</v>
      </c>
      <c r="S67" s="3" t="s">
        <v>23</v>
      </c>
      <c r="T67" s="3">
        <v>6</v>
      </c>
    </row>
    <row r="68" spans="1:20" x14ac:dyDescent="0.2">
      <c r="A68" t="s">
        <v>3</v>
      </c>
      <c r="B68" s="2" t="s">
        <v>9</v>
      </c>
      <c r="C68" s="3" t="s">
        <v>14</v>
      </c>
      <c r="D68" s="3" t="s">
        <v>23</v>
      </c>
      <c r="E68" s="3">
        <v>7</v>
      </c>
      <c r="F68">
        <v>1.7999999999999999E-2</v>
      </c>
      <c r="G68">
        <f>(F68-F78)/F68</f>
        <v>0</v>
      </c>
      <c r="J68" s="6">
        <f t="shared" si="2"/>
        <v>2.3076923076923076E-4</v>
      </c>
      <c r="K68" s="6"/>
      <c r="L68" s="4">
        <f t="shared" si="3"/>
        <v>0.23076923076923075</v>
      </c>
      <c r="M68" s="4"/>
      <c r="N68" s="6"/>
      <c r="O68" s="6"/>
      <c r="P68" t="s">
        <v>3</v>
      </c>
      <c r="Q68" s="2" t="s">
        <v>9</v>
      </c>
      <c r="R68" s="3" t="s">
        <v>14</v>
      </c>
      <c r="S68" s="3" t="s">
        <v>23</v>
      </c>
      <c r="T68" s="3">
        <v>7</v>
      </c>
    </row>
    <row r="69" spans="1:20" x14ac:dyDescent="0.2">
      <c r="A69" t="s">
        <v>3</v>
      </c>
      <c r="B69" s="2" t="s">
        <v>9</v>
      </c>
      <c r="C69" s="3" t="s">
        <v>14</v>
      </c>
      <c r="D69" s="3" t="s">
        <v>23</v>
      </c>
      <c r="E69" s="3">
        <v>8</v>
      </c>
      <c r="F69">
        <v>3.1E-2</v>
      </c>
      <c r="G69">
        <f>(F79-F69)/F79</f>
        <v>0.16216216216216212</v>
      </c>
      <c r="J69" s="6">
        <f t="shared" si="2"/>
        <v>3.9743589743589742E-4</v>
      </c>
      <c r="K69" s="6"/>
      <c r="L69" s="4">
        <f t="shared" si="3"/>
        <v>0.39743589743589741</v>
      </c>
      <c r="M69" s="4"/>
      <c r="N69" s="6"/>
      <c r="O69" s="6"/>
      <c r="P69" t="s">
        <v>3</v>
      </c>
      <c r="Q69" s="2" t="s">
        <v>9</v>
      </c>
      <c r="R69" s="3" t="s">
        <v>14</v>
      </c>
      <c r="S69" s="3" t="s">
        <v>23</v>
      </c>
      <c r="T69" s="3">
        <v>8</v>
      </c>
    </row>
    <row r="70" spans="1:20" x14ac:dyDescent="0.2">
      <c r="A70" t="s">
        <v>3</v>
      </c>
      <c r="B70" s="2" t="s">
        <v>9</v>
      </c>
      <c r="C70" s="3" t="s">
        <v>14</v>
      </c>
      <c r="D70" s="3" t="s">
        <v>23</v>
      </c>
      <c r="E70" s="3">
        <v>9</v>
      </c>
      <c r="F70">
        <v>0.02</v>
      </c>
      <c r="G70">
        <f>(F70-F80)/F70</f>
        <v>0.3</v>
      </c>
      <c r="J70" s="6">
        <f t="shared" si="2"/>
        <v>2.5641025641025641E-4</v>
      </c>
      <c r="K70" s="6"/>
      <c r="L70" s="4">
        <f t="shared" si="3"/>
        <v>0.25641025641025639</v>
      </c>
      <c r="M70" s="4"/>
      <c r="N70" s="6"/>
      <c r="O70" s="6"/>
      <c r="P70" t="s">
        <v>3</v>
      </c>
      <c r="Q70" s="2" t="s">
        <v>9</v>
      </c>
      <c r="R70" s="3" t="s">
        <v>14</v>
      </c>
      <c r="S70" s="3" t="s">
        <v>23</v>
      </c>
      <c r="T70" s="3">
        <v>9</v>
      </c>
    </row>
    <row r="71" spans="1:20" x14ac:dyDescent="0.2">
      <c r="A71" t="s">
        <v>3</v>
      </c>
      <c r="B71" s="2" t="s">
        <v>9</v>
      </c>
      <c r="C71" s="3" t="s">
        <v>14</v>
      </c>
      <c r="D71" s="3" t="s">
        <v>23</v>
      </c>
      <c r="E71" s="3">
        <v>10</v>
      </c>
      <c r="F71">
        <v>2.1000000000000001E-2</v>
      </c>
      <c r="G71">
        <f>(F71-F81)/F71</f>
        <v>0.38095238095238104</v>
      </c>
      <c r="J71" s="6">
        <f t="shared" si="2"/>
        <v>2.6923076923076927E-4</v>
      </c>
      <c r="K71" s="6"/>
      <c r="L71" s="4">
        <f t="shared" si="3"/>
        <v>0.26923076923076927</v>
      </c>
      <c r="M71" s="4"/>
      <c r="N71" s="6"/>
      <c r="O71" s="6"/>
      <c r="P71" t="s">
        <v>3</v>
      </c>
      <c r="Q71" s="2" t="s">
        <v>9</v>
      </c>
      <c r="R71" s="3" t="s">
        <v>14</v>
      </c>
      <c r="S71" s="3" t="s">
        <v>23</v>
      </c>
      <c r="T71" s="3">
        <v>10</v>
      </c>
    </row>
    <row r="72" spans="1:20" x14ac:dyDescent="0.2">
      <c r="A72" t="s">
        <v>6</v>
      </c>
      <c r="B72" s="2" t="s">
        <v>9</v>
      </c>
      <c r="C72" s="3" t="s">
        <v>14</v>
      </c>
      <c r="D72" s="3" t="s">
        <v>23</v>
      </c>
      <c r="E72" s="3">
        <v>1</v>
      </c>
      <c r="F72">
        <v>2.1000000000000001E-2</v>
      </c>
      <c r="H72" s="4">
        <f>AVERAGE(F72:F81)</f>
        <v>2.4700000000000003E-2</v>
      </c>
      <c r="I72" s="4"/>
      <c r="J72" s="6">
        <f t="shared" si="2"/>
        <v>2.6923076923076927E-4</v>
      </c>
      <c r="K72" s="4">
        <f>AVERAGE(J72:J81)</f>
        <v>3.1764901764901764E-4</v>
      </c>
      <c r="L72" s="4">
        <f t="shared" si="3"/>
        <v>0.26923076923076927</v>
      </c>
      <c r="M72" s="4"/>
      <c r="N72" s="4">
        <f>AVERAGE(L72:L81)</f>
        <v>0.3176490176490176</v>
      </c>
      <c r="O72" s="4"/>
      <c r="P72" t="s">
        <v>6</v>
      </c>
      <c r="Q72" s="2" t="s">
        <v>9</v>
      </c>
      <c r="R72" s="3" t="s">
        <v>14</v>
      </c>
      <c r="S72" s="3" t="s">
        <v>23</v>
      </c>
      <c r="T72" s="3">
        <v>1</v>
      </c>
    </row>
    <row r="73" spans="1:20" x14ac:dyDescent="0.2">
      <c r="A73" t="s">
        <v>6</v>
      </c>
      <c r="B73" s="2" t="s">
        <v>9</v>
      </c>
      <c r="C73" s="3" t="s">
        <v>14</v>
      </c>
      <c r="D73" s="3" t="s">
        <v>23</v>
      </c>
      <c r="E73" s="3">
        <v>2</v>
      </c>
      <c r="F73">
        <v>2.8000000000000001E-2</v>
      </c>
      <c r="J73" s="6">
        <f t="shared" si="2"/>
        <v>3.58974358974359E-4</v>
      </c>
      <c r="K73" s="6"/>
      <c r="L73" s="4">
        <f t="shared" si="3"/>
        <v>0.35897435897435898</v>
      </c>
      <c r="M73" s="4"/>
      <c r="N73" s="6"/>
      <c r="O73" s="6"/>
      <c r="P73" t="s">
        <v>6</v>
      </c>
      <c r="Q73" s="2" t="s">
        <v>9</v>
      </c>
      <c r="R73" s="3" t="s">
        <v>14</v>
      </c>
      <c r="S73" s="3" t="s">
        <v>23</v>
      </c>
      <c r="T73" s="3">
        <v>2</v>
      </c>
    </row>
    <row r="74" spans="1:20" x14ac:dyDescent="0.2">
      <c r="A74" t="s">
        <v>6</v>
      </c>
      <c r="B74" s="2" t="s">
        <v>9</v>
      </c>
      <c r="C74" s="3" t="s">
        <v>14</v>
      </c>
      <c r="D74" s="3" t="s">
        <v>23</v>
      </c>
      <c r="E74" s="3">
        <v>3</v>
      </c>
      <c r="F74">
        <v>2.1000000000000001E-2</v>
      </c>
      <c r="J74" s="6">
        <f>F74/(85-8)</f>
        <v>2.7272727272727274E-4</v>
      </c>
      <c r="K74" s="6"/>
      <c r="L74" s="4">
        <f t="shared" si="3"/>
        <v>0.27272727272727276</v>
      </c>
      <c r="M74" s="4"/>
      <c r="N74" s="6"/>
      <c r="O74" s="6"/>
      <c r="P74" t="s">
        <v>6</v>
      </c>
      <c r="Q74" s="2" t="s">
        <v>9</v>
      </c>
      <c r="R74" s="3" t="s">
        <v>14</v>
      </c>
      <c r="S74" s="3" t="s">
        <v>23</v>
      </c>
      <c r="T74" s="3">
        <v>3</v>
      </c>
    </row>
    <row r="75" spans="1:20" x14ac:dyDescent="0.2">
      <c r="A75" t="s">
        <v>6</v>
      </c>
      <c r="B75" s="2" t="s">
        <v>9</v>
      </c>
      <c r="C75" s="3" t="s">
        <v>14</v>
      </c>
      <c r="D75" s="3" t="s">
        <v>23</v>
      </c>
      <c r="E75" s="3">
        <v>4</v>
      </c>
      <c r="F75">
        <v>0.02</v>
      </c>
      <c r="J75" s="6">
        <f>F75/(85-8)</f>
        <v>2.5974025974025974E-4</v>
      </c>
      <c r="K75" s="6"/>
      <c r="L75" s="4">
        <f t="shared" si="3"/>
        <v>0.25974025974025972</v>
      </c>
      <c r="M75" s="4"/>
      <c r="N75" s="6"/>
      <c r="O75" s="6"/>
      <c r="P75" t="s">
        <v>6</v>
      </c>
      <c r="Q75" s="2" t="s">
        <v>9</v>
      </c>
      <c r="R75" s="3" t="s">
        <v>14</v>
      </c>
      <c r="S75" s="3" t="s">
        <v>23</v>
      </c>
      <c r="T75" s="3">
        <v>4</v>
      </c>
    </row>
    <row r="76" spans="1:20" x14ac:dyDescent="0.2">
      <c r="A76" t="s">
        <v>6</v>
      </c>
      <c r="B76" s="2" t="s">
        <v>9</v>
      </c>
      <c r="C76" s="3" t="s">
        <v>14</v>
      </c>
      <c r="D76" s="3" t="s">
        <v>23</v>
      </c>
      <c r="E76" s="3">
        <v>5</v>
      </c>
      <c r="F76">
        <v>1.7999999999999999E-2</v>
      </c>
      <c r="J76" s="6">
        <f>F76/(85-7)</f>
        <v>2.3076923076923076E-4</v>
      </c>
      <c r="K76" s="6"/>
      <c r="L76" s="4">
        <f t="shared" si="3"/>
        <v>0.23076923076923075</v>
      </c>
      <c r="M76" s="4"/>
      <c r="N76" s="6"/>
      <c r="O76" s="6"/>
      <c r="P76" t="s">
        <v>6</v>
      </c>
      <c r="Q76" s="2" t="s">
        <v>9</v>
      </c>
      <c r="R76" s="3" t="s">
        <v>14</v>
      </c>
      <c r="S76" s="3" t="s">
        <v>23</v>
      </c>
      <c r="T76" s="3">
        <v>5</v>
      </c>
    </row>
    <row r="77" spans="1:20" x14ac:dyDescent="0.2">
      <c r="A77" t="s">
        <v>6</v>
      </c>
      <c r="B77" s="2" t="s">
        <v>9</v>
      </c>
      <c r="C77" s="3" t="s">
        <v>14</v>
      </c>
      <c r="D77" s="3" t="s">
        <v>23</v>
      </c>
      <c r="E77" s="3">
        <v>6</v>
      </c>
      <c r="F77">
        <v>5.7000000000000002E-2</v>
      </c>
      <c r="J77" s="6">
        <f>F77/(85-7)</f>
        <v>7.307692307692308E-4</v>
      </c>
      <c r="K77" s="6"/>
      <c r="L77" s="4">
        <f t="shared" si="3"/>
        <v>0.73076923076923084</v>
      </c>
      <c r="M77" s="4"/>
      <c r="N77" s="6"/>
      <c r="O77" s="6"/>
      <c r="P77" t="s">
        <v>6</v>
      </c>
      <c r="Q77" s="2" t="s">
        <v>9</v>
      </c>
      <c r="R77" s="3" t="s">
        <v>14</v>
      </c>
      <c r="S77" s="3" t="s">
        <v>23</v>
      </c>
      <c r="T77" s="3">
        <v>6</v>
      </c>
    </row>
    <row r="78" spans="1:20" x14ac:dyDescent="0.2">
      <c r="A78" t="s">
        <v>6</v>
      </c>
      <c r="B78" s="2" t="s">
        <v>9</v>
      </c>
      <c r="C78" s="3" t="s">
        <v>14</v>
      </c>
      <c r="D78" s="3" t="s">
        <v>23</v>
      </c>
      <c r="E78" s="3">
        <v>7</v>
      </c>
      <c r="F78">
        <v>1.7999999999999999E-2</v>
      </c>
      <c r="J78" s="6">
        <f>F78/(85-8)</f>
        <v>2.3376623376623374E-4</v>
      </c>
      <c r="K78" s="6"/>
      <c r="L78" s="4">
        <f t="shared" si="3"/>
        <v>0.23376623376623373</v>
      </c>
      <c r="M78" s="4"/>
      <c r="N78" s="6"/>
      <c r="O78" s="6"/>
      <c r="P78" t="s">
        <v>6</v>
      </c>
      <c r="Q78" s="2" t="s">
        <v>9</v>
      </c>
      <c r="R78" s="3" t="s">
        <v>14</v>
      </c>
      <c r="S78" s="3" t="s">
        <v>23</v>
      </c>
      <c r="T78" s="3">
        <v>7</v>
      </c>
    </row>
    <row r="79" spans="1:20" x14ac:dyDescent="0.2">
      <c r="A79" t="s">
        <v>6</v>
      </c>
      <c r="B79" s="2" t="s">
        <v>9</v>
      </c>
      <c r="C79" s="3" t="s">
        <v>14</v>
      </c>
      <c r="D79" s="3" t="s">
        <v>23</v>
      </c>
      <c r="E79" s="3">
        <v>8</v>
      </c>
      <c r="F79">
        <v>3.6999999999999998E-2</v>
      </c>
      <c r="J79" s="6">
        <f>F79/(85-7)</f>
        <v>4.7435897435897434E-4</v>
      </c>
      <c r="K79" s="6"/>
      <c r="L79" s="4">
        <f t="shared" si="3"/>
        <v>0.47435897435897434</v>
      </c>
      <c r="M79" s="4"/>
      <c r="N79" s="6"/>
      <c r="O79" s="6"/>
      <c r="P79" t="s">
        <v>6</v>
      </c>
      <c r="Q79" s="2" t="s">
        <v>9</v>
      </c>
      <c r="R79" s="3" t="s">
        <v>14</v>
      </c>
      <c r="S79" s="3" t="s">
        <v>23</v>
      </c>
      <c r="T79" s="3">
        <v>8</v>
      </c>
    </row>
    <row r="80" spans="1:20" x14ac:dyDescent="0.2">
      <c r="A80" t="s">
        <v>6</v>
      </c>
      <c r="B80" s="2" t="s">
        <v>9</v>
      </c>
      <c r="C80" s="3" t="s">
        <v>14</v>
      </c>
      <c r="D80" s="3" t="s">
        <v>23</v>
      </c>
      <c r="E80" s="3">
        <v>9</v>
      </c>
      <c r="F80">
        <v>1.4E-2</v>
      </c>
      <c r="J80" s="6">
        <f>F80/(85-7)</f>
        <v>1.794871794871795E-4</v>
      </c>
      <c r="K80" s="6"/>
      <c r="L80" s="4">
        <f t="shared" si="3"/>
        <v>0.17948717948717949</v>
      </c>
      <c r="M80" s="4"/>
      <c r="N80" s="6"/>
      <c r="O80" s="6"/>
      <c r="P80" t="s">
        <v>6</v>
      </c>
      <c r="Q80" s="2" t="s">
        <v>9</v>
      </c>
      <c r="R80" s="3" t="s">
        <v>14</v>
      </c>
      <c r="S80" s="3" t="s">
        <v>23</v>
      </c>
      <c r="T80" s="3">
        <v>9</v>
      </c>
    </row>
    <row r="81" spans="1:20" x14ac:dyDescent="0.2">
      <c r="A81" t="s">
        <v>6</v>
      </c>
      <c r="B81" s="2" t="s">
        <v>9</v>
      </c>
      <c r="C81" s="3" t="s">
        <v>14</v>
      </c>
      <c r="D81" s="3" t="s">
        <v>23</v>
      </c>
      <c r="E81" s="3">
        <v>10</v>
      </c>
      <c r="F81">
        <v>1.2999999999999999E-2</v>
      </c>
      <c r="J81" s="6">
        <f>F81/(85-7)</f>
        <v>1.6666666666666666E-4</v>
      </c>
      <c r="K81" s="6"/>
      <c r="L81" s="4">
        <f t="shared" si="3"/>
        <v>0.16666666666666666</v>
      </c>
      <c r="M81" s="4"/>
      <c r="N81" s="6"/>
      <c r="O81" s="6"/>
      <c r="P81" t="s">
        <v>6</v>
      </c>
      <c r="Q81" s="2" t="s">
        <v>9</v>
      </c>
      <c r="R81" s="3" t="s">
        <v>14</v>
      </c>
      <c r="S81" s="3" t="s">
        <v>23</v>
      </c>
      <c r="T81" s="3">
        <v>10</v>
      </c>
    </row>
    <row r="82" spans="1:20" x14ac:dyDescent="0.2">
      <c r="A82" t="s">
        <v>3</v>
      </c>
      <c r="B82" s="2" t="s">
        <v>10</v>
      </c>
      <c r="C82" s="3" t="s">
        <v>14</v>
      </c>
      <c r="D82" s="3" t="s">
        <v>23</v>
      </c>
      <c r="E82" s="3">
        <v>1</v>
      </c>
      <c r="H82" s="4">
        <f>AVERAGE(F82:F91)</f>
        <v>2.1333333333333333E-2</v>
      </c>
      <c r="I82" s="4">
        <f>(H82-H92)/H82</f>
        <v>0.74218749999999989</v>
      </c>
      <c r="J82" s="6"/>
      <c r="K82" s="4">
        <f>AVERAGE(J82:J91)</f>
        <v>2.9653679653679656E-4</v>
      </c>
      <c r="L82" s="4"/>
      <c r="M82" s="4"/>
      <c r="N82" s="4">
        <f>AVERAGE(L82:L91)</f>
        <v>0.29653679653679649</v>
      </c>
      <c r="O82" s="4">
        <f>(N82-N92)/N82</f>
        <v>0.71465468837731605</v>
      </c>
      <c r="P82" t="s">
        <v>3</v>
      </c>
      <c r="Q82" s="2" t="s">
        <v>10</v>
      </c>
      <c r="R82" s="3" t="s">
        <v>14</v>
      </c>
      <c r="S82" s="3" t="s">
        <v>23</v>
      </c>
      <c r="T82" s="3">
        <v>1</v>
      </c>
    </row>
    <row r="83" spans="1:20" x14ac:dyDescent="0.2">
      <c r="A83" t="s">
        <v>3</v>
      </c>
      <c r="B83" s="2" t="s">
        <v>10</v>
      </c>
      <c r="C83" s="3" t="s">
        <v>14</v>
      </c>
      <c r="D83" s="3" t="s">
        <v>23</v>
      </c>
      <c r="E83" s="3">
        <v>2</v>
      </c>
      <c r="J83" s="6"/>
      <c r="K83" s="6"/>
      <c r="L83" s="4"/>
      <c r="M83" s="4"/>
      <c r="N83" s="6"/>
      <c r="O83" s="6"/>
      <c r="P83" t="s">
        <v>3</v>
      </c>
      <c r="Q83" s="2" t="s">
        <v>10</v>
      </c>
      <c r="R83" s="3" t="s">
        <v>14</v>
      </c>
      <c r="S83" s="3" t="s">
        <v>23</v>
      </c>
      <c r="T83" s="3">
        <v>2</v>
      </c>
    </row>
    <row r="84" spans="1:20" x14ac:dyDescent="0.2">
      <c r="A84" t="s">
        <v>3</v>
      </c>
      <c r="B84" s="2" t="s">
        <v>10</v>
      </c>
      <c r="C84" s="3" t="s">
        <v>14</v>
      </c>
      <c r="D84" s="3" t="s">
        <v>23</v>
      </c>
      <c r="E84" s="3">
        <v>3</v>
      </c>
      <c r="J84" s="6"/>
      <c r="K84" s="6"/>
      <c r="L84" s="4"/>
      <c r="M84" s="4"/>
      <c r="N84" s="6"/>
      <c r="O84" s="6"/>
      <c r="P84" t="s">
        <v>3</v>
      </c>
      <c r="Q84" s="2" t="s">
        <v>10</v>
      </c>
      <c r="R84" s="3" t="s">
        <v>14</v>
      </c>
      <c r="S84" s="3" t="s">
        <v>23</v>
      </c>
      <c r="T84" s="3">
        <v>3</v>
      </c>
    </row>
    <row r="85" spans="1:20" x14ac:dyDescent="0.2">
      <c r="A85" t="s">
        <v>3</v>
      </c>
      <c r="B85" s="2" t="s">
        <v>10</v>
      </c>
      <c r="C85" s="3" t="s">
        <v>14</v>
      </c>
      <c r="D85" s="3" t="s">
        <v>23</v>
      </c>
      <c r="E85" s="3">
        <v>4</v>
      </c>
      <c r="J85" s="6"/>
      <c r="K85" s="6"/>
      <c r="L85" s="4"/>
      <c r="M85" s="4"/>
      <c r="N85" s="6"/>
      <c r="O85" s="6"/>
      <c r="P85" t="s">
        <v>3</v>
      </c>
      <c r="Q85" s="2" t="s">
        <v>10</v>
      </c>
      <c r="R85" s="3" t="s">
        <v>14</v>
      </c>
      <c r="S85" s="3" t="s">
        <v>23</v>
      </c>
      <c r="T85" s="3">
        <v>4</v>
      </c>
    </row>
    <row r="86" spans="1:20" x14ac:dyDescent="0.2">
      <c r="A86" t="s">
        <v>3</v>
      </c>
      <c r="B86" s="2" t="s">
        <v>10</v>
      </c>
      <c r="C86" s="3" t="s">
        <v>14</v>
      </c>
      <c r="D86" s="3" t="s">
        <v>23</v>
      </c>
      <c r="E86" s="3">
        <v>5</v>
      </c>
      <c r="J86" s="6"/>
      <c r="K86" s="6"/>
      <c r="L86" s="4"/>
      <c r="M86" s="4"/>
      <c r="N86" s="6"/>
      <c r="O86" s="6"/>
      <c r="P86" t="s">
        <v>3</v>
      </c>
      <c r="Q86" s="2" t="s">
        <v>10</v>
      </c>
      <c r="R86" s="3" t="s">
        <v>14</v>
      </c>
      <c r="S86" s="3" t="s">
        <v>23</v>
      </c>
      <c r="T86" s="3">
        <v>5</v>
      </c>
    </row>
    <row r="87" spans="1:20" x14ac:dyDescent="0.2">
      <c r="A87" t="s">
        <v>3</v>
      </c>
      <c r="B87" s="2" t="s">
        <v>10</v>
      </c>
      <c r="C87" s="3" t="s">
        <v>14</v>
      </c>
      <c r="D87" s="3" t="s">
        <v>23</v>
      </c>
      <c r="E87" s="3">
        <v>6</v>
      </c>
      <c r="F87">
        <v>3.6999999999999998E-2</v>
      </c>
      <c r="G87">
        <f>(F87-F95)/F87</f>
        <v>0.81081081081081086</v>
      </c>
      <c r="J87" s="6">
        <f>F87/(86-9)</f>
        <v>4.8051948051948049E-4</v>
      </c>
      <c r="K87" s="6"/>
      <c r="L87" s="4">
        <f t="shared" si="3"/>
        <v>0.48051948051948051</v>
      </c>
      <c r="M87" s="4"/>
      <c r="N87" s="6"/>
      <c r="O87" s="6"/>
      <c r="P87" t="s">
        <v>3</v>
      </c>
      <c r="Q87" s="2" t="s">
        <v>10</v>
      </c>
      <c r="R87" s="3" t="s">
        <v>14</v>
      </c>
      <c r="S87" s="3" t="s">
        <v>23</v>
      </c>
      <c r="T87" s="3">
        <v>6</v>
      </c>
    </row>
    <row r="88" spans="1:20" x14ac:dyDescent="0.2">
      <c r="A88" t="s">
        <v>3</v>
      </c>
      <c r="B88" s="2" t="s">
        <v>10</v>
      </c>
      <c r="C88" s="3" t="s">
        <v>14</v>
      </c>
      <c r="D88" s="3" t="s">
        <v>23</v>
      </c>
      <c r="E88" s="3">
        <v>7</v>
      </c>
      <c r="J88" s="6"/>
      <c r="K88" s="6"/>
      <c r="L88" s="4"/>
      <c r="M88" s="4"/>
      <c r="N88" s="6"/>
      <c r="O88" s="6"/>
      <c r="P88" t="s">
        <v>3</v>
      </c>
      <c r="Q88" s="2" t="s">
        <v>10</v>
      </c>
      <c r="R88" s="3" t="s">
        <v>14</v>
      </c>
      <c r="S88" s="3" t="s">
        <v>23</v>
      </c>
      <c r="T88" s="3">
        <v>7</v>
      </c>
    </row>
    <row r="89" spans="1:20" x14ac:dyDescent="0.2">
      <c r="A89" t="s">
        <v>3</v>
      </c>
      <c r="B89" s="2" t="s">
        <v>10</v>
      </c>
      <c r="C89" s="3" t="s">
        <v>14</v>
      </c>
      <c r="D89" s="3" t="s">
        <v>23</v>
      </c>
      <c r="E89" s="3">
        <v>8</v>
      </c>
      <c r="J89" s="6"/>
      <c r="K89" s="6"/>
      <c r="L89" s="4"/>
      <c r="M89" s="4"/>
      <c r="N89" s="6"/>
      <c r="O89" s="6"/>
      <c r="P89" t="s">
        <v>3</v>
      </c>
      <c r="Q89" s="2" t="s">
        <v>10</v>
      </c>
      <c r="R89" s="3" t="s">
        <v>14</v>
      </c>
      <c r="S89" s="3" t="s">
        <v>23</v>
      </c>
      <c r="T89" s="3">
        <v>8</v>
      </c>
    </row>
    <row r="90" spans="1:20" x14ac:dyDescent="0.2">
      <c r="A90" t="s">
        <v>3</v>
      </c>
      <c r="B90" s="2" t="s">
        <v>10</v>
      </c>
      <c r="C90" s="3" t="s">
        <v>14</v>
      </c>
      <c r="D90" s="3" t="s">
        <v>23</v>
      </c>
      <c r="E90" s="3">
        <v>9</v>
      </c>
      <c r="F90">
        <v>7.0000000000000001E-3</v>
      </c>
      <c r="G90">
        <f>(F90-F100)/F90</f>
        <v>0.42857142857142855</v>
      </c>
      <c r="J90" s="6">
        <f>F90/(86-20)</f>
        <v>1.0606060606060606E-4</v>
      </c>
      <c r="K90" s="6"/>
      <c r="L90" s="4">
        <f t="shared" si="3"/>
        <v>0.10606060606060606</v>
      </c>
      <c r="M90" s="4"/>
      <c r="N90" s="6"/>
      <c r="O90" s="6"/>
      <c r="P90" t="s">
        <v>3</v>
      </c>
      <c r="Q90" s="2" t="s">
        <v>10</v>
      </c>
      <c r="R90" s="3" t="s">
        <v>14</v>
      </c>
      <c r="S90" s="3" t="s">
        <v>23</v>
      </c>
      <c r="T90" s="3">
        <v>9</v>
      </c>
    </row>
    <row r="91" spans="1:20" x14ac:dyDescent="0.2">
      <c r="A91" t="s">
        <v>3</v>
      </c>
      <c r="B91" s="2" t="s">
        <v>10</v>
      </c>
      <c r="C91" s="3" t="s">
        <v>14</v>
      </c>
      <c r="D91" s="3" t="s">
        <v>23</v>
      </c>
      <c r="E91" s="3">
        <v>10</v>
      </c>
      <c r="F91">
        <v>0.02</v>
      </c>
      <c r="G91">
        <f>(F91-F100)/F91</f>
        <v>0.8</v>
      </c>
      <c r="J91" s="6">
        <f>F91/(86-20)</f>
        <v>3.0303030303030303E-4</v>
      </c>
      <c r="K91" s="6"/>
      <c r="L91" s="4">
        <f t="shared" si="3"/>
        <v>0.30303030303030304</v>
      </c>
      <c r="M91" s="4"/>
      <c r="N91" s="6"/>
      <c r="O91" s="6"/>
      <c r="P91" t="s">
        <v>3</v>
      </c>
      <c r="Q91" s="2" t="s">
        <v>10</v>
      </c>
      <c r="R91" s="3" t="s">
        <v>14</v>
      </c>
      <c r="S91" s="3" t="s">
        <v>23</v>
      </c>
      <c r="T91" s="3">
        <v>10</v>
      </c>
    </row>
    <row r="92" spans="1:20" x14ac:dyDescent="0.2">
      <c r="A92" t="s">
        <v>6</v>
      </c>
      <c r="B92" s="2" t="s">
        <v>10</v>
      </c>
      <c r="C92" s="3" t="s">
        <v>14</v>
      </c>
      <c r="D92" s="3" t="s">
        <v>23</v>
      </c>
      <c r="E92" s="3">
        <v>1</v>
      </c>
      <c r="H92" s="4">
        <f>AVERAGE(F92:F101)</f>
        <v>5.4999999999999997E-3</v>
      </c>
      <c r="I92" s="4"/>
      <c r="J92" s="6"/>
      <c r="K92" s="4">
        <f>AVERAGE(J92:J101)</f>
        <v>8.4615384615384614E-5</v>
      </c>
      <c r="L92" s="4"/>
      <c r="M92" s="4"/>
      <c r="N92" s="4">
        <f>AVERAGE(L92:L101)</f>
        <v>8.461538461538462E-2</v>
      </c>
      <c r="O92" s="4"/>
      <c r="P92" t="s">
        <v>6</v>
      </c>
      <c r="Q92" s="2" t="s">
        <v>10</v>
      </c>
      <c r="R92" s="3" t="s">
        <v>14</v>
      </c>
      <c r="S92" s="3" t="s">
        <v>23</v>
      </c>
      <c r="T92" s="3">
        <v>1</v>
      </c>
    </row>
    <row r="93" spans="1:20" x14ac:dyDescent="0.2">
      <c r="A93" t="s">
        <v>6</v>
      </c>
      <c r="B93" s="2" t="s">
        <v>10</v>
      </c>
      <c r="C93" s="3" t="s">
        <v>14</v>
      </c>
      <c r="D93" s="3" t="s">
        <v>23</v>
      </c>
      <c r="E93" s="3">
        <v>2</v>
      </c>
      <c r="J93" s="6"/>
      <c r="K93" s="6"/>
      <c r="L93" s="4"/>
      <c r="M93" s="4"/>
      <c r="N93" s="6"/>
      <c r="O93" s="6"/>
      <c r="P93" t="s">
        <v>6</v>
      </c>
      <c r="Q93" s="2" t="s">
        <v>10</v>
      </c>
      <c r="R93" s="3" t="s">
        <v>14</v>
      </c>
      <c r="S93" s="3" t="s">
        <v>23</v>
      </c>
      <c r="T93" s="3">
        <v>2</v>
      </c>
    </row>
    <row r="94" spans="1:20" x14ac:dyDescent="0.2">
      <c r="A94" t="s">
        <v>6</v>
      </c>
      <c r="B94" s="2" t="s">
        <v>10</v>
      </c>
      <c r="C94" s="3" t="s">
        <v>14</v>
      </c>
      <c r="D94" s="3" t="s">
        <v>23</v>
      </c>
      <c r="E94" s="3">
        <v>3</v>
      </c>
      <c r="J94" s="6"/>
      <c r="K94" s="6"/>
      <c r="L94" s="4"/>
      <c r="M94" s="4"/>
      <c r="N94" s="6"/>
      <c r="O94" s="6"/>
      <c r="P94" t="s">
        <v>6</v>
      </c>
      <c r="Q94" s="2" t="s">
        <v>10</v>
      </c>
      <c r="R94" s="3" t="s">
        <v>14</v>
      </c>
      <c r="S94" s="3" t="s">
        <v>23</v>
      </c>
      <c r="T94" s="3">
        <v>3</v>
      </c>
    </row>
    <row r="95" spans="1:20" x14ac:dyDescent="0.2">
      <c r="A95" t="s">
        <v>6</v>
      </c>
      <c r="B95" s="2" t="s">
        <v>10</v>
      </c>
      <c r="C95" s="3" t="s">
        <v>14</v>
      </c>
      <c r="D95" s="3" t="s">
        <v>23</v>
      </c>
      <c r="E95" s="3">
        <v>4</v>
      </c>
      <c r="F95">
        <v>7.0000000000000001E-3</v>
      </c>
      <c r="J95" s="6">
        <f>F95/(85-20)</f>
        <v>1.0769230769230769E-4</v>
      </c>
      <c r="K95" s="6"/>
      <c r="L95" s="4">
        <f t="shared" si="3"/>
        <v>0.1076923076923077</v>
      </c>
      <c r="M95" s="4"/>
      <c r="N95" s="6"/>
      <c r="O95" s="6"/>
      <c r="P95" t="s">
        <v>6</v>
      </c>
      <c r="Q95" s="2" t="s">
        <v>10</v>
      </c>
      <c r="R95" s="3" t="s">
        <v>14</v>
      </c>
      <c r="S95" s="3" t="s">
        <v>23</v>
      </c>
      <c r="T95" s="3">
        <v>4</v>
      </c>
    </row>
    <row r="96" spans="1:20" x14ac:dyDescent="0.2">
      <c r="A96" t="s">
        <v>6</v>
      </c>
      <c r="B96" s="2" t="s">
        <v>10</v>
      </c>
      <c r="C96" s="3" t="s">
        <v>14</v>
      </c>
      <c r="D96" s="3" t="s">
        <v>23</v>
      </c>
      <c r="E96" s="3">
        <v>5</v>
      </c>
      <c r="J96" s="6"/>
      <c r="K96" s="6"/>
      <c r="L96" s="4"/>
      <c r="M96" s="4"/>
      <c r="N96" s="6"/>
      <c r="O96" s="6"/>
      <c r="P96" t="s">
        <v>6</v>
      </c>
      <c r="Q96" s="2" t="s">
        <v>10</v>
      </c>
      <c r="R96" s="3" t="s">
        <v>14</v>
      </c>
      <c r="S96" s="3" t="s">
        <v>23</v>
      </c>
      <c r="T96" s="3">
        <v>5</v>
      </c>
    </row>
    <row r="97" spans="1:20" x14ac:dyDescent="0.2">
      <c r="A97" t="s">
        <v>6</v>
      </c>
      <c r="B97" s="2" t="s">
        <v>10</v>
      </c>
      <c r="C97" s="3" t="s">
        <v>14</v>
      </c>
      <c r="D97" s="3" t="s">
        <v>23</v>
      </c>
      <c r="E97" s="3">
        <v>6</v>
      </c>
      <c r="J97" s="6"/>
      <c r="K97" s="6"/>
      <c r="L97" s="4"/>
      <c r="M97" s="4"/>
      <c r="N97" s="6"/>
      <c r="O97" s="6"/>
      <c r="P97" t="s">
        <v>6</v>
      </c>
      <c r="Q97" s="2" t="s">
        <v>10</v>
      </c>
      <c r="R97" s="3" t="s">
        <v>14</v>
      </c>
      <c r="S97" s="3" t="s">
        <v>23</v>
      </c>
      <c r="T97" s="3">
        <v>6</v>
      </c>
    </row>
    <row r="98" spans="1:20" x14ac:dyDescent="0.2">
      <c r="A98" t="s">
        <v>6</v>
      </c>
      <c r="B98" s="2" t="s">
        <v>10</v>
      </c>
      <c r="C98" s="3" t="s">
        <v>14</v>
      </c>
      <c r="D98" s="3" t="s">
        <v>23</v>
      </c>
      <c r="E98" s="3">
        <v>7</v>
      </c>
      <c r="J98" s="6"/>
      <c r="K98" s="6"/>
      <c r="L98" s="4"/>
      <c r="M98" s="4"/>
      <c r="N98" s="6"/>
      <c r="O98" s="6"/>
      <c r="P98" t="s">
        <v>6</v>
      </c>
      <c r="Q98" s="2" t="s">
        <v>10</v>
      </c>
      <c r="R98" s="3" t="s">
        <v>14</v>
      </c>
      <c r="S98" s="3" t="s">
        <v>23</v>
      </c>
      <c r="T98" s="3">
        <v>7</v>
      </c>
    </row>
    <row r="99" spans="1:20" x14ac:dyDescent="0.2">
      <c r="A99" t="s">
        <v>6</v>
      </c>
      <c r="B99" s="2" t="s">
        <v>10</v>
      </c>
      <c r="C99" s="3" t="s">
        <v>14</v>
      </c>
      <c r="D99" s="3" t="s">
        <v>23</v>
      </c>
      <c r="E99" s="3">
        <v>8</v>
      </c>
      <c r="J99" s="6"/>
      <c r="K99" s="6"/>
      <c r="L99" s="4"/>
      <c r="M99" s="4"/>
      <c r="N99" s="6"/>
      <c r="O99" s="6"/>
      <c r="P99" t="s">
        <v>6</v>
      </c>
      <c r="Q99" s="2" t="s">
        <v>10</v>
      </c>
      <c r="R99" s="3" t="s">
        <v>14</v>
      </c>
      <c r="S99" s="3" t="s">
        <v>23</v>
      </c>
      <c r="T99" s="3">
        <v>8</v>
      </c>
    </row>
    <row r="100" spans="1:20" x14ac:dyDescent="0.2">
      <c r="A100" t="s">
        <v>6</v>
      </c>
      <c r="B100" s="2" t="s">
        <v>10</v>
      </c>
      <c r="C100" s="3" t="s">
        <v>14</v>
      </c>
      <c r="D100" s="3" t="s">
        <v>23</v>
      </c>
      <c r="E100" s="3">
        <v>9</v>
      </c>
      <c r="F100">
        <v>4.0000000000000001E-3</v>
      </c>
      <c r="J100" s="6">
        <f>F100/(85-20)</f>
        <v>6.1538461538461535E-5</v>
      </c>
      <c r="K100" s="6"/>
      <c r="L100" s="4">
        <f t="shared" si="3"/>
        <v>6.1538461538461535E-2</v>
      </c>
      <c r="M100" s="4"/>
      <c r="N100" s="6"/>
      <c r="O100" s="6"/>
      <c r="P100" t="s">
        <v>6</v>
      </c>
      <c r="Q100" s="2" t="s">
        <v>10</v>
      </c>
      <c r="R100" s="3" t="s">
        <v>14</v>
      </c>
      <c r="S100" s="3" t="s">
        <v>23</v>
      </c>
      <c r="T100" s="3">
        <v>9</v>
      </c>
    </row>
    <row r="101" spans="1:20" x14ac:dyDescent="0.2">
      <c r="A101" t="s">
        <v>6</v>
      </c>
      <c r="B101" s="2" t="s">
        <v>10</v>
      </c>
      <c r="C101" s="3" t="s">
        <v>14</v>
      </c>
      <c r="D101" s="3" t="s">
        <v>23</v>
      </c>
      <c r="E101" s="3">
        <v>10</v>
      </c>
      <c r="J101" s="6"/>
      <c r="K101" s="6"/>
      <c r="L101" s="4"/>
      <c r="M101" s="4"/>
      <c r="N101" s="6"/>
      <c r="O101" s="6"/>
      <c r="P101" t="s">
        <v>6</v>
      </c>
      <c r="Q101" s="2" t="s">
        <v>10</v>
      </c>
      <c r="R101" s="3" t="s">
        <v>14</v>
      </c>
      <c r="S101" s="3" t="s">
        <v>23</v>
      </c>
      <c r="T101" s="3">
        <v>10</v>
      </c>
    </row>
    <row r="102" spans="1:20" x14ac:dyDescent="0.2">
      <c r="A102" t="s">
        <v>3</v>
      </c>
      <c r="B102" s="2" t="s">
        <v>11</v>
      </c>
      <c r="C102" s="3" t="s">
        <v>14</v>
      </c>
      <c r="D102" s="3" t="s">
        <v>23</v>
      </c>
      <c r="E102" s="3">
        <v>1</v>
      </c>
      <c r="F102">
        <v>5.8000000000000003E-2</v>
      </c>
      <c r="G102">
        <f>(F102-F112)/F102</f>
        <v>0.60344827586206895</v>
      </c>
      <c r="H102" s="4">
        <f>AVERAGE(F102:F111)</f>
        <v>5.5666666666666663E-2</v>
      </c>
      <c r="I102" s="4">
        <f>(H102-H112)/H102</f>
        <v>0.6946107784431137</v>
      </c>
      <c r="J102" s="6">
        <f>F102/(85-8)</f>
        <v>7.5324675324675333E-4</v>
      </c>
      <c r="K102" s="4">
        <f>AVERAGE(J102:J111)</f>
        <v>7.2915242652084756E-4</v>
      </c>
      <c r="L102" s="4">
        <f>J102*1000</f>
        <v>0.75324675324675339</v>
      </c>
      <c r="M102" s="4"/>
      <c r="N102" s="4">
        <f>AVERAGE(L102:L111)</f>
        <v>0.72915242652084766</v>
      </c>
      <c r="O102" s="4">
        <f>(N102-N112)/N102</f>
        <v>0.69502382626357317</v>
      </c>
      <c r="P102" t="s">
        <v>3</v>
      </c>
      <c r="Q102" s="2" t="s">
        <v>11</v>
      </c>
      <c r="R102" s="3" t="s">
        <v>14</v>
      </c>
      <c r="S102" s="3" t="s">
        <v>23</v>
      </c>
      <c r="T102" s="3">
        <v>1</v>
      </c>
    </row>
    <row r="103" spans="1:20" x14ac:dyDescent="0.2">
      <c r="A103" t="s">
        <v>3</v>
      </c>
      <c r="B103" s="2" t="s">
        <v>11</v>
      </c>
      <c r="C103" s="3" t="s">
        <v>14</v>
      </c>
      <c r="D103" s="3" t="s">
        <v>23</v>
      </c>
      <c r="E103" s="3">
        <v>2</v>
      </c>
      <c r="J103" s="6"/>
      <c r="K103" s="6"/>
      <c r="L103" s="4"/>
      <c r="M103" s="4"/>
      <c r="N103" s="6"/>
      <c r="O103" s="6"/>
      <c r="P103" t="s">
        <v>3</v>
      </c>
      <c r="Q103" s="2" t="s">
        <v>11</v>
      </c>
      <c r="R103" s="3" t="s">
        <v>14</v>
      </c>
      <c r="S103" s="3" t="s">
        <v>23</v>
      </c>
      <c r="T103" s="3">
        <v>2</v>
      </c>
    </row>
    <row r="104" spans="1:20" x14ac:dyDescent="0.2">
      <c r="A104" t="s">
        <v>3</v>
      </c>
      <c r="B104" s="2" t="s">
        <v>11</v>
      </c>
      <c r="C104" s="3" t="s">
        <v>14</v>
      </c>
      <c r="D104" s="3" t="s">
        <v>23</v>
      </c>
      <c r="E104" s="3">
        <v>3</v>
      </c>
      <c r="J104" s="6"/>
      <c r="K104" s="6"/>
      <c r="L104" s="4"/>
      <c r="M104" s="4"/>
      <c r="N104" s="6"/>
      <c r="O104" s="6"/>
      <c r="P104" t="s">
        <v>3</v>
      </c>
      <c r="Q104" s="2" t="s">
        <v>11</v>
      </c>
      <c r="R104" s="3" t="s">
        <v>14</v>
      </c>
      <c r="S104" s="3" t="s">
        <v>23</v>
      </c>
      <c r="T104" s="3">
        <v>3</v>
      </c>
    </row>
    <row r="105" spans="1:20" x14ac:dyDescent="0.2">
      <c r="A105" t="s">
        <v>3</v>
      </c>
      <c r="B105" s="2" t="s">
        <v>11</v>
      </c>
      <c r="C105" s="3" t="s">
        <v>14</v>
      </c>
      <c r="D105" s="3" t="s">
        <v>23</v>
      </c>
      <c r="E105" s="3">
        <v>4</v>
      </c>
      <c r="J105" s="6"/>
      <c r="K105" s="6"/>
      <c r="L105" s="4"/>
      <c r="M105" s="4"/>
      <c r="N105" s="6"/>
      <c r="O105" s="6"/>
      <c r="P105" t="s">
        <v>3</v>
      </c>
      <c r="Q105" s="2" t="s">
        <v>11</v>
      </c>
      <c r="R105" s="3" t="s">
        <v>14</v>
      </c>
      <c r="S105" s="3" t="s">
        <v>23</v>
      </c>
      <c r="T105" s="3">
        <v>4</v>
      </c>
    </row>
    <row r="106" spans="1:20" x14ac:dyDescent="0.2">
      <c r="A106" t="s">
        <v>3</v>
      </c>
      <c r="B106" s="2" t="s">
        <v>11</v>
      </c>
      <c r="C106" s="3" t="s">
        <v>14</v>
      </c>
      <c r="D106" s="3" t="s">
        <v>23</v>
      </c>
      <c r="E106" s="3">
        <v>5</v>
      </c>
      <c r="J106" s="6"/>
      <c r="K106" s="6"/>
      <c r="L106" s="4"/>
      <c r="M106" s="4"/>
      <c r="N106" s="6"/>
      <c r="O106" s="6"/>
      <c r="P106" t="s">
        <v>3</v>
      </c>
      <c r="Q106" s="2" t="s">
        <v>11</v>
      </c>
      <c r="R106" s="3" t="s">
        <v>14</v>
      </c>
      <c r="S106" s="3" t="s">
        <v>23</v>
      </c>
      <c r="T106" s="3">
        <v>5</v>
      </c>
    </row>
    <row r="107" spans="1:20" x14ac:dyDescent="0.2">
      <c r="A107" t="s">
        <v>3</v>
      </c>
      <c r="B107" s="2" t="s">
        <v>11</v>
      </c>
      <c r="C107" s="3" t="s">
        <v>14</v>
      </c>
      <c r="D107" s="3" t="s">
        <v>23</v>
      </c>
      <c r="E107" s="3">
        <v>6</v>
      </c>
      <c r="F107">
        <v>6.4000000000000001E-2</v>
      </c>
      <c r="G107">
        <f>(F107-F113)/F107</f>
        <v>0.875</v>
      </c>
      <c r="J107" s="6">
        <f>F107/(85-9)</f>
        <v>8.4210526315789478E-4</v>
      </c>
      <c r="K107" s="6"/>
      <c r="L107" s="4">
        <f t="shared" si="3"/>
        <v>0.8421052631578948</v>
      </c>
      <c r="M107" s="4"/>
      <c r="N107" s="6"/>
      <c r="O107" s="6"/>
      <c r="P107" t="s">
        <v>3</v>
      </c>
      <c r="Q107" s="2" t="s">
        <v>11</v>
      </c>
      <c r="R107" s="3" t="s">
        <v>14</v>
      </c>
      <c r="S107" s="3" t="s">
        <v>23</v>
      </c>
      <c r="T107" s="3">
        <v>6</v>
      </c>
    </row>
    <row r="108" spans="1:20" x14ac:dyDescent="0.2">
      <c r="A108" t="s">
        <v>3</v>
      </c>
      <c r="B108" s="2" t="s">
        <v>11</v>
      </c>
      <c r="C108" s="3" t="s">
        <v>14</v>
      </c>
      <c r="D108" s="3" t="s">
        <v>23</v>
      </c>
      <c r="E108" s="3">
        <v>7</v>
      </c>
      <c r="J108" s="6"/>
      <c r="K108" s="6"/>
      <c r="L108" s="4"/>
      <c r="M108" s="4"/>
      <c r="N108" s="6"/>
      <c r="O108" s="6"/>
      <c r="P108" t="s">
        <v>3</v>
      </c>
      <c r="Q108" s="2" t="s">
        <v>11</v>
      </c>
      <c r="R108" s="3" t="s">
        <v>14</v>
      </c>
      <c r="S108" s="3" t="s">
        <v>23</v>
      </c>
      <c r="T108" s="3">
        <v>7</v>
      </c>
    </row>
    <row r="109" spans="1:20" x14ac:dyDescent="0.2">
      <c r="A109" t="s">
        <v>3</v>
      </c>
      <c r="B109" s="2" t="s">
        <v>11</v>
      </c>
      <c r="C109" s="3" t="s">
        <v>14</v>
      </c>
      <c r="D109" s="3" t="s">
        <v>23</v>
      </c>
      <c r="E109" s="3">
        <v>8</v>
      </c>
      <c r="J109" s="6"/>
      <c r="K109" s="6"/>
      <c r="L109" s="4"/>
      <c r="M109" s="4"/>
      <c r="N109" s="6"/>
      <c r="O109" s="6"/>
      <c r="P109" t="s">
        <v>3</v>
      </c>
      <c r="Q109" s="2" t="s">
        <v>11</v>
      </c>
      <c r="R109" s="3" t="s">
        <v>14</v>
      </c>
      <c r="S109" s="3" t="s">
        <v>23</v>
      </c>
      <c r="T109" s="3">
        <v>8</v>
      </c>
    </row>
    <row r="110" spans="1:20" x14ac:dyDescent="0.2">
      <c r="A110" t="s">
        <v>3</v>
      </c>
      <c r="B110" s="2" t="s">
        <v>11</v>
      </c>
      <c r="C110" s="3" t="s">
        <v>14</v>
      </c>
      <c r="D110" s="3" t="s">
        <v>23</v>
      </c>
      <c r="E110" s="3">
        <v>9</v>
      </c>
      <c r="F110">
        <v>4.4999999999999998E-2</v>
      </c>
      <c r="G110">
        <f>(F110-F114)/F110</f>
        <v>0.55555555555555558</v>
      </c>
      <c r="J110" s="6">
        <f>F110/(85-9)</f>
        <v>5.9210526315789467E-4</v>
      </c>
      <c r="K110" s="6"/>
      <c r="L110" s="4">
        <f t="shared" si="3"/>
        <v>0.59210526315789469</v>
      </c>
      <c r="M110" s="4"/>
      <c r="N110" s="6"/>
      <c r="O110" s="6"/>
      <c r="P110" t="s">
        <v>3</v>
      </c>
      <c r="Q110" s="2" t="s">
        <v>11</v>
      </c>
      <c r="R110" s="3" t="s">
        <v>14</v>
      </c>
      <c r="S110" s="3" t="s">
        <v>23</v>
      </c>
      <c r="T110" s="3">
        <v>9</v>
      </c>
    </row>
    <row r="111" spans="1:20" x14ac:dyDescent="0.2">
      <c r="A111" t="s">
        <v>3</v>
      </c>
      <c r="B111" s="2" t="s">
        <v>11</v>
      </c>
      <c r="C111" s="3" t="s">
        <v>14</v>
      </c>
      <c r="D111" s="3" t="s">
        <v>23</v>
      </c>
      <c r="E111" s="3">
        <v>10</v>
      </c>
      <c r="J111" s="6"/>
      <c r="K111" s="6"/>
      <c r="L111" s="4"/>
      <c r="M111" s="4"/>
      <c r="N111" s="6"/>
      <c r="O111" s="6"/>
      <c r="P111" t="s">
        <v>3</v>
      </c>
      <c r="Q111" s="2" t="s">
        <v>11</v>
      </c>
      <c r="R111" s="3" t="s">
        <v>14</v>
      </c>
      <c r="S111" s="3" t="s">
        <v>23</v>
      </c>
      <c r="T111" s="3">
        <v>10</v>
      </c>
    </row>
    <row r="112" spans="1:20" x14ac:dyDescent="0.2">
      <c r="A112" t="s">
        <v>6</v>
      </c>
      <c r="B112" s="2" t="s">
        <v>11</v>
      </c>
      <c r="C112" s="3" t="s">
        <v>14</v>
      </c>
      <c r="D112" s="3" t="s">
        <v>23</v>
      </c>
      <c r="E112" s="3">
        <v>1</v>
      </c>
      <c r="F112">
        <v>2.3E-2</v>
      </c>
      <c r="H112" s="4">
        <f>AVERAGE(F112:F121)</f>
        <v>1.7000000000000001E-2</v>
      </c>
      <c r="I112" s="4"/>
      <c r="J112" s="6">
        <f>F112/(85-8)</f>
        <v>2.9870129870129868E-4</v>
      </c>
      <c r="K112" s="4">
        <f>AVERAGE(J112:J121)</f>
        <v>2.223741171109592E-4</v>
      </c>
      <c r="L112" s="4">
        <f t="shared" si="3"/>
        <v>0.29870129870129869</v>
      </c>
      <c r="M112" s="4"/>
      <c r="N112" s="4">
        <f>AVERAGE(L112:L121)</f>
        <v>0.22237411711095922</v>
      </c>
      <c r="O112" s="4"/>
      <c r="P112" t="s">
        <v>6</v>
      </c>
      <c r="Q112" s="2" t="s">
        <v>11</v>
      </c>
      <c r="R112" s="3" t="s">
        <v>14</v>
      </c>
      <c r="S112" s="3" t="s">
        <v>23</v>
      </c>
      <c r="T112" s="3">
        <v>1</v>
      </c>
    </row>
    <row r="113" spans="1:20" x14ac:dyDescent="0.2">
      <c r="A113" t="s">
        <v>6</v>
      </c>
      <c r="B113" s="2" t="s">
        <v>11</v>
      </c>
      <c r="C113" s="3" t="s">
        <v>14</v>
      </c>
      <c r="D113" s="3" t="s">
        <v>23</v>
      </c>
      <c r="E113" s="3">
        <v>2</v>
      </c>
      <c r="F113">
        <v>8.0000000000000002E-3</v>
      </c>
      <c r="J113" s="6">
        <f>F113/(85-9)</f>
        <v>1.0526315789473685E-4</v>
      </c>
      <c r="K113" s="6"/>
      <c r="L113" s="4">
        <f t="shared" si="3"/>
        <v>0.10526315789473685</v>
      </c>
      <c r="M113" s="4"/>
      <c r="N113" s="6"/>
      <c r="O113" s="6"/>
      <c r="P113" t="s">
        <v>6</v>
      </c>
      <c r="Q113" s="2" t="s">
        <v>11</v>
      </c>
      <c r="R113" s="3" t="s">
        <v>14</v>
      </c>
      <c r="S113" s="3" t="s">
        <v>23</v>
      </c>
      <c r="T113" s="3">
        <v>2</v>
      </c>
    </row>
    <row r="114" spans="1:20" x14ac:dyDescent="0.2">
      <c r="A114" t="s">
        <v>6</v>
      </c>
      <c r="B114" s="2" t="s">
        <v>11</v>
      </c>
      <c r="C114" s="3" t="s">
        <v>14</v>
      </c>
      <c r="D114" s="3" t="s">
        <v>23</v>
      </c>
      <c r="E114" s="3">
        <v>3</v>
      </c>
      <c r="F114">
        <v>0.02</v>
      </c>
      <c r="J114" s="6">
        <f>F114/(85-9)</f>
        <v>2.631578947368421E-4</v>
      </c>
      <c r="K114" s="6"/>
      <c r="L114" s="4">
        <f t="shared" si="3"/>
        <v>0.26315789473684209</v>
      </c>
      <c r="M114" s="4"/>
      <c r="N114" s="6"/>
      <c r="O114" s="6"/>
      <c r="P114" t="s">
        <v>6</v>
      </c>
      <c r="Q114" s="2" t="s">
        <v>11</v>
      </c>
      <c r="R114" s="3" t="s">
        <v>14</v>
      </c>
      <c r="S114" s="3" t="s">
        <v>23</v>
      </c>
      <c r="T114" s="3">
        <v>3</v>
      </c>
    </row>
    <row r="115" spans="1:20" x14ac:dyDescent="0.2">
      <c r="A115" t="s">
        <v>6</v>
      </c>
      <c r="B115" s="2" t="s">
        <v>11</v>
      </c>
      <c r="C115" s="3" t="s">
        <v>14</v>
      </c>
      <c r="D115" s="3" t="s">
        <v>23</v>
      </c>
      <c r="E115" s="3">
        <v>4</v>
      </c>
      <c r="J115" s="6"/>
      <c r="K115" s="6"/>
      <c r="L115" s="4"/>
      <c r="M115" s="4"/>
      <c r="N115" s="6"/>
      <c r="O115" s="6"/>
      <c r="P115" t="s">
        <v>6</v>
      </c>
      <c r="Q115" s="2" t="s">
        <v>11</v>
      </c>
      <c r="R115" s="3" t="s">
        <v>14</v>
      </c>
      <c r="S115" s="3" t="s">
        <v>23</v>
      </c>
      <c r="T115" s="3">
        <v>4</v>
      </c>
    </row>
    <row r="116" spans="1:20" x14ac:dyDescent="0.2">
      <c r="A116" t="s">
        <v>6</v>
      </c>
      <c r="B116" s="2" t="s">
        <v>11</v>
      </c>
      <c r="C116" s="3" t="s">
        <v>14</v>
      </c>
      <c r="D116" s="3" t="s">
        <v>23</v>
      </c>
      <c r="E116" s="3">
        <v>5</v>
      </c>
      <c r="J116" s="6"/>
      <c r="K116" s="6"/>
      <c r="L116" s="4"/>
      <c r="M116" s="4"/>
      <c r="N116" s="6"/>
      <c r="O116" s="6"/>
      <c r="P116" t="s">
        <v>6</v>
      </c>
      <c r="Q116" s="2" t="s">
        <v>11</v>
      </c>
      <c r="R116" s="3" t="s">
        <v>14</v>
      </c>
      <c r="S116" s="3" t="s">
        <v>23</v>
      </c>
      <c r="T116" s="3">
        <v>5</v>
      </c>
    </row>
    <row r="117" spans="1:20" x14ac:dyDescent="0.2">
      <c r="A117" t="s">
        <v>6</v>
      </c>
      <c r="B117" s="2" t="s">
        <v>11</v>
      </c>
      <c r="C117" s="3" t="s">
        <v>14</v>
      </c>
      <c r="D117" s="3" t="s">
        <v>23</v>
      </c>
      <c r="E117" s="3">
        <v>6</v>
      </c>
      <c r="J117" s="6"/>
      <c r="K117" s="6"/>
      <c r="L117" s="4"/>
      <c r="M117" s="4"/>
      <c r="N117" s="6"/>
      <c r="O117" s="6"/>
      <c r="P117" t="s">
        <v>6</v>
      </c>
      <c r="Q117" s="2" t="s">
        <v>11</v>
      </c>
      <c r="R117" s="3" t="s">
        <v>14</v>
      </c>
      <c r="S117" s="3" t="s">
        <v>23</v>
      </c>
      <c r="T117" s="3">
        <v>6</v>
      </c>
    </row>
    <row r="118" spans="1:20" x14ac:dyDescent="0.2">
      <c r="A118" t="s">
        <v>6</v>
      </c>
      <c r="B118" s="2" t="s">
        <v>11</v>
      </c>
      <c r="C118" s="3" t="s">
        <v>14</v>
      </c>
      <c r="D118" s="3" t="s">
        <v>23</v>
      </c>
      <c r="E118" s="3">
        <v>7</v>
      </c>
      <c r="J118" s="6"/>
      <c r="K118" s="6"/>
      <c r="L118" s="4"/>
      <c r="M118" s="4"/>
      <c r="N118" s="6"/>
      <c r="O118" s="6"/>
      <c r="P118" t="s">
        <v>6</v>
      </c>
      <c r="Q118" s="2" t="s">
        <v>11</v>
      </c>
      <c r="R118" s="3" t="s">
        <v>14</v>
      </c>
      <c r="S118" s="3" t="s">
        <v>23</v>
      </c>
      <c r="T118" s="3">
        <v>7</v>
      </c>
    </row>
    <row r="119" spans="1:20" x14ac:dyDescent="0.2">
      <c r="A119" t="s">
        <v>6</v>
      </c>
      <c r="B119" s="2" t="s">
        <v>11</v>
      </c>
      <c r="C119" s="3" t="s">
        <v>14</v>
      </c>
      <c r="D119" s="3" t="s">
        <v>23</v>
      </c>
      <c r="E119" s="3">
        <v>8</v>
      </c>
      <c r="J119" s="6"/>
      <c r="K119" s="6"/>
      <c r="L119" s="4"/>
      <c r="M119" s="4"/>
      <c r="N119" s="6"/>
      <c r="O119" s="6"/>
      <c r="P119" t="s">
        <v>6</v>
      </c>
      <c r="Q119" s="2" t="s">
        <v>11</v>
      </c>
      <c r="R119" s="3" t="s">
        <v>14</v>
      </c>
      <c r="S119" s="3" t="s">
        <v>23</v>
      </c>
      <c r="T119" s="3">
        <v>8</v>
      </c>
    </row>
    <row r="120" spans="1:20" x14ac:dyDescent="0.2">
      <c r="A120" t="s">
        <v>6</v>
      </c>
      <c r="B120" s="2" t="s">
        <v>11</v>
      </c>
      <c r="C120" s="3" t="s">
        <v>14</v>
      </c>
      <c r="D120" s="3" t="s">
        <v>23</v>
      </c>
      <c r="E120" s="3">
        <v>9</v>
      </c>
      <c r="J120" s="6"/>
      <c r="K120" s="6"/>
      <c r="L120" s="4"/>
      <c r="M120" s="4"/>
      <c r="N120" s="6"/>
      <c r="O120" s="6"/>
      <c r="P120" t="s">
        <v>6</v>
      </c>
      <c r="Q120" s="2" t="s">
        <v>11</v>
      </c>
      <c r="R120" s="3" t="s">
        <v>14</v>
      </c>
      <c r="S120" s="3" t="s">
        <v>23</v>
      </c>
      <c r="T120" s="3">
        <v>9</v>
      </c>
    </row>
    <row r="121" spans="1:20" x14ac:dyDescent="0.2">
      <c r="A121" t="s">
        <v>6</v>
      </c>
      <c r="B121" s="2" t="s">
        <v>11</v>
      </c>
      <c r="C121" s="3" t="s">
        <v>14</v>
      </c>
      <c r="D121" s="3" t="s">
        <v>23</v>
      </c>
      <c r="E121" s="3">
        <v>10</v>
      </c>
      <c r="J121" s="6"/>
      <c r="K121" s="6"/>
      <c r="L121" s="4"/>
      <c r="M121" s="4"/>
      <c r="N121" s="6"/>
      <c r="O121" s="6"/>
      <c r="P121" t="s">
        <v>6</v>
      </c>
      <c r="Q121" s="2" t="s">
        <v>11</v>
      </c>
      <c r="R121" s="3" t="s">
        <v>14</v>
      </c>
      <c r="S121" s="3" t="s">
        <v>23</v>
      </c>
      <c r="T121" s="3">
        <v>10</v>
      </c>
    </row>
    <row r="122" spans="1:20" x14ac:dyDescent="0.2">
      <c r="A122" t="s">
        <v>3</v>
      </c>
      <c r="B122" s="2" t="s">
        <v>12</v>
      </c>
      <c r="C122" s="3" t="s">
        <v>14</v>
      </c>
      <c r="D122" s="3" t="s">
        <v>23</v>
      </c>
      <c r="E122" s="3">
        <v>1</v>
      </c>
      <c r="G122">
        <f>(F132-F123)/F132</f>
        <v>0.53333333333333333</v>
      </c>
      <c r="H122" s="4">
        <f>AVERAGE(F122:F131)</f>
        <v>2.0428571428571431E-2</v>
      </c>
      <c r="I122" s="4">
        <f>(H122-H132)/H122</f>
        <v>0.14335664335664339</v>
      </c>
      <c r="J122" s="6"/>
      <c r="K122" s="4">
        <f>AVERAGE(J122:J131)</f>
        <v>2.7375528821094793E-4</v>
      </c>
      <c r="L122" s="4"/>
      <c r="M122" s="4"/>
      <c r="N122" s="4">
        <f>AVERAGE(L122:L131)</f>
        <v>0.27375528821094791</v>
      </c>
      <c r="O122" s="4">
        <f>(N122-N132)/N122</f>
        <v>0.1605905737313677</v>
      </c>
      <c r="P122" t="s">
        <v>3</v>
      </c>
      <c r="Q122" s="2" t="s">
        <v>12</v>
      </c>
      <c r="R122" s="3" t="s">
        <v>14</v>
      </c>
      <c r="S122" s="3" t="s">
        <v>23</v>
      </c>
      <c r="T122" s="3">
        <v>1</v>
      </c>
    </row>
    <row r="123" spans="1:20" x14ac:dyDescent="0.2">
      <c r="A123" t="s">
        <v>3</v>
      </c>
      <c r="B123" s="2" t="s">
        <v>12</v>
      </c>
      <c r="C123" s="3" t="s">
        <v>14</v>
      </c>
      <c r="D123" s="3" t="s">
        <v>23</v>
      </c>
      <c r="E123" s="3">
        <v>2</v>
      </c>
      <c r="F123">
        <v>1.4E-2</v>
      </c>
      <c r="G123">
        <f>(F123-F133)/F123</f>
        <v>0.35714285714285721</v>
      </c>
      <c r="J123" s="6">
        <f>F123/(85-9)</f>
        <v>1.8421052631578948E-4</v>
      </c>
      <c r="K123" s="6"/>
      <c r="L123" s="4">
        <f t="shared" si="3"/>
        <v>0.18421052631578949</v>
      </c>
      <c r="M123" s="4"/>
      <c r="N123" s="6"/>
      <c r="O123" s="6"/>
      <c r="P123" t="s">
        <v>3</v>
      </c>
      <c r="Q123" s="2" t="s">
        <v>12</v>
      </c>
      <c r="R123" s="3" t="s">
        <v>14</v>
      </c>
      <c r="S123" s="3" t="s">
        <v>23</v>
      </c>
      <c r="T123" s="3">
        <v>2</v>
      </c>
    </row>
    <row r="124" spans="1:20" x14ac:dyDescent="0.2">
      <c r="A124" t="s">
        <v>3</v>
      </c>
      <c r="B124" s="2" t="s">
        <v>12</v>
      </c>
      <c r="C124" s="3" t="s">
        <v>14</v>
      </c>
      <c r="D124" s="3" t="s">
        <v>23</v>
      </c>
      <c r="E124" s="3">
        <v>3</v>
      </c>
      <c r="F124">
        <v>3.4000000000000002E-2</v>
      </c>
      <c r="G124">
        <f>(F124-F134)/F124</f>
        <v>0.52941176470588236</v>
      </c>
      <c r="J124" s="6">
        <f>F124/(85-15)</f>
        <v>4.8571428571428577E-4</v>
      </c>
      <c r="K124" s="6"/>
      <c r="L124" s="4">
        <f t="shared" si="3"/>
        <v>0.48571428571428577</v>
      </c>
      <c r="M124" s="4"/>
      <c r="N124" s="6"/>
      <c r="O124" s="6"/>
      <c r="P124" t="s">
        <v>3</v>
      </c>
      <c r="Q124" s="2" t="s">
        <v>12</v>
      </c>
      <c r="R124" s="3" t="s">
        <v>14</v>
      </c>
      <c r="S124" s="3" t="s">
        <v>23</v>
      </c>
      <c r="T124" s="3">
        <v>3</v>
      </c>
    </row>
    <row r="125" spans="1:20" x14ac:dyDescent="0.2">
      <c r="A125" t="s">
        <v>3</v>
      </c>
      <c r="B125" s="2" t="s">
        <v>12</v>
      </c>
      <c r="C125" s="3" t="s">
        <v>14</v>
      </c>
      <c r="D125" s="3" t="s">
        <v>23</v>
      </c>
      <c r="E125" s="3">
        <v>4</v>
      </c>
      <c r="F125">
        <v>2.5000000000000001E-2</v>
      </c>
      <c r="G125">
        <f>(F125-F137)/F125</f>
        <v>0.36000000000000004</v>
      </c>
      <c r="J125" s="6">
        <f>F125/(85-8)</f>
        <v>3.2467532467532468E-4</v>
      </c>
      <c r="K125" s="6"/>
      <c r="L125" s="4">
        <f t="shared" si="3"/>
        <v>0.32467532467532467</v>
      </c>
      <c r="M125" s="4"/>
      <c r="N125" s="6"/>
      <c r="O125" s="6"/>
      <c r="P125" t="s">
        <v>3</v>
      </c>
      <c r="Q125" s="2" t="s">
        <v>12</v>
      </c>
      <c r="R125" s="3" t="s">
        <v>14</v>
      </c>
      <c r="S125" s="3" t="s">
        <v>23</v>
      </c>
      <c r="T125" s="3">
        <v>4</v>
      </c>
    </row>
    <row r="126" spans="1:20" x14ac:dyDescent="0.2">
      <c r="A126" t="s">
        <v>3</v>
      </c>
      <c r="B126" s="2" t="s">
        <v>12</v>
      </c>
      <c r="C126" s="3" t="s">
        <v>14</v>
      </c>
      <c r="D126" s="3" t="s">
        <v>23</v>
      </c>
      <c r="E126" s="3">
        <v>5</v>
      </c>
      <c r="F126">
        <v>8.9999999999999993E-3</v>
      </c>
      <c r="G126">
        <f>(F137-F126)/F137</f>
        <v>0.43750000000000006</v>
      </c>
      <c r="J126" s="6">
        <f>F126/(85-8)</f>
        <v>1.1688311688311687E-4</v>
      </c>
      <c r="K126" s="6"/>
      <c r="L126" s="4">
        <f t="shared" si="3"/>
        <v>0.11688311688311687</v>
      </c>
      <c r="M126" s="4"/>
      <c r="N126" s="6"/>
      <c r="O126" s="6"/>
      <c r="P126" t="s">
        <v>3</v>
      </c>
      <c r="Q126" s="2" t="s">
        <v>12</v>
      </c>
      <c r="R126" s="3" t="s">
        <v>14</v>
      </c>
      <c r="S126" s="3" t="s">
        <v>23</v>
      </c>
      <c r="T126" s="3">
        <v>5</v>
      </c>
    </row>
    <row r="127" spans="1:20" x14ac:dyDescent="0.2">
      <c r="A127" t="s">
        <v>3</v>
      </c>
      <c r="B127" s="2" t="s">
        <v>12</v>
      </c>
      <c r="C127" s="3" t="s">
        <v>14</v>
      </c>
      <c r="D127" s="3" t="s">
        <v>23</v>
      </c>
      <c r="E127" s="3">
        <v>6</v>
      </c>
      <c r="F127">
        <v>3.1E-2</v>
      </c>
      <c r="G127">
        <f>(F127-F137)/F127</f>
        <v>0.48387096774193544</v>
      </c>
      <c r="J127" s="6">
        <f>F127/(85-9)</f>
        <v>4.0789473684210524E-4</v>
      </c>
      <c r="K127" s="6"/>
      <c r="L127" s="4">
        <f t="shared" si="3"/>
        <v>0.40789473684210525</v>
      </c>
      <c r="M127" s="4"/>
      <c r="N127" s="6"/>
      <c r="O127" s="6"/>
      <c r="P127" t="s">
        <v>3</v>
      </c>
      <c r="Q127" s="2" t="s">
        <v>12</v>
      </c>
      <c r="R127" s="3" t="s">
        <v>14</v>
      </c>
      <c r="S127" s="3" t="s">
        <v>23</v>
      </c>
      <c r="T127" s="3">
        <v>6</v>
      </c>
    </row>
    <row r="128" spans="1:20" x14ac:dyDescent="0.2">
      <c r="A128" t="s">
        <v>3</v>
      </c>
      <c r="B128" s="2" t="s">
        <v>12</v>
      </c>
      <c r="C128" s="3" t="s">
        <v>14</v>
      </c>
      <c r="D128" s="3" t="s">
        <v>23</v>
      </c>
      <c r="E128" s="3">
        <v>7</v>
      </c>
      <c r="F128">
        <v>1.4E-2</v>
      </c>
      <c r="G128">
        <f>(F128-F138)/F128</f>
        <v>0</v>
      </c>
      <c r="J128" s="6">
        <f>F128/(85-12)</f>
        <v>1.9178082191780821E-4</v>
      </c>
      <c r="K128" s="6"/>
      <c r="L128" s="4">
        <f t="shared" si="3"/>
        <v>0.19178082191780821</v>
      </c>
      <c r="M128" s="4"/>
      <c r="N128" s="6"/>
      <c r="O128" s="6"/>
      <c r="P128" t="s">
        <v>3</v>
      </c>
      <c r="Q128" s="2" t="s">
        <v>12</v>
      </c>
      <c r="R128" s="3" t="s">
        <v>14</v>
      </c>
      <c r="S128" s="3" t="s">
        <v>23</v>
      </c>
      <c r="T128" s="3">
        <v>7</v>
      </c>
    </row>
    <row r="129" spans="1:20" x14ac:dyDescent="0.2">
      <c r="A129" t="s">
        <v>3</v>
      </c>
      <c r="B129" s="2" t="s">
        <v>12</v>
      </c>
      <c r="C129" s="3" t="s">
        <v>14</v>
      </c>
      <c r="D129" s="3" t="s">
        <v>23</v>
      </c>
      <c r="E129" s="3">
        <v>8</v>
      </c>
      <c r="J129" s="6"/>
      <c r="K129" s="6"/>
      <c r="L129" s="4"/>
      <c r="M129" s="4"/>
      <c r="N129" s="6"/>
      <c r="O129" s="6"/>
      <c r="P129" t="s">
        <v>3</v>
      </c>
      <c r="Q129" s="2" t="s">
        <v>12</v>
      </c>
      <c r="R129" s="3" t="s">
        <v>14</v>
      </c>
      <c r="S129" s="3" t="s">
        <v>23</v>
      </c>
      <c r="T129" s="3">
        <v>8</v>
      </c>
    </row>
    <row r="130" spans="1:20" x14ac:dyDescent="0.2">
      <c r="A130" t="s">
        <v>3</v>
      </c>
      <c r="B130" s="2" t="s">
        <v>12</v>
      </c>
      <c r="C130" s="3" t="s">
        <v>14</v>
      </c>
      <c r="D130" s="3" t="s">
        <v>23</v>
      </c>
      <c r="E130" s="3">
        <v>9</v>
      </c>
      <c r="J130" s="6"/>
      <c r="K130" s="6"/>
      <c r="L130" s="4"/>
      <c r="M130" s="4"/>
      <c r="N130" s="6"/>
      <c r="O130" s="6"/>
      <c r="P130" t="s">
        <v>3</v>
      </c>
      <c r="Q130" s="2" t="s">
        <v>12</v>
      </c>
      <c r="R130" s="3" t="s">
        <v>14</v>
      </c>
      <c r="S130" s="3" t="s">
        <v>23</v>
      </c>
      <c r="T130" s="3">
        <v>9</v>
      </c>
    </row>
    <row r="131" spans="1:20" x14ac:dyDescent="0.2">
      <c r="A131" t="s">
        <v>3</v>
      </c>
      <c r="B131" s="2" t="s">
        <v>12</v>
      </c>
      <c r="C131" s="3" t="s">
        <v>14</v>
      </c>
      <c r="D131" s="3" t="s">
        <v>23</v>
      </c>
      <c r="E131" s="3">
        <v>10</v>
      </c>
      <c r="F131">
        <v>1.6E-2</v>
      </c>
      <c r="G131">
        <f>(F141-F131)/F141</f>
        <v>0.44827586206896552</v>
      </c>
      <c r="J131" s="6">
        <f>F131/(85-7)</f>
        <v>2.0512820512820514E-4</v>
      </c>
      <c r="K131" s="6"/>
      <c r="L131" s="4">
        <f t="shared" ref="L131:L185" si="4">J131*1000</f>
        <v>0.20512820512820515</v>
      </c>
      <c r="M131" s="4"/>
      <c r="N131" s="6"/>
      <c r="O131" s="6"/>
      <c r="P131" t="s">
        <v>3</v>
      </c>
      <c r="Q131" s="2" t="s">
        <v>12</v>
      </c>
      <c r="R131" s="3" t="s">
        <v>14</v>
      </c>
      <c r="S131" s="3" t="s">
        <v>23</v>
      </c>
      <c r="T131" s="3">
        <v>10</v>
      </c>
    </row>
    <row r="132" spans="1:20" x14ac:dyDescent="0.2">
      <c r="A132" t="s">
        <v>6</v>
      </c>
      <c r="B132" s="2" t="s">
        <v>12</v>
      </c>
      <c r="C132" s="3" t="s">
        <v>14</v>
      </c>
      <c r="D132" s="3" t="s">
        <v>23</v>
      </c>
      <c r="E132" s="3">
        <v>1</v>
      </c>
      <c r="F132">
        <v>0.03</v>
      </c>
      <c r="H132" s="4">
        <f>AVERAGE(F132:F141)</f>
        <v>1.7500000000000002E-2</v>
      </c>
      <c r="I132" s="4"/>
      <c r="J132" s="6">
        <f>F132/(85-9)</f>
        <v>3.9473684210526315E-4</v>
      </c>
      <c r="K132" s="4">
        <f>AVERAGE(J132:J141)</f>
        <v>2.2979276941515587E-4</v>
      </c>
      <c r="L132" s="4">
        <f t="shared" si="4"/>
        <v>0.39473684210526316</v>
      </c>
      <c r="M132" s="4"/>
      <c r="N132" s="4">
        <f>AVERAGE(L132:L141)</f>
        <v>0.22979276941515586</v>
      </c>
      <c r="O132" s="4"/>
      <c r="P132" t="s">
        <v>6</v>
      </c>
      <c r="Q132" s="2" t="s">
        <v>12</v>
      </c>
      <c r="R132" s="3" t="s">
        <v>14</v>
      </c>
      <c r="S132" s="3" t="s">
        <v>23</v>
      </c>
      <c r="T132" s="3">
        <v>1</v>
      </c>
    </row>
    <row r="133" spans="1:20" x14ac:dyDescent="0.2">
      <c r="A133" t="s">
        <v>6</v>
      </c>
      <c r="B133" s="2" t="s">
        <v>12</v>
      </c>
      <c r="C133" s="3" t="s">
        <v>14</v>
      </c>
      <c r="D133" s="3" t="s">
        <v>23</v>
      </c>
      <c r="E133" s="3">
        <v>2</v>
      </c>
      <c r="F133">
        <v>8.9999999999999993E-3</v>
      </c>
      <c r="J133" s="6">
        <f>F133/(85-9)</f>
        <v>1.1842105263157894E-4</v>
      </c>
      <c r="K133" s="6"/>
      <c r="L133" s="4">
        <f t="shared" si="4"/>
        <v>0.11842105263157894</v>
      </c>
      <c r="M133" s="4"/>
      <c r="N133" s="6"/>
      <c r="O133" s="6"/>
      <c r="P133" t="s">
        <v>6</v>
      </c>
      <c r="Q133" s="2" t="s">
        <v>12</v>
      </c>
      <c r="R133" s="3" t="s">
        <v>14</v>
      </c>
      <c r="S133" s="3" t="s">
        <v>23</v>
      </c>
      <c r="T133" s="3">
        <v>2</v>
      </c>
    </row>
    <row r="134" spans="1:20" x14ac:dyDescent="0.2">
      <c r="A134" t="s">
        <v>6</v>
      </c>
      <c r="B134" s="2" t="s">
        <v>12</v>
      </c>
      <c r="C134" s="3" t="s">
        <v>14</v>
      </c>
      <c r="D134" s="3" t="s">
        <v>23</v>
      </c>
      <c r="E134" s="3">
        <v>3</v>
      </c>
      <c r="F134">
        <v>1.6E-2</v>
      </c>
      <c r="J134" s="6">
        <f>F134/(85-8)</f>
        <v>2.077922077922078E-4</v>
      </c>
      <c r="K134" s="6"/>
      <c r="L134" s="4">
        <f t="shared" si="4"/>
        <v>0.20779220779220781</v>
      </c>
      <c r="M134" s="4"/>
      <c r="N134" s="6"/>
      <c r="O134" s="6"/>
      <c r="P134" t="s">
        <v>6</v>
      </c>
      <c r="Q134" s="2" t="s">
        <v>12</v>
      </c>
      <c r="R134" s="3" t="s">
        <v>14</v>
      </c>
      <c r="S134" s="3" t="s">
        <v>23</v>
      </c>
      <c r="T134" s="3">
        <v>3</v>
      </c>
    </row>
    <row r="135" spans="1:20" x14ac:dyDescent="0.2">
      <c r="A135" t="s">
        <v>6</v>
      </c>
      <c r="B135" s="2" t="s">
        <v>12</v>
      </c>
      <c r="C135" s="3" t="s">
        <v>14</v>
      </c>
      <c r="D135" s="3" t="s">
        <v>23</v>
      </c>
      <c r="E135" s="3">
        <v>4</v>
      </c>
      <c r="J135" s="6"/>
      <c r="K135" s="6"/>
      <c r="L135" s="4"/>
      <c r="M135" s="4"/>
      <c r="N135" s="6"/>
      <c r="O135" s="6"/>
      <c r="P135" t="s">
        <v>6</v>
      </c>
      <c r="Q135" s="2" t="s">
        <v>12</v>
      </c>
      <c r="R135" s="3" t="s">
        <v>14</v>
      </c>
      <c r="S135" s="3" t="s">
        <v>23</v>
      </c>
      <c r="T135" s="3">
        <v>4</v>
      </c>
    </row>
    <row r="136" spans="1:20" x14ac:dyDescent="0.2">
      <c r="A136" t="s">
        <v>6</v>
      </c>
      <c r="B136" s="2" t="s">
        <v>12</v>
      </c>
      <c r="C136" s="3" t="s">
        <v>14</v>
      </c>
      <c r="D136" s="3" t="s">
        <v>23</v>
      </c>
      <c r="E136" s="3">
        <v>5</v>
      </c>
      <c r="J136" s="6"/>
      <c r="K136" s="6"/>
      <c r="L136" s="4"/>
      <c r="M136" s="4"/>
      <c r="N136" s="6"/>
      <c r="O136" s="6"/>
      <c r="P136" t="s">
        <v>6</v>
      </c>
      <c r="Q136" s="2" t="s">
        <v>12</v>
      </c>
      <c r="R136" s="3" t="s">
        <v>14</v>
      </c>
      <c r="S136" s="3" t="s">
        <v>23</v>
      </c>
      <c r="T136" s="3">
        <v>5</v>
      </c>
    </row>
    <row r="137" spans="1:20" x14ac:dyDescent="0.2">
      <c r="A137" t="s">
        <v>6</v>
      </c>
      <c r="B137" s="2" t="s">
        <v>12</v>
      </c>
      <c r="C137" s="3" t="s">
        <v>14</v>
      </c>
      <c r="D137" s="3" t="s">
        <v>23</v>
      </c>
      <c r="E137" s="3">
        <v>6</v>
      </c>
      <c r="F137">
        <v>1.6E-2</v>
      </c>
      <c r="J137" s="6">
        <f>F137/(85-9)</f>
        <v>2.105263157894737E-4</v>
      </c>
      <c r="K137" s="6"/>
      <c r="L137" s="4">
        <f t="shared" si="4"/>
        <v>0.2105263157894737</v>
      </c>
      <c r="M137" s="4"/>
      <c r="N137" s="6"/>
      <c r="O137" s="6"/>
      <c r="P137" t="s">
        <v>6</v>
      </c>
      <c r="Q137" s="2" t="s">
        <v>12</v>
      </c>
      <c r="R137" s="3" t="s">
        <v>14</v>
      </c>
      <c r="S137" s="3" t="s">
        <v>23</v>
      </c>
      <c r="T137" s="3">
        <v>6</v>
      </c>
    </row>
    <row r="138" spans="1:20" x14ac:dyDescent="0.2">
      <c r="A138" t="s">
        <v>6</v>
      </c>
      <c r="B138" s="2" t="s">
        <v>12</v>
      </c>
      <c r="C138" s="3" t="s">
        <v>14</v>
      </c>
      <c r="D138" s="3" t="s">
        <v>23</v>
      </c>
      <c r="E138" s="3">
        <v>7</v>
      </c>
      <c r="F138">
        <v>1.4E-2</v>
      </c>
      <c r="J138" s="6">
        <f>F138/(85-12)</f>
        <v>1.9178082191780821E-4</v>
      </c>
      <c r="K138" s="6"/>
      <c r="L138" s="4">
        <f t="shared" si="4"/>
        <v>0.19178082191780821</v>
      </c>
      <c r="M138" s="4"/>
      <c r="N138" s="6"/>
      <c r="O138" s="6"/>
      <c r="P138" t="s">
        <v>6</v>
      </c>
      <c r="Q138" s="2" t="s">
        <v>12</v>
      </c>
      <c r="R138" s="3" t="s">
        <v>14</v>
      </c>
      <c r="S138" s="3" t="s">
        <v>23</v>
      </c>
      <c r="T138" s="3">
        <v>7</v>
      </c>
    </row>
    <row r="139" spans="1:20" x14ac:dyDescent="0.2">
      <c r="A139" t="s">
        <v>6</v>
      </c>
      <c r="B139" s="2" t="s">
        <v>12</v>
      </c>
      <c r="C139" s="3" t="s">
        <v>14</v>
      </c>
      <c r="D139" s="3" t="s">
        <v>23</v>
      </c>
      <c r="E139" s="3">
        <v>8</v>
      </c>
      <c r="F139">
        <v>0.01</v>
      </c>
      <c r="J139" s="6">
        <f>F139/(85-10)</f>
        <v>1.3333333333333334E-4</v>
      </c>
      <c r="K139" s="6"/>
      <c r="L139" s="4">
        <f t="shared" si="4"/>
        <v>0.13333333333333333</v>
      </c>
      <c r="M139" s="4"/>
      <c r="N139" s="6"/>
      <c r="O139" s="6"/>
      <c r="P139" t="s">
        <v>6</v>
      </c>
      <c r="Q139" s="2" t="s">
        <v>12</v>
      </c>
      <c r="R139" s="3" t="s">
        <v>14</v>
      </c>
      <c r="S139" s="3" t="s">
        <v>23</v>
      </c>
      <c r="T139" s="3">
        <v>8</v>
      </c>
    </row>
    <row r="140" spans="1:20" x14ac:dyDescent="0.2">
      <c r="A140" t="s">
        <v>6</v>
      </c>
      <c r="B140" s="2" t="s">
        <v>12</v>
      </c>
      <c r="C140" s="3" t="s">
        <v>14</v>
      </c>
      <c r="D140" s="3" t="s">
        <v>23</v>
      </c>
      <c r="E140" s="3">
        <v>9</v>
      </c>
      <c r="F140">
        <v>1.6E-2</v>
      </c>
      <c r="J140" s="6">
        <f>F140/(85-7)</f>
        <v>2.0512820512820514E-4</v>
      </c>
      <c r="K140" s="6"/>
      <c r="L140" s="4">
        <f t="shared" si="4"/>
        <v>0.20512820512820515</v>
      </c>
      <c r="M140" s="4"/>
      <c r="N140" s="6"/>
      <c r="O140" s="6"/>
      <c r="P140" t="s">
        <v>6</v>
      </c>
      <c r="Q140" s="2" t="s">
        <v>12</v>
      </c>
      <c r="R140" s="3" t="s">
        <v>14</v>
      </c>
      <c r="S140" s="3" t="s">
        <v>23</v>
      </c>
      <c r="T140" s="3">
        <v>9</v>
      </c>
    </row>
    <row r="141" spans="1:20" x14ac:dyDescent="0.2">
      <c r="A141" t="s">
        <v>6</v>
      </c>
      <c r="B141" s="2" t="s">
        <v>12</v>
      </c>
      <c r="C141" s="3" t="s">
        <v>14</v>
      </c>
      <c r="D141" s="3" t="s">
        <v>23</v>
      </c>
      <c r="E141" s="3">
        <v>10</v>
      </c>
      <c r="F141">
        <v>2.9000000000000001E-2</v>
      </c>
      <c r="J141" s="6">
        <f>F141/(85-8)</f>
        <v>3.7662337662337667E-4</v>
      </c>
      <c r="K141" s="6"/>
      <c r="L141" s="4">
        <f t="shared" si="4"/>
        <v>0.37662337662337669</v>
      </c>
      <c r="M141" s="4"/>
      <c r="N141" s="6"/>
      <c r="O141" s="6"/>
      <c r="P141" t="s">
        <v>6</v>
      </c>
      <c r="Q141" s="2" t="s">
        <v>12</v>
      </c>
      <c r="R141" s="3" t="s">
        <v>14</v>
      </c>
      <c r="S141" s="3" t="s">
        <v>23</v>
      </c>
      <c r="T141" s="3">
        <v>10</v>
      </c>
    </row>
    <row r="142" spans="1:20" x14ac:dyDescent="0.2">
      <c r="A142" t="s">
        <v>3</v>
      </c>
      <c r="B142" s="2" t="s">
        <v>15</v>
      </c>
      <c r="C142" s="3" t="s">
        <v>14</v>
      </c>
      <c r="D142" s="3" t="s">
        <v>24</v>
      </c>
      <c r="E142" s="3">
        <v>1</v>
      </c>
      <c r="F142">
        <v>8.0000000000000002E-3</v>
      </c>
      <c r="G142">
        <f>(F152-F142)/F152</f>
        <v>0.74193548387096775</v>
      </c>
      <c r="H142" s="4">
        <f>AVERAGE(F142:F151)</f>
        <v>2.7999999999999997E-2</v>
      </c>
      <c r="I142" s="4">
        <f>(H142-H152)/H142</f>
        <v>0.12244897959183668</v>
      </c>
      <c r="J142" s="6">
        <f>F142/(85-9)</f>
        <v>1.0526315789473685E-4</v>
      </c>
      <c r="K142" s="4">
        <f>AVERAGE(J142:J151)</f>
        <v>3.5844171928449083E-4</v>
      </c>
      <c r="L142" s="4">
        <f t="shared" si="4"/>
        <v>0.10526315789473685</v>
      </c>
      <c r="M142">
        <f>(L152-L142)/L152</f>
        <v>0.73174872665534807</v>
      </c>
      <c r="N142" s="4">
        <f>AVERAGE(L142:L151)</f>
        <v>0.35844171928449081</v>
      </c>
      <c r="O142" s="4">
        <f>(N142-N152)/N142</f>
        <v>0.10939229434365463</v>
      </c>
      <c r="P142" t="s">
        <v>3</v>
      </c>
      <c r="Q142" s="2" t="s">
        <v>15</v>
      </c>
      <c r="R142" s="3" t="s">
        <v>14</v>
      </c>
      <c r="S142" s="3" t="s">
        <v>24</v>
      </c>
      <c r="T142" s="3">
        <v>1</v>
      </c>
    </row>
    <row r="143" spans="1:20" x14ac:dyDescent="0.2">
      <c r="A143" t="s">
        <v>3</v>
      </c>
      <c r="B143" s="2" t="s">
        <v>15</v>
      </c>
      <c r="C143" s="3" t="s">
        <v>14</v>
      </c>
      <c r="D143" s="3" t="s">
        <v>24</v>
      </c>
      <c r="E143" s="3">
        <v>2</v>
      </c>
      <c r="J143" s="6"/>
      <c r="K143" s="6"/>
      <c r="L143" s="4"/>
      <c r="N143" s="6"/>
      <c r="O143" s="6"/>
      <c r="P143" t="s">
        <v>3</v>
      </c>
      <c r="Q143" s="2" t="s">
        <v>15</v>
      </c>
      <c r="R143" s="3" t="s">
        <v>14</v>
      </c>
      <c r="S143" s="3" t="s">
        <v>24</v>
      </c>
      <c r="T143" s="3">
        <v>2</v>
      </c>
    </row>
    <row r="144" spans="1:20" x14ac:dyDescent="0.2">
      <c r="A144" t="s">
        <v>3</v>
      </c>
      <c r="B144" s="2" t="s">
        <v>15</v>
      </c>
      <c r="C144" s="3" t="s">
        <v>14</v>
      </c>
      <c r="D144" s="3" t="s">
        <v>24</v>
      </c>
      <c r="E144" s="3">
        <v>3</v>
      </c>
      <c r="F144" s="5">
        <v>1.2999999999999999E-2</v>
      </c>
      <c r="G144" s="5">
        <f>(F154-F144)/F154</f>
        <v>0.43478260869565222</v>
      </c>
      <c r="H144" s="5"/>
      <c r="I144" s="5"/>
      <c r="J144" s="8">
        <f>F144/(85-9)</f>
        <v>1.7105263157894736E-4</v>
      </c>
      <c r="K144" s="8"/>
      <c r="L144" s="7">
        <f t="shared" si="4"/>
        <v>0.17105263157894737</v>
      </c>
      <c r="M144" s="5">
        <f>(L154-L144)/L154</f>
        <v>0.44221967963386732</v>
      </c>
      <c r="N144" s="8"/>
      <c r="O144" s="8"/>
      <c r="P144" t="s">
        <v>3</v>
      </c>
      <c r="Q144" s="2" t="s">
        <v>15</v>
      </c>
      <c r="R144" s="3" t="s">
        <v>14</v>
      </c>
      <c r="S144" s="3" t="s">
        <v>24</v>
      </c>
      <c r="T144" s="3">
        <v>3</v>
      </c>
    </row>
    <row r="145" spans="1:20" x14ac:dyDescent="0.2">
      <c r="A145" t="s">
        <v>3</v>
      </c>
      <c r="B145" s="2" t="s">
        <v>15</v>
      </c>
      <c r="C145" s="3" t="s">
        <v>14</v>
      </c>
      <c r="D145" s="3" t="s">
        <v>24</v>
      </c>
      <c r="E145" s="3">
        <v>4</v>
      </c>
      <c r="F145" s="5">
        <v>3.3000000000000002E-2</v>
      </c>
      <c r="G145" s="5">
        <f>(F145-F155)/F145</f>
        <v>0.39393939393939398</v>
      </c>
      <c r="H145" s="5"/>
      <c r="I145" s="5"/>
      <c r="J145" s="8">
        <f>F145/(85-7)</f>
        <v>4.230769230769231E-4</v>
      </c>
      <c r="K145" s="8"/>
      <c r="L145" s="7">
        <f t="shared" si="4"/>
        <v>0.42307692307692307</v>
      </c>
      <c r="M145" s="5">
        <f>(L145-L155)/L145</f>
        <v>0.38606847697756796</v>
      </c>
      <c r="N145" s="8"/>
      <c r="O145" s="8"/>
      <c r="P145" t="s">
        <v>3</v>
      </c>
      <c r="Q145" s="2" t="s">
        <v>15</v>
      </c>
      <c r="R145" s="3" t="s">
        <v>14</v>
      </c>
      <c r="S145" s="3" t="s">
        <v>24</v>
      </c>
      <c r="T145" s="3">
        <v>4</v>
      </c>
    </row>
    <row r="146" spans="1:20" x14ac:dyDescent="0.2">
      <c r="A146" t="s">
        <v>3</v>
      </c>
      <c r="B146" s="2" t="s">
        <v>15</v>
      </c>
      <c r="C146" s="3" t="s">
        <v>14</v>
      </c>
      <c r="D146" s="3" t="s">
        <v>24</v>
      </c>
      <c r="E146" s="3">
        <v>5</v>
      </c>
      <c r="F146" s="5">
        <v>6.5000000000000002E-2</v>
      </c>
      <c r="G146" s="5">
        <f>(F146-F153)/F146</f>
        <v>0.38461538461538464</v>
      </c>
      <c r="H146" s="5"/>
      <c r="I146" s="5"/>
      <c r="J146" s="8">
        <f>F146/(85-6)</f>
        <v>8.2278481012658226E-4</v>
      </c>
      <c r="K146" s="8"/>
      <c r="L146" s="7">
        <f t="shared" si="4"/>
        <v>0.82278481012658222</v>
      </c>
      <c r="M146" s="5">
        <f>(L146-L153)/L146</f>
        <v>0.37672583826429984</v>
      </c>
      <c r="N146" s="8"/>
      <c r="O146" s="8"/>
      <c r="P146" t="s">
        <v>3</v>
      </c>
      <c r="Q146" s="2" t="s">
        <v>15</v>
      </c>
      <c r="R146" s="3" t="s">
        <v>14</v>
      </c>
      <c r="S146" s="3" t="s">
        <v>24</v>
      </c>
      <c r="T146" s="3">
        <v>5</v>
      </c>
    </row>
    <row r="147" spans="1:20" x14ac:dyDescent="0.2">
      <c r="A147" t="s">
        <v>3</v>
      </c>
      <c r="B147" s="2" t="s">
        <v>15</v>
      </c>
      <c r="C147" s="3" t="s">
        <v>14</v>
      </c>
      <c r="D147" s="3" t="s">
        <v>24</v>
      </c>
      <c r="E147" s="3">
        <v>6</v>
      </c>
      <c r="F147" s="5">
        <v>2.4E-2</v>
      </c>
      <c r="G147" s="5">
        <f>(F147-F158)/F147</f>
        <v>0.25000000000000006</v>
      </c>
      <c r="H147" s="5"/>
      <c r="I147" s="5"/>
      <c r="J147" s="8">
        <f>F147/(85-6)</f>
        <v>3.037974683544304E-4</v>
      </c>
      <c r="K147" s="8"/>
      <c r="L147" s="7">
        <f t="shared" si="4"/>
        <v>0.30379746835443039</v>
      </c>
      <c r="M147" s="5">
        <f>(L147-L158)/L147</f>
        <v>0.25000000000000006</v>
      </c>
      <c r="N147" s="8"/>
      <c r="O147" s="8"/>
      <c r="P147" t="s">
        <v>3</v>
      </c>
      <c r="Q147" s="2" t="s">
        <v>15</v>
      </c>
      <c r="R147" s="3" t="s">
        <v>14</v>
      </c>
      <c r="S147" s="3" t="s">
        <v>24</v>
      </c>
      <c r="T147" s="3">
        <v>6</v>
      </c>
    </row>
    <row r="148" spans="1:20" x14ac:dyDescent="0.2">
      <c r="A148" t="s">
        <v>3</v>
      </c>
      <c r="B148" s="2" t="s">
        <v>15</v>
      </c>
      <c r="C148" s="3" t="s">
        <v>14</v>
      </c>
      <c r="D148" s="3" t="s">
        <v>24</v>
      </c>
      <c r="E148" s="3">
        <v>7</v>
      </c>
      <c r="F148" s="5"/>
      <c r="G148" s="5"/>
      <c r="H148" s="5"/>
      <c r="I148" s="5"/>
      <c r="J148" s="8"/>
      <c r="K148" s="8"/>
      <c r="L148" s="7"/>
      <c r="M148" s="5"/>
      <c r="N148" s="8"/>
      <c r="O148" s="8"/>
      <c r="P148" t="s">
        <v>3</v>
      </c>
      <c r="Q148" s="2" t="s">
        <v>15</v>
      </c>
      <c r="R148" s="3" t="s">
        <v>14</v>
      </c>
      <c r="S148" s="3" t="s">
        <v>24</v>
      </c>
      <c r="T148" s="3">
        <v>7</v>
      </c>
    </row>
    <row r="149" spans="1:20" x14ac:dyDescent="0.2">
      <c r="A149" t="s">
        <v>3</v>
      </c>
      <c r="B149" s="2" t="s">
        <v>15</v>
      </c>
      <c r="C149" s="3" t="s">
        <v>14</v>
      </c>
      <c r="D149" s="3" t="s">
        <v>24</v>
      </c>
      <c r="E149" s="3">
        <v>8</v>
      </c>
      <c r="F149" s="5"/>
      <c r="G149" s="5">
        <f>(F150-F159)/F150</f>
        <v>0.12000000000000011</v>
      </c>
      <c r="H149" s="5"/>
      <c r="I149" s="5"/>
      <c r="J149" s="8"/>
      <c r="K149" s="8"/>
      <c r="L149" s="7"/>
      <c r="M149" s="5">
        <f>(L150-L159)/L150</f>
        <v>7.1780821917808268E-2</v>
      </c>
      <c r="N149" s="8"/>
      <c r="O149" s="8"/>
      <c r="P149" t="s">
        <v>3</v>
      </c>
      <c r="Q149" s="2" t="s">
        <v>15</v>
      </c>
      <c r="R149" s="3" t="s">
        <v>14</v>
      </c>
      <c r="S149" s="3" t="s">
        <v>24</v>
      </c>
      <c r="T149" s="3">
        <v>8</v>
      </c>
    </row>
    <row r="150" spans="1:20" x14ac:dyDescent="0.2">
      <c r="A150" t="s">
        <v>3</v>
      </c>
      <c r="B150" s="2" t="s">
        <v>15</v>
      </c>
      <c r="C150" s="3" t="s">
        <v>14</v>
      </c>
      <c r="D150" s="3" t="s">
        <v>24</v>
      </c>
      <c r="E150" s="3">
        <v>9</v>
      </c>
      <c r="F150" s="5">
        <v>2.5000000000000001E-2</v>
      </c>
      <c r="G150" s="5">
        <f t="shared" ref="G150" si="5">(F150-F160)/F150</f>
        <v>0.28000000000000008</v>
      </c>
      <c r="H150" s="5"/>
      <c r="I150" s="5"/>
      <c r="J150" s="8">
        <f>F150/(85-8)</f>
        <v>3.2467532467532468E-4</v>
      </c>
      <c r="K150" s="8"/>
      <c r="L150" s="7">
        <f t="shared" si="4"/>
        <v>0.32467532467532467</v>
      </c>
      <c r="M150" s="5">
        <f t="shared" ref="M150" si="6">(L150-L160)/L150</f>
        <v>0.28000000000000008</v>
      </c>
      <c r="N150" s="8"/>
      <c r="O150" s="8"/>
      <c r="P150" t="s">
        <v>3</v>
      </c>
      <c r="Q150" s="2" t="s">
        <v>15</v>
      </c>
      <c r="R150" s="3" t="s">
        <v>14</v>
      </c>
      <c r="S150" s="3" t="s">
        <v>24</v>
      </c>
      <c r="T150" s="3">
        <v>9</v>
      </c>
    </row>
    <row r="151" spans="1:20" x14ac:dyDescent="0.2">
      <c r="A151" t="s">
        <v>3</v>
      </c>
      <c r="B151" s="2" t="s">
        <v>15</v>
      </c>
      <c r="C151" s="3" t="s">
        <v>14</v>
      </c>
      <c r="D151" s="3" t="s">
        <v>24</v>
      </c>
      <c r="E151" s="3">
        <v>10</v>
      </c>
      <c r="F151" s="5"/>
      <c r="G151" s="5"/>
      <c r="H151" s="5"/>
      <c r="I151" s="5"/>
      <c r="J151" s="8"/>
      <c r="K151" s="8"/>
      <c r="L151" s="7"/>
      <c r="M151" s="7"/>
      <c r="N151" s="8"/>
      <c r="O151" s="8"/>
      <c r="P151" t="s">
        <v>3</v>
      </c>
      <c r="Q151" s="2" t="s">
        <v>15</v>
      </c>
      <c r="R151" s="3" t="s">
        <v>14</v>
      </c>
      <c r="S151" s="3" t="s">
        <v>24</v>
      </c>
      <c r="T151" s="3">
        <v>10</v>
      </c>
    </row>
    <row r="152" spans="1:20" x14ac:dyDescent="0.2">
      <c r="A152" t="s">
        <v>6</v>
      </c>
      <c r="B152" s="2" t="s">
        <v>15</v>
      </c>
      <c r="C152" s="3" t="s">
        <v>14</v>
      </c>
      <c r="D152" s="3" t="s">
        <v>24</v>
      </c>
      <c r="E152" s="3">
        <v>1</v>
      </c>
      <c r="F152" s="5">
        <v>3.1E-2</v>
      </c>
      <c r="G152" s="5"/>
      <c r="H152" s="7">
        <f>AVERAGE(F152:F161)</f>
        <v>2.457142857142857E-2</v>
      </c>
      <c r="I152" s="7"/>
      <c r="J152" s="8">
        <f>F152/(85-6)</f>
        <v>3.9240506329113922E-4</v>
      </c>
      <c r="K152" s="7">
        <f>AVERAGE(J152:J161)</f>
        <v>3.1923095722347615E-4</v>
      </c>
      <c r="L152" s="7">
        <f t="shared" si="4"/>
        <v>0.39240506329113922</v>
      </c>
      <c r="M152" s="7"/>
      <c r="N152" s="7">
        <f>AVERAGE(L152:L161)</f>
        <v>0.31923095722347616</v>
      </c>
      <c r="O152" s="7"/>
      <c r="P152" t="s">
        <v>6</v>
      </c>
      <c r="Q152" s="2" t="s">
        <v>15</v>
      </c>
      <c r="R152" s="3" t="s">
        <v>14</v>
      </c>
      <c r="S152" s="3" t="s">
        <v>24</v>
      </c>
      <c r="T152" s="3">
        <v>1</v>
      </c>
    </row>
    <row r="153" spans="1:20" x14ac:dyDescent="0.2">
      <c r="A153" t="s">
        <v>6</v>
      </c>
      <c r="B153" s="2" t="s">
        <v>15</v>
      </c>
      <c r="C153" s="3" t="s">
        <v>14</v>
      </c>
      <c r="D153" s="3" t="s">
        <v>24</v>
      </c>
      <c r="E153" s="3">
        <v>2</v>
      </c>
      <c r="F153" s="5">
        <v>0.04</v>
      </c>
      <c r="G153" s="5"/>
      <c r="H153" s="5"/>
      <c r="I153" s="5"/>
      <c r="J153" s="8">
        <f>F153/(85-7)</f>
        <v>5.1282051282051282E-4</v>
      </c>
      <c r="K153" s="8"/>
      <c r="L153" s="7">
        <f t="shared" si="4"/>
        <v>0.51282051282051277</v>
      </c>
      <c r="M153" s="7"/>
      <c r="N153" s="8"/>
      <c r="O153" s="8"/>
      <c r="P153" t="s">
        <v>6</v>
      </c>
      <c r="Q153" s="2" t="s">
        <v>15</v>
      </c>
      <c r="R153" s="3" t="s">
        <v>14</v>
      </c>
      <c r="S153" s="3" t="s">
        <v>24</v>
      </c>
      <c r="T153" s="3">
        <v>2</v>
      </c>
    </row>
    <row r="154" spans="1:20" x14ac:dyDescent="0.2">
      <c r="A154" t="s">
        <v>6</v>
      </c>
      <c r="B154" s="2" t="s">
        <v>15</v>
      </c>
      <c r="C154" s="3" t="s">
        <v>14</v>
      </c>
      <c r="D154" s="3" t="s">
        <v>24</v>
      </c>
      <c r="E154" s="3">
        <v>3</v>
      </c>
      <c r="F154" s="5">
        <v>2.3E-2</v>
      </c>
      <c r="G154" s="5"/>
      <c r="H154" s="5"/>
      <c r="I154" s="5"/>
      <c r="J154" s="8">
        <f>F154/(85-10)</f>
        <v>3.0666666666666668E-4</v>
      </c>
      <c r="K154" s="8"/>
      <c r="L154" s="7">
        <f t="shared" si="4"/>
        <v>0.3066666666666667</v>
      </c>
      <c r="M154" s="7"/>
      <c r="N154" s="8"/>
      <c r="O154" s="8"/>
      <c r="P154" t="s">
        <v>6</v>
      </c>
      <c r="Q154" s="2" t="s">
        <v>15</v>
      </c>
      <c r="R154" s="3" t="s">
        <v>14</v>
      </c>
      <c r="S154" s="3" t="s">
        <v>24</v>
      </c>
      <c r="T154" s="3">
        <v>3</v>
      </c>
    </row>
    <row r="155" spans="1:20" x14ac:dyDescent="0.2">
      <c r="A155" t="s">
        <v>6</v>
      </c>
      <c r="B155" s="2" t="s">
        <v>15</v>
      </c>
      <c r="C155" s="3" t="s">
        <v>14</v>
      </c>
      <c r="D155" s="3" t="s">
        <v>24</v>
      </c>
      <c r="E155" s="3">
        <v>4</v>
      </c>
      <c r="F155" s="5">
        <v>0.02</v>
      </c>
      <c r="G155" s="5"/>
      <c r="H155" s="5"/>
      <c r="I155" s="5"/>
      <c r="J155" s="8">
        <f>F155/(85-8)</f>
        <v>2.5974025974025974E-4</v>
      </c>
      <c r="K155" s="8"/>
      <c r="L155" s="7">
        <f t="shared" si="4"/>
        <v>0.25974025974025972</v>
      </c>
      <c r="M155" s="7"/>
      <c r="N155" s="8"/>
      <c r="O155" s="8"/>
      <c r="P155" t="s">
        <v>6</v>
      </c>
      <c r="Q155" s="2" t="s">
        <v>15</v>
      </c>
      <c r="R155" s="3" t="s">
        <v>14</v>
      </c>
      <c r="S155" s="3" t="s">
        <v>24</v>
      </c>
      <c r="T155" s="3">
        <v>4</v>
      </c>
    </row>
    <row r="156" spans="1:20" x14ac:dyDescent="0.2">
      <c r="A156" t="s">
        <v>6</v>
      </c>
      <c r="B156" s="2" t="s">
        <v>15</v>
      </c>
      <c r="C156" s="3" t="s">
        <v>14</v>
      </c>
      <c r="D156" s="3" t="s">
        <v>24</v>
      </c>
      <c r="E156" s="3">
        <v>5</v>
      </c>
      <c r="F156" s="5"/>
      <c r="G156" s="5"/>
      <c r="H156" s="5"/>
      <c r="I156" s="5"/>
      <c r="J156" s="8"/>
      <c r="K156" s="8"/>
      <c r="L156" s="7"/>
      <c r="M156" s="7"/>
      <c r="N156" s="8"/>
      <c r="O156" s="8"/>
      <c r="P156" t="s">
        <v>6</v>
      </c>
      <c r="Q156" s="2" t="s">
        <v>15</v>
      </c>
      <c r="R156" s="3" t="s">
        <v>14</v>
      </c>
      <c r="S156" s="3" t="s">
        <v>24</v>
      </c>
      <c r="T156" s="3">
        <v>5</v>
      </c>
    </row>
    <row r="157" spans="1:20" x14ac:dyDescent="0.2">
      <c r="A157" t="s">
        <v>6</v>
      </c>
      <c r="B157" s="2" t="s">
        <v>15</v>
      </c>
      <c r="C157" s="3" t="s">
        <v>14</v>
      </c>
      <c r="D157" s="3" t="s">
        <v>24</v>
      </c>
      <c r="E157" s="3">
        <v>6</v>
      </c>
      <c r="F157" s="5"/>
      <c r="G157" s="5"/>
      <c r="H157" s="5"/>
      <c r="I157" s="5"/>
      <c r="J157" s="8"/>
      <c r="K157" s="8"/>
      <c r="L157" s="7"/>
      <c r="M157" s="7"/>
      <c r="N157" s="8"/>
      <c r="O157" s="8"/>
      <c r="P157" t="s">
        <v>6</v>
      </c>
      <c r="Q157" s="2" t="s">
        <v>15</v>
      </c>
      <c r="R157" s="3" t="s">
        <v>14</v>
      </c>
      <c r="S157" s="3" t="s">
        <v>24</v>
      </c>
      <c r="T157" s="3">
        <v>6</v>
      </c>
    </row>
    <row r="158" spans="1:20" x14ac:dyDescent="0.2">
      <c r="A158" t="s">
        <v>6</v>
      </c>
      <c r="B158" s="2" t="s">
        <v>15</v>
      </c>
      <c r="C158" s="3" t="s">
        <v>14</v>
      </c>
      <c r="D158" s="3" t="s">
        <v>24</v>
      </c>
      <c r="E158" s="3">
        <v>7</v>
      </c>
      <c r="F158" s="5">
        <v>1.7999999999999999E-2</v>
      </c>
      <c r="G158" s="5"/>
      <c r="H158" s="5"/>
      <c r="I158" s="5"/>
      <c r="J158" s="8">
        <f>F158/(85-6)</f>
        <v>2.2784810126582277E-4</v>
      </c>
      <c r="K158" s="8"/>
      <c r="L158" s="7">
        <f t="shared" si="4"/>
        <v>0.22784810126582278</v>
      </c>
      <c r="M158" s="7"/>
      <c r="N158" s="8"/>
      <c r="O158" s="8"/>
      <c r="P158" t="s">
        <v>6</v>
      </c>
      <c r="Q158" s="2" t="s">
        <v>15</v>
      </c>
      <c r="R158" s="3" t="s">
        <v>14</v>
      </c>
      <c r="S158" s="3" t="s">
        <v>24</v>
      </c>
      <c r="T158" s="3">
        <v>7</v>
      </c>
    </row>
    <row r="159" spans="1:20" x14ac:dyDescent="0.2">
      <c r="A159" t="s">
        <v>6</v>
      </c>
      <c r="B159" s="2" t="s">
        <v>15</v>
      </c>
      <c r="C159" s="3" t="s">
        <v>14</v>
      </c>
      <c r="D159" s="3" t="s">
        <v>24</v>
      </c>
      <c r="E159" s="3">
        <v>8</v>
      </c>
      <c r="F159" s="5">
        <v>2.1999999999999999E-2</v>
      </c>
      <c r="G159" s="5"/>
      <c r="H159" s="5"/>
      <c r="I159" s="5"/>
      <c r="J159" s="8">
        <f>F159/(85-12)</f>
        <v>3.013698630136986E-4</v>
      </c>
      <c r="K159" s="8"/>
      <c r="L159" s="7">
        <f t="shared" si="4"/>
        <v>0.30136986301369861</v>
      </c>
      <c r="M159" s="7"/>
      <c r="N159" s="8"/>
      <c r="O159" s="8"/>
      <c r="P159" t="s">
        <v>6</v>
      </c>
      <c r="Q159" s="2" t="s">
        <v>15</v>
      </c>
      <c r="R159" s="3" t="s">
        <v>14</v>
      </c>
      <c r="S159" s="3" t="s">
        <v>24</v>
      </c>
      <c r="T159" s="3">
        <v>8</v>
      </c>
    </row>
    <row r="160" spans="1:20" x14ac:dyDescent="0.2">
      <c r="A160" t="s">
        <v>6</v>
      </c>
      <c r="B160" s="2" t="s">
        <v>15</v>
      </c>
      <c r="C160" s="3" t="s">
        <v>14</v>
      </c>
      <c r="D160" s="3" t="s">
        <v>24</v>
      </c>
      <c r="E160" s="3">
        <v>9</v>
      </c>
      <c r="F160" s="5">
        <v>1.7999999999999999E-2</v>
      </c>
      <c r="G160" s="5"/>
      <c r="H160" s="5"/>
      <c r="I160" s="5"/>
      <c r="J160" s="8">
        <f>F160/(85-8)</f>
        <v>2.3376623376623374E-4</v>
      </c>
      <c r="K160" s="8"/>
      <c r="L160" s="7">
        <f t="shared" si="4"/>
        <v>0.23376623376623373</v>
      </c>
      <c r="M160" s="7"/>
      <c r="N160" s="8"/>
      <c r="O160" s="8"/>
      <c r="P160" t="s">
        <v>6</v>
      </c>
      <c r="Q160" s="2" t="s">
        <v>15</v>
      </c>
      <c r="R160" s="3" t="s">
        <v>14</v>
      </c>
      <c r="S160" s="3" t="s">
        <v>24</v>
      </c>
      <c r="T160" s="3">
        <v>9</v>
      </c>
    </row>
    <row r="161" spans="1:28" x14ac:dyDescent="0.2">
      <c r="A161" t="s">
        <v>6</v>
      </c>
      <c r="B161" s="2" t="s">
        <v>15</v>
      </c>
      <c r="C161" s="3" t="s">
        <v>14</v>
      </c>
      <c r="D161" s="3" t="s">
        <v>24</v>
      </c>
      <c r="E161" s="3">
        <v>10</v>
      </c>
      <c r="F161" s="5"/>
      <c r="G161" s="5"/>
      <c r="H161" s="5"/>
      <c r="I161" s="5"/>
      <c r="J161" s="8"/>
      <c r="K161" s="8"/>
      <c r="L161" s="7"/>
      <c r="M161" s="7"/>
      <c r="N161" s="8"/>
      <c r="O161" s="8"/>
      <c r="P161" t="s">
        <v>6</v>
      </c>
      <c r="Q161" s="2" t="s">
        <v>15</v>
      </c>
      <c r="R161" s="3" t="s">
        <v>14</v>
      </c>
      <c r="S161" s="3" t="s">
        <v>24</v>
      </c>
      <c r="T161" s="3">
        <v>10</v>
      </c>
    </row>
    <row r="162" spans="1:28" x14ac:dyDescent="0.2">
      <c r="A162" t="s">
        <v>3</v>
      </c>
      <c r="B162" s="2" t="s">
        <v>17</v>
      </c>
      <c r="C162" s="3" t="s">
        <v>14</v>
      </c>
      <c r="D162" s="3" t="s">
        <v>24</v>
      </c>
      <c r="E162" s="3">
        <v>1</v>
      </c>
      <c r="F162" s="5"/>
      <c r="G162" s="5">
        <f>(F173-F164)/F173</f>
        <v>8.3333333333333218E-2</v>
      </c>
      <c r="H162" s="7">
        <f>AVERAGE(F162:F171)</f>
        <v>3.3000000000000002E-2</v>
      </c>
      <c r="I162" s="7">
        <f>(H162-H172)/H162</f>
        <v>0.13131313131313146</v>
      </c>
      <c r="J162" s="8"/>
      <c r="K162" s="7">
        <f>AVERAGE(J162:J171)</f>
        <v>4.7142857142857143E-4</v>
      </c>
      <c r="L162" s="7"/>
      <c r="M162" s="5">
        <f>(L173-L164)/L173</f>
        <v>4.7619047619047268E-3</v>
      </c>
      <c r="N162" s="7">
        <f>AVERAGE(L162:L171)</f>
        <v>0.47142857142857142</v>
      </c>
      <c r="O162" s="7">
        <f>(N162-N172)/N162</f>
        <v>0.19989367357788407</v>
      </c>
      <c r="P162" t="s">
        <v>3</v>
      </c>
      <c r="Q162" s="2" t="s">
        <v>17</v>
      </c>
      <c r="R162" s="3" t="s">
        <v>14</v>
      </c>
      <c r="S162" s="3" t="s">
        <v>24</v>
      </c>
      <c r="T162" s="3">
        <v>1</v>
      </c>
      <c r="V162" s="5"/>
      <c r="W162" s="4"/>
      <c r="Y162" s="2"/>
      <c r="Z162" s="3"/>
      <c r="AA162" s="3"/>
      <c r="AB162" s="3"/>
    </row>
    <row r="163" spans="1:28" x14ac:dyDescent="0.2">
      <c r="A163" t="s">
        <v>3</v>
      </c>
      <c r="B163" s="2" t="s">
        <v>17</v>
      </c>
      <c r="C163" s="3" t="s">
        <v>14</v>
      </c>
      <c r="D163" s="3" t="s">
        <v>24</v>
      </c>
      <c r="E163" s="3">
        <v>2</v>
      </c>
      <c r="F163" s="5"/>
      <c r="G163" s="5">
        <f>(F164-F175)/F164</f>
        <v>0.24242424242424243</v>
      </c>
      <c r="H163" s="5"/>
      <c r="I163" s="5"/>
      <c r="J163" s="8"/>
      <c r="K163" s="8"/>
      <c r="L163" s="7"/>
      <c r="M163" s="5">
        <f>(L164-L175)/L164</f>
        <v>0.30223285486443385</v>
      </c>
      <c r="N163" s="8"/>
      <c r="O163" s="8"/>
      <c r="P163" t="s">
        <v>3</v>
      </c>
      <c r="Q163" s="2" t="s">
        <v>17</v>
      </c>
      <c r="R163" s="3" t="s">
        <v>14</v>
      </c>
      <c r="S163" s="3" t="s">
        <v>24</v>
      </c>
      <c r="T163" s="3">
        <v>2</v>
      </c>
      <c r="Y163" s="2"/>
      <c r="Z163" s="3"/>
      <c r="AA163" s="3"/>
      <c r="AB163" s="3"/>
    </row>
    <row r="164" spans="1:28" x14ac:dyDescent="0.2">
      <c r="A164" t="s">
        <v>3</v>
      </c>
      <c r="B164" s="2" t="s">
        <v>17</v>
      </c>
      <c r="C164" s="3" t="s">
        <v>14</v>
      </c>
      <c r="D164" s="3" t="s">
        <v>24</v>
      </c>
      <c r="E164" s="3">
        <v>3</v>
      </c>
      <c r="F164" s="5">
        <v>3.3000000000000002E-2</v>
      </c>
      <c r="G164" s="5">
        <f>(F164-F178)/F164</f>
        <v>0.24242424242424243</v>
      </c>
      <c r="H164" s="5"/>
      <c r="I164" s="5"/>
      <c r="J164" s="8">
        <f>F164/(85-15)</f>
        <v>4.7142857142857143E-4</v>
      </c>
      <c r="K164" s="8"/>
      <c r="L164" s="7">
        <f t="shared" si="4"/>
        <v>0.47142857142857142</v>
      </c>
      <c r="M164" s="5">
        <f>(L164-L178)/L164</f>
        <v>0.30223285486443385</v>
      </c>
      <c r="N164" s="8"/>
      <c r="O164" s="8"/>
      <c r="P164" t="s">
        <v>3</v>
      </c>
      <c r="Q164" s="2" t="s">
        <v>17</v>
      </c>
      <c r="R164" s="3" t="s">
        <v>14</v>
      </c>
      <c r="S164" s="3" t="s">
        <v>24</v>
      </c>
      <c r="T164" s="3">
        <v>3</v>
      </c>
      <c r="Y164" s="2"/>
      <c r="Z164" s="3"/>
      <c r="AA164" s="3"/>
      <c r="AB164" s="3"/>
    </row>
    <row r="165" spans="1:28" x14ac:dyDescent="0.2">
      <c r="A165" t="s">
        <v>3</v>
      </c>
      <c r="B165" s="2" t="s">
        <v>17</v>
      </c>
      <c r="C165" s="3" t="s">
        <v>14</v>
      </c>
      <c r="D165" s="3" t="s">
        <v>24</v>
      </c>
      <c r="E165" s="3">
        <v>4</v>
      </c>
      <c r="F165" s="5"/>
      <c r="G165" s="5"/>
      <c r="H165" s="5"/>
      <c r="I165" s="5"/>
      <c r="J165" s="8"/>
      <c r="K165" s="8"/>
      <c r="L165" s="7"/>
      <c r="M165" s="7"/>
      <c r="N165" s="8"/>
      <c r="O165" s="8"/>
      <c r="P165" t="s">
        <v>3</v>
      </c>
      <c r="Q165" s="2" t="s">
        <v>17</v>
      </c>
      <c r="R165" s="3" t="s">
        <v>14</v>
      </c>
      <c r="S165" s="3" t="s">
        <v>24</v>
      </c>
      <c r="T165" s="3">
        <v>4</v>
      </c>
      <c r="V165" s="5"/>
      <c r="W165" s="5"/>
      <c r="Y165" s="2"/>
      <c r="Z165" s="3"/>
      <c r="AA165" s="3"/>
      <c r="AB165" s="3"/>
    </row>
    <row r="166" spans="1:28" x14ac:dyDescent="0.2">
      <c r="A166" t="s">
        <v>3</v>
      </c>
      <c r="B166" s="2" t="s">
        <v>17</v>
      </c>
      <c r="C166" s="3" t="s">
        <v>14</v>
      </c>
      <c r="D166" s="3" t="s">
        <v>24</v>
      </c>
      <c r="E166" s="3">
        <v>5</v>
      </c>
      <c r="F166" s="5"/>
      <c r="G166" s="5"/>
      <c r="H166" s="5"/>
      <c r="I166" s="5"/>
      <c r="J166" s="8"/>
      <c r="K166" s="8"/>
      <c r="L166" s="7"/>
      <c r="M166" s="7"/>
      <c r="N166" s="8"/>
      <c r="O166" s="8"/>
      <c r="P166" t="s">
        <v>3</v>
      </c>
      <c r="Q166" s="2" t="s">
        <v>17</v>
      </c>
      <c r="R166" s="3" t="s">
        <v>14</v>
      </c>
      <c r="S166" s="3" t="s">
        <v>24</v>
      </c>
      <c r="T166" s="3">
        <v>5</v>
      </c>
      <c r="Y166" s="2"/>
      <c r="Z166" s="3"/>
      <c r="AA166" s="3"/>
      <c r="AB166" s="3"/>
    </row>
    <row r="167" spans="1:28" x14ac:dyDescent="0.2">
      <c r="A167" t="s">
        <v>3</v>
      </c>
      <c r="B167" s="2" t="s">
        <v>17</v>
      </c>
      <c r="C167" s="3" t="s">
        <v>14</v>
      </c>
      <c r="D167" s="3" t="s">
        <v>24</v>
      </c>
      <c r="E167" s="3">
        <v>6</v>
      </c>
      <c r="F167" s="5"/>
      <c r="G167" s="5"/>
      <c r="H167" s="5"/>
      <c r="I167" s="5"/>
      <c r="J167" s="8"/>
      <c r="K167" s="8"/>
      <c r="L167" s="7"/>
      <c r="M167" s="7"/>
      <c r="N167" s="8"/>
      <c r="O167" s="8"/>
      <c r="P167" t="s">
        <v>3</v>
      </c>
      <c r="Q167" s="2" t="s">
        <v>17</v>
      </c>
      <c r="R167" s="3" t="s">
        <v>14</v>
      </c>
      <c r="S167" s="3" t="s">
        <v>24</v>
      </c>
      <c r="T167" s="3">
        <v>6</v>
      </c>
      <c r="Y167" s="2"/>
      <c r="Z167" s="3"/>
      <c r="AA167" s="3"/>
      <c r="AB167" s="3"/>
    </row>
    <row r="168" spans="1:28" x14ac:dyDescent="0.2">
      <c r="A168" t="s">
        <v>3</v>
      </c>
      <c r="B168" s="2" t="s">
        <v>17</v>
      </c>
      <c r="C168" s="3" t="s">
        <v>14</v>
      </c>
      <c r="D168" s="3" t="s">
        <v>24</v>
      </c>
      <c r="E168" s="3">
        <v>7</v>
      </c>
      <c r="F168" s="5"/>
      <c r="G168" s="5"/>
      <c r="H168" s="5"/>
      <c r="I168" s="5"/>
      <c r="J168" s="8"/>
      <c r="K168" s="8"/>
      <c r="L168" s="7"/>
      <c r="M168" s="7"/>
      <c r="N168" s="8"/>
      <c r="O168" s="8"/>
      <c r="P168" t="s">
        <v>3</v>
      </c>
      <c r="Q168" s="2" t="s">
        <v>17</v>
      </c>
      <c r="R168" s="3" t="s">
        <v>14</v>
      </c>
      <c r="S168" s="3" t="s">
        <v>24</v>
      </c>
      <c r="T168" s="3">
        <v>7</v>
      </c>
      <c r="Y168" s="2"/>
      <c r="Z168" s="3"/>
      <c r="AA168" s="3"/>
      <c r="AB168" s="3"/>
    </row>
    <row r="169" spans="1:28" x14ac:dyDescent="0.2">
      <c r="A169" t="s">
        <v>3</v>
      </c>
      <c r="B169" s="2" t="s">
        <v>17</v>
      </c>
      <c r="C169" s="3" t="s">
        <v>14</v>
      </c>
      <c r="D169" s="3" t="s">
        <v>24</v>
      </c>
      <c r="E169" s="3">
        <v>8</v>
      </c>
      <c r="F169" s="5"/>
      <c r="G169" s="5"/>
      <c r="H169" s="5"/>
      <c r="I169" s="5"/>
      <c r="J169" s="8"/>
      <c r="K169" s="8"/>
      <c r="L169" s="7"/>
      <c r="M169" s="7"/>
      <c r="N169" s="8"/>
      <c r="O169" s="8"/>
      <c r="P169" t="s">
        <v>3</v>
      </c>
      <c r="Q169" s="2" t="s">
        <v>17</v>
      </c>
      <c r="R169" s="3" t="s">
        <v>14</v>
      </c>
      <c r="S169" s="3" t="s">
        <v>24</v>
      </c>
      <c r="T169" s="3">
        <v>8</v>
      </c>
      <c r="Y169" s="2"/>
      <c r="Z169" s="3"/>
      <c r="AA169" s="3"/>
      <c r="AB169" s="3"/>
    </row>
    <row r="170" spans="1:28" x14ac:dyDescent="0.2">
      <c r="A170" t="s">
        <v>3</v>
      </c>
      <c r="B170" s="2" t="s">
        <v>17</v>
      </c>
      <c r="C170" s="3" t="s">
        <v>14</v>
      </c>
      <c r="D170" s="3" t="s">
        <v>24</v>
      </c>
      <c r="E170" s="3">
        <v>9</v>
      </c>
      <c r="F170" s="5"/>
      <c r="G170" s="5"/>
      <c r="H170" s="5"/>
      <c r="I170" s="5"/>
      <c r="J170" s="8"/>
      <c r="K170" s="8"/>
      <c r="L170" s="7"/>
      <c r="M170" s="7"/>
      <c r="N170" s="8"/>
      <c r="O170" s="8"/>
      <c r="P170" t="s">
        <v>3</v>
      </c>
      <c r="Q170" s="2" t="s">
        <v>17</v>
      </c>
      <c r="R170" s="3" t="s">
        <v>14</v>
      </c>
      <c r="S170" s="3" t="s">
        <v>24</v>
      </c>
      <c r="T170" s="3">
        <v>9</v>
      </c>
      <c r="Y170" s="2"/>
      <c r="Z170" s="3"/>
      <c r="AA170" s="3"/>
      <c r="AB170" s="3"/>
    </row>
    <row r="171" spans="1:28" x14ac:dyDescent="0.2">
      <c r="A171" t="s">
        <v>3</v>
      </c>
      <c r="B171" s="2" t="s">
        <v>17</v>
      </c>
      <c r="C171" s="3" t="s">
        <v>14</v>
      </c>
      <c r="D171" s="3" t="s">
        <v>24</v>
      </c>
      <c r="E171" s="3">
        <v>10</v>
      </c>
      <c r="F171" s="5"/>
      <c r="G171" s="5"/>
      <c r="H171" s="5"/>
      <c r="I171" s="5"/>
      <c r="J171" s="8"/>
      <c r="K171" s="8"/>
      <c r="L171" s="7"/>
      <c r="M171" s="7"/>
      <c r="N171" s="8"/>
      <c r="O171" s="8"/>
      <c r="P171" t="s">
        <v>3</v>
      </c>
      <c r="Q171" s="2" t="s">
        <v>17</v>
      </c>
      <c r="R171" s="3" t="s">
        <v>14</v>
      </c>
      <c r="S171" s="3" t="s">
        <v>24</v>
      </c>
      <c r="T171" s="3">
        <v>10</v>
      </c>
      <c r="Y171" s="2"/>
      <c r="Z171" s="3"/>
      <c r="AA171" s="3"/>
      <c r="AB171" s="3"/>
    </row>
    <row r="172" spans="1:28" x14ac:dyDescent="0.2">
      <c r="A172" t="s">
        <v>6</v>
      </c>
      <c r="B172" s="2" t="s">
        <v>17</v>
      </c>
      <c r="C172" s="3" t="s">
        <v>14</v>
      </c>
      <c r="D172" s="3" t="s">
        <v>24</v>
      </c>
      <c r="E172" s="3">
        <v>1</v>
      </c>
      <c r="F172" s="5"/>
      <c r="G172" s="5"/>
      <c r="H172" s="7">
        <f>AVERAGE(F172:F181)</f>
        <v>2.8666666666666663E-2</v>
      </c>
      <c r="I172" s="7"/>
      <c r="J172" s="8"/>
      <c r="K172" s="7">
        <f>AVERAGE(J172:J181)</f>
        <v>3.771929824561403E-4</v>
      </c>
      <c r="L172" s="7"/>
      <c r="M172" s="7"/>
      <c r="N172" s="7">
        <f>AVERAGE(L172:L181)</f>
        <v>0.37719298245614036</v>
      </c>
      <c r="O172" s="7"/>
      <c r="P172" t="s">
        <v>6</v>
      </c>
      <c r="Q172" s="2" t="s">
        <v>17</v>
      </c>
      <c r="R172" s="3" t="s">
        <v>14</v>
      </c>
      <c r="S172" s="3" t="s">
        <v>24</v>
      </c>
      <c r="T172" s="3">
        <v>1</v>
      </c>
      <c r="W172" s="4"/>
      <c r="Y172" s="2"/>
      <c r="Z172" s="3"/>
      <c r="AA172" s="3"/>
      <c r="AB172" s="3"/>
    </row>
    <row r="173" spans="1:28" x14ac:dyDescent="0.2">
      <c r="A173" t="s">
        <v>6</v>
      </c>
      <c r="B173" s="2" t="s">
        <v>17</v>
      </c>
      <c r="C173" s="3" t="s">
        <v>14</v>
      </c>
      <c r="D173" s="3" t="s">
        <v>24</v>
      </c>
      <c r="E173" s="3">
        <v>2</v>
      </c>
      <c r="F173" s="5">
        <v>3.5999999999999997E-2</v>
      </c>
      <c r="G173" s="5"/>
      <c r="H173" s="5"/>
      <c r="I173" s="5"/>
      <c r="J173" s="8">
        <f>F173/(85-9)</f>
        <v>4.7368421052631577E-4</v>
      </c>
      <c r="K173" s="8"/>
      <c r="L173" s="7">
        <f t="shared" si="4"/>
        <v>0.47368421052631576</v>
      </c>
      <c r="M173" s="7"/>
      <c r="N173" s="8"/>
      <c r="O173" s="8"/>
      <c r="P173" t="s">
        <v>6</v>
      </c>
      <c r="Q173" s="2" t="s">
        <v>17</v>
      </c>
      <c r="R173" s="3" t="s">
        <v>14</v>
      </c>
      <c r="S173" s="3" t="s">
        <v>24</v>
      </c>
      <c r="T173" s="3">
        <v>2</v>
      </c>
      <c r="Y173" s="2"/>
      <c r="Z173" s="3"/>
      <c r="AA173" s="3"/>
      <c r="AB173" s="3"/>
    </row>
    <row r="174" spans="1:28" x14ac:dyDescent="0.2">
      <c r="A174" t="s">
        <v>6</v>
      </c>
      <c r="B174" s="2" t="s">
        <v>17</v>
      </c>
      <c r="C174" s="3" t="s">
        <v>14</v>
      </c>
      <c r="D174" s="3" t="s">
        <v>24</v>
      </c>
      <c r="E174" s="3">
        <v>3</v>
      </c>
      <c r="F174" s="5"/>
      <c r="G174" s="5"/>
      <c r="H174" s="5"/>
      <c r="I174" s="5"/>
      <c r="J174" s="8"/>
      <c r="K174" s="8"/>
      <c r="L174" s="7"/>
      <c r="M174" s="7"/>
      <c r="N174" s="8"/>
      <c r="O174" s="8"/>
      <c r="P174" t="s">
        <v>6</v>
      </c>
      <c r="Q174" s="2" t="s">
        <v>17</v>
      </c>
      <c r="R174" s="3" t="s">
        <v>14</v>
      </c>
      <c r="S174" s="3" t="s">
        <v>24</v>
      </c>
      <c r="T174" s="3">
        <v>3</v>
      </c>
      <c r="Y174" s="2"/>
      <c r="Z174" s="3"/>
      <c r="AA174" s="3"/>
      <c r="AB174" s="3"/>
    </row>
    <row r="175" spans="1:28" x14ac:dyDescent="0.2">
      <c r="A175" t="s">
        <v>6</v>
      </c>
      <c r="B175" s="2" t="s">
        <v>17</v>
      </c>
      <c r="C175" s="3" t="s">
        <v>14</v>
      </c>
      <c r="D175" s="3" t="s">
        <v>24</v>
      </c>
      <c r="E175" s="3">
        <v>4</v>
      </c>
      <c r="F175" s="5">
        <v>2.5000000000000001E-2</v>
      </c>
      <c r="G175" s="5"/>
      <c r="H175" s="5"/>
      <c r="I175" s="5"/>
      <c r="J175" s="8">
        <f>F175/(85-9)</f>
        <v>3.2894736842105262E-4</v>
      </c>
      <c r="K175" s="8"/>
      <c r="L175" s="7">
        <f>J175*1000</f>
        <v>0.3289473684210526</v>
      </c>
      <c r="M175" s="7"/>
      <c r="N175" s="8"/>
      <c r="O175" s="8"/>
      <c r="P175" t="s">
        <v>6</v>
      </c>
      <c r="Q175" s="2" t="s">
        <v>17</v>
      </c>
      <c r="R175" s="3" t="s">
        <v>14</v>
      </c>
      <c r="S175" s="3" t="s">
        <v>24</v>
      </c>
      <c r="T175" s="3">
        <v>4</v>
      </c>
      <c r="V175" s="5"/>
      <c r="Y175" s="2"/>
      <c r="Z175" s="3"/>
      <c r="AA175" s="3"/>
      <c r="AB175" s="3"/>
    </row>
    <row r="176" spans="1:28" x14ac:dyDescent="0.2">
      <c r="A176" t="s">
        <v>6</v>
      </c>
      <c r="B176" s="2" t="s">
        <v>17</v>
      </c>
      <c r="C176" s="3" t="s">
        <v>14</v>
      </c>
      <c r="D176" s="3" t="s">
        <v>24</v>
      </c>
      <c r="E176" s="3">
        <v>5</v>
      </c>
      <c r="F176" s="5"/>
      <c r="G176" s="5"/>
      <c r="H176" s="5"/>
      <c r="I176" s="5"/>
      <c r="J176" s="8"/>
      <c r="K176" s="8"/>
      <c r="L176" s="7"/>
      <c r="M176" s="7"/>
      <c r="N176" s="8"/>
      <c r="O176" s="8"/>
      <c r="P176" t="s">
        <v>6</v>
      </c>
      <c r="Q176" s="2" t="s">
        <v>17</v>
      </c>
      <c r="R176" s="3" t="s">
        <v>14</v>
      </c>
      <c r="S176" s="3" t="s">
        <v>24</v>
      </c>
      <c r="T176" s="3">
        <v>5</v>
      </c>
      <c r="V176" s="5"/>
      <c r="Y176" s="2"/>
      <c r="Z176" s="3"/>
      <c r="AA176" s="3"/>
      <c r="AB176" s="3"/>
    </row>
    <row r="177" spans="1:28" x14ac:dyDescent="0.2">
      <c r="A177" t="s">
        <v>6</v>
      </c>
      <c r="B177" s="2" t="s">
        <v>17</v>
      </c>
      <c r="C177" s="3" t="s">
        <v>14</v>
      </c>
      <c r="D177" s="3" t="s">
        <v>24</v>
      </c>
      <c r="E177" s="3">
        <v>6</v>
      </c>
      <c r="F177" s="5"/>
      <c r="G177" s="5"/>
      <c r="H177" s="5"/>
      <c r="I177" s="5"/>
      <c r="J177" s="8"/>
      <c r="K177" s="8"/>
      <c r="L177" s="7"/>
      <c r="M177" s="7"/>
      <c r="N177" s="8"/>
      <c r="O177" s="8"/>
      <c r="P177" t="s">
        <v>6</v>
      </c>
      <c r="Q177" s="2" t="s">
        <v>17</v>
      </c>
      <c r="R177" s="3" t="s">
        <v>14</v>
      </c>
      <c r="S177" s="3" t="s">
        <v>24</v>
      </c>
      <c r="T177" s="3">
        <v>6</v>
      </c>
      <c r="V177" s="5"/>
      <c r="Y177" s="2"/>
      <c r="Z177" s="3"/>
      <c r="AA177" s="3"/>
      <c r="AB177" s="3"/>
    </row>
    <row r="178" spans="1:28" x14ac:dyDescent="0.2">
      <c r="A178" t="s">
        <v>6</v>
      </c>
      <c r="B178" s="2" t="s">
        <v>17</v>
      </c>
      <c r="C178" s="3" t="s">
        <v>14</v>
      </c>
      <c r="D178" s="3" t="s">
        <v>24</v>
      </c>
      <c r="E178" s="3">
        <v>7</v>
      </c>
      <c r="F178" s="5">
        <v>2.5000000000000001E-2</v>
      </c>
      <c r="G178" s="5"/>
      <c r="H178" s="5"/>
      <c r="I178" s="5"/>
      <c r="J178" s="8">
        <f>F178/(85-9)</f>
        <v>3.2894736842105262E-4</v>
      </c>
      <c r="K178" s="8"/>
      <c r="L178" s="7">
        <f t="shared" si="4"/>
        <v>0.3289473684210526</v>
      </c>
      <c r="M178" s="7"/>
      <c r="N178" s="8"/>
      <c r="O178" s="8"/>
      <c r="P178" t="s">
        <v>6</v>
      </c>
      <c r="Q178" s="2" t="s">
        <v>17</v>
      </c>
      <c r="R178" s="3" t="s">
        <v>14</v>
      </c>
      <c r="S178" s="3" t="s">
        <v>24</v>
      </c>
      <c r="T178" s="3">
        <v>7</v>
      </c>
      <c r="V178" s="5"/>
      <c r="Y178" s="2"/>
      <c r="Z178" s="3"/>
      <c r="AA178" s="3"/>
      <c r="AB178" s="3"/>
    </row>
    <row r="179" spans="1:28" x14ac:dyDescent="0.2">
      <c r="A179" t="s">
        <v>6</v>
      </c>
      <c r="B179" s="2" t="s">
        <v>17</v>
      </c>
      <c r="C179" s="3" t="s">
        <v>14</v>
      </c>
      <c r="D179" s="3" t="s">
        <v>24</v>
      </c>
      <c r="E179" s="3">
        <v>8</v>
      </c>
      <c r="F179" s="5"/>
      <c r="G179" s="5"/>
      <c r="H179" s="5"/>
      <c r="I179" s="5"/>
      <c r="J179" s="8"/>
      <c r="K179" s="8"/>
      <c r="L179" s="7"/>
      <c r="M179" s="7"/>
      <c r="N179" s="8"/>
      <c r="O179" s="8"/>
      <c r="P179" t="s">
        <v>6</v>
      </c>
      <c r="Q179" s="2" t="s">
        <v>17</v>
      </c>
      <c r="R179" s="3" t="s">
        <v>14</v>
      </c>
      <c r="S179" s="3" t="s">
        <v>24</v>
      </c>
      <c r="T179" s="3">
        <v>8</v>
      </c>
      <c r="V179" s="5"/>
      <c r="Y179" s="2"/>
      <c r="Z179" s="3"/>
      <c r="AA179" s="3"/>
      <c r="AB179" s="3"/>
    </row>
    <row r="180" spans="1:28" x14ac:dyDescent="0.2">
      <c r="A180" t="s">
        <v>6</v>
      </c>
      <c r="B180" s="2" t="s">
        <v>17</v>
      </c>
      <c r="C180" s="3" t="s">
        <v>14</v>
      </c>
      <c r="D180" s="3" t="s">
        <v>24</v>
      </c>
      <c r="E180" s="3">
        <v>9</v>
      </c>
      <c r="F180" s="5"/>
      <c r="G180" s="5"/>
      <c r="H180" s="5"/>
      <c r="I180" s="5"/>
      <c r="J180" s="8"/>
      <c r="K180" s="8"/>
      <c r="L180" s="7"/>
      <c r="M180" s="7"/>
      <c r="N180" s="8"/>
      <c r="O180" s="8"/>
      <c r="P180" t="s">
        <v>6</v>
      </c>
      <c r="Q180" s="2" t="s">
        <v>17</v>
      </c>
      <c r="R180" s="3" t="s">
        <v>14</v>
      </c>
      <c r="S180" s="3" t="s">
        <v>24</v>
      </c>
      <c r="T180" s="3">
        <v>9</v>
      </c>
      <c r="V180" s="5"/>
      <c r="Y180" s="2"/>
      <c r="Z180" s="3"/>
      <c r="AA180" s="3"/>
      <c r="AB180" s="3"/>
    </row>
    <row r="181" spans="1:28" x14ac:dyDescent="0.2">
      <c r="A181" t="s">
        <v>6</v>
      </c>
      <c r="B181" s="2" t="s">
        <v>17</v>
      </c>
      <c r="C181" s="3" t="s">
        <v>14</v>
      </c>
      <c r="D181" s="3" t="s">
        <v>24</v>
      </c>
      <c r="E181" s="3">
        <v>10</v>
      </c>
      <c r="F181" s="5"/>
      <c r="G181" s="5"/>
      <c r="H181" s="5"/>
      <c r="I181" s="5"/>
      <c r="J181" s="8"/>
      <c r="K181" s="8"/>
      <c r="L181" s="7"/>
      <c r="M181" s="7"/>
      <c r="N181" s="8"/>
      <c r="O181" s="8"/>
      <c r="P181" t="s">
        <v>6</v>
      </c>
      <c r="Q181" s="2" t="s">
        <v>17</v>
      </c>
      <c r="R181" s="3" t="s">
        <v>14</v>
      </c>
      <c r="S181" s="3" t="s">
        <v>24</v>
      </c>
      <c r="T181" s="3">
        <v>10</v>
      </c>
      <c r="V181" s="5"/>
      <c r="Y181" s="2"/>
      <c r="Z181" s="3"/>
      <c r="AA181" s="3"/>
      <c r="AB181" s="3"/>
    </row>
    <row r="182" spans="1:28" x14ac:dyDescent="0.2">
      <c r="A182" t="s">
        <v>3</v>
      </c>
      <c r="B182" s="2" t="s">
        <v>18</v>
      </c>
      <c r="C182" s="3" t="s">
        <v>14</v>
      </c>
      <c r="D182" s="3" t="s">
        <v>24</v>
      </c>
      <c r="E182" s="3">
        <v>1</v>
      </c>
      <c r="F182" s="5"/>
      <c r="G182" s="5"/>
      <c r="H182" s="7">
        <f>AVERAGE(F182:F191)</f>
        <v>1.2999999999999999E-2</v>
      </c>
      <c r="I182" s="7">
        <f>(H182-H192)/H182</f>
        <v>0.53846153846153844</v>
      </c>
      <c r="J182" s="8"/>
      <c r="K182" s="7">
        <f>AVERAGE(J182:J191)</f>
        <v>1.8571428571428572E-4</v>
      </c>
      <c r="L182" s="7"/>
      <c r="M182" s="7"/>
      <c r="N182" s="7">
        <f>AVERAGE(L182:L191)</f>
        <v>0.18571428571428572</v>
      </c>
      <c r="O182" s="7">
        <f>(N182-N192)/N182</f>
        <v>0.55742887249736572</v>
      </c>
      <c r="P182" t="s">
        <v>3</v>
      </c>
      <c r="Q182" s="2" t="s">
        <v>18</v>
      </c>
      <c r="R182" s="3" t="s">
        <v>14</v>
      </c>
      <c r="S182" s="3" t="s">
        <v>24</v>
      </c>
      <c r="T182" s="3">
        <v>1</v>
      </c>
    </row>
    <row r="183" spans="1:28" x14ac:dyDescent="0.2">
      <c r="A183" t="s">
        <v>3</v>
      </c>
      <c r="B183" s="2" t="s">
        <v>18</v>
      </c>
      <c r="C183" s="3" t="s">
        <v>14</v>
      </c>
      <c r="D183" s="3" t="s">
        <v>24</v>
      </c>
      <c r="E183" s="3">
        <v>2</v>
      </c>
      <c r="F183" s="5"/>
      <c r="G183" s="5"/>
      <c r="H183" s="5"/>
      <c r="I183" s="5"/>
      <c r="J183" s="8"/>
      <c r="K183" s="8"/>
      <c r="L183" s="7"/>
      <c r="M183" s="7"/>
      <c r="N183" s="8"/>
      <c r="O183" s="8"/>
      <c r="P183" t="s">
        <v>3</v>
      </c>
      <c r="Q183" s="2" t="s">
        <v>18</v>
      </c>
      <c r="R183" s="3" t="s">
        <v>14</v>
      </c>
      <c r="S183" s="3" t="s">
        <v>24</v>
      </c>
      <c r="T183" s="3">
        <v>2</v>
      </c>
      <c r="W183" s="4"/>
      <c r="Y183" s="2"/>
      <c r="Z183" s="3"/>
      <c r="AA183" s="3"/>
      <c r="AB183" s="3"/>
    </row>
    <row r="184" spans="1:28" x14ac:dyDescent="0.2">
      <c r="A184" t="s">
        <v>3</v>
      </c>
      <c r="B184" s="2" t="s">
        <v>18</v>
      </c>
      <c r="C184" s="3" t="s">
        <v>14</v>
      </c>
      <c r="D184" s="3" t="s">
        <v>24</v>
      </c>
      <c r="E184" s="3">
        <v>3</v>
      </c>
      <c r="F184" s="5"/>
      <c r="G184" s="5"/>
      <c r="H184" s="5"/>
      <c r="I184" s="5"/>
      <c r="J184" s="8"/>
      <c r="K184" s="8"/>
      <c r="L184" s="7"/>
      <c r="M184" s="7"/>
      <c r="N184" s="8"/>
      <c r="O184" s="8"/>
      <c r="P184" t="s">
        <v>3</v>
      </c>
      <c r="Q184" s="2" t="s">
        <v>18</v>
      </c>
      <c r="R184" s="3" t="s">
        <v>14</v>
      </c>
      <c r="S184" s="3" t="s">
        <v>24</v>
      </c>
      <c r="T184" s="3">
        <v>3</v>
      </c>
      <c r="Y184" s="2"/>
      <c r="Z184" s="3"/>
      <c r="AA184" s="3"/>
      <c r="AB184" s="3"/>
    </row>
    <row r="185" spans="1:28" x14ac:dyDescent="0.2">
      <c r="A185" t="s">
        <v>3</v>
      </c>
      <c r="B185" s="2" t="s">
        <v>18</v>
      </c>
      <c r="C185" s="3" t="s">
        <v>14</v>
      </c>
      <c r="D185" s="3" t="s">
        <v>24</v>
      </c>
      <c r="E185" s="3">
        <v>4</v>
      </c>
      <c r="F185" s="5">
        <v>1.2999999999999999E-2</v>
      </c>
      <c r="G185" s="5">
        <f>(F185-F196)/F185</f>
        <v>0.53846153846153844</v>
      </c>
      <c r="H185" s="5"/>
      <c r="I185" s="5"/>
      <c r="J185" s="8">
        <f>F185/(85-15)</f>
        <v>1.8571428571428572E-4</v>
      </c>
      <c r="K185" s="8"/>
      <c r="L185" s="7">
        <f t="shared" si="4"/>
        <v>0.18571428571428572</v>
      </c>
      <c r="M185" s="5">
        <f>(L185-L196)/L185</f>
        <v>0.55742887249736572</v>
      </c>
      <c r="N185" s="8"/>
      <c r="O185" s="8"/>
      <c r="P185" t="s">
        <v>3</v>
      </c>
      <c r="Q185" s="2" t="s">
        <v>18</v>
      </c>
      <c r="R185" s="3" t="s">
        <v>14</v>
      </c>
      <c r="S185" s="3" t="s">
        <v>24</v>
      </c>
      <c r="T185" s="3">
        <v>4</v>
      </c>
      <c r="Y185" s="2"/>
      <c r="Z185" s="3"/>
      <c r="AA185" s="3"/>
      <c r="AB185" s="3"/>
    </row>
    <row r="186" spans="1:28" x14ac:dyDescent="0.2">
      <c r="A186" t="s">
        <v>3</v>
      </c>
      <c r="B186" s="2" t="s">
        <v>18</v>
      </c>
      <c r="C186" s="3" t="s">
        <v>14</v>
      </c>
      <c r="D186" s="3" t="s">
        <v>24</v>
      </c>
      <c r="E186" s="3">
        <v>5</v>
      </c>
      <c r="F186" s="5"/>
      <c r="G186" s="5"/>
      <c r="H186" s="5"/>
      <c r="I186" s="5"/>
      <c r="J186" s="8"/>
      <c r="K186" s="8"/>
      <c r="L186" s="7"/>
      <c r="M186" s="7"/>
      <c r="N186" s="8"/>
      <c r="O186" s="8"/>
      <c r="P186" t="s">
        <v>3</v>
      </c>
      <c r="Q186" s="2" t="s">
        <v>18</v>
      </c>
      <c r="R186" s="3" t="s">
        <v>14</v>
      </c>
      <c r="S186" s="3" t="s">
        <v>24</v>
      </c>
      <c r="T186" s="3">
        <v>5</v>
      </c>
      <c r="Y186" s="2"/>
      <c r="Z186" s="3"/>
      <c r="AA186" s="3"/>
      <c r="AB186" s="3"/>
    </row>
    <row r="187" spans="1:28" x14ac:dyDescent="0.2">
      <c r="A187" t="s">
        <v>3</v>
      </c>
      <c r="B187" s="2" t="s">
        <v>18</v>
      </c>
      <c r="C187" s="3" t="s">
        <v>14</v>
      </c>
      <c r="D187" s="3" t="s">
        <v>24</v>
      </c>
      <c r="E187" s="3">
        <v>6</v>
      </c>
      <c r="F187" s="5"/>
      <c r="G187" s="5"/>
      <c r="H187" s="5"/>
      <c r="I187" s="5"/>
      <c r="J187" s="8"/>
      <c r="K187" s="8"/>
      <c r="L187" s="7"/>
      <c r="M187" s="7"/>
      <c r="N187" s="8"/>
      <c r="O187" s="8"/>
      <c r="P187" t="s">
        <v>3</v>
      </c>
      <c r="Q187" s="2" t="s">
        <v>18</v>
      </c>
      <c r="R187" s="3" t="s">
        <v>14</v>
      </c>
      <c r="S187" s="3" t="s">
        <v>24</v>
      </c>
      <c r="T187" s="3">
        <v>6</v>
      </c>
      <c r="Y187" s="2"/>
      <c r="Z187" s="3"/>
      <c r="AA187" s="3"/>
      <c r="AB187" s="3"/>
    </row>
    <row r="188" spans="1:28" x14ac:dyDescent="0.2">
      <c r="A188" t="s">
        <v>3</v>
      </c>
      <c r="B188" s="2" t="s">
        <v>18</v>
      </c>
      <c r="C188" s="3" t="s">
        <v>14</v>
      </c>
      <c r="D188" s="3" t="s">
        <v>24</v>
      </c>
      <c r="E188" s="3">
        <v>7</v>
      </c>
      <c r="F188" s="5"/>
      <c r="G188" s="5"/>
      <c r="H188" s="5"/>
      <c r="I188" s="5"/>
      <c r="J188" s="8"/>
      <c r="K188" s="8"/>
      <c r="L188" s="7"/>
      <c r="M188" s="7"/>
      <c r="N188" s="8"/>
      <c r="O188" s="8"/>
      <c r="P188" t="s">
        <v>3</v>
      </c>
      <c r="Q188" s="2" t="s">
        <v>18</v>
      </c>
      <c r="R188" s="3" t="s">
        <v>14</v>
      </c>
      <c r="S188" s="3" t="s">
        <v>24</v>
      </c>
      <c r="T188" s="3">
        <v>7</v>
      </c>
      <c r="Y188" s="2"/>
      <c r="Z188" s="3"/>
      <c r="AA188" s="3"/>
      <c r="AB188" s="3"/>
    </row>
    <row r="189" spans="1:28" x14ac:dyDescent="0.2">
      <c r="A189" t="s">
        <v>3</v>
      </c>
      <c r="B189" s="2" t="s">
        <v>18</v>
      </c>
      <c r="C189" s="3" t="s">
        <v>14</v>
      </c>
      <c r="D189" s="3" t="s">
        <v>24</v>
      </c>
      <c r="E189" s="3">
        <v>8</v>
      </c>
      <c r="F189" s="5"/>
      <c r="G189" s="5"/>
      <c r="H189" s="5"/>
      <c r="I189" s="5"/>
      <c r="J189" s="8"/>
      <c r="K189" s="8"/>
      <c r="L189" s="7"/>
      <c r="M189" s="7"/>
      <c r="N189" s="8"/>
      <c r="O189" s="8"/>
      <c r="P189" t="s">
        <v>3</v>
      </c>
      <c r="Q189" s="2" t="s">
        <v>18</v>
      </c>
      <c r="R189" s="3" t="s">
        <v>14</v>
      </c>
      <c r="S189" s="3" t="s">
        <v>24</v>
      </c>
      <c r="T189" s="3">
        <v>8</v>
      </c>
      <c r="Y189" s="2"/>
      <c r="Z189" s="3"/>
      <c r="AA189" s="3"/>
      <c r="AB189" s="3"/>
    </row>
    <row r="190" spans="1:28" x14ac:dyDescent="0.2">
      <c r="A190" t="s">
        <v>3</v>
      </c>
      <c r="B190" s="2" t="s">
        <v>18</v>
      </c>
      <c r="C190" s="3" t="s">
        <v>14</v>
      </c>
      <c r="D190" s="3" t="s">
        <v>24</v>
      </c>
      <c r="E190" s="3">
        <v>9</v>
      </c>
      <c r="F190" s="5"/>
      <c r="G190" s="5"/>
      <c r="H190" s="5"/>
      <c r="I190" s="5"/>
      <c r="J190" s="8"/>
      <c r="K190" s="8"/>
      <c r="L190" s="7"/>
      <c r="M190" s="7"/>
      <c r="N190" s="8"/>
      <c r="O190" s="8"/>
      <c r="P190" t="s">
        <v>3</v>
      </c>
      <c r="Q190" s="2" t="s">
        <v>18</v>
      </c>
      <c r="R190" s="3" t="s">
        <v>14</v>
      </c>
      <c r="S190" s="3" t="s">
        <v>24</v>
      </c>
      <c r="T190" s="3">
        <v>9</v>
      </c>
      <c r="Y190" s="2"/>
      <c r="Z190" s="3"/>
      <c r="AA190" s="3"/>
      <c r="AB190" s="3"/>
    </row>
    <row r="191" spans="1:28" x14ac:dyDescent="0.2">
      <c r="A191" t="s">
        <v>3</v>
      </c>
      <c r="B191" s="2" t="s">
        <v>18</v>
      </c>
      <c r="C191" s="3" t="s">
        <v>14</v>
      </c>
      <c r="D191" s="3" t="s">
        <v>24</v>
      </c>
      <c r="E191" s="3">
        <v>10</v>
      </c>
      <c r="F191" s="5"/>
      <c r="G191" s="5"/>
      <c r="H191" s="5"/>
      <c r="I191" s="5"/>
      <c r="J191" s="8"/>
      <c r="K191" s="8"/>
      <c r="L191" s="7"/>
      <c r="M191" s="7"/>
      <c r="N191" s="8"/>
      <c r="O191" s="8"/>
      <c r="P191" t="s">
        <v>3</v>
      </c>
      <c r="Q191" s="2" t="s">
        <v>18</v>
      </c>
      <c r="R191" s="3" t="s">
        <v>14</v>
      </c>
      <c r="S191" s="3" t="s">
        <v>24</v>
      </c>
      <c r="T191" s="3">
        <v>10</v>
      </c>
      <c r="Y191" s="2"/>
      <c r="Z191" s="3"/>
      <c r="AA191" s="3"/>
      <c r="AB191" s="3"/>
    </row>
    <row r="192" spans="1:28" x14ac:dyDescent="0.2">
      <c r="A192" t="s">
        <v>6</v>
      </c>
      <c r="B192" s="2" t="s">
        <v>18</v>
      </c>
      <c r="C192" s="3" t="s">
        <v>14</v>
      </c>
      <c r="D192" s="3" t="s">
        <v>24</v>
      </c>
      <c r="E192" s="3">
        <v>1</v>
      </c>
      <c r="F192" s="5"/>
      <c r="G192" s="5"/>
      <c r="H192" s="7">
        <f>AVERAGE(F192:F201)</f>
        <v>6.0000000000000001E-3</v>
      </c>
      <c r="I192" s="7"/>
      <c r="J192" s="8"/>
      <c r="K192" s="7">
        <f>AVERAGE(J192:J201)</f>
        <v>8.219178082191781E-5</v>
      </c>
      <c r="L192" s="7"/>
      <c r="M192" s="7"/>
      <c r="N192" s="7">
        <f>AVERAGE(L192:L201)</f>
        <v>8.2191780821917804E-2</v>
      </c>
      <c r="O192" s="7"/>
      <c r="P192" t="s">
        <v>6</v>
      </c>
      <c r="Q192" s="2" t="s">
        <v>18</v>
      </c>
      <c r="R192" s="3" t="s">
        <v>14</v>
      </c>
      <c r="S192" s="3" t="s">
        <v>24</v>
      </c>
      <c r="T192" s="3">
        <v>1</v>
      </c>
      <c r="Y192" s="2"/>
      <c r="Z192" s="3"/>
      <c r="AA192" s="3"/>
      <c r="AB192" s="3"/>
    </row>
    <row r="193" spans="1:28" x14ac:dyDescent="0.2">
      <c r="A193" t="s">
        <v>6</v>
      </c>
      <c r="B193" s="2" t="s">
        <v>18</v>
      </c>
      <c r="C193" s="3" t="s">
        <v>14</v>
      </c>
      <c r="D193" s="3" t="s">
        <v>24</v>
      </c>
      <c r="E193" s="3">
        <v>2</v>
      </c>
      <c r="F193" s="5"/>
      <c r="G193" s="5"/>
      <c r="H193" s="5"/>
      <c r="I193" s="5"/>
      <c r="J193" s="8"/>
      <c r="K193" s="8"/>
      <c r="L193" s="7"/>
      <c r="M193" s="7"/>
      <c r="N193" s="8"/>
      <c r="O193" s="8"/>
      <c r="P193" t="s">
        <v>6</v>
      </c>
      <c r="Q193" s="2" t="s">
        <v>18</v>
      </c>
      <c r="R193" s="3" t="s">
        <v>14</v>
      </c>
      <c r="S193" s="3" t="s">
        <v>24</v>
      </c>
      <c r="T193" s="3">
        <v>2</v>
      </c>
      <c r="W193" s="4"/>
      <c r="Y193" s="2"/>
      <c r="Z193" s="3"/>
      <c r="AA193" s="3"/>
      <c r="AB193" s="3"/>
    </row>
    <row r="194" spans="1:28" x14ac:dyDescent="0.2">
      <c r="A194" t="s">
        <v>6</v>
      </c>
      <c r="B194" s="2" t="s">
        <v>18</v>
      </c>
      <c r="C194" s="3" t="s">
        <v>14</v>
      </c>
      <c r="D194" s="3" t="s">
        <v>24</v>
      </c>
      <c r="E194" s="3">
        <v>3</v>
      </c>
      <c r="F194" s="5"/>
      <c r="G194" s="5"/>
      <c r="H194" s="5"/>
      <c r="I194" s="5"/>
      <c r="J194" s="8"/>
      <c r="K194" s="8"/>
      <c r="L194" s="7"/>
      <c r="M194" s="7"/>
      <c r="N194" s="8"/>
      <c r="O194" s="8"/>
      <c r="P194" t="s">
        <v>6</v>
      </c>
      <c r="Q194" s="2" t="s">
        <v>18</v>
      </c>
      <c r="R194" s="3" t="s">
        <v>14</v>
      </c>
      <c r="S194" s="3" t="s">
        <v>24</v>
      </c>
      <c r="T194" s="3">
        <v>3</v>
      </c>
      <c r="Y194" s="2"/>
      <c r="Z194" s="3"/>
      <c r="AA194" s="3"/>
      <c r="AB194" s="3"/>
    </row>
    <row r="195" spans="1:28" x14ac:dyDescent="0.2">
      <c r="A195" t="s">
        <v>6</v>
      </c>
      <c r="B195" s="2" t="s">
        <v>18</v>
      </c>
      <c r="C195" s="3" t="s">
        <v>14</v>
      </c>
      <c r="D195" s="3" t="s">
        <v>24</v>
      </c>
      <c r="E195" s="3">
        <v>4</v>
      </c>
      <c r="F195" s="5"/>
      <c r="G195" s="5"/>
      <c r="H195" s="5"/>
      <c r="I195" s="5"/>
      <c r="J195" s="8"/>
      <c r="K195" s="8"/>
      <c r="L195" s="7"/>
      <c r="M195" s="7"/>
      <c r="N195" s="8"/>
      <c r="O195" s="8"/>
      <c r="P195" t="s">
        <v>6</v>
      </c>
      <c r="Q195" s="2" t="s">
        <v>18</v>
      </c>
      <c r="R195" s="3" t="s">
        <v>14</v>
      </c>
      <c r="S195" s="3" t="s">
        <v>24</v>
      </c>
      <c r="T195" s="3">
        <v>4</v>
      </c>
      <c r="Y195" s="2"/>
      <c r="Z195" s="3"/>
      <c r="AA195" s="3"/>
      <c r="AB195" s="3"/>
    </row>
    <row r="196" spans="1:28" x14ac:dyDescent="0.2">
      <c r="A196" t="s">
        <v>6</v>
      </c>
      <c r="B196" s="2" t="s">
        <v>18</v>
      </c>
      <c r="C196" s="3" t="s">
        <v>14</v>
      </c>
      <c r="D196" s="3" t="s">
        <v>24</v>
      </c>
      <c r="E196" s="3">
        <v>5</v>
      </c>
      <c r="F196" s="5">
        <v>6.0000000000000001E-3</v>
      </c>
      <c r="G196" s="5"/>
      <c r="H196" s="5"/>
      <c r="I196" s="5"/>
      <c r="J196" s="8">
        <f>F196/(85-12)</f>
        <v>8.219178082191781E-5</v>
      </c>
      <c r="K196" s="8"/>
      <c r="L196" s="7">
        <f t="shared" ref="L196:L254" si="7">J196*1000</f>
        <v>8.2191780821917804E-2</v>
      </c>
      <c r="M196" s="7"/>
      <c r="N196" s="8"/>
      <c r="O196" s="8"/>
      <c r="P196" t="s">
        <v>6</v>
      </c>
      <c r="Q196" s="2" t="s">
        <v>18</v>
      </c>
      <c r="R196" s="3" t="s">
        <v>14</v>
      </c>
      <c r="S196" s="3" t="s">
        <v>24</v>
      </c>
      <c r="T196" s="3">
        <v>5</v>
      </c>
      <c r="Y196" s="2"/>
      <c r="Z196" s="3"/>
      <c r="AA196" s="3"/>
      <c r="AB196" s="3"/>
    </row>
    <row r="197" spans="1:28" x14ac:dyDescent="0.2">
      <c r="A197" t="s">
        <v>6</v>
      </c>
      <c r="B197" s="2" t="s">
        <v>18</v>
      </c>
      <c r="C197" s="3" t="s">
        <v>14</v>
      </c>
      <c r="D197" s="3" t="s">
        <v>24</v>
      </c>
      <c r="E197" s="3">
        <v>6</v>
      </c>
      <c r="F197" s="5"/>
      <c r="G197" s="5"/>
      <c r="H197" s="5"/>
      <c r="I197" s="5"/>
      <c r="J197" s="8"/>
      <c r="K197" s="8"/>
      <c r="L197" s="7"/>
      <c r="M197" s="7"/>
      <c r="N197" s="8"/>
      <c r="O197" s="8"/>
      <c r="P197" t="s">
        <v>6</v>
      </c>
      <c r="Q197" s="2" t="s">
        <v>18</v>
      </c>
      <c r="R197" s="3" t="s">
        <v>14</v>
      </c>
      <c r="S197" s="3" t="s">
        <v>24</v>
      </c>
      <c r="T197" s="3">
        <v>6</v>
      </c>
      <c r="Y197" s="2"/>
      <c r="Z197" s="3"/>
      <c r="AA197" s="3"/>
      <c r="AB197" s="3"/>
    </row>
    <row r="198" spans="1:28" x14ac:dyDescent="0.2">
      <c r="A198" t="s">
        <v>6</v>
      </c>
      <c r="B198" s="2" t="s">
        <v>18</v>
      </c>
      <c r="C198" s="3" t="s">
        <v>14</v>
      </c>
      <c r="D198" s="3" t="s">
        <v>24</v>
      </c>
      <c r="E198" s="3">
        <v>7</v>
      </c>
      <c r="F198" s="5"/>
      <c r="G198" s="5"/>
      <c r="H198" s="5"/>
      <c r="I198" s="5"/>
      <c r="J198" s="8"/>
      <c r="K198" s="8"/>
      <c r="L198" s="7"/>
      <c r="M198" s="7"/>
      <c r="N198" s="8"/>
      <c r="O198" s="8"/>
      <c r="P198" t="s">
        <v>6</v>
      </c>
      <c r="Q198" s="2" t="s">
        <v>18</v>
      </c>
      <c r="R198" s="3" t="s">
        <v>14</v>
      </c>
      <c r="S198" s="3" t="s">
        <v>24</v>
      </c>
      <c r="T198" s="3">
        <v>7</v>
      </c>
      <c r="Y198" s="2"/>
      <c r="Z198" s="3"/>
      <c r="AA198" s="3"/>
      <c r="AB198" s="3"/>
    </row>
    <row r="199" spans="1:28" x14ac:dyDescent="0.2">
      <c r="A199" t="s">
        <v>6</v>
      </c>
      <c r="B199" s="2" t="s">
        <v>18</v>
      </c>
      <c r="C199" s="3" t="s">
        <v>14</v>
      </c>
      <c r="D199" s="3" t="s">
        <v>24</v>
      </c>
      <c r="E199" s="3">
        <v>8</v>
      </c>
      <c r="F199" s="5"/>
      <c r="G199" s="5"/>
      <c r="H199" s="5"/>
      <c r="I199" s="5"/>
      <c r="J199" s="8"/>
      <c r="K199" s="8"/>
      <c r="L199" s="7"/>
      <c r="M199" s="7"/>
      <c r="N199" s="8"/>
      <c r="O199" s="8"/>
      <c r="P199" t="s">
        <v>6</v>
      </c>
      <c r="Q199" s="2" t="s">
        <v>18</v>
      </c>
      <c r="R199" s="3" t="s">
        <v>14</v>
      </c>
      <c r="S199" s="3" t="s">
        <v>24</v>
      </c>
      <c r="T199" s="3">
        <v>8</v>
      </c>
      <c r="Y199" s="2"/>
      <c r="Z199" s="3"/>
      <c r="AA199" s="3"/>
      <c r="AB199" s="3"/>
    </row>
    <row r="200" spans="1:28" x14ac:dyDescent="0.2">
      <c r="A200" t="s">
        <v>6</v>
      </c>
      <c r="B200" s="2" t="s">
        <v>18</v>
      </c>
      <c r="C200" s="3" t="s">
        <v>14</v>
      </c>
      <c r="D200" s="3" t="s">
        <v>24</v>
      </c>
      <c r="E200" s="3">
        <v>9</v>
      </c>
      <c r="F200" s="5"/>
      <c r="G200" s="5"/>
      <c r="H200" s="5"/>
      <c r="I200" s="5"/>
      <c r="J200" s="8"/>
      <c r="K200" s="8"/>
      <c r="L200" s="7"/>
      <c r="M200" s="7"/>
      <c r="N200" s="8"/>
      <c r="O200" s="8"/>
      <c r="P200" t="s">
        <v>6</v>
      </c>
      <c r="Q200" s="2" t="s">
        <v>18</v>
      </c>
      <c r="R200" s="3" t="s">
        <v>14</v>
      </c>
      <c r="S200" s="3" t="s">
        <v>24</v>
      </c>
      <c r="T200" s="3">
        <v>9</v>
      </c>
      <c r="Y200" s="2"/>
      <c r="Z200" s="3"/>
      <c r="AA200" s="3"/>
      <c r="AB200" s="3"/>
    </row>
    <row r="201" spans="1:28" x14ac:dyDescent="0.2">
      <c r="A201" t="s">
        <v>6</v>
      </c>
      <c r="B201" s="2" t="s">
        <v>18</v>
      </c>
      <c r="C201" s="3" t="s">
        <v>14</v>
      </c>
      <c r="D201" s="3" t="s">
        <v>24</v>
      </c>
      <c r="E201" s="3">
        <v>10</v>
      </c>
      <c r="F201" s="5"/>
      <c r="G201" s="5"/>
      <c r="H201" s="5"/>
      <c r="I201" s="5"/>
      <c r="J201" s="8"/>
      <c r="K201" s="8"/>
      <c r="L201" s="7"/>
      <c r="M201" s="7"/>
      <c r="N201" s="8"/>
      <c r="O201" s="8"/>
      <c r="P201" t="s">
        <v>6</v>
      </c>
      <c r="Q201" s="2" t="s">
        <v>18</v>
      </c>
      <c r="R201" s="3" t="s">
        <v>14</v>
      </c>
      <c r="S201" s="3" t="s">
        <v>24</v>
      </c>
      <c r="T201" s="3">
        <v>10</v>
      </c>
      <c r="Y201" s="2"/>
      <c r="Z201" s="3"/>
      <c r="AA201" s="3"/>
      <c r="AB201" s="3"/>
    </row>
    <row r="202" spans="1:28" x14ac:dyDescent="0.2">
      <c r="A202" t="s">
        <v>3</v>
      </c>
      <c r="B202" s="2" t="s">
        <v>19</v>
      </c>
      <c r="C202" s="3" t="s">
        <v>14</v>
      </c>
      <c r="D202" s="3" t="s">
        <v>24</v>
      </c>
      <c r="E202" s="3">
        <v>1</v>
      </c>
      <c r="F202" s="5">
        <v>0.05</v>
      </c>
      <c r="G202" s="5">
        <f>(F202-F212)/F202</f>
        <v>0.20000000000000004</v>
      </c>
      <c r="H202" s="7">
        <f>AVERAGE(F202:F211)</f>
        <v>4.0888888888888891E-2</v>
      </c>
      <c r="I202" s="7">
        <f>(H202-H212)/H202</f>
        <v>0.26630434782608703</v>
      </c>
      <c r="J202" s="8">
        <f>F202/(85-5)</f>
        <v>6.2500000000000001E-4</v>
      </c>
      <c r="K202" s="7">
        <f>AVERAGE(J202:J211)</f>
        <v>5.0913641020298311E-4</v>
      </c>
      <c r="L202" s="7">
        <f t="shared" si="7"/>
        <v>0.625</v>
      </c>
      <c r="M202" s="5">
        <f>(L202-L212)/L202</f>
        <v>0.2</v>
      </c>
      <c r="N202" s="7">
        <f>AVERAGE(L202:L211)</f>
        <v>0.50913641020298306</v>
      </c>
      <c r="O202" s="7">
        <f>(N202-N212)/N202</f>
        <v>0.26345868713161846</v>
      </c>
      <c r="P202" t="s">
        <v>3</v>
      </c>
      <c r="Q202" s="2" t="s">
        <v>19</v>
      </c>
      <c r="R202" s="3" t="s">
        <v>14</v>
      </c>
      <c r="S202" s="3" t="s">
        <v>24</v>
      </c>
      <c r="T202" s="3">
        <v>1</v>
      </c>
      <c r="Y202" s="2"/>
      <c r="Z202" s="3"/>
      <c r="AA202" s="3"/>
      <c r="AB202" s="3"/>
    </row>
    <row r="203" spans="1:28" x14ac:dyDescent="0.2">
      <c r="A203" t="s">
        <v>3</v>
      </c>
      <c r="B203" s="2" t="s">
        <v>19</v>
      </c>
      <c r="C203" s="3" t="s">
        <v>14</v>
      </c>
      <c r="D203" s="3" t="s">
        <v>24</v>
      </c>
      <c r="E203" s="3">
        <v>2</v>
      </c>
      <c r="F203" s="5">
        <v>1.2999999999999999E-2</v>
      </c>
      <c r="G203" s="5">
        <f>(F212-F203)/F212</f>
        <v>0.67500000000000004</v>
      </c>
      <c r="H203" s="5"/>
      <c r="I203" s="5"/>
      <c r="J203" s="8">
        <f>F203/(85-4)</f>
        <v>1.6049382716049382E-4</v>
      </c>
      <c r="K203" s="8"/>
      <c r="L203" s="7">
        <f t="shared" si="7"/>
        <v>0.16049382716049382</v>
      </c>
      <c r="M203" s="5">
        <f>(L212-L203)/L212</f>
        <v>0.67901234567901236</v>
      </c>
      <c r="N203" s="8"/>
      <c r="O203" s="8"/>
      <c r="P203" t="s">
        <v>3</v>
      </c>
      <c r="Q203" s="2" t="s">
        <v>19</v>
      </c>
      <c r="R203" s="3" t="s">
        <v>14</v>
      </c>
      <c r="S203" s="3" t="s">
        <v>24</v>
      </c>
      <c r="T203" s="3">
        <v>2</v>
      </c>
    </row>
    <row r="204" spans="1:28" x14ac:dyDescent="0.2">
      <c r="A204" t="s">
        <v>3</v>
      </c>
      <c r="B204" s="2" t="s">
        <v>19</v>
      </c>
      <c r="C204" s="3" t="s">
        <v>14</v>
      </c>
      <c r="D204" s="3" t="s">
        <v>24</v>
      </c>
      <c r="E204" s="3">
        <v>3</v>
      </c>
      <c r="F204" s="5">
        <v>3.3000000000000002E-2</v>
      </c>
      <c r="G204" s="5">
        <f>(F212-F204)/F212</f>
        <v>0.17499999999999999</v>
      </c>
      <c r="H204" s="5"/>
      <c r="I204" s="5"/>
      <c r="J204" s="8">
        <f>F204/(85-6)</f>
        <v>4.1772151898734178E-4</v>
      </c>
      <c r="K204" s="8"/>
      <c r="L204" s="7">
        <f t="shared" si="7"/>
        <v>0.41772151898734178</v>
      </c>
      <c r="M204" s="5">
        <f>(L212-L204)/L212</f>
        <v>0.16455696202531644</v>
      </c>
      <c r="N204" s="8"/>
      <c r="O204" s="8"/>
      <c r="P204" t="s">
        <v>3</v>
      </c>
      <c r="Q204" s="2" t="s">
        <v>19</v>
      </c>
      <c r="R204" s="3" t="s">
        <v>14</v>
      </c>
      <c r="S204" s="3" t="s">
        <v>24</v>
      </c>
      <c r="T204" s="3">
        <v>3</v>
      </c>
    </row>
    <row r="205" spans="1:28" x14ac:dyDescent="0.2">
      <c r="A205" t="s">
        <v>3</v>
      </c>
      <c r="B205" s="2" t="s">
        <v>19</v>
      </c>
      <c r="C205" s="3" t="s">
        <v>14</v>
      </c>
      <c r="D205" s="3" t="s">
        <v>24</v>
      </c>
      <c r="E205" s="3">
        <v>4</v>
      </c>
      <c r="F205" s="5"/>
      <c r="G205" s="5"/>
      <c r="H205" s="5"/>
      <c r="I205" s="5"/>
      <c r="J205" s="8"/>
      <c r="K205" s="8"/>
      <c r="L205" s="7"/>
      <c r="M205" s="5"/>
      <c r="N205" s="8"/>
      <c r="O205" s="8"/>
      <c r="P205" t="s">
        <v>3</v>
      </c>
      <c r="Q205" s="2" t="s">
        <v>19</v>
      </c>
      <c r="R205" s="3" t="s">
        <v>14</v>
      </c>
      <c r="S205" s="3" t="s">
        <v>24</v>
      </c>
      <c r="T205" s="3">
        <v>4</v>
      </c>
    </row>
    <row r="206" spans="1:28" x14ac:dyDescent="0.2">
      <c r="A206" t="s">
        <v>3</v>
      </c>
      <c r="B206" s="2" t="s">
        <v>19</v>
      </c>
      <c r="C206" s="3" t="s">
        <v>14</v>
      </c>
      <c r="D206" s="3" t="s">
        <v>24</v>
      </c>
      <c r="E206" s="3">
        <v>5</v>
      </c>
      <c r="F206" s="5">
        <v>5.8999999999999997E-2</v>
      </c>
      <c r="G206" s="5">
        <f>(F206-F218)/F206</f>
        <v>0.83050847457627119</v>
      </c>
      <c r="H206" s="5"/>
      <c r="I206" s="5"/>
      <c r="J206" s="8">
        <f>F206/(85-5)</f>
        <v>7.3749999999999998E-4</v>
      </c>
      <c r="K206" s="8"/>
      <c r="L206" s="7">
        <f t="shared" si="7"/>
        <v>0.73749999999999993</v>
      </c>
      <c r="M206" s="5">
        <f>(L206-L218)/L206</f>
        <v>0.83050847457627119</v>
      </c>
      <c r="N206" s="8"/>
      <c r="O206" s="8"/>
      <c r="P206" t="s">
        <v>3</v>
      </c>
      <c r="Q206" s="2" t="s">
        <v>19</v>
      </c>
      <c r="R206" s="3" t="s">
        <v>14</v>
      </c>
      <c r="S206" s="3" t="s">
        <v>24</v>
      </c>
      <c r="T206" s="3">
        <v>5</v>
      </c>
    </row>
    <row r="207" spans="1:28" x14ac:dyDescent="0.2">
      <c r="A207" t="s">
        <v>3</v>
      </c>
      <c r="B207" s="2" t="s">
        <v>19</v>
      </c>
      <c r="C207" s="3" t="s">
        <v>14</v>
      </c>
      <c r="D207" s="3" t="s">
        <v>24</v>
      </c>
      <c r="E207" s="3">
        <v>6</v>
      </c>
      <c r="F207" s="5">
        <v>2.5999999999999999E-2</v>
      </c>
      <c r="G207" s="5">
        <f>(F207-F218)/F207</f>
        <v>0.61538461538461542</v>
      </c>
      <c r="H207" s="5"/>
      <c r="I207" s="5"/>
      <c r="J207" s="8">
        <f>F207/(85-4)</f>
        <v>3.2098765432098765E-4</v>
      </c>
      <c r="K207" s="8"/>
      <c r="L207" s="7">
        <f t="shared" si="7"/>
        <v>0.32098765432098764</v>
      </c>
      <c r="M207" s="5">
        <f>(L207-L218)/L207</f>
        <v>0.61057692307692302</v>
      </c>
      <c r="N207" s="8"/>
      <c r="O207" s="8"/>
      <c r="P207" t="s">
        <v>3</v>
      </c>
      <c r="Q207" s="2" t="s">
        <v>19</v>
      </c>
      <c r="R207" s="3" t="s">
        <v>14</v>
      </c>
      <c r="S207" s="3" t="s">
        <v>24</v>
      </c>
      <c r="T207" s="3">
        <v>6</v>
      </c>
    </row>
    <row r="208" spans="1:28" x14ac:dyDescent="0.2">
      <c r="A208" t="s">
        <v>3</v>
      </c>
      <c r="B208" s="2" t="s">
        <v>19</v>
      </c>
      <c r="C208" s="3" t="s">
        <v>14</v>
      </c>
      <c r="D208" s="3" t="s">
        <v>24</v>
      </c>
      <c r="E208" s="3">
        <v>7</v>
      </c>
      <c r="F208" s="5">
        <v>5.6000000000000001E-2</v>
      </c>
      <c r="G208" s="5">
        <f>(F208-F218)/F208</f>
        <v>0.8214285714285714</v>
      </c>
      <c r="H208" s="5"/>
      <c r="I208" s="5"/>
      <c r="J208" s="8">
        <f>F208/(85-4)</f>
        <v>6.91358024691358E-4</v>
      </c>
      <c r="K208" s="8"/>
      <c r="L208" s="7">
        <f t="shared" si="7"/>
        <v>0.69135802469135799</v>
      </c>
      <c r="M208" s="5">
        <f>(L208-L218)/L208</f>
        <v>0.8191964285714286</v>
      </c>
      <c r="N208" s="8"/>
      <c r="O208" s="8"/>
      <c r="P208" t="s">
        <v>3</v>
      </c>
      <c r="Q208" s="2" t="s">
        <v>19</v>
      </c>
      <c r="R208" s="3" t="s">
        <v>14</v>
      </c>
      <c r="S208" s="3" t="s">
        <v>24</v>
      </c>
      <c r="T208" s="3">
        <v>7</v>
      </c>
    </row>
    <row r="209" spans="1:20" x14ac:dyDescent="0.2">
      <c r="A209" t="s">
        <v>3</v>
      </c>
      <c r="B209" s="2" t="s">
        <v>19</v>
      </c>
      <c r="C209" s="3" t="s">
        <v>14</v>
      </c>
      <c r="D209" s="3" t="s">
        <v>24</v>
      </c>
      <c r="E209" s="3">
        <v>8</v>
      </c>
      <c r="F209" s="5">
        <v>5.3999999999999999E-2</v>
      </c>
      <c r="G209" s="5">
        <f>(F209-F220)/F209</f>
        <v>0.25925925925925924</v>
      </c>
      <c r="H209" s="5"/>
      <c r="I209" s="5"/>
      <c r="J209" s="8">
        <f>F209/(85-4)</f>
        <v>6.6666666666666664E-4</v>
      </c>
      <c r="K209" s="8"/>
      <c r="L209" s="7">
        <f t="shared" si="7"/>
        <v>0.66666666666666663</v>
      </c>
      <c r="M209" s="5">
        <f>(L209-L220)/L209</f>
        <v>0.24999999999999994</v>
      </c>
      <c r="N209" s="8"/>
      <c r="O209" s="8"/>
      <c r="P209" t="s">
        <v>3</v>
      </c>
      <c r="Q209" s="2" t="s">
        <v>19</v>
      </c>
      <c r="R209" s="3" t="s">
        <v>14</v>
      </c>
      <c r="S209" s="3" t="s">
        <v>24</v>
      </c>
      <c r="T209" s="3">
        <v>8</v>
      </c>
    </row>
    <row r="210" spans="1:20" x14ac:dyDescent="0.2">
      <c r="A210" t="s">
        <v>3</v>
      </c>
      <c r="B210" s="2" t="s">
        <v>19</v>
      </c>
      <c r="C210" s="3" t="s">
        <v>14</v>
      </c>
      <c r="D210" s="3" t="s">
        <v>24</v>
      </c>
      <c r="E210" s="3">
        <v>9</v>
      </c>
      <c r="F210" s="5">
        <v>4.5999999999999999E-2</v>
      </c>
      <c r="G210" s="5">
        <f>(F210-F220)/F210</f>
        <v>0.13043478260869562</v>
      </c>
      <c r="H210" s="5"/>
      <c r="I210" s="5"/>
      <c r="J210" s="8">
        <f>F210/(85-5)</f>
        <v>5.7499999999999999E-4</v>
      </c>
      <c r="K210" s="8"/>
      <c r="L210" s="7">
        <f t="shared" si="7"/>
        <v>0.57499999999999996</v>
      </c>
      <c r="M210" s="5">
        <f>(L210-L220)/L210</f>
        <v>0.13043478260869559</v>
      </c>
      <c r="N210" s="8"/>
      <c r="O210" s="8"/>
      <c r="P210" t="s">
        <v>3</v>
      </c>
      <c r="Q210" s="2" t="s">
        <v>19</v>
      </c>
      <c r="R210" s="3" t="s">
        <v>14</v>
      </c>
      <c r="S210" s="3" t="s">
        <v>24</v>
      </c>
      <c r="T210" s="3">
        <v>9</v>
      </c>
    </row>
    <row r="211" spans="1:20" x14ac:dyDescent="0.2">
      <c r="A211" t="s">
        <v>3</v>
      </c>
      <c r="B211" s="2" t="s">
        <v>19</v>
      </c>
      <c r="C211" s="3" t="s">
        <v>14</v>
      </c>
      <c r="D211" s="3" t="s">
        <v>24</v>
      </c>
      <c r="E211" s="3">
        <v>10</v>
      </c>
      <c r="F211" s="5">
        <v>3.1E-2</v>
      </c>
      <c r="G211" s="5">
        <f>(F220-F211)/F220</f>
        <v>0.22500000000000003</v>
      </c>
      <c r="H211" s="5"/>
      <c r="I211" s="5"/>
      <c r="J211" s="8">
        <f>F211/(85-5)</f>
        <v>3.8749999999999999E-4</v>
      </c>
      <c r="K211" s="8"/>
      <c r="L211" s="7">
        <f t="shared" si="7"/>
        <v>0.38750000000000001</v>
      </c>
      <c r="M211" s="5">
        <f>(L220-L211)/L220</f>
        <v>0.22499999999999998</v>
      </c>
      <c r="N211" s="8"/>
      <c r="O211" s="8"/>
      <c r="P211" t="s">
        <v>3</v>
      </c>
      <c r="Q211" s="2" t="s">
        <v>19</v>
      </c>
      <c r="R211" s="3" t="s">
        <v>14</v>
      </c>
      <c r="S211" s="3" t="s">
        <v>24</v>
      </c>
      <c r="T211" s="3">
        <v>10</v>
      </c>
    </row>
    <row r="212" spans="1:20" x14ac:dyDescent="0.2">
      <c r="A212" t="s">
        <v>6</v>
      </c>
      <c r="B212" s="2" t="s">
        <v>19</v>
      </c>
      <c r="C212" s="3" t="s">
        <v>14</v>
      </c>
      <c r="D212" s="3" t="s">
        <v>24</v>
      </c>
      <c r="E212" s="3">
        <v>1</v>
      </c>
      <c r="F212" s="5">
        <v>0.04</v>
      </c>
      <c r="G212" s="5"/>
      <c r="H212" s="7">
        <f>AVERAGE(F212:F221)</f>
        <v>0.03</v>
      </c>
      <c r="I212" s="7"/>
      <c r="J212" s="8">
        <f>F212/(85-5)</f>
        <v>5.0000000000000001E-4</v>
      </c>
      <c r="K212" s="7">
        <f>AVERAGE(J212:J221)</f>
        <v>3.7500000000000006E-4</v>
      </c>
      <c r="L212" s="7">
        <f>J212*1000</f>
        <v>0.5</v>
      </c>
      <c r="M212" s="7"/>
      <c r="N212" s="7">
        <f>AVERAGE(L212:L221)</f>
        <v>0.375</v>
      </c>
      <c r="O212" s="7"/>
      <c r="P212" t="s">
        <v>6</v>
      </c>
      <c r="Q212" s="2" t="s">
        <v>19</v>
      </c>
      <c r="R212" s="3" t="s">
        <v>14</v>
      </c>
      <c r="S212" s="3" t="s">
        <v>24</v>
      </c>
      <c r="T212" s="3">
        <v>1</v>
      </c>
    </row>
    <row r="213" spans="1:20" x14ac:dyDescent="0.2">
      <c r="A213" t="s">
        <v>6</v>
      </c>
      <c r="B213" s="2" t="s">
        <v>19</v>
      </c>
      <c r="C213" s="3" t="s">
        <v>14</v>
      </c>
      <c r="D213" s="3" t="s">
        <v>24</v>
      </c>
      <c r="E213" s="3">
        <v>2</v>
      </c>
      <c r="F213" s="5"/>
      <c r="G213" s="5"/>
      <c r="H213" s="5"/>
      <c r="I213" s="5"/>
      <c r="J213" s="8"/>
      <c r="K213" s="8"/>
      <c r="L213" s="7"/>
      <c r="M213" s="7"/>
      <c r="N213" s="8"/>
      <c r="O213" s="8"/>
      <c r="P213" t="s">
        <v>6</v>
      </c>
      <c r="Q213" s="2" t="s">
        <v>19</v>
      </c>
      <c r="R213" s="3" t="s">
        <v>14</v>
      </c>
      <c r="S213" s="3" t="s">
        <v>24</v>
      </c>
      <c r="T213" s="3">
        <v>2</v>
      </c>
    </row>
    <row r="214" spans="1:20" x14ac:dyDescent="0.2">
      <c r="A214" t="s">
        <v>6</v>
      </c>
      <c r="B214" s="2" t="s">
        <v>19</v>
      </c>
      <c r="C214" s="3" t="s">
        <v>14</v>
      </c>
      <c r="D214" s="3" t="s">
        <v>24</v>
      </c>
      <c r="E214" s="3">
        <v>3</v>
      </c>
      <c r="F214" s="5"/>
      <c r="G214" s="5"/>
      <c r="H214" s="5"/>
      <c r="I214" s="5"/>
      <c r="J214" s="8"/>
      <c r="K214" s="8"/>
      <c r="L214" s="7"/>
      <c r="M214" s="7"/>
      <c r="N214" s="8"/>
      <c r="O214" s="8"/>
      <c r="P214" t="s">
        <v>6</v>
      </c>
      <c r="Q214" s="2" t="s">
        <v>19</v>
      </c>
      <c r="R214" s="3" t="s">
        <v>14</v>
      </c>
      <c r="S214" s="3" t="s">
        <v>24</v>
      </c>
      <c r="T214" s="3">
        <v>3</v>
      </c>
    </row>
    <row r="215" spans="1:20" x14ac:dyDescent="0.2">
      <c r="A215" t="s">
        <v>6</v>
      </c>
      <c r="B215" s="2" t="s">
        <v>19</v>
      </c>
      <c r="C215" s="3" t="s">
        <v>14</v>
      </c>
      <c r="D215" s="3" t="s">
        <v>24</v>
      </c>
      <c r="E215" s="3">
        <v>4</v>
      </c>
      <c r="F215" s="5"/>
      <c r="G215" s="5"/>
      <c r="H215" s="5"/>
      <c r="I215" s="5"/>
      <c r="J215" s="8"/>
      <c r="K215" s="8"/>
      <c r="L215" s="7"/>
      <c r="M215" s="7"/>
      <c r="N215" s="8"/>
      <c r="O215" s="8"/>
      <c r="P215" t="s">
        <v>6</v>
      </c>
      <c r="Q215" s="2" t="s">
        <v>19</v>
      </c>
      <c r="R215" s="3" t="s">
        <v>14</v>
      </c>
      <c r="S215" s="3" t="s">
        <v>24</v>
      </c>
      <c r="T215" s="3">
        <v>4</v>
      </c>
    </row>
    <row r="216" spans="1:20" x14ac:dyDescent="0.2">
      <c r="A216" t="s">
        <v>6</v>
      </c>
      <c r="B216" s="2" t="s">
        <v>19</v>
      </c>
      <c r="C216" s="3" t="s">
        <v>14</v>
      </c>
      <c r="D216" s="3" t="s">
        <v>24</v>
      </c>
      <c r="E216" s="3">
        <v>5</v>
      </c>
      <c r="F216" s="5"/>
      <c r="G216" s="5"/>
      <c r="H216" s="5"/>
      <c r="I216" s="5"/>
      <c r="J216" s="8"/>
      <c r="K216" s="8"/>
      <c r="L216" s="7"/>
      <c r="M216" s="7"/>
      <c r="N216" s="8"/>
      <c r="O216" s="8"/>
      <c r="P216" t="s">
        <v>6</v>
      </c>
      <c r="Q216" s="2" t="s">
        <v>19</v>
      </c>
      <c r="R216" s="3" t="s">
        <v>14</v>
      </c>
      <c r="S216" s="3" t="s">
        <v>24</v>
      </c>
      <c r="T216" s="3">
        <v>5</v>
      </c>
    </row>
    <row r="217" spans="1:20" x14ac:dyDescent="0.2">
      <c r="A217" t="s">
        <v>6</v>
      </c>
      <c r="B217" s="2" t="s">
        <v>19</v>
      </c>
      <c r="C217" s="3" t="s">
        <v>14</v>
      </c>
      <c r="D217" s="3" t="s">
        <v>24</v>
      </c>
      <c r="E217" s="3">
        <v>6</v>
      </c>
      <c r="F217" s="5"/>
      <c r="G217" s="5"/>
      <c r="H217" s="5"/>
      <c r="I217" s="5"/>
      <c r="J217" s="8"/>
      <c r="K217" s="8"/>
      <c r="L217" s="7"/>
      <c r="M217" s="7"/>
      <c r="N217" s="8"/>
      <c r="O217" s="8"/>
      <c r="P217" t="s">
        <v>6</v>
      </c>
      <c r="Q217" s="2" t="s">
        <v>19</v>
      </c>
      <c r="R217" s="3" t="s">
        <v>14</v>
      </c>
      <c r="S217" s="3" t="s">
        <v>24</v>
      </c>
      <c r="T217" s="3">
        <v>6</v>
      </c>
    </row>
    <row r="218" spans="1:20" x14ac:dyDescent="0.2">
      <c r="A218" t="s">
        <v>6</v>
      </c>
      <c r="B218" s="2" t="s">
        <v>19</v>
      </c>
      <c r="C218" s="3" t="s">
        <v>14</v>
      </c>
      <c r="D218" s="3" t="s">
        <v>24</v>
      </c>
      <c r="E218" s="3">
        <v>7</v>
      </c>
      <c r="F218" s="5">
        <v>0.01</v>
      </c>
      <c r="G218" s="5"/>
      <c r="H218" s="5"/>
      <c r="I218" s="5"/>
      <c r="J218" s="8">
        <f>F218/(85-5)</f>
        <v>1.25E-4</v>
      </c>
      <c r="K218" s="8"/>
      <c r="L218" s="7">
        <f t="shared" si="7"/>
        <v>0.125</v>
      </c>
      <c r="M218" s="7"/>
      <c r="N218" s="8"/>
      <c r="O218" s="8"/>
      <c r="P218" t="s">
        <v>6</v>
      </c>
      <c r="Q218" s="2" t="s">
        <v>19</v>
      </c>
      <c r="R218" s="3" t="s">
        <v>14</v>
      </c>
      <c r="S218" s="3" t="s">
        <v>24</v>
      </c>
      <c r="T218" s="3">
        <v>7</v>
      </c>
    </row>
    <row r="219" spans="1:20" x14ac:dyDescent="0.2">
      <c r="A219" t="s">
        <v>6</v>
      </c>
      <c r="B219" s="2" t="s">
        <v>19</v>
      </c>
      <c r="C219" s="3" t="s">
        <v>14</v>
      </c>
      <c r="D219" s="3" t="s">
        <v>24</v>
      </c>
      <c r="E219" s="3">
        <v>8</v>
      </c>
      <c r="F219" s="5"/>
      <c r="G219" s="5"/>
      <c r="H219" s="5"/>
      <c r="I219" s="5"/>
      <c r="J219" s="8"/>
      <c r="K219" s="8"/>
      <c r="L219" s="7"/>
      <c r="M219" s="7"/>
      <c r="N219" s="8"/>
      <c r="O219" s="8"/>
      <c r="P219" t="s">
        <v>6</v>
      </c>
      <c r="Q219" s="2" t="s">
        <v>19</v>
      </c>
      <c r="R219" s="3" t="s">
        <v>14</v>
      </c>
      <c r="S219" s="3" t="s">
        <v>24</v>
      </c>
      <c r="T219" s="3">
        <v>8</v>
      </c>
    </row>
    <row r="220" spans="1:20" x14ac:dyDescent="0.2">
      <c r="A220" t="s">
        <v>6</v>
      </c>
      <c r="B220" s="2" t="s">
        <v>19</v>
      </c>
      <c r="C220" s="3" t="s">
        <v>14</v>
      </c>
      <c r="D220" s="3" t="s">
        <v>24</v>
      </c>
      <c r="E220" s="3">
        <v>9</v>
      </c>
      <c r="F220" s="5">
        <v>0.04</v>
      </c>
      <c r="G220" s="5"/>
      <c r="H220" s="5"/>
      <c r="I220" s="5"/>
      <c r="J220" s="8">
        <f>F220/(85-5)</f>
        <v>5.0000000000000001E-4</v>
      </c>
      <c r="K220" s="8"/>
      <c r="L220" s="7">
        <f>J220*1000</f>
        <v>0.5</v>
      </c>
      <c r="M220" s="7"/>
      <c r="N220" s="8"/>
      <c r="O220" s="8"/>
      <c r="P220" t="s">
        <v>6</v>
      </c>
      <c r="Q220" s="2" t="s">
        <v>19</v>
      </c>
      <c r="R220" s="3" t="s">
        <v>14</v>
      </c>
      <c r="S220" s="3" t="s">
        <v>24</v>
      </c>
      <c r="T220" s="3">
        <v>9</v>
      </c>
    </row>
    <row r="221" spans="1:20" x14ac:dyDescent="0.2">
      <c r="A221" t="s">
        <v>6</v>
      </c>
      <c r="B221" s="2" t="s">
        <v>19</v>
      </c>
      <c r="C221" s="3" t="s">
        <v>14</v>
      </c>
      <c r="D221" s="3" t="s">
        <v>24</v>
      </c>
      <c r="E221" s="3">
        <v>10</v>
      </c>
      <c r="J221" s="6"/>
      <c r="K221" s="6"/>
      <c r="L221" s="4"/>
      <c r="M221" s="4"/>
      <c r="N221" s="6"/>
      <c r="O221" s="6"/>
      <c r="P221" t="s">
        <v>6</v>
      </c>
      <c r="Q221" s="2" t="s">
        <v>19</v>
      </c>
      <c r="R221" s="3" t="s">
        <v>14</v>
      </c>
      <c r="S221" s="3" t="s">
        <v>24</v>
      </c>
      <c r="T221" s="3">
        <v>10</v>
      </c>
    </row>
    <row r="222" spans="1:20" x14ac:dyDescent="0.2">
      <c r="A222" t="s">
        <v>3</v>
      </c>
      <c r="B222" s="2" t="s">
        <v>20</v>
      </c>
      <c r="C222" s="3" t="s">
        <v>14</v>
      </c>
      <c r="D222" s="3" t="s">
        <v>24</v>
      </c>
      <c r="E222" s="3">
        <v>1</v>
      </c>
      <c r="F222">
        <v>7.0000000000000001E-3</v>
      </c>
      <c r="G222">
        <f>(F232-F222)/F232</f>
        <v>0.76666666666666672</v>
      </c>
      <c r="H222" s="4">
        <f>AVERAGE(F222:F231)</f>
        <v>3.4222222222222223E-2</v>
      </c>
      <c r="I222" s="4">
        <f>(H222-H232)/H222</f>
        <v>0.40097402597402598</v>
      </c>
      <c r="J222" s="6">
        <f>F222/(86-8)</f>
        <v>8.9743589743589749E-5</v>
      </c>
      <c r="K222" s="4">
        <f>AVERAGE(J222:J231)</f>
        <v>4.3378322334018541E-4</v>
      </c>
      <c r="L222" s="4">
        <f t="shared" si="7"/>
        <v>8.9743589743589744E-2</v>
      </c>
      <c r="M222">
        <f>(L232-L222)/L232</f>
        <v>0.76965811965811959</v>
      </c>
      <c r="N222" s="4">
        <f>AVERAGE(L222:L231)</f>
        <v>0.43378322334018538</v>
      </c>
      <c r="O222" s="4">
        <f>(N222-N232)/N222</f>
        <v>0.39726079121082597</v>
      </c>
      <c r="P222" t="s">
        <v>3</v>
      </c>
      <c r="Q222" s="2" t="s">
        <v>20</v>
      </c>
      <c r="R222" s="3" t="s">
        <v>14</v>
      </c>
      <c r="S222" s="3" t="s">
        <v>24</v>
      </c>
      <c r="T222" s="3">
        <v>1</v>
      </c>
    </row>
    <row r="223" spans="1:20" x14ac:dyDescent="0.2">
      <c r="A223" t="s">
        <v>3</v>
      </c>
      <c r="B223" s="2" t="s">
        <v>20</v>
      </c>
      <c r="C223" s="3" t="s">
        <v>14</v>
      </c>
      <c r="D223" s="3" t="s">
        <v>24</v>
      </c>
      <c r="E223" s="3">
        <v>2</v>
      </c>
      <c r="F223">
        <v>4.4999999999999998E-2</v>
      </c>
      <c r="G223">
        <f t="shared" ref="G223:G231" si="8">(F223-F233)/F223</f>
        <v>0.48888888888888887</v>
      </c>
      <c r="J223" s="6">
        <f>F223/(86-7)</f>
        <v>5.6962025316455698E-4</v>
      </c>
      <c r="K223" s="6"/>
      <c r="L223" s="4">
        <f t="shared" si="7"/>
        <v>0.569620253164557</v>
      </c>
      <c r="M223">
        <f t="shared" ref="M223:M231" si="9">(L223-L233)/L223</f>
        <v>0.47561327561327565</v>
      </c>
      <c r="N223" s="6"/>
      <c r="O223" s="6"/>
      <c r="P223" t="s">
        <v>3</v>
      </c>
      <c r="Q223" s="2" t="s">
        <v>20</v>
      </c>
      <c r="R223" s="3" t="s">
        <v>14</v>
      </c>
      <c r="S223" s="3" t="s">
        <v>24</v>
      </c>
      <c r="T223" s="3">
        <v>2</v>
      </c>
    </row>
    <row r="224" spans="1:20" x14ac:dyDescent="0.2">
      <c r="A224" t="s">
        <v>3</v>
      </c>
      <c r="B224" s="2" t="s">
        <v>20</v>
      </c>
      <c r="C224" s="3" t="s">
        <v>14</v>
      </c>
      <c r="D224" s="3" t="s">
        <v>24</v>
      </c>
      <c r="E224" s="3">
        <v>3</v>
      </c>
      <c r="G224">
        <f>(F225-F234)/F225</f>
        <v>0.65454545454545465</v>
      </c>
      <c r="J224" s="6"/>
      <c r="K224" s="6"/>
      <c r="L224" s="4"/>
      <c r="M224">
        <f>(L225-L234)/L225</f>
        <v>0.66318181818181821</v>
      </c>
      <c r="N224" s="6"/>
      <c r="O224" s="6"/>
      <c r="P224" t="s">
        <v>3</v>
      </c>
      <c r="Q224" s="2" t="s">
        <v>20</v>
      </c>
      <c r="R224" s="3" t="s">
        <v>14</v>
      </c>
      <c r="S224" s="3" t="s">
        <v>24</v>
      </c>
      <c r="T224" s="3">
        <v>3</v>
      </c>
    </row>
    <row r="225" spans="1:20" x14ac:dyDescent="0.2">
      <c r="A225" t="s">
        <v>3</v>
      </c>
      <c r="B225" s="2" t="s">
        <v>20</v>
      </c>
      <c r="C225" s="3" t="s">
        <v>14</v>
      </c>
      <c r="D225" s="3" t="s">
        <v>24</v>
      </c>
      <c r="E225" s="3">
        <v>4</v>
      </c>
      <c r="F225">
        <v>5.5E-2</v>
      </c>
      <c r="G225">
        <f t="shared" si="8"/>
        <v>0.78181818181818175</v>
      </c>
      <c r="J225" s="6">
        <f>F225/(86-8)</f>
        <v>7.0512820512820518E-4</v>
      </c>
      <c r="K225" s="6"/>
      <c r="L225" s="4">
        <f t="shared" si="7"/>
        <v>0.70512820512820518</v>
      </c>
      <c r="M225">
        <f t="shared" si="9"/>
        <v>0.78457997698504023</v>
      </c>
      <c r="N225" s="6"/>
      <c r="O225" s="6"/>
      <c r="P225" t="s">
        <v>3</v>
      </c>
      <c r="Q225" s="2" t="s">
        <v>20</v>
      </c>
      <c r="R225" s="3" t="s">
        <v>14</v>
      </c>
      <c r="S225" s="3" t="s">
        <v>24</v>
      </c>
      <c r="T225" s="3">
        <v>4</v>
      </c>
    </row>
    <row r="226" spans="1:20" x14ac:dyDescent="0.2">
      <c r="A226" t="s">
        <v>3</v>
      </c>
      <c r="B226" s="2" t="s">
        <v>20</v>
      </c>
      <c r="C226" s="3" t="s">
        <v>14</v>
      </c>
      <c r="D226" s="3" t="s">
        <v>24</v>
      </c>
      <c r="E226" s="3">
        <v>5</v>
      </c>
      <c r="F226">
        <v>4.8000000000000001E-2</v>
      </c>
      <c r="G226">
        <f t="shared" si="8"/>
        <v>0.3125</v>
      </c>
      <c r="J226" s="6">
        <f>F226/(86-7)</f>
        <v>6.075949367088608E-4</v>
      </c>
      <c r="K226" s="6"/>
      <c r="L226" s="4">
        <f t="shared" si="7"/>
        <v>0.60759493670886078</v>
      </c>
      <c r="M226">
        <f t="shared" si="9"/>
        <v>0.3125</v>
      </c>
      <c r="N226" s="6"/>
      <c r="O226" s="6"/>
      <c r="P226" t="s">
        <v>3</v>
      </c>
      <c r="Q226" s="2" t="s">
        <v>20</v>
      </c>
      <c r="R226" s="3" t="s">
        <v>14</v>
      </c>
      <c r="S226" s="3" t="s">
        <v>24</v>
      </c>
      <c r="T226" s="3">
        <v>5</v>
      </c>
    </row>
    <row r="227" spans="1:20" x14ac:dyDescent="0.2">
      <c r="A227" t="s">
        <v>3</v>
      </c>
      <c r="B227" s="2" t="s">
        <v>20</v>
      </c>
      <c r="C227" s="3" t="s">
        <v>14</v>
      </c>
      <c r="D227" s="3" t="s">
        <v>24</v>
      </c>
      <c r="E227" s="3">
        <v>6</v>
      </c>
      <c r="F227">
        <v>0.03</v>
      </c>
      <c r="G227">
        <f>(F237-F227)/F237</f>
        <v>6.2500000000000056E-2</v>
      </c>
      <c r="J227" s="6">
        <f>F227/(86-6)</f>
        <v>3.7500000000000001E-4</v>
      </c>
      <c r="K227" s="6"/>
      <c r="L227" s="4">
        <f t="shared" si="7"/>
        <v>0.375</v>
      </c>
      <c r="M227">
        <f>(L237-L227)/L237</f>
        <v>7.4218750000000111E-2</v>
      </c>
      <c r="N227" s="6"/>
      <c r="O227" s="6"/>
      <c r="P227" t="s">
        <v>3</v>
      </c>
      <c r="Q227" s="2" t="s">
        <v>20</v>
      </c>
      <c r="R227" s="3" t="s">
        <v>14</v>
      </c>
      <c r="S227" s="3" t="s">
        <v>24</v>
      </c>
      <c r="T227" s="3">
        <v>6</v>
      </c>
    </row>
    <row r="228" spans="1:20" x14ac:dyDescent="0.2">
      <c r="A228" t="s">
        <v>3</v>
      </c>
      <c r="B228" s="2" t="s">
        <v>20</v>
      </c>
      <c r="C228" s="3" t="s">
        <v>14</v>
      </c>
      <c r="D228" s="3" t="s">
        <v>24</v>
      </c>
      <c r="E228" s="3">
        <v>7</v>
      </c>
      <c r="F228">
        <v>3.3000000000000002E-2</v>
      </c>
      <c r="G228">
        <f t="shared" si="8"/>
        <v>0.15151515151515155</v>
      </c>
      <c r="J228" s="6">
        <f>F228/(86-7)</f>
        <v>4.1772151898734178E-4</v>
      </c>
      <c r="K228" s="6"/>
      <c r="L228" s="4">
        <f t="shared" si="7"/>
        <v>0.41772151898734178</v>
      </c>
      <c r="M228">
        <f t="shared" si="9"/>
        <v>0.14063714063714064</v>
      </c>
      <c r="N228" s="6"/>
      <c r="O228" s="6"/>
      <c r="P228" t="s">
        <v>3</v>
      </c>
      <c r="Q228" s="2" t="s">
        <v>20</v>
      </c>
      <c r="R228" s="3" t="s">
        <v>14</v>
      </c>
      <c r="S228" s="3" t="s">
        <v>24</v>
      </c>
      <c r="T228" s="3">
        <v>7</v>
      </c>
    </row>
    <row r="229" spans="1:20" x14ac:dyDescent="0.2">
      <c r="A229" t="s">
        <v>3</v>
      </c>
      <c r="B229" s="2" t="s">
        <v>20</v>
      </c>
      <c r="C229" s="3" t="s">
        <v>14</v>
      </c>
      <c r="D229" s="3" t="s">
        <v>24</v>
      </c>
      <c r="E229" s="3">
        <v>8</v>
      </c>
      <c r="F229">
        <v>3.6999999999999998E-2</v>
      </c>
      <c r="G229">
        <f t="shared" si="8"/>
        <v>0.67567567567567566</v>
      </c>
      <c r="J229" s="6">
        <f>F229/(86-7)</f>
        <v>4.683544303797468E-4</v>
      </c>
      <c r="K229" s="6"/>
      <c r="L229" s="4">
        <f t="shared" si="7"/>
        <v>0.46835443037974678</v>
      </c>
      <c r="M229">
        <f t="shared" si="9"/>
        <v>0.6715176715176715</v>
      </c>
      <c r="N229" s="6"/>
      <c r="O229" s="6"/>
      <c r="P229" t="s">
        <v>3</v>
      </c>
      <c r="Q229" s="2" t="s">
        <v>20</v>
      </c>
      <c r="R229" s="3" t="s">
        <v>14</v>
      </c>
      <c r="S229" s="3" t="s">
        <v>24</v>
      </c>
      <c r="T229" s="3">
        <v>8</v>
      </c>
    </row>
    <row r="230" spans="1:20" x14ac:dyDescent="0.2">
      <c r="A230" t="s">
        <v>3</v>
      </c>
      <c r="B230" s="2" t="s">
        <v>20</v>
      </c>
      <c r="C230" s="3" t="s">
        <v>14</v>
      </c>
      <c r="D230" s="3" t="s">
        <v>24</v>
      </c>
      <c r="E230" s="3">
        <v>9</v>
      </c>
      <c r="F230">
        <v>3.5999999999999997E-2</v>
      </c>
      <c r="G230">
        <f t="shared" si="8"/>
        <v>0.77777777777777779</v>
      </c>
      <c r="J230" s="6">
        <f>F230/(86-7)</f>
        <v>4.5569620253164554E-4</v>
      </c>
      <c r="K230" s="6"/>
      <c r="L230" s="4">
        <f t="shared" si="7"/>
        <v>0.45569620253164556</v>
      </c>
      <c r="M230">
        <f t="shared" si="9"/>
        <v>0.78055555555555556</v>
      </c>
      <c r="N230" s="6"/>
      <c r="O230" s="6"/>
      <c r="P230" t="s">
        <v>3</v>
      </c>
      <c r="Q230" s="2" t="s">
        <v>20</v>
      </c>
      <c r="R230" s="3" t="s">
        <v>14</v>
      </c>
      <c r="S230" s="3" t="s">
        <v>24</v>
      </c>
      <c r="T230" s="3">
        <v>9</v>
      </c>
    </row>
    <row r="231" spans="1:20" x14ac:dyDescent="0.2">
      <c r="A231" t="s">
        <v>3</v>
      </c>
      <c r="B231" s="2" t="s">
        <v>20</v>
      </c>
      <c r="C231" s="3" t="s">
        <v>14</v>
      </c>
      <c r="D231" s="3" t="s">
        <v>24</v>
      </c>
      <c r="E231" s="3">
        <v>10</v>
      </c>
      <c r="F231">
        <v>1.7000000000000001E-2</v>
      </c>
      <c r="G231">
        <f t="shared" si="8"/>
        <v>0.52941176470588236</v>
      </c>
      <c r="J231" s="6">
        <f>F231/(86-7)</f>
        <v>2.1518987341772155E-4</v>
      </c>
      <c r="K231" s="6"/>
      <c r="L231" s="4">
        <f t="shared" si="7"/>
        <v>0.21518987341772156</v>
      </c>
      <c r="M231">
        <f t="shared" si="9"/>
        <v>0.52941176470588236</v>
      </c>
      <c r="N231" s="6"/>
      <c r="O231" s="6"/>
      <c r="P231" t="s">
        <v>3</v>
      </c>
      <c r="Q231" s="2" t="s">
        <v>20</v>
      </c>
      <c r="R231" s="3" t="s">
        <v>14</v>
      </c>
      <c r="S231" s="3" t="s">
        <v>24</v>
      </c>
      <c r="T231" s="3">
        <v>10</v>
      </c>
    </row>
    <row r="232" spans="1:20" x14ac:dyDescent="0.2">
      <c r="A232" t="s">
        <v>6</v>
      </c>
      <c r="B232" s="2" t="s">
        <v>20</v>
      </c>
      <c r="C232" s="3" t="s">
        <v>14</v>
      </c>
      <c r="D232" s="3" t="s">
        <v>24</v>
      </c>
      <c r="E232" s="3">
        <v>1</v>
      </c>
      <c r="F232">
        <v>0.03</v>
      </c>
      <c r="H232" s="4">
        <f>AVERAGE(F232:F241)</f>
        <v>2.0500000000000001E-2</v>
      </c>
      <c r="I232" s="4"/>
      <c r="J232" s="6">
        <f>F232/(85-8)</f>
        <v>3.8961038961038961E-4</v>
      </c>
      <c r="K232" s="4">
        <f>AVERAGE(J232:J241)</f>
        <v>2.6145815682208082E-4</v>
      </c>
      <c r="L232" s="4">
        <f t="shared" si="7"/>
        <v>0.38961038961038963</v>
      </c>
      <c r="M232" s="4"/>
      <c r="N232" s="4">
        <f>AVERAGE(L232:L241)</f>
        <v>0.2614581568220809</v>
      </c>
      <c r="O232" s="4"/>
      <c r="P232" t="s">
        <v>6</v>
      </c>
      <c r="Q232" s="2" t="s">
        <v>20</v>
      </c>
      <c r="R232" s="3" t="s">
        <v>14</v>
      </c>
      <c r="S232" s="3" t="s">
        <v>24</v>
      </c>
      <c r="T232" s="3">
        <v>1</v>
      </c>
    </row>
    <row r="233" spans="1:20" x14ac:dyDescent="0.2">
      <c r="A233" t="s">
        <v>6</v>
      </c>
      <c r="B233" s="2" t="s">
        <v>20</v>
      </c>
      <c r="C233" s="3" t="s">
        <v>14</v>
      </c>
      <c r="D233" s="3" t="s">
        <v>24</v>
      </c>
      <c r="E233" s="3">
        <v>2</v>
      </c>
      <c r="F233">
        <v>2.3E-2</v>
      </c>
      <c r="J233" s="6">
        <f>F233/(85-8)</f>
        <v>2.9870129870129868E-4</v>
      </c>
      <c r="K233" s="6"/>
      <c r="L233" s="4">
        <f t="shared" si="7"/>
        <v>0.29870129870129869</v>
      </c>
      <c r="M233" s="4"/>
      <c r="N233" s="6"/>
      <c r="O233" s="6"/>
      <c r="P233" t="s">
        <v>6</v>
      </c>
      <c r="Q233" s="2" t="s">
        <v>20</v>
      </c>
      <c r="R233" s="3" t="s">
        <v>14</v>
      </c>
      <c r="S233" s="3" t="s">
        <v>24</v>
      </c>
      <c r="T233" s="3">
        <v>2</v>
      </c>
    </row>
    <row r="234" spans="1:20" x14ac:dyDescent="0.2">
      <c r="A234" t="s">
        <v>6</v>
      </c>
      <c r="B234" s="2" t="s">
        <v>20</v>
      </c>
      <c r="C234" s="3" t="s">
        <v>14</v>
      </c>
      <c r="D234" s="3" t="s">
        <v>24</v>
      </c>
      <c r="E234" s="3">
        <v>3</v>
      </c>
      <c r="F234">
        <v>1.9E-2</v>
      </c>
      <c r="J234" s="6">
        <f>F234/(85-5)</f>
        <v>2.375E-4</v>
      </c>
      <c r="K234" s="6"/>
      <c r="L234" s="4">
        <f t="shared" si="7"/>
        <v>0.23749999999999999</v>
      </c>
      <c r="M234" s="4"/>
      <c r="N234" s="6"/>
      <c r="O234" s="6"/>
      <c r="P234" t="s">
        <v>6</v>
      </c>
      <c r="Q234" s="2" t="s">
        <v>20</v>
      </c>
      <c r="R234" s="3" t="s">
        <v>14</v>
      </c>
      <c r="S234" s="3" t="s">
        <v>24</v>
      </c>
      <c r="T234" s="3">
        <v>3</v>
      </c>
    </row>
    <row r="235" spans="1:20" x14ac:dyDescent="0.2">
      <c r="A235" t="s">
        <v>6</v>
      </c>
      <c r="B235" s="2" t="s">
        <v>20</v>
      </c>
      <c r="C235" s="3" t="s">
        <v>14</v>
      </c>
      <c r="D235" s="3" t="s">
        <v>24</v>
      </c>
      <c r="E235" s="3">
        <v>4</v>
      </c>
      <c r="F235">
        <v>1.2E-2</v>
      </c>
      <c r="J235" s="6">
        <f>F235/(85-6)</f>
        <v>1.518987341772152E-4</v>
      </c>
      <c r="K235" s="6"/>
      <c r="L235" s="4">
        <f t="shared" si="7"/>
        <v>0.15189873417721519</v>
      </c>
      <c r="M235" s="4"/>
      <c r="N235" s="6"/>
      <c r="O235" s="6"/>
      <c r="P235" t="s">
        <v>6</v>
      </c>
      <c r="Q235" s="2" t="s">
        <v>20</v>
      </c>
      <c r="R235" s="3" t="s">
        <v>14</v>
      </c>
      <c r="S235" s="3" t="s">
        <v>24</v>
      </c>
      <c r="T235" s="3">
        <v>4</v>
      </c>
    </row>
    <row r="236" spans="1:20" x14ac:dyDescent="0.2">
      <c r="A236" t="s">
        <v>6</v>
      </c>
      <c r="B236" s="2" t="s">
        <v>20</v>
      </c>
      <c r="C236" s="3" t="s">
        <v>14</v>
      </c>
      <c r="D236" s="3" t="s">
        <v>24</v>
      </c>
      <c r="E236" s="3">
        <v>5</v>
      </c>
      <c r="F236">
        <v>3.3000000000000002E-2</v>
      </c>
      <c r="J236" s="6">
        <f>F236/(85-6)</f>
        <v>4.1772151898734178E-4</v>
      </c>
      <c r="K236" s="6"/>
      <c r="L236" s="4">
        <f t="shared" si="7"/>
        <v>0.41772151898734178</v>
      </c>
      <c r="M236" s="4"/>
      <c r="N236" s="6"/>
      <c r="O236" s="6"/>
      <c r="P236" t="s">
        <v>6</v>
      </c>
      <c r="Q236" s="2" t="s">
        <v>20</v>
      </c>
      <c r="R236" s="3" t="s">
        <v>14</v>
      </c>
      <c r="S236" s="3" t="s">
        <v>24</v>
      </c>
      <c r="T236" s="3">
        <v>5</v>
      </c>
    </row>
    <row r="237" spans="1:20" x14ac:dyDescent="0.2">
      <c r="A237" t="s">
        <v>6</v>
      </c>
      <c r="B237" s="2" t="s">
        <v>20</v>
      </c>
      <c r="C237" s="3" t="s">
        <v>14</v>
      </c>
      <c r="D237" s="3" t="s">
        <v>24</v>
      </c>
      <c r="E237" s="3">
        <v>6</v>
      </c>
      <c r="F237">
        <v>3.2000000000000001E-2</v>
      </c>
      <c r="J237" s="6">
        <f>F237/(85-6)</f>
        <v>4.0506329113924053E-4</v>
      </c>
      <c r="K237" s="6"/>
      <c r="L237" s="4">
        <f t="shared" si="7"/>
        <v>0.40506329113924056</v>
      </c>
      <c r="M237" s="4"/>
      <c r="N237" s="6"/>
      <c r="O237" s="6"/>
      <c r="P237" t="s">
        <v>6</v>
      </c>
      <c r="Q237" s="2" t="s">
        <v>20</v>
      </c>
      <c r="R237" s="3" t="s">
        <v>14</v>
      </c>
      <c r="S237" s="3" t="s">
        <v>24</v>
      </c>
      <c r="T237" s="3">
        <v>6</v>
      </c>
    </row>
    <row r="238" spans="1:20" x14ac:dyDescent="0.2">
      <c r="A238" t="s">
        <v>6</v>
      </c>
      <c r="B238" s="2" t="s">
        <v>20</v>
      </c>
      <c r="C238" s="3" t="s">
        <v>14</v>
      </c>
      <c r="D238" s="3" t="s">
        <v>24</v>
      </c>
      <c r="E238" s="3">
        <v>7</v>
      </c>
      <c r="F238">
        <v>2.8000000000000001E-2</v>
      </c>
      <c r="J238" s="6">
        <f>F238/(85-7)</f>
        <v>3.58974358974359E-4</v>
      </c>
      <c r="K238" s="6"/>
      <c r="L238" s="4">
        <f t="shared" si="7"/>
        <v>0.35897435897435898</v>
      </c>
      <c r="M238" s="4"/>
      <c r="N238" s="6"/>
      <c r="O238" s="6"/>
      <c r="P238" t="s">
        <v>6</v>
      </c>
      <c r="Q238" s="2" t="s">
        <v>20</v>
      </c>
      <c r="R238" s="3" t="s">
        <v>14</v>
      </c>
      <c r="S238" s="3" t="s">
        <v>24</v>
      </c>
      <c r="T238" s="3">
        <v>7</v>
      </c>
    </row>
    <row r="239" spans="1:20" x14ac:dyDescent="0.2">
      <c r="A239" t="s">
        <v>6</v>
      </c>
      <c r="B239" s="2" t="s">
        <v>20</v>
      </c>
      <c r="C239" s="3" t="s">
        <v>14</v>
      </c>
      <c r="D239" s="3" t="s">
        <v>24</v>
      </c>
      <c r="E239" s="3">
        <v>8</v>
      </c>
      <c r="F239">
        <v>1.2E-2</v>
      </c>
      <c r="J239" s="6">
        <f>F239/(85-7)</f>
        <v>1.5384615384615385E-4</v>
      </c>
      <c r="K239" s="6"/>
      <c r="L239" s="4">
        <f t="shared" si="7"/>
        <v>0.15384615384615385</v>
      </c>
      <c r="M239" s="4"/>
      <c r="N239" s="6"/>
      <c r="O239" s="6"/>
      <c r="P239" t="s">
        <v>6</v>
      </c>
      <c r="Q239" s="2" t="s">
        <v>20</v>
      </c>
      <c r="R239" s="3" t="s">
        <v>14</v>
      </c>
      <c r="S239" s="3" t="s">
        <v>24</v>
      </c>
      <c r="T239" s="3">
        <v>8</v>
      </c>
    </row>
    <row r="240" spans="1:20" x14ac:dyDescent="0.2">
      <c r="A240" t="s">
        <v>6</v>
      </c>
      <c r="B240" s="2" t="s">
        <v>20</v>
      </c>
      <c r="C240" s="3" t="s">
        <v>14</v>
      </c>
      <c r="D240" s="3" t="s">
        <v>24</v>
      </c>
      <c r="E240" s="3">
        <v>9</v>
      </c>
      <c r="F240">
        <v>8.0000000000000002E-3</v>
      </c>
      <c r="J240" s="6">
        <f>F240/(85-5)</f>
        <v>1E-4</v>
      </c>
      <c r="K240" s="6"/>
      <c r="L240" s="4">
        <f t="shared" si="7"/>
        <v>0.1</v>
      </c>
      <c r="M240" s="4"/>
      <c r="N240" s="6"/>
      <c r="O240" s="6"/>
      <c r="P240" t="s">
        <v>6</v>
      </c>
      <c r="Q240" s="2" t="s">
        <v>20</v>
      </c>
      <c r="R240" s="3" t="s">
        <v>14</v>
      </c>
      <c r="S240" s="3" t="s">
        <v>24</v>
      </c>
      <c r="T240" s="3">
        <v>9</v>
      </c>
    </row>
    <row r="241" spans="1:20" x14ac:dyDescent="0.2">
      <c r="A241" t="s">
        <v>6</v>
      </c>
      <c r="B241" s="2" t="s">
        <v>20</v>
      </c>
      <c r="C241" s="3" t="s">
        <v>14</v>
      </c>
      <c r="D241" s="3" t="s">
        <v>24</v>
      </c>
      <c r="E241" s="3">
        <v>10</v>
      </c>
      <c r="F241">
        <v>8.0000000000000002E-3</v>
      </c>
      <c r="J241" s="6">
        <f>F241/(85-6)</f>
        <v>1.0126582278481013E-4</v>
      </c>
      <c r="K241" s="6"/>
      <c r="L241" s="4">
        <f t="shared" si="7"/>
        <v>0.10126582278481014</v>
      </c>
      <c r="M241" s="4"/>
      <c r="N241" s="6"/>
      <c r="O241" s="6"/>
      <c r="P241" t="s">
        <v>6</v>
      </c>
      <c r="Q241" s="2" t="s">
        <v>20</v>
      </c>
      <c r="R241" s="3" t="s">
        <v>14</v>
      </c>
      <c r="S241" s="3" t="s">
        <v>24</v>
      </c>
      <c r="T241" s="3">
        <v>10</v>
      </c>
    </row>
    <row r="242" spans="1:20" x14ac:dyDescent="0.2">
      <c r="A242" t="s">
        <v>3</v>
      </c>
      <c r="B242" s="2" t="s">
        <v>21</v>
      </c>
      <c r="C242" s="3" t="s">
        <v>14</v>
      </c>
      <c r="D242" s="3" t="s">
        <v>24</v>
      </c>
      <c r="E242" s="3">
        <v>1</v>
      </c>
      <c r="H242" s="4">
        <f>AVERAGE(F242:F251)</f>
        <v>2.1166666666666667E-2</v>
      </c>
      <c r="I242" s="4">
        <f>(H242-H252)/H242</f>
        <v>0.71653543307086609</v>
      </c>
      <c r="J242" s="6"/>
      <c r="K242" s="4">
        <f>AVERAGE(J242:J251)</f>
        <v>2.6453242772687214E-4</v>
      </c>
      <c r="L242" s="4"/>
      <c r="N242" s="4">
        <f>AVERAGE(L242:L251)</f>
        <v>0.26453242772687219</v>
      </c>
      <c r="O242" s="4">
        <f>(N242-N252)/N242</f>
        <v>0.71074485971507562</v>
      </c>
      <c r="P242" t="s">
        <v>3</v>
      </c>
      <c r="Q242" s="2" t="s">
        <v>21</v>
      </c>
      <c r="R242" s="3" t="s">
        <v>14</v>
      </c>
      <c r="S242" s="3" t="s">
        <v>24</v>
      </c>
      <c r="T242" s="3">
        <v>1</v>
      </c>
    </row>
    <row r="243" spans="1:20" x14ac:dyDescent="0.2">
      <c r="A243" t="s">
        <v>3</v>
      </c>
      <c r="B243" s="2" t="s">
        <v>21</v>
      </c>
      <c r="C243" s="3" t="s">
        <v>14</v>
      </c>
      <c r="D243" s="3" t="s">
        <v>24</v>
      </c>
      <c r="E243" s="3">
        <v>2</v>
      </c>
      <c r="F243">
        <v>6.0000000000000001E-3</v>
      </c>
      <c r="G243">
        <f>(F243-F254)/F243</f>
        <v>0.16666666666666666</v>
      </c>
      <c r="J243" s="6">
        <f>F243/(86-12)</f>
        <v>8.1081081081081077E-5</v>
      </c>
      <c r="K243" s="6"/>
      <c r="L243" s="4">
        <f t="shared" si="7"/>
        <v>8.1081081081081072E-2</v>
      </c>
      <c r="M243">
        <f>(L243-L254)/L243</f>
        <v>0.21940928270042179</v>
      </c>
      <c r="N243" s="6"/>
      <c r="O243" s="6"/>
      <c r="P243" t="s">
        <v>3</v>
      </c>
      <c r="Q243" s="2" t="s">
        <v>21</v>
      </c>
      <c r="R243" s="3" t="s">
        <v>14</v>
      </c>
      <c r="S243" s="3" t="s">
        <v>24</v>
      </c>
      <c r="T243" s="3">
        <v>2</v>
      </c>
    </row>
    <row r="244" spans="1:20" x14ac:dyDescent="0.2">
      <c r="A244" t="s">
        <v>3</v>
      </c>
      <c r="B244" s="2" t="s">
        <v>21</v>
      </c>
      <c r="C244" s="3" t="s">
        <v>14</v>
      </c>
      <c r="D244" s="3" t="s">
        <v>24</v>
      </c>
      <c r="E244" s="3">
        <v>3</v>
      </c>
      <c r="F244">
        <v>1.7000000000000001E-2</v>
      </c>
      <c r="G244">
        <f>(F244-F254)/F244</f>
        <v>0.70588235294117641</v>
      </c>
      <c r="J244" s="6">
        <f>F244/(86-5)</f>
        <v>2.0987654320987656E-4</v>
      </c>
      <c r="K244" s="6"/>
      <c r="L244" s="4">
        <f t="shared" si="7"/>
        <v>0.20987654320987656</v>
      </c>
      <c r="M244">
        <f>(L244-L254)/L244</f>
        <v>0.69843633655994042</v>
      </c>
      <c r="N244" s="6"/>
      <c r="O244" s="6"/>
      <c r="P244" t="s">
        <v>3</v>
      </c>
      <c r="Q244" s="2" t="s">
        <v>21</v>
      </c>
      <c r="R244" s="3" t="s">
        <v>14</v>
      </c>
      <c r="S244" s="3" t="s">
        <v>24</v>
      </c>
      <c r="T244" s="3">
        <v>3</v>
      </c>
    </row>
    <row r="245" spans="1:20" x14ac:dyDescent="0.2">
      <c r="A245" t="s">
        <v>3</v>
      </c>
      <c r="B245" s="2" t="s">
        <v>21</v>
      </c>
      <c r="C245" s="3" t="s">
        <v>14</v>
      </c>
      <c r="D245" s="3" t="s">
        <v>24</v>
      </c>
      <c r="E245" s="3">
        <v>4</v>
      </c>
      <c r="F245">
        <v>4.1000000000000002E-2</v>
      </c>
      <c r="G245">
        <f>(F245-F254)/F245</f>
        <v>0.87804878048780499</v>
      </c>
      <c r="J245" s="6">
        <f>F245/(86-5)</f>
        <v>5.0617283950617285E-4</v>
      </c>
      <c r="K245" s="6"/>
      <c r="L245" s="4">
        <f t="shared" si="7"/>
        <v>0.50617283950617287</v>
      </c>
      <c r="M245">
        <f>(L245-L254)/L245</f>
        <v>0.87496140784192655</v>
      </c>
      <c r="N245" s="6"/>
      <c r="O245" s="6"/>
      <c r="P245" t="s">
        <v>3</v>
      </c>
      <c r="Q245" s="2" t="s">
        <v>21</v>
      </c>
      <c r="R245" s="3" t="s">
        <v>14</v>
      </c>
      <c r="S245" s="3" t="s">
        <v>24</v>
      </c>
      <c r="T245" s="3">
        <v>4</v>
      </c>
    </row>
    <row r="246" spans="1:20" x14ac:dyDescent="0.2">
      <c r="A246" t="s">
        <v>3</v>
      </c>
      <c r="B246" s="2" t="s">
        <v>21</v>
      </c>
      <c r="C246" s="3" t="s">
        <v>14</v>
      </c>
      <c r="D246" s="3" t="s">
        <v>24</v>
      </c>
      <c r="E246" s="3">
        <v>5</v>
      </c>
      <c r="J246" s="6"/>
      <c r="K246" s="6"/>
      <c r="L246" s="4"/>
      <c r="N246" s="6"/>
      <c r="O246" s="6"/>
      <c r="P246" t="s">
        <v>3</v>
      </c>
      <c r="Q246" s="2" t="s">
        <v>21</v>
      </c>
      <c r="R246" s="3" t="s">
        <v>14</v>
      </c>
      <c r="S246" s="3" t="s">
        <v>24</v>
      </c>
      <c r="T246" s="3">
        <v>5</v>
      </c>
    </row>
    <row r="247" spans="1:20" x14ac:dyDescent="0.2">
      <c r="A247" t="s">
        <v>3</v>
      </c>
      <c r="B247" s="2" t="s">
        <v>21</v>
      </c>
      <c r="C247" s="3" t="s">
        <v>14</v>
      </c>
      <c r="D247" s="3" t="s">
        <v>24</v>
      </c>
      <c r="E247" s="3">
        <v>6</v>
      </c>
      <c r="F247">
        <v>8.0000000000000002E-3</v>
      </c>
      <c r="G247">
        <f>(F247-F260)/F247</f>
        <v>0.125</v>
      </c>
      <c r="J247" s="6">
        <f>F247/(86-8)</f>
        <v>1.0256410256410257E-4</v>
      </c>
      <c r="K247" s="6"/>
      <c r="L247" s="4">
        <f t="shared" si="7"/>
        <v>0.10256410256410257</v>
      </c>
      <c r="M247">
        <f>(L247-L260)/L247</f>
        <v>0.12500000000000008</v>
      </c>
      <c r="N247" s="6"/>
      <c r="O247" s="6"/>
      <c r="P247" t="s">
        <v>3</v>
      </c>
      <c r="Q247" s="2" t="s">
        <v>21</v>
      </c>
      <c r="R247" s="3" t="s">
        <v>14</v>
      </c>
      <c r="S247" s="3" t="s">
        <v>24</v>
      </c>
      <c r="T247" s="3">
        <v>6</v>
      </c>
    </row>
    <row r="248" spans="1:20" x14ac:dyDescent="0.2">
      <c r="A248" t="s">
        <v>3</v>
      </c>
      <c r="B248" s="2" t="s">
        <v>21</v>
      </c>
      <c r="C248" s="3" t="s">
        <v>14</v>
      </c>
      <c r="D248" s="3" t="s">
        <v>24</v>
      </c>
      <c r="E248" s="3">
        <v>7</v>
      </c>
      <c r="F248">
        <v>4.5999999999999999E-2</v>
      </c>
      <c r="G248">
        <f>(F248-F260)/F248</f>
        <v>0.84782608695652173</v>
      </c>
      <c r="J248" s="6">
        <f>F248/(86-6)</f>
        <v>5.7499999999999999E-4</v>
      </c>
      <c r="K248" s="6"/>
      <c r="L248" s="4">
        <f t="shared" si="7"/>
        <v>0.57499999999999996</v>
      </c>
      <c r="M248">
        <f>(L248-L260)/L248</f>
        <v>0.84392419175027866</v>
      </c>
      <c r="N248" s="6"/>
      <c r="O248" s="6"/>
      <c r="P248" t="s">
        <v>3</v>
      </c>
      <c r="Q248" s="2" t="s">
        <v>21</v>
      </c>
      <c r="R248" s="3" t="s">
        <v>14</v>
      </c>
      <c r="S248" s="3" t="s">
        <v>24</v>
      </c>
      <c r="T248" s="3">
        <v>7</v>
      </c>
    </row>
    <row r="249" spans="1:20" x14ac:dyDescent="0.2">
      <c r="A249" t="s">
        <v>3</v>
      </c>
      <c r="B249" s="2" t="s">
        <v>21</v>
      </c>
      <c r="C249" s="3" t="s">
        <v>14</v>
      </c>
      <c r="D249" s="3" t="s">
        <v>24</v>
      </c>
      <c r="E249" s="3">
        <v>8</v>
      </c>
      <c r="F249">
        <v>8.9999999999999993E-3</v>
      </c>
      <c r="G249">
        <f>(F249-F260)/F249</f>
        <v>0.22222222222222215</v>
      </c>
      <c r="J249" s="6">
        <f>F249/(86-6)</f>
        <v>1.125E-4</v>
      </c>
      <c r="K249" s="6"/>
      <c r="L249" s="4">
        <f t="shared" si="7"/>
        <v>0.1125</v>
      </c>
      <c r="M249">
        <f>(L249-L260)/L249</f>
        <v>0.20227920227920229</v>
      </c>
      <c r="N249" s="6"/>
      <c r="O249" s="6"/>
      <c r="P249" t="s">
        <v>3</v>
      </c>
      <c r="Q249" s="2" t="s">
        <v>21</v>
      </c>
      <c r="R249" s="3" t="s">
        <v>14</v>
      </c>
      <c r="S249" s="3" t="s">
        <v>24</v>
      </c>
      <c r="T249" s="3">
        <v>8</v>
      </c>
    </row>
    <row r="250" spans="1:20" x14ac:dyDescent="0.2">
      <c r="A250" t="s">
        <v>3</v>
      </c>
      <c r="B250" s="2" t="s">
        <v>21</v>
      </c>
      <c r="C250" s="3" t="s">
        <v>14</v>
      </c>
      <c r="D250" s="3" t="s">
        <v>24</v>
      </c>
      <c r="E250" s="3">
        <v>9</v>
      </c>
      <c r="J250" s="6"/>
      <c r="K250" s="6"/>
      <c r="L250" s="4"/>
      <c r="N250" s="6"/>
      <c r="O250" s="6"/>
      <c r="P250" t="s">
        <v>3</v>
      </c>
      <c r="Q250" s="2" t="s">
        <v>21</v>
      </c>
      <c r="R250" s="3" t="s">
        <v>14</v>
      </c>
      <c r="S250" s="3" t="s">
        <v>24</v>
      </c>
      <c r="T250" s="3">
        <v>9</v>
      </c>
    </row>
    <row r="251" spans="1:20" x14ac:dyDescent="0.2">
      <c r="A251" t="s">
        <v>3</v>
      </c>
      <c r="B251" s="2" t="s">
        <v>21</v>
      </c>
      <c r="C251" s="3" t="s">
        <v>14</v>
      </c>
      <c r="D251" s="3" t="s">
        <v>24</v>
      </c>
      <c r="E251" s="3">
        <v>10</v>
      </c>
      <c r="J251" s="6"/>
      <c r="K251" s="6"/>
      <c r="L251" s="4"/>
      <c r="N251" s="6"/>
      <c r="O251" s="6"/>
      <c r="P251" t="s">
        <v>3</v>
      </c>
      <c r="Q251" s="2" t="s">
        <v>21</v>
      </c>
      <c r="R251" s="3" t="s">
        <v>14</v>
      </c>
      <c r="S251" s="3" t="s">
        <v>24</v>
      </c>
      <c r="T251" s="3">
        <v>10</v>
      </c>
    </row>
    <row r="252" spans="1:20" x14ac:dyDescent="0.2">
      <c r="A252" t="s">
        <v>6</v>
      </c>
      <c r="B252" s="2" t="s">
        <v>21</v>
      </c>
      <c r="C252" s="3" t="s">
        <v>14</v>
      </c>
      <c r="D252" s="3" t="s">
        <v>24</v>
      </c>
      <c r="E252" s="3">
        <v>1</v>
      </c>
      <c r="H252" s="4">
        <f>AVERAGE(F252:F261)</f>
        <v>6.0000000000000001E-3</v>
      </c>
      <c r="I252" s="4"/>
      <c r="J252" s="6"/>
      <c r="K252" s="4">
        <f>AVERAGE(J252:J261)</f>
        <v>7.6517364492048048E-5</v>
      </c>
      <c r="L252" s="4"/>
      <c r="M252" s="4"/>
      <c r="N252" s="4">
        <f>AVERAGE(L252:L261)</f>
        <v>7.6517364492048046E-2</v>
      </c>
      <c r="O252" s="4"/>
      <c r="P252" t="s">
        <v>6</v>
      </c>
      <c r="Q252" s="2" t="s">
        <v>21</v>
      </c>
      <c r="R252" s="3" t="s">
        <v>14</v>
      </c>
      <c r="S252" s="3" t="s">
        <v>24</v>
      </c>
      <c r="T252" s="3">
        <v>1</v>
      </c>
    </row>
    <row r="253" spans="1:20" x14ac:dyDescent="0.2">
      <c r="A253" t="s">
        <v>6</v>
      </c>
      <c r="B253" s="2" t="s">
        <v>21</v>
      </c>
      <c r="C253" s="3" t="s">
        <v>14</v>
      </c>
      <c r="D253" s="3" t="s">
        <v>24</v>
      </c>
      <c r="E253" s="3">
        <v>2</v>
      </c>
      <c r="J253" s="6"/>
      <c r="K253" s="6"/>
      <c r="L253" s="4"/>
      <c r="M253" s="4"/>
      <c r="N253" s="6"/>
      <c r="O253" s="6"/>
      <c r="P253" t="s">
        <v>6</v>
      </c>
      <c r="Q253" s="2" t="s">
        <v>21</v>
      </c>
      <c r="R253" s="3" t="s">
        <v>14</v>
      </c>
      <c r="S253" s="3" t="s">
        <v>24</v>
      </c>
      <c r="T253" s="3">
        <v>2</v>
      </c>
    </row>
    <row r="254" spans="1:20" x14ac:dyDescent="0.2">
      <c r="A254" t="s">
        <v>6</v>
      </c>
      <c r="B254" s="2" t="s">
        <v>21</v>
      </c>
      <c r="C254" s="3" t="s">
        <v>14</v>
      </c>
      <c r="D254" s="3" t="s">
        <v>24</v>
      </c>
      <c r="E254" s="3">
        <v>3</v>
      </c>
      <c r="F254">
        <v>5.0000000000000001E-3</v>
      </c>
      <c r="J254" s="6">
        <f>F254/(85-6)</f>
        <v>6.3291139240506333E-5</v>
      </c>
      <c r="K254" s="6"/>
      <c r="L254" s="4">
        <f t="shared" si="7"/>
        <v>6.3291139240506333E-2</v>
      </c>
      <c r="M254" s="4"/>
      <c r="N254" s="6"/>
      <c r="O254" s="6"/>
      <c r="P254" t="s">
        <v>6</v>
      </c>
      <c r="Q254" s="2" t="s">
        <v>21</v>
      </c>
      <c r="R254" s="3" t="s">
        <v>14</v>
      </c>
      <c r="S254" s="3" t="s">
        <v>24</v>
      </c>
      <c r="T254" s="3">
        <v>3</v>
      </c>
    </row>
    <row r="255" spans="1:20" x14ac:dyDescent="0.2">
      <c r="A255" t="s">
        <v>6</v>
      </c>
      <c r="B255" s="2" t="s">
        <v>21</v>
      </c>
      <c r="C255" s="3" t="s">
        <v>14</v>
      </c>
      <c r="D255" s="3" t="s">
        <v>24</v>
      </c>
      <c r="E255" s="3">
        <v>4</v>
      </c>
      <c r="J255" s="6"/>
      <c r="K255" s="6"/>
      <c r="L255" s="4"/>
      <c r="M255" s="4"/>
      <c r="N255" s="6"/>
      <c r="O255" s="6"/>
      <c r="P255" t="s">
        <v>6</v>
      </c>
      <c r="Q255" s="2" t="s">
        <v>21</v>
      </c>
      <c r="R255" s="3" t="s">
        <v>14</v>
      </c>
      <c r="S255" s="3" t="s">
        <v>24</v>
      </c>
      <c r="T255" s="3">
        <v>4</v>
      </c>
    </row>
    <row r="256" spans="1:20" x14ac:dyDescent="0.2">
      <c r="A256" t="s">
        <v>6</v>
      </c>
      <c r="B256" s="2" t="s">
        <v>21</v>
      </c>
      <c r="C256" s="3" t="s">
        <v>14</v>
      </c>
      <c r="D256" s="3" t="s">
        <v>24</v>
      </c>
      <c r="E256" s="3">
        <v>5</v>
      </c>
      <c r="J256" s="6"/>
      <c r="K256" s="6"/>
      <c r="L256" s="4"/>
      <c r="M256" s="4"/>
      <c r="N256" s="6"/>
      <c r="O256" s="6"/>
      <c r="P256" t="s">
        <v>6</v>
      </c>
      <c r="Q256" s="2" t="s">
        <v>21</v>
      </c>
      <c r="R256" s="3" t="s">
        <v>14</v>
      </c>
      <c r="S256" s="3" t="s">
        <v>24</v>
      </c>
      <c r="T256" s="3">
        <v>5</v>
      </c>
    </row>
    <row r="257" spans="1:20" x14ac:dyDescent="0.2">
      <c r="A257" t="s">
        <v>6</v>
      </c>
      <c r="B257" s="2" t="s">
        <v>21</v>
      </c>
      <c r="C257" s="3" t="s">
        <v>14</v>
      </c>
      <c r="D257" s="3" t="s">
        <v>24</v>
      </c>
      <c r="E257" s="3">
        <v>6</v>
      </c>
      <c r="J257" s="6"/>
      <c r="K257" s="6"/>
      <c r="L257" s="4"/>
      <c r="M257" s="4"/>
      <c r="N257" s="6"/>
      <c r="O257" s="6"/>
      <c r="P257" t="s">
        <v>6</v>
      </c>
      <c r="Q257" s="2" t="s">
        <v>21</v>
      </c>
      <c r="R257" s="3" t="s">
        <v>14</v>
      </c>
      <c r="S257" s="3" t="s">
        <v>24</v>
      </c>
      <c r="T257" s="3">
        <v>6</v>
      </c>
    </row>
    <row r="258" spans="1:20" x14ac:dyDescent="0.2">
      <c r="A258" t="s">
        <v>6</v>
      </c>
      <c r="B258" s="2" t="s">
        <v>21</v>
      </c>
      <c r="C258" s="3" t="s">
        <v>14</v>
      </c>
      <c r="D258" s="3" t="s">
        <v>24</v>
      </c>
      <c r="E258" s="3">
        <v>7</v>
      </c>
      <c r="J258" s="6"/>
      <c r="K258" s="6"/>
      <c r="L258" s="4"/>
      <c r="M258" s="4"/>
      <c r="N258" s="6"/>
      <c r="O258" s="6"/>
      <c r="P258" t="s">
        <v>6</v>
      </c>
      <c r="Q258" s="2" t="s">
        <v>21</v>
      </c>
      <c r="R258" s="3" t="s">
        <v>14</v>
      </c>
      <c r="S258" s="3" t="s">
        <v>24</v>
      </c>
      <c r="T258" s="3">
        <v>7</v>
      </c>
    </row>
    <row r="259" spans="1:20" x14ac:dyDescent="0.2">
      <c r="A259" t="s">
        <v>6</v>
      </c>
      <c r="B259" s="2" t="s">
        <v>21</v>
      </c>
      <c r="C259" s="3" t="s">
        <v>14</v>
      </c>
      <c r="D259" s="3" t="s">
        <v>24</v>
      </c>
      <c r="E259" s="3">
        <v>8</v>
      </c>
      <c r="J259" s="6"/>
      <c r="K259" s="6"/>
      <c r="L259" s="4"/>
      <c r="M259" s="4"/>
      <c r="N259" s="6"/>
      <c r="O259" s="6"/>
      <c r="P259" t="s">
        <v>6</v>
      </c>
      <c r="Q259" s="2" t="s">
        <v>21</v>
      </c>
      <c r="R259" s="3" t="s">
        <v>14</v>
      </c>
      <c r="S259" s="3" t="s">
        <v>24</v>
      </c>
      <c r="T259" s="3">
        <v>8</v>
      </c>
    </row>
    <row r="260" spans="1:20" x14ac:dyDescent="0.2">
      <c r="A260" t="s">
        <v>6</v>
      </c>
      <c r="B260" s="2" t="s">
        <v>21</v>
      </c>
      <c r="C260" s="3" t="s">
        <v>14</v>
      </c>
      <c r="D260" s="3" t="s">
        <v>24</v>
      </c>
      <c r="E260" s="3">
        <v>9</v>
      </c>
      <c r="F260">
        <v>7.0000000000000001E-3</v>
      </c>
      <c r="J260" s="6">
        <f>F260/(85-7)</f>
        <v>8.9743589743589749E-5</v>
      </c>
      <c r="K260" s="6"/>
      <c r="L260" s="4">
        <f t="shared" ref="L260:L322" si="10">J260*1000</f>
        <v>8.9743589743589744E-2</v>
      </c>
      <c r="M260" s="4"/>
      <c r="N260" s="6"/>
      <c r="O260" s="6"/>
      <c r="P260" t="s">
        <v>6</v>
      </c>
      <c r="Q260" s="2" t="s">
        <v>21</v>
      </c>
      <c r="R260" s="3" t="s">
        <v>14</v>
      </c>
      <c r="S260" s="3" t="s">
        <v>24</v>
      </c>
      <c r="T260" s="3">
        <v>9</v>
      </c>
    </row>
    <row r="261" spans="1:20" x14ac:dyDescent="0.2">
      <c r="A261" t="s">
        <v>6</v>
      </c>
      <c r="B261" s="2" t="s">
        <v>21</v>
      </c>
      <c r="C261" s="3" t="s">
        <v>14</v>
      </c>
      <c r="D261" s="3" t="s">
        <v>24</v>
      </c>
      <c r="E261" s="3">
        <v>10</v>
      </c>
      <c r="J261" s="6"/>
      <c r="K261" s="6"/>
      <c r="L261" s="4"/>
      <c r="M261" s="4"/>
      <c r="N261" s="6"/>
      <c r="O261" s="6"/>
      <c r="P261" t="s">
        <v>6</v>
      </c>
      <c r="Q261" s="2" t="s">
        <v>21</v>
      </c>
      <c r="R261" s="3" t="s">
        <v>14</v>
      </c>
      <c r="S261" s="3" t="s">
        <v>24</v>
      </c>
      <c r="T261" s="3">
        <v>10</v>
      </c>
    </row>
    <row r="262" spans="1:20" x14ac:dyDescent="0.2">
      <c r="A262" t="s">
        <v>3</v>
      </c>
      <c r="B262" s="2" t="s">
        <v>22</v>
      </c>
      <c r="C262" s="3" t="s">
        <v>14</v>
      </c>
      <c r="D262" s="3" t="s">
        <v>24</v>
      </c>
      <c r="E262" s="3">
        <v>1</v>
      </c>
      <c r="F262">
        <v>0.02</v>
      </c>
      <c r="G262">
        <f>(F262-F272)/F262</f>
        <v>0.85000000000000009</v>
      </c>
      <c r="H262" s="4">
        <f>AVERAGE(F262:F271)</f>
        <v>1.4400000000000001E-2</v>
      </c>
      <c r="I262" s="4">
        <f>(H262-H272)/H262</f>
        <v>0.8711419753086419</v>
      </c>
      <c r="J262" s="6">
        <f>F262/(85-9)</f>
        <v>2.631578947368421E-4</v>
      </c>
      <c r="K262" s="4">
        <f>AVERAGE(J262:J271)</f>
        <v>1.8790157211209845E-4</v>
      </c>
      <c r="L262" s="4">
        <f t="shared" si="10"/>
        <v>0.26315789473684209</v>
      </c>
      <c r="M262">
        <f>(L262-L272)/L262</f>
        <v>0.85</v>
      </c>
      <c r="N262" s="4">
        <f>AVERAGE(L262:L271)</f>
        <v>0.18790157211209843</v>
      </c>
      <c r="O262" s="4">
        <f>(N262-N272)/N262</f>
        <v>0.87124610969645522</v>
      </c>
      <c r="P262" t="s">
        <v>3</v>
      </c>
      <c r="Q262" s="2" t="s">
        <v>22</v>
      </c>
      <c r="R262" s="3" t="s">
        <v>14</v>
      </c>
      <c r="S262" s="3" t="s">
        <v>24</v>
      </c>
      <c r="T262" s="3">
        <v>1</v>
      </c>
    </row>
    <row r="263" spans="1:20" x14ac:dyDescent="0.2">
      <c r="A263" t="s">
        <v>3</v>
      </c>
      <c r="B263" s="2" t="s">
        <v>22</v>
      </c>
      <c r="C263" s="3" t="s">
        <v>14</v>
      </c>
      <c r="D263" s="3" t="s">
        <v>24</v>
      </c>
      <c r="E263" s="3">
        <v>2</v>
      </c>
      <c r="F263">
        <v>2.1000000000000001E-2</v>
      </c>
      <c r="G263">
        <f t="shared" ref="G263:G270" si="11">(F263-F273)/F263</f>
        <v>0.90476190476190488</v>
      </c>
      <c r="J263" s="6">
        <f>F263/(85-8)</f>
        <v>2.7272727272727274E-4</v>
      </c>
      <c r="K263" s="6"/>
      <c r="L263" s="4">
        <f t="shared" si="10"/>
        <v>0.27272727272727276</v>
      </c>
      <c r="M263">
        <f t="shared" ref="M263:M270" si="12">(L263-L273)/L263</f>
        <v>0.90476190476190477</v>
      </c>
      <c r="N263" s="6"/>
      <c r="O263" s="6"/>
      <c r="P263" t="s">
        <v>3</v>
      </c>
      <c r="Q263" s="2" t="s">
        <v>22</v>
      </c>
      <c r="R263" s="3" t="s">
        <v>14</v>
      </c>
      <c r="S263" s="3" t="s">
        <v>24</v>
      </c>
      <c r="T263" s="3">
        <v>2</v>
      </c>
    </row>
    <row r="264" spans="1:20" x14ac:dyDescent="0.2">
      <c r="A264" t="s">
        <v>3</v>
      </c>
      <c r="B264" s="2" t="s">
        <v>22</v>
      </c>
      <c r="C264" s="3" t="s">
        <v>14</v>
      </c>
      <c r="D264" s="3" t="s">
        <v>24</v>
      </c>
      <c r="E264" s="3">
        <v>3</v>
      </c>
      <c r="F264">
        <v>0.01</v>
      </c>
      <c r="G264">
        <f t="shared" si="11"/>
        <v>0.91</v>
      </c>
      <c r="J264" s="6">
        <f>F264/(85-9)</f>
        <v>1.3157894736842105E-4</v>
      </c>
      <c r="K264" s="6"/>
      <c r="L264" s="4">
        <f t="shared" si="10"/>
        <v>0.13157894736842105</v>
      </c>
      <c r="M264">
        <f t="shared" si="12"/>
        <v>0.91116883116883118</v>
      </c>
      <c r="N264" s="6"/>
      <c r="O264" s="6"/>
      <c r="P264" t="s">
        <v>3</v>
      </c>
      <c r="Q264" s="2" t="s">
        <v>22</v>
      </c>
      <c r="R264" s="3" t="s">
        <v>14</v>
      </c>
      <c r="S264" s="3" t="s">
        <v>24</v>
      </c>
      <c r="T264" s="3">
        <v>3</v>
      </c>
    </row>
    <row r="265" spans="1:20" x14ac:dyDescent="0.2">
      <c r="A265" t="s">
        <v>3</v>
      </c>
      <c r="B265" s="2" t="s">
        <v>22</v>
      </c>
      <c r="C265" s="3" t="s">
        <v>14</v>
      </c>
      <c r="D265" s="3" t="s">
        <v>24</v>
      </c>
      <c r="E265" s="3">
        <v>4</v>
      </c>
      <c r="F265">
        <v>4.0000000000000001E-3</v>
      </c>
      <c r="G265">
        <f t="shared" si="11"/>
        <v>0.5</v>
      </c>
      <c r="J265" s="6">
        <f>F265/(85-9)</f>
        <v>5.2631578947368424E-5</v>
      </c>
      <c r="K265" s="6"/>
      <c r="L265" s="4">
        <f t="shared" si="10"/>
        <v>5.2631578947368425E-2</v>
      </c>
      <c r="M265">
        <f t="shared" si="12"/>
        <v>0.50649350649350655</v>
      </c>
      <c r="N265" s="6"/>
      <c r="O265" s="6"/>
      <c r="P265" t="s">
        <v>3</v>
      </c>
      <c r="Q265" s="2" t="s">
        <v>22</v>
      </c>
      <c r="R265" s="3" t="s">
        <v>14</v>
      </c>
      <c r="S265" s="3" t="s">
        <v>24</v>
      </c>
      <c r="T265" s="3">
        <v>4</v>
      </c>
    </row>
    <row r="266" spans="1:20" x14ac:dyDescent="0.2">
      <c r="A266" t="s">
        <v>3</v>
      </c>
      <c r="B266" s="2" t="s">
        <v>22</v>
      </c>
      <c r="C266" s="3" t="s">
        <v>14</v>
      </c>
      <c r="D266" s="3" t="s">
        <v>24</v>
      </c>
      <c r="E266" s="3">
        <v>5</v>
      </c>
      <c r="F266">
        <v>1.9E-2</v>
      </c>
      <c r="G266">
        <f>(F266-F277)/F266</f>
        <v>0.89473684210526327</v>
      </c>
      <c r="J266" s="6">
        <f>F266/(85-8)</f>
        <v>2.4675324675324674E-4</v>
      </c>
      <c r="K266" s="6"/>
      <c r="L266" s="4">
        <f t="shared" si="10"/>
        <v>0.24675324675324675</v>
      </c>
      <c r="M266">
        <f>(L266-L277)/L266</f>
        <v>0.89335180055401664</v>
      </c>
      <c r="N266" s="6"/>
      <c r="O266" s="6"/>
      <c r="P266" t="s">
        <v>3</v>
      </c>
      <c r="Q266" s="2" t="s">
        <v>22</v>
      </c>
      <c r="R266" s="3" t="s">
        <v>14</v>
      </c>
      <c r="S266" s="3" t="s">
        <v>24</v>
      </c>
      <c r="T266" s="3">
        <v>5</v>
      </c>
    </row>
    <row r="267" spans="1:20" x14ac:dyDescent="0.2">
      <c r="A267" t="s">
        <v>3</v>
      </c>
      <c r="B267" s="2" t="s">
        <v>22</v>
      </c>
      <c r="C267" s="3" t="s">
        <v>14</v>
      </c>
      <c r="D267" s="3" t="s">
        <v>24</v>
      </c>
      <c r="E267" s="3">
        <v>6</v>
      </c>
      <c r="F267">
        <v>8.9999999999999993E-3</v>
      </c>
      <c r="G267">
        <f t="shared" si="11"/>
        <v>0.77777777777777779</v>
      </c>
      <c r="J267" s="6">
        <f>F267/(85-8)</f>
        <v>1.1688311688311687E-4</v>
      </c>
      <c r="K267" s="6"/>
      <c r="L267" s="4">
        <f t="shared" si="10"/>
        <v>0.11688311688311687</v>
      </c>
      <c r="M267">
        <f t="shared" si="12"/>
        <v>0.77485380116959057</v>
      </c>
      <c r="N267" s="6"/>
      <c r="O267" s="6"/>
      <c r="P267" t="s">
        <v>3</v>
      </c>
      <c r="Q267" s="2" t="s">
        <v>22</v>
      </c>
      <c r="R267" s="3" t="s">
        <v>14</v>
      </c>
      <c r="S267" s="3" t="s">
        <v>24</v>
      </c>
      <c r="T267" s="3">
        <v>6</v>
      </c>
    </row>
    <row r="268" spans="1:20" x14ac:dyDescent="0.2">
      <c r="A268" t="s">
        <v>3</v>
      </c>
      <c r="B268" s="2" t="s">
        <v>22</v>
      </c>
      <c r="C268" s="3" t="s">
        <v>14</v>
      </c>
      <c r="D268" s="3" t="s">
        <v>24</v>
      </c>
      <c r="E268" s="3">
        <v>7</v>
      </c>
      <c r="F268">
        <v>1.7999999999999999E-2</v>
      </c>
      <c r="G268">
        <f t="shared" si="11"/>
        <v>0.95</v>
      </c>
      <c r="J268" s="6">
        <f>F268/(85-9)</f>
        <v>2.3684210526315788E-4</v>
      </c>
      <c r="K268" s="6"/>
      <c r="L268" s="4">
        <f t="shared" si="10"/>
        <v>0.23684210526315788</v>
      </c>
      <c r="M268">
        <f t="shared" si="12"/>
        <v>0.95064935064935063</v>
      </c>
      <c r="N268" s="6"/>
      <c r="O268" s="6"/>
      <c r="P268" t="s">
        <v>3</v>
      </c>
      <c r="Q268" s="2" t="s">
        <v>22</v>
      </c>
      <c r="R268" s="3" t="s">
        <v>14</v>
      </c>
      <c r="S268" s="3" t="s">
        <v>24</v>
      </c>
      <c r="T268" s="3">
        <v>7</v>
      </c>
    </row>
    <row r="269" spans="1:20" x14ac:dyDescent="0.2">
      <c r="A269" t="s">
        <v>3</v>
      </c>
      <c r="B269" s="2" t="s">
        <v>22</v>
      </c>
      <c r="C269" s="3" t="s">
        <v>14</v>
      </c>
      <c r="D269" s="3" t="s">
        <v>24</v>
      </c>
      <c r="E269" s="3">
        <v>8</v>
      </c>
      <c r="F269">
        <v>1.7999999999999999E-2</v>
      </c>
      <c r="G269">
        <f t="shared" si="11"/>
        <v>0.94444444444444442</v>
      </c>
      <c r="J269" s="6">
        <f>F269/(85-8)</f>
        <v>2.3376623376623374E-4</v>
      </c>
      <c r="K269" s="6"/>
      <c r="L269" s="4">
        <f t="shared" si="10"/>
        <v>0.23376623376623373</v>
      </c>
      <c r="M269">
        <f t="shared" si="12"/>
        <v>0.94444444444444442</v>
      </c>
      <c r="N269" s="6"/>
      <c r="O269" s="6"/>
      <c r="P269" t="s">
        <v>3</v>
      </c>
      <c r="Q269" s="2" t="s">
        <v>22</v>
      </c>
      <c r="R269" s="3" t="s">
        <v>14</v>
      </c>
      <c r="S269" s="3" t="s">
        <v>24</v>
      </c>
      <c r="T269" s="3">
        <v>8</v>
      </c>
    </row>
    <row r="270" spans="1:20" x14ac:dyDescent="0.2">
      <c r="A270" t="s">
        <v>3</v>
      </c>
      <c r="B270" s="2" t="s">
        <v>22</v>
      </c>
      <c r="C270" s="3" t="s">
        <v>14</v>
      </c>
      <c r="D270" s="3" t="s">
        <v>24</v>
      </c>
      <c r="E270" s="3">
        <v>9</v>
      </c>
      <c r="F270">
        <v>1.7000000000000001E-2</v>
      </c>
      <c r="G270">
        <f t="shared" si="11"/>
        <v>0.76470588235294124</v>
      </c>
      <c r="J270" s="6">
        <f>F270/(85-8)</f>
        <v>2.207792207792208E-4</v>
      </c>
      <c r="K270" s="6"/>
      <c r="L270" s="4">
        <f t="shared" si="10"/>
        <v>0.2207792207792208</v>
      </c>
      <c r="M270">
        <f t="shared" si="12"/>
        <v>0.76470588235294112</v>
      </c>
      <c r="N270" s="6"/>
      <c r="O270" s="6"/>
      <c r="P270" t="s">
        <v>3</v>
      </c>
      <c r="Q270" s="2" t="s">
        <v>22</v>
      </c>
      <c r="R270" s="3" t="s">
        <v>14</v>
      </c>
      <c r="S270" s="3" t="s">
        <v>24</v>
      </c>
      <c r="T270" s="3">
        <v>9</v>
      </c>
    </row>
    <row r="271" spans="1:20" x14ac:dyDescent="0.2">
      <c r="A271" t="s">
        <v>3</v>
      </c>
      <c r="B271" s="2" t="s">
        <v>22</v>
      </c>
      <c r="C271" s="3" t="s">
        <v>14</v>
      </c>
      <c r="D271" s="3" t="s">
        <v>24</v>
      </c>
      <c r="E271" s="3">
        <v>10</v>
      </c>
      <c r="F271">
        <v>8.0000000000000002E-3</v>
      </c>
      <c r="G271">
        <f>(F271-F281)/F271</f>
        <v>0.88750000000000007</v>
      </c>
      <c r="J271" s="6">
        <f>F271/(85-8)</f>
        <v>1.038961038961039E-4</v>
      </c>
      <c r="K271" s="6"/>
      <c r="L271" s="4">
        <f t="shared" si="10"/>
        <v>0.1038961038961039</v>
      </c>
      <c r="M271">
        <f>(L271-L281)/L271</f>
        <v>0.88749999999999996</v>
      </c>
      <c r="N271" s="6"/>
      <c r="O271" s="6"/>
      <c r="P271" t="s">
        <v>3</v>
      </c>
      <c r="Q271" s="2" t="s">
        <v>22</v>
      </c>
      <c r="R271" s="3" t="s">
        <v>14</v>
      </c>
      <c r="S271" s="3" t="s">
        <v>24</v>
      </c>
      <c r="T271" s="3">
        <v>10</v>
      </c>
    </row>
    <row r="272" spans="1:20" x14ac:dyDescent="0.2">
      <c r="A272" t="s">
        <v>6</v>
      </c>
      <c r="B272" s="2" t="s">
        <v>22</v>
      </c>
      <c r="C272" s="3" t="s">
        <v>14</v>
      </c>
      <c r="D272" s="3" t="s">
        <v>24</v>
      </c>
      <c r="E272" s="3">
        <v>1</v>
      </c>
      <c r="F272">
        <v>3.0000000000000001E-3</v>
      </c>
      <c r="H272" s="4">
        <f>AVERAGE(F272:F281)</f>
        <v>1.8555555555555558E-3</v>
      </c>
      <c r="I272" s="4"/>
      <c r="J272" s="6">
        <f>F272/(85-9)</f>
        <v>3.9473684210526316E-5</v>
      </c>
      <c r="K272" s="4">
        <f>AVERAGE(J272:J281)</f>
        <v>2.419305840358472E-5</v>
      </c>
      <c r="L272" s="4">
        <f t="shared" si="10"/>
        <v>3.9473684210526314E-2</v>
      </c>
      <c r="M272" s="4"/>
      <c r="N272" s="4">
        <f>AVERAGE(L272:L281)</f>
        <v>2.4193058403584725E-2</v>
      </c>
      <c r="O272" s="4"/>
      <c r="P272" t="s">
        <v>6</v>
      </c>
      <c r="Q272" s="2" t="s">
        <v>22</v>
      </c>
      <c r="R272" s="3" t="s">
        <v>14</v>
      </c>
      <c r="S272" s="3" t="s">
        <v>24</v>
      </c>
      <c r="T272" s="3">
        <v>1</v>
      </c>
    </row>
    <row r="273" spans="1:20" x14ac:dyDescent="0.2">
      <c r="A273" t="s">
        <v>6</v>
      </c>
      <c r="B273" s="2" t="s">
        <v>22</v>
      </c>
      <c r="C273" s="3" t="s">
        <v>14</v>
      </c>
      <c r="D273" s="3" t="s">
        <v>24</v>
      </c>
      <c r="E273" s="3">
        <v>2</v>
      </c>
      <c r="F273">
        <v>2E-3</v>
      </c>
      <c r="J273" s="6">
        <f>F273/(85-8)</f>
        <v>2.5974025974025975E-5</v>
      </c>
      <c r="K273" s="6"/>
      <c r="L273" s="4">
        <f t="shared" si="10"/>
        <v>2.5974025974025976E-2</v>
      </c>
      <c r="M273" s="4"/>
      <c r="N273" s="6"/>
      <c r="O273" s="6"/>
      <c r="P273" t="s">
        <v>6</v>
      </c>
      <c r="Q273" s="2" t="s">
        <v>22</v>
      </c>
      <c r="R273" s="3" t="s">
        <v>14</v>
      </c>
      <c r="S273" s="3" t="s">
        <v>24</v>
      </c>
      <c r="T273" s="3">
        <v>2</v>
      </c>
    </row>
    <row r="274" spans="1:20" x14ac:dyDescent="0.2">
      <c r="A274" t="s">
        <v>6</v>
      </c>
      <c r="B274" s="2" t="s">
        <v>22</v>
      </c>
      <c r="C274" s="3" t="s">
        <v>14</v>
      </c>
      <c r="D274" s="3" t="s">
        <v>24</v>
      </c>
      <c r="E274" s="3">
        <v>3</v>
      </c>
      <c r="F274">
        <v>8.9999999999999998E-4</v>
      </c>
      <c r="J274" s="6">
        <f>F274/(85-8)</f>
        <v>1.1688311688311688E-5</v>
      </c>
      <c r="K274" s="6"/>
      <c r="L274" s="4">
        <f t="shared" si="10"/>
        <v>1.1688311688311689E-2</v>
      </c>
      <c r="M274" s="4"/>
      <c r="N274" s="6"/>
      <c r="O274" s="6"/>
      <c r="P274" t="s">
        <v>6</v>
      </c>
      <c r="Q274" s="2" t="s">
        <v>22</v>
      </c>
      <c r="R274" s="3" t="s">
        <v>14</v>
      </c>
      <c r="S274" s="3" t="s">
        <v>24</v>
      </c>
      <c r="T274" s="3">
        <v>3</v>
      </c>
    </row>
    <row r="275" spans="1:20" x14ac:dyDescent="0.2">
      <c r="A275" t="s">
        <v>6</v>
      </c>
      <c r="B275" s="2" t="s">
        <v>22</v>
      </c>
      <c r="C275" s="3" t="s">
        <v>14</v>
      </c>
      <c r="D275" s="3" t="s">
        <v>24</v>
      </c>
      <c r="E275" s="3">
        <v>4</v>
      </c>
      <c r="F275">
        <v>2E-3</v>
      </c>
      <c r="J275" s="6">
        <f>F275/(85-8)</f>
        <v>2.5974025974025975E-5</v>
      </c>
      <c r="K275" s="6"/>
      <c r="L275" s="4">
        <f t="shared" si="10"/>
        <v>2.5974025974025976E-2</v>
      </c>
      <c r="M275" s="4"/>
      <c r="N275" s="6"/>
      <c r="O275" s="6"/>
      <c r="P275" t="s">
        <v>6</v>
      </c>
      <c r="Q275" s="2" t="s">
        <v>22</v>
      </c>
      <c r="R275" s="3" t="s">
        <v>14</v>
      </c>
      <c r="S275" s="3" t="s">
        <v>24</v>
      </c>
      <c r="T275" s="3">
        <v>4</v>
      </c>
    </row>
    <row r="276" spans="1:20" x14ac:dyDescent="0.2">
      <c r="A276" t="s">
        <v>6</v>
      </c>
      <c r="B276" s="2" t="s">
        <v>22</v>
      </c>
      <c r="C276" s="3" t="s">
        <v>14</v>
      </c>
      <c r="D276" s="3" t="s">
        <v>24</v>
      </c>
      <c r="E276" s="3">
        <v>5</v>
      </c>
      <c r="J276" s="6"/>
      <c r="K276" s="6"/>
      <c r="L276" s="4"/>
      <c r="M276" s="4"/>
      <c r="N276" s="6"/>
      <c r="O276" s="6"/>
      <c r="P276" t="s">
        <v>6</v>
      </c>
      <c r="Q276" s="2" t="s">
        <v>22</v>
      </c>
      <c r="R276" s="3" t="s">
        <v>14</v>
      </c>
      <c r="S276" s="3" t="s">
        <v>24</v>
      </c>
      <c r="T276" s="3">
        <v>5</v>
      </c>
    </row>
    <row r="277" spans="1:20" x14ac:dyDescent="0.2">
      <c r="A277" t="s">
        <v>6</v>
      </c>
      <c r="B277" s="2" t="s">
        <v>22</v>
      </c>
      <c r="C277" s="3" t="s">
        <v>14</v>
      </c>
      <c r="D277" s="3" t="s">
        <v>24</v>
      </c>
      <c r="E277" s="3">
        <v>6</v>
      </c>
      <c r="F277">
        <v>2E-3</v>
      </c>
      <c r="J277" s="6">
        <f>F277/(85-9)</f>
        <v>2.6315789473684212E-5</v>
      </c>
      <c r="K277" s="6"/>
      <c r="L277" s="4">
        <f t="shared" si="10"/>
        <v>2.6315789473684213E-2</v>
      </c>
      <c r="M277" s="4"/>
      <c r="N277" s="6"/>
      <c r="O277" s="6"/>
      <c r="P277" t="s">
        <v>6</v>
      </c>
      <c r="Q277" s="2" t="s">
        <v>22</v>
      </c>
      <c r="R277" s="3" t="s">
        <v>14</v>
      </c>
      <c r="S277" s="3" t="s">
        <v>24</v>
      </c>
      <c r="T277" s="3">
        <v>6</v>
      </c>
    </row>
    <row r="278" spans="1:20" x14ac:dyDescent="0.2">
      <c r="A278" t="s">
        <v>6</v>
      </c>
      <c r="B278" s="2" t="s">
        <v>22</v>
      </c>
      <c r="C278" s="3" t="s">
        <v>14</v>
      </c>
      <c r="D278" s="3" t="s">
        <v>24</v>
      </c>
      <c r="E278" s="3">
        <v>7</v>
      </c>
      <c r="F278">
        <v>8.9999999999999998E-4</v>
      </c>
      <c r="J278" s="6">
        <f>F278/(85-8)</f>
        <v>1.1688311688311688E-5</v>
      </c>
      <c r="K278" s="6"/>
      <c r="L278" s="4">
        <f t="shared" si="10"/>
        <v>1.1688311688311689E-2</v>
      </c>
      <c r="M278" s="4"/>
      <c r="N278" s="6"/>
      <c r="O278" s="6"/>
      <c r="P278" t="s">
        <v>6</v>
      </c>
      <c r="Q278" s="2" t="s">
        <v>22</v>
      </c>
      <c r="R278" s="3" t="s">
        <v>14</v>
      </c>
      <c r="S278" s="3" t="s">
        <v>24</v>
      </c>
      <c r="T278" s="3">
        <v>7</v>
      </c>
    </row>
    <row r="279" spans="1:20" x14ac:dyDescent="0.2">
      <c r="A279" t="s">
        <v>6</v>
      </c>
      <c r="B279" s="2" t="s">
        <v>22</v>
      </c>
      <c r="C279" s="3" t="s">
        <v>14</v>
      </c>
      <c r="D279" s="3" t="s">
        <v>24</v>
      </c>
      <c r="E279" s="3">
        <v>8</v>
      </c>
      <c r="F279">
        <v>1E-3</v>
      </c>
      <c r="J279" s="6">
        <f>F279/(85-8)</f>
        <v>1.2987012987012988E-5</v>
      </c>
      <c r="K279" s="6"/>
      <c r="L279" s="4">
        <f t="shared" si="10"/>
        <v>1.2987012987012988E-2</v>
      </c>
      <c r="M279" s="4"/>
      <c r="N279" s="6"/>
      <c r="O279" s="6"/>
      <c r="P279" t="s">
        <v>6</v>
      </c>
      <c r="Q279" s="2" t="s">
        <v>22</v>
      </c>
      <c r="R279" s="3" t="s">
        <v>14</v>
      </c>
      <c r="S279" s="3" t="s">
        <v>24</v>
      </c>
      <c r="T279" s="3">
        <v>8</v>
      </c>
    </row>
    <row r="280" spans="1:20" x14ac:dyDescent="0.2">
      <c r="A280" t="s">
        <v>6</v>
      </c>
      <c r="B280" s="2" t="s">
        <v>22</v>
      </c>
      <c r="C280" s="3" t="s">
        <v>14</v>
      </c>
      <c r="D280" s="3" t="s">
        <v>24</v>
      </c>
      <c r="E280" s="3">
        <v>9</v>
      </c>
      <c r="F280">
        <v>4.0000000000000001E-3</v>
      </c>
      <c r="J280" s="6">
        <f>F280/(85-8)</f>
        <v>5.1948051948051951E-5</v>
      </c>
      <c r="K280" s="6"/>
      <c r="L280" s="4">
        <f t="shared" si="10"/>
        <v>5.1948051948051951E-2</v>
      </c>
      <c r="M280" s="4"/>
      <c r="N280" s="6"/>
      <c r="O280" s="6"/>
      <c r="P280" t="s">
        <v>6</v>
      </c>
      <c r="Q280" s="2" t="s">
        <v>22</v>
      </c>
      <c r="R280" s="3" t="s">
        <v>14</v>
      </c>
      <c r="S280" s="3" t="s">
        <v>24</v>
      </c>
      <c r="T280" s="3">
        <v>9</v>
      </c>
    </row>
    <row r="281" spans="1:20" x14ac:dyDescent="0.2">
      <c r="A281" t="s">
        <v>6</v>
      </c>
      <c r="B281" s="2" t="s">
        <v>22</v>
      </c>
      <c r="C281" s="3" t="s">
        <v>14</v>
      </c>
      <c r="D281" s="3" t="s">
        <v>24</v>
      </c>
      <c r="E281" s="3">
        <v>10</v>
      </c>
      <c r="F281">
        <v>8.9999999999999998E-4</v>
      </c>
      <c r="J281" s="6">
        <f>F281/(85-8)</f>
        <v>1.1688311688311688E-5</v>
      </c>
      <c r="K281" s="6"/>
      <c r="L281" s="4">
        <f t="shared" si="10"/>
        <v>1.1688311688311689E-2</v>
      </c>
      <c r="M281" s="4"/>
      <c r="N281" s="6"/>
      <c r="O281" s="6"/>
      <c r="P281" t="s">
        <v>6</v>
      </c>
      <c r="Q281" s="2" t="s">
        <v>22</v>
      </c>
      <c r="R281" s="3" t="s">
        <v>14</v>
      </c>
      <c r="S281" s="3" t="s">
        <v>24</v>
      </c>
      <c r="T281" s="3">
        <v>10</v>
      </c>
    </row>
    <row r="282" spans="1:20" x14ac:dyDescent="0.2">
      <c r="A282" t="s">
        <v>3</v>
      </c>
      <c r="B282" s="2" t="s">
        <v>15</v>
      </c>
      <c r="C282" s="3" t="s">
        <v>16</v>
      </c>
      <c r="D282" s="3" t="s">
        <v>23</v>
      </c>
      <c r="E282" s="3">
        <v>1</v>
      </c>
      <c r="F282">
        <v>4.7E-2</v>
      </c>
      <c r="G282">
        <f>(F282-F292)/F282</f>
        <v>0.21276595744680854</v>
      </c>
      <c r="H282" s="4">
        <f>AVERAGE(F282:F291)</f>
        <v>4.6750000000000007E-2</v>
      </c>
      <c r="I282" s="4">
        <f>(H282-H292)/H282</f>
        <v>0.34165181224004759</v>
      </c>
      <c r="J282" s="6">
        <f>F282/(85-6)</f>
        <v>5.9493670886075949E-4</v>
      </c>
      <c r="K282" s="4">
        <f>AVERAGE(J282:J291)</f>
        <v>5.9508320841661117E-4</v>
      </c>
      <c r="L282" s="4">
        <f t="shared" si="10"/>
        <v>0.59493670886075944</v>
      </c>
      <c r="M282">
        <f>(L282-L292)/L282</f>
        <v>0.20267321331151114</v>
      </c>
      <c r="N282" s="4">
        <f>AVERAGE(L282:L291)</f>
        <v>0.59508320841661122</v>
      </c>
      <c r="O282" s="4">
        <f>(N282-N292)/N282</f>
        <v>0.33676711340759397</v>
      </c>
      <c r="P282" t="s">
        <v>3</v>
      </c>
      <c r="Q282" s="2" t="s">
        <v>15</v>
      </c>
      <c r="R282" s="3" t="s">
        <v>16</v>
      </c>
      <c r="S282" s="3" t="s">
        <v>23</v>
      </c>
      <c r="T282" s="3">
        <v>1</v>
      </c>
    </row>
    <row r="283" spans="1:20" x14ac:dyDescent="0.2">
      <c r="A283" t="s">
        <v>3</v>
      </c>
      <c r="B283" s="2" t="s">
        <v>15</v>
      </c>
      <c r="C283" s="3" t="s">
        <v>16</v>
      </c>
      <c r="D283" s="3" t="s">
        <v>23</v>
      </c>
      <c r="E283" s="3">
        <v>2</v>
      </c>
      <c r="J283" s="6"/>
      <c r="K283" s="6"/>
      <c r="L283" s="4"/>
      <c r="N283" s="6"/>
      <c r="O283" s="6"/>
      <c r="P283" t="s">
        <v>3</v>
      </c>
      <c r="Q283" s="2" t="s">
        <v>15</v>
      </c>
      <c r="R283" s="3" t="s">
        <v>16</v>
      </c>
      <c r="S283" s="3" t="s">
        <v>23</v>
      </c>
      <c r="T283" s="3">
        <v>2</v>
      </c>
    </row>
    <row r="284" spans="1:20" x14ac:dyDescent="0.2">
      <c r="A284" t="s">
        <v>3</v>
      </c>
      <c r="B284" s="2" t="s">
        <v>15</v>
      </c>
      <c r="C284" s="3" t="s">
        <v>16</v>
      </c>
      <c r="D284" s="3" t="s">
        <v>23</v>
      </c>
      <c r="E284" s="3">
        <v>3</v>
      </c>
      <c r="F284">
        <v>3.9E-2</v>
      </c>
      <c r="G284">
        <f>(F284-F295)/F284</f>
        <v>0.25641025641025639</v>
      </c>
      <c r="J284" s="6">
        <f>F284/(85-6)</f>
        <v>4.9367088607594936E-4</v>
      </c>
      <c r="K284" s="6"/>
      <c r="L284" s="4">
        <f t="shared" si="10"/>
        <v>0.49367088607594933</v>
      </c>
      <c r="M284">
        <f>(L284-L295)/L284</f>
        <v>0.25641025641025633</v>
      </c>
      <c r="N284" s="6"/>
      <c r="O284" s="6"/>
      <c r="P284" t="s">
        <v>3</v>
      </c>
      <c r="Q284" s="2" t="s">
        <v>15</v>
      </c>
      <c r="R284" s="3" t="s">
        <v>16</v>
      </c>
      <c r="S284" s="3" t="s">
        <v>23</v>
      </c>
      <c r="T284" s="3">
        <v>3</v>
      </c>
    </row>
    <row r="285" spans="1:20" x14ac:dyDescent="0.2">
      <c r="A285" t="s">
        <v>3</v>
      </c>
      <c r="B285" s="2" t="s">
        <v>15</v>
      </c>
      <c r="C285" s="3" t="s">
        <v>16</v>
      </c>
      <c r="D285" s="3" t="s">
        <v>23</v>
      </c>
      <c r="E285" s="3">
        <v>4</v>
      </c>
      <c r="F285">
        <v>6.9000000000000006E-2</v>
      </c>
      <c r="G285">
        <f>(F285-F295)/F285</f>
        <v>0.57971014492753625</v>
      </c>
      <c r="J285" s="6">
        <f>F285/(85-5)</f>
        <v>8.6250000000000009E-4</v>
      </c>
      <c r="K285" s="6"/>
      <c r="L285" s="4">
        <f t="shared" si="10"/>
        <v>0.86250000000000004</v>
      </c>
      <c r="M285">
        <f>(L285-L295)/L285</f>
        <v>0.57439002017978358</v>
      </c>
      <c r="N285" s="6"/>
      <c r="O285" s="6"/>
      <c r="P285" t="s">
        <v>3</v>
      </c>
      <c r="Q285" s="2" t="s">
        <v>15</v>
      </c>
      <c r="R285" s="3" t="s">
        <v>16</v>
      </c>
      <c r="S285" s="3" t="s">
        <v>23</v>
      </c>
      <c r="T285" s="3">
        <v>4</v>
      </c>
    </row>
    <row r="286" spans="1:20" x14ac:dyDescent="0.2">
      <c r="A286" t="s">
        <v>3</v>
      </c>
      <c r="B286" s="2" t="s">
        <v>15</v>
      </c>
      <c r="C286" s="3" t="s">
        <v>16</v>
      </c>
      <c r="D286" s="3" t="s">
        <v>23</v>
      </c>
      <c r="E286" s="3">
        <v>5</v>
      </c>
      <c r="F286">
        <v>0.06</v>
      </c>
      <c r="G286">
        <f t="shared" ref="G286:G288" si="13">(F286-F296)/F286</f>
        <v>0.46666666666666662</v>
      </c>
      <c r="J286" s="6">
        <f>F286/(85-9)</f>
        <v>7.894736842105263E-4</v>
      </c>
      <c r="K286" s="6"/>
      <c r="L286" s="4">
        <f t="shared" si="10"/>
        <v>0.78947368421052633</v>
      </c>
      <c r="M286">
        <f t="shared" ref="M286:M288" si="14">(L286-L296)/L286</f>
        <v>0.48691983122362864</v>
      </c>
      <c r="N286" s="6"/>
      <c r="O286" s="6"/>
      <c r="P286" t="s">
        <v>3</v>
      </c>
      <c r="Q286" s="2" t="s">
        <v>15</v>
      </c>
      <c r="R286" s="3" t="s">
        <v>16</v>
      </c>
      <c r="S286" s="3" t="s">
        <v>23</v>
      </c>
      <c r="T286" s="3">
        <v>5</v>
      </c>
    </row>
    <row r="287" spans="1:20" x14ac:dyDescent="0.2">
      <c r="A287" t="s">
        <v>3</v>
      </c>
      <c r="B287" s="2" t="s">
        <v>15</v>
      </c>
      <c r="C287" s="3" t="s">
        <v>16</v>
      </c>
      <c r="D287" s="3" t="s">
        <v>23</v>
      </c>
      <c r="E287" s="3">
        <v>6</v>
      </c>
      <c r="F287">
        <v>5.5E-2</v>
      </c>
      <c r="G287">
        <f t="shared" si="13"/>
        <v>0.63636363636363646</v>
      </c>
      <c r="J287" s="6">
        <f>F287/(85-6)</f>
        <v>6.9620253164556962E-4</v>
      </c>
      <c r="K287" s="6"/>
      <c r="L287" s="4">
        <f t="shared" si="10"/>
        <v>0.69620253164556967</v>
      </c>
      <c r="M287">
        <f t="shared" si="14"/>
        <v>0.62691853600944514</v>
      </c>
      <c r="N287" s="6"/>
      <c r="O287" s="6"/>
      <c r="P287" t="s">
        <v>3</v>
      </c>
      <c r="Q287" s="2" t="s">
        <v>15</v>
      </c>
      <c r="R287" s="3" t="s">
        <v>16</v>
      </c>
      <c r="S287" s="3" t="s">
        <v>23</v>
      </c>
      <c r="T287" s="3">
        <v>6</v>
      </c>
    </row>
    <row r="288" spans="1:20" x14ac:dyDescent="0.2">
      <c r="A288" t="s">
        <v>3</v>
      </c>
      <c r="B288" s="2" t="s">
        <v>15</v>
      </c>
      <c r="C288" s="3" t="s">
        <v>16</v>
      </c>
      <c r="D288" s="3" t="s">
        <v>23</v>
      </c>
      <c r="E288" s="3">
        <v>7</v>
      </c>
      <c r="F288">
        <v>3.5000000000000003E-2</v>
      </c>
      <c r="G288">
        <f t="shared" si="13"/>
        <v>0.54285714285714293</v>
      </c>
      <c r="J288" s="6">
        <f>F288/(85-6)</f>
        <v>4.4303797468354434E-4</v>
      </c>
      <c r="K288" s="6"/>
      <c r="L288" s="4">
        <f t="shared" si="10"/>
        <v>0.44303797468354433</v>
      </c>
      <c r="M288">
        <f t="shared" si="14"/>
        <v>0.53699633699633698</v>
      </c>
      <c r="N288" s="6"/>
      <c r="O288" s="6"/>
      <c r="P288" t="s">
        <v>3</v>
      </c>
      <c r="Q288" s="2" t="s">
        <v>15</v>
      </c>
      <c r="R288" s="3" t="s">
        <v>16</v>
      </c>
      <c r="S288" s="3" t="s">
        <v>23</v>
      </c>
      <c r="T288" s="3">
        <v>7</v>
      </c>
    </row>
    <row r="289" spans="1:20" x14ac:dyDescent="0.2">
      <c r="A289" t="s">
        <v>3</v>
      </c>
      <c r="B289" s="2" t="s">
        <v>15</v>
      </c>
      <c r="C289" s="3" t="s">
        <v>16</v>
      </c>
      <c r="D289" s="3" t="s">
        <v>23</v>
      </c>
      <c r="E289" s="3">
        <v>8</v>
      </c>
      <c r="F289">
        <v>1.0999999999999999E-2</v>
      </c>
      <c r="G289">
        <f>(F299-F289)/F299</f>
        <v>0.62068965517241381</v>
      </c>
      <c r="J289" s="6">
        <f>F289/(85-10)</f>
        <v>1.4666666666666666E-4</v>
      </c>
      <c r="K289" s="6"/>
      <c r="L289" s="4">
        <f t="shared" si="10"/>
        <v>0.14666666666666667</v>
      </c>
      <c r="M289">
        <f>(L299-L289)/L299</f>
        <v>0.61563218390804597</v>
      </c>
      <c r="N289" s="6"/>
      <c r="O289" s="6"/>
      <c r="P289" t="s">
        <v>3</v>
      </c>
      <c r="Q289" s="2" t="s">
        <v>15</v>
      </c>
      <c r="R289" s="3" t="s">
        <v>16</v>
      </c>
      <c r="S289" s="3" t="s">
        <v>23</v>
      </c>
      <c r="T289" s="3">
        <v>8</v>
      </c>
    </row>
    <row r="290" spans="1:20" x14ac:dyDescent="0.2">
      <c r="A290" t="s">
        <v>3</v>
      </c>
      <c r="B290" s="2" t="s">
        <v>15</v>
      </c>
      <c r="C290" s="3" t="s">
        <v>16</v>
      </c>
      <c r="D290" s="3" t="s">
        <v>23</v>
      </c>
      <c r="E290" s="3">
        <v>9</v>
      </c>
      <c r="G290">
        <f>(F291-F300)/F291</f>
        <v>0.53448275862068972</v>
      </c>
      <c r="J290" s="6"/>
      <c r="K290" s="6"/>
      <c r="L290" s="4"/>
      <c r="M290">
        <f>(L291-L300)/L291</f>
        <v>0.54030172413793098</v>
      </c>
      <c r="N290" s="6"/>
      <c r="O290" s="6"/>
      <c r="P290" t="s">
        <v>3</v>
      </c>
      <c r="Q290" s="2" t="s">
        <v>15</v>
      </c>
      <c r="R290" s="3" t="s">
        <v>16</v>
      </c>
      <c r="S290" s="3" t="s">
        <v>23</v>
      </c>
      <c r="T290" s="3">
        <v>9</v>
      </c>
    </row>
    <row r="291" spans="1:20" x14ac:dyDescent="0.2">
      <c r="A291" t="s">
        <v>3</v>
      </c>
      <c r="B291" s="2" t="s">
        <v>15</v>
      </c>
      <c r="C291" s="3" t="s">
        <v>16</v>
      </c>
      <c r="D291" s="3" t="s">
        <v>23</v>
      </c>
      <c r="E291" s="3">
        <v>10</v>
      </c>
      <c r="F291">
        <v>5.8000000000000003E-2</v>
      </c>
      <c r="G291">
        <f>(F291-F301)/F291</f>
        <v>0.56896551724137934</v>
      </c>
      <c r="J291" s="6">
        <f>F291/(85-6)</f>
        <v>7.3417721518987344E-4</v>
      </c>
      <c r="K291" s="6"/>
      <c r="L291" s="4">
        <f t="shared" si="10"/>
        <v>0.73417721518987344</v>
      </c>
      <c r="M291">
        <f>(L291-L301)/L291</f>
        <v>0.56896551724137934</v>
      </c>
      <c r="N291" s="6"/>
      <c r="O291" s="6"/>
      <c r="P291" t="s">
        <v>3</v>
      </c>
      <c r="Q291" s="2" t="s">
        <v>15</v>
      </c>
      <c r="R291" s="3" t="s">
        <v>16</v>
      </c>
      <c r="S291" s="3" t="s">
        <v>23</v>
      </c>
      <c r="T291" s="3">
        <v>10</v>
      </c>
    </row>
    <row r="292" spans="1:20" x14ac:dyDescent="0.2">
      <c r="A292" t="s">
        <v>6</v>
      </c>
      <c r="B292" s="2" t="s">
        <v>15</v>
      </c>
      <c r="C292" s="3" t="s">
        <v>16</v>
      </c>
      <c r="D292" s="3" t="s">
        <v>23</v>
      </c>
      <c r="E292" s="3">
        <v>1</v>
      </c>
      <c r="F292">
        <v>3.6999999999999998E-2</v>
      </c>
      <c r="H292" s="4">
        <f>AVERAGE(F292:F301)</f>
        <v>3.0777777777777779E-2</v>
      </c>
      <c r="I292" s="4"/>
      <c r="J292" s="6">
        <f>F292/(85-7)</f>
        <v>4.7435897435897434E-4</v>
      </c>
      <c r="K292" s="4">
        <f>AVERAGE(J292:J301)</f>
        <v>3.9467875408081936E-4</v>
      </c>
      <c r="L292" s="4">
        <f t="shared" si="10"/>
        <v>0.47435897435897434</v>
      </c>
      <c r="M292" s="4"/>
      <c r="N292" s="4">
        <f>AVERAGE(L292:L301)</f>
        <v>0.39467875408081943</v>
      </c>
      <c r="O292" s="4"/>
      <c r="P292" t="s">
        <v>6</v>
      </c>
      <c r="Q292" s="2" t="s">
        <v>15</v>
      </c>
      <c r="R292" s="3" t="s">
        <v>16</v>
      </c>
      <c r="S292" s="3" t="s">
        <v>23</v>
      </c>
      <c r="T292" s="3">
        <v>1</v>
      </c>
    </row>
    <row r="293" spans="1:20" x14ac:dyDescent="0.2">
      <c r="A293" t="s">
        <v>6</v>
      </c>
      <c r="B293" s="2" t="s">
        <v>15</v>
      </c>
      <c r="C293" s="3" t="s">
        <v>16</v>
      </c>
      <c r="D293" s="3" t="s">
        <v>23</v>
      </c>
      <c r="E293" s="3">
        <v>2</v>
      </c>
      <c r="F293">
        <v>6.2E-2</v>
      </c>
      <c r="J293" s="6">
        <f>F293/(85-8)</f>
        <v>8.0519480519480522E-4</v>
      </c>
      <c r="K293" s="6"/>
      <c r="L293" s="4">
        <f t="shared" si="10"/>
        <v>0.80519480519480524</v>
      </c>
      <c r="M293" s="4"/>
      <c r="N293" s="6"/>
      <c r="O293" s="6"/>
      <c r="P293" t="s">
        <v>6</v>
      </c>
      <c r="Q293" s="2" t="s">
        <v>15</v>
      </c>
      <c r="R293" s="3" t="s">
        <v>16</v>
      </c>
      <c r="S293" s="3" t="s">
        <v>23</v>
      </c>
      <c r="T293" s="3">
        <v>2</v>
      </c>
    </row>
    <row r="294" spans="1:20" x14ac:dyDescent="0.2">
      <c r="A294" t="s">
        <v>6</v>
      </c>
      <c r="B294" s="2" t="s">
        <v>15</v>
      </c>
      <c r="C294" s="3" t="s">
        <v>16</v>
      </c>
      <c r="D294" s="3" t="s">
        <v>23</v>
      </c>
      <c r="E294" s="3">
        <v>3</v>
      </c>
      <c r="J294" s="6"/>
      <c r="K294" s="6"/>
      <c r="L294" s="4"/>
      <c r="M294" s="4"/>
      <c r="N294" s="6"/>
      <c r="O294" s="6"/>
      <c r="P294" t="s">
        <v>6</v>
      </c>
      <c r="Q294" s="2" t="s">
        <v>15</v>
      </c>
      <c r="R294" s="3" t="s">
        <v>16</v>
      </c>
      <c r="S294" s="3" t="s">
        <v>23</v>
      </c>
      <c r="T294" s="3">
        <v>3</v>
      </c>
    </row>
    <row r="295" spans="1:20" x14ac:dyDescent="0.2">
      <c r="A295" t="s">
        <v>6</v>
      </c>
      <c r="B295" s="2" t="s">
        <v>15</v>
      </c>
      <c r="C295" s="3" t="s">
        <v>16</v>
      </c>
      <c r="D295" s="3" t="s">
        <v>23</v>
      </c>
      <c r="E295" s="3">
        <v>4</v>
      </c>
      <c r="F295">
        <v>2.9000000000000001E-2</v>
      </c>
      <c r="J295" s="6">
        <f>F295/(85-6)</f>
        <v>3.6708860759493672E-4</v>
      </c>
      <c r="K295" s="6"/>
      <c r="L295" s="4">
        <f t="shared" si="10"/>
        <v>0.36708860759493672</v>
      </c>
      <c r="M295" s="4"/>
      <c r="N295" s="6"/>
      <c r="O295" s="6"/>
      <c r="P295" t="s">
        <v>6</v>
      </c>
      <c r="Q295" s="2" t="s">
        <v>15</v>
      </c>
      <c r="R295" s="3" t="s">
        <v>16</v>
      </c>
      <c r="S295" s="3" t="s">
        <v>23</v>
      </c>
      <c r="T295" s="3">
        <v>4</v>
      </c>
    </row>
    <row r="296" spans="1:20" x14ac:dyDescent="0.2">
      <c r="A296" t="s">
        <v>6</v>
      </c>
      <c r="B296" s="2" t="s">
        <v>15</v>
      </c>
      <c r="C296" s="3" t="s">
        <v>16</v>
      </c>
      <c r="D296" s="3" t="s">
        <v>23</v>
      </c>
      <c r="E296" s="3">
        <v>5</v>
      </c>
      <c r="F296">
        <v>3.2000000000000001E-2</v>
      </c>
      <c r="J296" s="6">
        <f>F296/(85-6)</f>
        <v>4.0506329113924053E-4</v>
      </c>
      <c r="K296" s="6"/>
      <c r="L296" s="4">
        <f t="shared" si="10"/>
        <v>0.40506329113924056</v>
      </c>
      <c r="M296" s="4"/>
      <c r="N296" s="6"/>
      <c r="O296" s="6"/>
      <c r="P296" t="s">
        <v>6</v>
      </c>
      <c r="Q296" s="2" t="s">
        <v>15</v>
      </c>
      <c r="R296" s="3" t="s">
        <v>16</v>
      </c>
      <c r="S296" s="3" t="s">
        <v>23</v>
      </c>
      <c r="T296" s="3">
        <v>5</v>
      </c>
    </row>
    <row r="297" spans="1:20" x14ac:dyDescent="0.2">
      <c r="A297" t="s">
        <v>6</v>
      </c>
      <c r="B297" s="2" t="s">
        <v>15</v>
      </c>
      <c r="C297" s="3" t="s">
        <v>16</v>
      </c>
      <c r="D297" s="3" t="s">
        <v>23</v>
      </c>
      <c r="E297" s="3">
        <v>6</v>
      </c>
      <c r="F297">
        <v>0.02</v>
      </c>
      <c r="J297" s="6">
        <f>F297/(85-8)</f>
        <v>2.5974025974025974E-4</v>
      </c>
      <c r="K297" s="6"/>
      <c r="L297" s="4">
        <f t="shared" si="10"/>
        <v>0.25974025974025972</v>
      </c>
      <c r="M297" s="4"/>
      <c r="N297" s="6"/>
      <c r="O297" s="6"/>
      <c r="P297" t="s">
        <v>6</v>
      </c>
      <c r="Q297" s="2" t="s">
        <v>15</v>
      </c>
      <c r="R297" s="3" t="s">
        <v>16</v>
      </c>
      <c r="S297" s="3" t="s">
        <v>23</v>
      </c>
      <c r="T297" s="3">
        <v>6</v>
      </c>
    </row>
    <row r="298" spans="1:20" x14ac:dyDescent="0.2">
      <c r="A298" t="s">
        <v>6</v>
      </c>
      <c r="B298" s="2" t="s">
        <v>15</v>
      </c>
      <c r="C298" s="3" t="s">
        <v>16</v>
      </c>
      <c r="D298" s="3" t="s">
        <v>23</v>
      </c>
      <c r="E298" s="3">
        <v>7</v>
      </c>
      <c r="F298">
        <v>1.6E-2</v>
      </c>
      <c r="J298" s="6">
        <f>F298/(85-7)</f>
        <v>2.0512820512820514E-4</v>
      </c>
      <c r="K298" s="6"/>
      <c r="L298" s="4">
        <f t="shared" si="10"/>
        <v>0.20512820512820515</v>
      </c>
      <c r="M298" s="4"/>
      <c r="N298" s="6"/>
      <c r="O298" s="6"/>
      <c r="P298" t="s">
        <v>6</v>
      </c>
      <c r="Q298" s="2" t="s">
        <v>15</v>
      </c>
      <c r="R298" s="3" t="s">
        <v>16</v>
      </c>
      <c r="S298" s="3" t="s">
        <v>23</v>
      </c>
      <c r="T298" s="3">
        <v>7</v>
      </c>
    </row>
    <row r="299" spans="1:20" x14ac:dyDescent="0.2">
      <c r="A299" t="s">
        <v>6</v>
      </c>
      <c r="B299" s="2" t="s">
        <v>15</v>
      </c>
      <c r="C299" s="3" t="s">
        <v>16</v>
      </c>
      <c r="D299" s="3" t="s">
        <v>23</v>
      </c>
      <c r="E299" s="3">
        <v>8</v>
      </c>
      <c r="F299">
        <v>2.9000000000000001E-2</v>
      </c>
      <c r="J299" s="6">
        <f>F299/(85-9)</f>
        <v>3.8157894736842105E-4</v>
      </c>
      <c r="K299" s="6"/>
      <c r="L299" s="4">
        <f t="shared" si="10"/>
        <v>0.38157894736842107</v>
      </c>
      <c r="M299" s="4"/>
      <c r="N299" s="6"/>
      <c r="O299" s="6"/>
      <c r="P299" t="s">
        <v>6</v>
      </c>
      <c r="Q299" s="2" t="s">
        <v>15</v>
      </c>
      <c r="R299" s="3" t="s">
        <v>16</v>
      </c>
      <c r="S299" s="3" t="s">
        <v>23</v>
      </c>
      <c r="T299" s="3">
        <v>8</v>
      </c>
    </row>
    <row r="300" spans="1:20" x14ac:dyDescent="0.2">
      <c r="A300" t="s">
        <v>6</v>
      </c>
      <c r="B300" s="2" t="s">
        <v>15</v>
      </c>
      <c r="C300" s="3" t="s">
        <v>16</v>
      </c>
      <c r="D300" s="3" t="s">
        <v>23</v>
      </c>
      <c r="E300" s="3">
        <v>9</v>
      </c>
      <c r="F300">
        <v>2.7E-2</v>
      </c>
      <c r="J300" s="6">
        <f>F300/(85-5)</f>
        <v>3.3750000000000002E-4</v>
      </c>
      <c r="K300" s="6"/>
      <c r="L300" s="4">
        <f t="shared" si="10"/>
        <v>0.33750000000000002</v>
      </c>
      <c r="M300" s="4"/>
      <c r="N300" s="6"/>
      <c r="O300" s="6"/>
      <c r="P300" t="s">
        <v>6</v>
      </c>
      <c r="Q300" s="2" t="s">
        <v>15</v>
      </c>
      <c r="R300" s="3" t="s">
        <v>16</v>
      </c>
      <c r="S300" s="3" t="s">
        <v>23</v>
      </c>
      <c r="T300" s="3">
        <v>9</v>
      </c>
    </row>
    <row r="301" spans="1:20" x14ac:dyDescent="0.2">
      <c r="A301" t="s">
        <v>6</v>
      </c>
      <c r="B301" s="2" t="s">
        <v>15</v>
      </c>
      <c r="C301" s="3" t="s">
        <v>16</v>
      </c>
      <c r="D301" s="3" t="s">
        <v>23</v>
      </c>
      <c r="E301" s="3">
        <v>10</v>
      </c>
      <c r="F301">
        <v>2.5000000000000001E-2</v>
      </c>
      <c r="J301" s="6">
        <f>F301/(85-6)</f>
        <v>3.1645569620253165E-4</v>
      </c>
      <c r="K301" s="6"/>
      <c r="L301" s="4">
        <f t="shared" si="10"/>
        <v>0.31645569620253167</v>
      </c>
      <c r="M301" s="4"/>
      <c r="N301" s="6"/>
      <c r="O301" s="6"/>
      <c r="P301" t="s">
        <v>6</v>
      </c>
      <c r="Q301" s="2" t="s">
        <v>15</v>
      </c>
      <c r="R301" s="3" t="s">
        <v>16</v>
      </c>
      <c r="S301" s="3" t="s">
        <v>23</v>
      </c>
      <c r="T301" s="3">
        <v>10</v>
      </c>
    </row>
    <row r="302" spans="1:20" x14ac:dyDescent="0.2">
      <c r="A302" t="s">
        <v>3</v>
      </c>
      <c r="B302" s="2" t="s">
        <v>17</v>
      </c>
      <c r="C302" s="3" t="s">
        <v>16</v>
      </c>
      <c r="D302" s="3" t="s">
        <v>23</v>
      </c>
      <c r="E302" s="3">
        <v>1</v>
      </c>
      <c r="F302">
        <v>7.5999999999999998E-2</v>
      </c>
      <c r="G302">
        <f>(F302-F312)/F302</f>
        <v>0.72368421052631571</v>
      </c>
      <c r="H302" s="4">
        <f>AVERAGE(F302:F311)</f>
        <v>9.7571428571428573E-2</v>
      </c>
      <c r="I302" s="4">
        <f>(H302-H312)/H302</f>
        <v>7.467057101024889E-2</v>
      </c>
      <c r="J302" s="6">
        <f>F302/(85-6)</f>
        <v>9.6202531645569621E-4</v>
      </c>
      <c r="K302" s="4">
        <f>AVERAGE(J302:J311)</f>
        <v>1.2333727049188173E-3</v>
      </c>
      <c r="L302" s="4">
        <f t="shared" si="10"/>
        <v>0.96202531645569622</v>
      </c>
      <c r="M302">
        <f>(L302-L312)/L302</f>
        <v>0.7271381578947369</v>
      </c>
      <c r="N302" s="4">
        <f>AVERAGE(L302:L311)</f>
        <v>1.2333727049188172</v>
      </c>
      <c r="O302" s="4">
        <f>(N302-N312)/N302</f>
        <v>4.914366226277047E-2</v>
      </c>
      <c r="P302" t="s">
        <v>3</v>
      </c>
      <c r="Q302" s="2" t="s">
        <v>17</v>
      </c>
      <c r="R302" s="3" t="s">
        <v>16</v>
      </c>
      <c r="S302" s="3" t="s">
        <v>23</v>
      </c>
      <c r="T302" s="3">
        <v>1</v>
      </c>
    </row>
    <row r="303" spans="1:20" x14ac:dyDescent="0.2">
      <c r="A303" t="s">
        <v>3</v>
      </c>
      <c r="B303" s="2" t="s">
        <v>17</v>
      </c>
      <c r="C303" s="3" t="s">
        <v>16</v>
      </c>
      <c r="D303" s="3" t="s">
        <v>23</v>
      </c>
      <c r="E303" s="3">
        <v>2</v>
      </c>
      <c r="F303">
        <v>9.8000000000000004E-2</v>
      </c>
      <c r="G303">
        <f>(F313-F303)/F313</f>
        <v>0.28985507246376813</v>
      </c>
      <c r="J303" s="6">
        <f>F303/(85-5)</f>
        <v>1.225E-3</v>
      </c>
      <c r="K303" s="6"/>
      <c r="L303" s="4">
        <f t="shared" si="10"/>
        <v>1.2249999999999999</v>
      </c>
      <c r="M303">
        <f>(L313-L303)/L313</f>
        <v>0.37862318840579723</v>
      </c>
      <c r="N303" s="6"/>
      <c r="O303" s="6"/>
      <c r="P303" t="s">
        <v>3</v>
      </c>
      <c r="Q303" s="2" t="s">
        <v>17</v>
      </c>
      <c r="R303" s="3" t="s">
        <v>16</v>
      </c>
      <c r="S303" s="3" t="s">
        <v>23</v>
      </c>
      <c r="T303" s="3">
        <v>2</v>
      </c>
    </row>
    <row r="304" spans="1:20" x14ac:dyDescent="0.2">
      <c r="A304" t="s">
        <v>3</v>
      </c>
      <c r="B304" s="2" t="s">
        <v>17</v>
      </c>
      <c r="C304" s="3" t="s">
        <v>16</v>
      </c>
      <c r="D304" s="3" t="s">
        <v>23</v>
      </c>
      <c r="E304" s="3">
        <v>3</v>
      </c>
      <c r="F304">
        <v>0.13900000000000001</v>
      </c>
      <c r="G304">
        <f>(F314-F304)/F314</f>
        <v>0.10897435897435889</v>
      </c>
      <c r="J304" s="6">
        <f>F304/(85-6)</f>
        <v>1.7594936708860761E-3</v>
      </c>
      <c r="K304" s="6"/>
      <c r="L304" s="4">
        <f t="shared" si="10"/>
        <v>1.759493670886076</v>
      </c>
      <c r="M304">
        <f>(L314-L304)/L314</f>
        <v>0.120253164556962</v>
      </c>
      <c r="N304" s="6"/>
      <c r="O304" s="6"/>
      <c r="P304" t="s">
        <v>3</v>
      </c>
      <c r="Q304" s="2" t="s">
        <v>17</v>
      </c>
      <c r="R304" s="3" t="s">
        <v>16</v>
      </c>
      <c r="S304" s="3" t="s">
        <v>23</v>
      </c>
      <c r="T304" s="3">
        <v>3</v>
      </c>
    </row>
    <row r="305" spans="1:20" x14ac:dyDescent="0.2">
      <c r="A305" t="s">
        <v>3</v>
      </c>
      <c r="B305" s="2" t="s">
        <v>17</v>
      </c>
      <c r="C305" s="3" t="s">
        <v>16</v>
      </c>
      <c r="D305" s="3" t="s">
        <v>23</v>
      </c>
      <c r="E305" s="3">
        <v>4</v>
      </c>
      <c r="F305">
        <v>0.16300000000000001</v>
      </c>
      <c r="G305">
        <f>(F316-F305)/F316</f>
        <v>5.780346820809238E-2</v>
      </c>
      <c r="J305" s="6">
        <f>F305/(85-4)</f>
        <v>2.0123456790123459E-3</v>
      </c>
      <c r="K305" s="6"/>
      <c r="L305" s="4">
        <f t="shared" si="10"/>
        <v>2.0123456790123457</v>
      </c>
      <c r="M305">
        <f>(L316-L305)/L316</f>
        <v>5.7803468208092332E-2</v>
      </c>
      <c r="N305" s="6"/>
      <c r="O305" s="6"/>
      <c r="P305" t="s">
        <v>3</v>
      </c>
      <c r="Q305" s="2" t="s">
        <v>17</v>
      </c>
      <c r="R305" s="3" t="s">
        <v>16</v>
      </c>
      <c r="S305" s="3" t="s">
        <v>23</v>
      </c>
      <c r="T305" s="3">
        <v>4</v>
      </c>
    </row>
    <row r="306" spans="1:20" x14ac:dyDescent="0.2">
      <c r="A306" t="s">
        <v>3</v>
      </c>
      <c r="B306" s="2" t="s">
        <v>17</v>
      </c>
      <c r="C306" s="3" t="s">
        <v>16</v>
      </c>
      <c r="D306" s="3" t="s">
        <v>23</v>
      </c>
      <c r="E306" s="3">
        <v>5</v>
      </c>
      <c r="F306">
        <v>0.122</v>
      </c>
      <c r="G306">
        <f>(F316-F306)/F316</f>
        <v>0.29479768786127164</v>
      </c>
      <c r="J306" s="6">
        <f>F306/(85-4)</f>
        <v>1.5061728395061728E-3</v>
      </c>
      <c r="K306" s="6"/>
      <c r="L306" s="4">
        <f t="shared" si="10"/>
        <v>1.5061728395061729</v>
      </c>
      <c r="M306">
        <f>(L316-L306)/L316</f>
        <v>0.29479768786127158</v>
      </c>
      <c r="N306" s="6"/>
      <c r="O306" s="6"/>
      <c r="P306" t="s">
        <v>3</v>
      </c>
      <c r="Q306" s="2" t="s">
        <v>17</v>
      </c>
      <c r="R306" s="3" t="s">
        <v>16</v>
      </c>
      <c r="S306" s="3" t="s">
        <v>23</v>
      </c>
      <c r="T306" s="3">
        <v>5</v>
      </c>
    </row>
    <row r="307" spans="1:20" x14ac:dyDescent="0.2">
      <c r="A307" t="s">
        <v>3</v>
      </c>
      <c r="B307" s="2" t="s">
        <v>17</v>
      </c>
      <c r="C307" s="3" t="s">
        <v>16</v>
      </c>
      <c r="D307" s="3" t="s">
        <v>23</v>
      </c>
      <c r="E307" s="3">
        <v>6</v>
      </c>
      <c r="G307">
        <f>(F308-F317)/F308</f>
        <v>0.18750000000000003</v>
      </c>
      <c r="J307" s="6"/>
      <c r="K307" s="6"/>
      <c r="L307" s="4"/>
      <c r="M307">
        <f>(L308-L317)/L308</f>
        <v>0.21875000000000003</v>
      </c>
      <c r="N307" s="6"/>
      <c r="O307" s="6"/>
      <c r="P307" t="s">
        <v>3</v>
      </c>
      <c r="Q307" s="2" t="s">
        <v>17</v>
      </c>
      <c r="R307" s="3" t="s">
        <v>16</v>
      </c>
      <c r="S307" s="3" t="s">
        <v>23</v>
      </c>
      <c r="T307" s="3">
        <v>6</v>
      </c>
    </row>
    <row r="308" spans="1:20" x14ac:dyDescent="0.2">
      <c r="A308" t="s">
        <v>3</v>
      </c>
      <c r="B308" s="2" t="s">
        <v>17</v>
      </c>
      <c r="C308" s="3" t="s">
        <v>16</v>
      </c>
      <c r="D308" s="3" t="s">
        <v>23</v>
      </c>
      <c r="E308" s="3">
        <v>7</v>
      </c>
      <c r="F308">
        <v>4.8000000000000001E-2</v>
      </c>
      <c r="J308" s="6">
        <f>F308/(85-10)</f>
        <v>6.4000000000000005E-4</v>
      </c>
      <c r="K308" s="6"/>
      <c r="L308" s="4">
        <f t="shared" si="10"/>
        <v>0.64</v>
      </c>
      <c r="N308" s="6"/>
      <c r="O308" s="6"/>
      <c r="P308" t="s">
        <v>3</v>
      </c>
      <c r="Q308" s="2" t="s">
        <v>17</v>
      </c>
      <c r="R308" s="3" t="s">
        <v>16</v>
      </c>
      <c r="S308" s="3" t="s">
        <v>23</v>
      </c>
      <c r="T308" s="3">
        <v>7</v>
      </c>
    </row>
    <row r="309" spans="1:20" x14ac:dyDescent="0.2">
      <c r="A309" t="s">
        <v>3</v>
      </c>
      <c r="B309" s="2" t="s">
        <v>17</v>
      </c>
      <c r="C309" s="3" t="s">
        <v>16</v>
      </c>
      <c r="D309" s="3" t="s">
        <v>23</v>
      </c>
      <c r="E309" s="3">
        <v>8</v>
      </c>
      <c r="F309">
        <v>3.6999999999999998E-2</v>
      </c>
      <c r="G309">
        <f t="shared" ref="G309" si="15">(F309-F319)/F309</f>
        <v>0.13513513513513509</v>
      </c>
      <c r="J309" s="6">
        <f>F309/(85-15)</f>
        <v>5.2857142857142859E-4</v>
      </c>
      <c r="K309" s="6"/>
      <c r="L309" s="4">
        <f t="shared" si="10"/>
        <v>0.52857142857142858</v>
      </c>
      <c r="M309">
        <f t="shared" ref="M309" si="16">(L309-L319)/L309</f>
        <v>0.17067752684191037</v>
      </c>
      <c r="N309" s="6"/>
      <c r="O309" s="6"/>
      <c r="P309" t="s">
        <v>3</v>
      </c>
      <c r="Q309" s="2" t="s">
        <v>17</v>
      </c>
      <c r="R309" s="3" t="s">
        <v>16</v>
      </c>
      <c r="S309" s="3" t="s">
        <v>23</v>
      </c>
      <c r="T309" s="3">
        <v>8</v>
      </c>
    </row>
    <row r="310" spans="1:20" x14ac:dyDescent="0.2">
      <c r="A310" t="s">
        <v>3</v>
      </c>
      <c r="B310" s="2" t="s">
        <v>17</v>
      </c>
      <c r="C310" s="3" t="s">
        <v>16</v>
      </c>
      <c r="D310" s="3" t="s">
        <v>23</v>
      </c>
      <c r="E310" s="3">
        <v>9</v>
      </c>
      <c r="J310" s="6"/>
      <c r="K310" s="6"/>
      <c r="L310" s="4"/>
      <c r="N310" s="6"/>
      <c r="O310" s="6"/>
      <c r="P310" t="s">
        <v>3</v>
      </c>
      <c r="Q310" s="2" t="s">
        <v>17</v>
      </c>
      <c r="R310" s="3" t="s">
        <v>16</v>
      </c>
      <c r="S310" s="3" t="s">
        <v>23</v>
      </c>
      <c r="T310" s="3">
        <v>9</v>
      </c>
    </row>
    <row r="311" spans="1:20" x14ac:dyDescent="0.2">
      <c r="A311" t="s">
        <v>3</v>
      </c>
      <c r="B311" s="2" t="s">
        <v>17</v>
      </c>
      <c r="C311" s="3" t="s">
        <v>16</v>
      </c>
      <c r="D311" s="3" t="s">
        <v>23</v>
      </c>
      <c r="E311" s="3">
        <v>10</v>
      </c>
      <c r="J311" s="6"/>
      <c r="K311" s="6"/>
      <c r="L311" s="4"/>
      <c r="N311" s="6"/>
      <c r="O311" s="6"/>
      <c r="P311" t="s">
        <v>3</v>
      </c>
      <c r="Q311" s="2" t="s">
        <v>17</v>
      </c>
      <c r="R311" s="3" t="s">
        <v>16</v>
      </c>
      <c r="S311" s="3" t="s">
        <v>23</v>
      </c>
      <c r="T311" s="3">
        <v>10</v>
      </c>
    </row>
    <row r="312" spans="1:20" x14ac:dyDescent="0.2">
      <c r="A312" t="s">
        <v>6</v>
      </c>
      <c r="B312" s="2" t="s">
        <v>17</v>
      </c>
      <c r="C312" s="3" t="s">
        <v>16</v>
      </c>
      <c r="D312" s="3" t="s">
        <v>23</v>
      </c>
      <c r="E312" s="3">
        <v>1</v>
      </c>
      <c r="F312">
        <v>2.1000000000000001E-2</v>
      </c>
      <c r="H312" s="4">
        <f>AVERAGE(F312:F321)</f>
        <v>9.0285714285714289E-2</v>
      </c>
      <c r="I312" s="4"/>
      <c r="J312" s="6">
        <f>F312/(85-5)</f>
        <v>2.6250000000000004E-4</v>
      </c>
      <c r="K312" s="4">
        <f>AVERAGE(J312:J321)</f>
        <v>1.1727602532641669E-3</v>
      </c>
      <c r="L312" s="4">
        <f t="shared" si="10"/>
        <v>0.26250000000000001</v>
      </c>
      <c r="M312" s="4"/>
      <c r="N312" s="4">
        <f>AVERAGE(L312:L321)</f>
        <v>1.1727602532641672</v>
      </c>
      <c r="O312" s="4"/>
      <c r="P312" t="s">
        <v>6</v>
      </c>
      <c r="Q312" s="2" t="s">
        <v>17</v>
      </c>
      <c r="R312" s="3" t="s">
        <v>16</v>
      </c>
      <c r="S312" s="3" t="s">
        <v>23</v>
      </c>
      <c r="T312" s="3">
        <v>1</v>
      </c>
    </row>
    <row r="313" spans="1:20" x14ac:dyDescent="0.2">
      <c r="A313" t="s">
        <v>6</v>
      </c>
      <c r="B313" s="2" t="s">
        <v>17</v>
      </c>
      <c r="C313" s="3" t="s">
        <v>16</v>
      </c>
      <c r="D313" s="3" t="s">
        <v>23</v>
      </c>
      <c r="E313" s="3">
        <v>2</v>
      </c>
      <c r="F313">
        <v>0.13800000000000001</v>
      </c>
      <c r="J313" s="6">
        <f>F313/(85-15)</f>
        <v>1.9714285714285715E-3</v>
      </c>
      <c r="K313" s="6"/>
      <c r="L313" s="4">
        <f t="shared" si="10"/>
        <v>1.9714285714285715</v>
      </c>
      <c r="M313" s="4"/>
      <c r="N313" s="6"/>
      <c r="O313" s="6"/>
      <c r="P313" t="s">
        <v>6</v>
      </c>
      <c r="Q313" s="2" t="s">
        <v>17</v>
      </c>
      <c r="R313" s="3" t="s">
        <v>16</v>
      </c>
      <c r="S313" s="3" t="s">
        <v>23</v>
      </c>
      <c r="T313" s="3">
        <v>2</v>
      </c>
    </row>
    <row r="314" spans="1:20" x14ac:dyDescent="0.2">
      <c r="A314" t="s">
        <v>6</v>
      </c>
      <c r="B314" s="2" t="s">
        <v>17</v>
      </c>
      <c r="C314" s="3" t="s">
        <v>16</v>
      </c>
      <c r="D314" s="3" t="s">
        <v>23</v>
      </c>
      <c r="E314" s="3">
        <v>3</v>
      </c>
      <c r="F314">
        <v>0.156</v>
      </c>
      <c r="J314" s="6">
        <f>F314/(85-7)</f>
        <v>2E-3</v>
      </c>
      <c r="K314" s="6"/>
      <c r="L314" s="4">
        <f t="shared" si="10"/>
        <v>2</v>
      </c>
      <c r="M314" s="4"/>
      <c r="N314" s="6"/>
      <c r="O314" s="6"/>
      <c r="P314" t="s">
        <v>6</v>
      </c>
      <c r="Q314" s="2" t="s">
        <v>17</v>
      </c>
      <c r="R314" s="3" t="s">
        <v>16</v>
      </c>
      <c r="S314" s="3" t="s">
        <v>23</v>
      </c>
      <c r="T314" s="3">
        <v>3</v>
      </c>
    </row>
    <row r="315" spans="1:20" x14ac:dyDescent="0.2">
      <c r="A315" t="s">
        <v>6</v>
      </c>
      <c r="B315" s="2" t="s">
        <v>17</v>
      </c>
      <c r="C315" s="3" t="s">
        <v>16</v>
      </c>
      <c r="D315" s="3" t="s">
        <v>23</v>
      </c>
      <c r="E315" s="3">
        <v>4</v>
      </c>
      <c r="J315" s="6"/>
      <c r="K315" s="6"/>
      <c r="L315" s="4"/>
      <c r="M315" s="4"/>
      <c r="N315" s="6"/>
      <c r="O315" s="6"/>
      <c r="P315" t="s">
        <v>6</v>
      </c>
      <c r="Q315" s="2" t="s">
        <v>17</v>
      </c>
      <c r="R315" s="3" t="s">
        <v>16</v>
      </c>
      <c r="S315" s="3" t="s">
        <v>23</v>
      </c>
      <c r="T315" s="3">
        <v>4</v>
      </c>
    </row>
    <row r="316" spans="1:20" x14ac:dyDescent="0.2">
      <c r="A316" t="s">
        <v>6</v>
      </c>
      <c r="B316" s="2" t="s">
        <v>17</v>
      </c>
      <c r="C316" s="3" t="s">
        <v>16</v>
      </c>
      <c r="D316" s="3" t="s">
        <v>23</v>
      </c>
      <c r="E316" s="3">
        <v>5</v>
      </c>
      <c r="F316">
        <v>0.17299999999999999</v>
      </c>
      <c r="J316" s="6">
        <f>F316/(85-4)</f>
        <v>2.1358024691358023E-3</v>
      </c>
      <c r="K316" s="6"/>
      <c r="L316" s="4">
        <f t="shared" si="10"/>
        <v>2.1358024691358022</v>
      </c>
      <c r="M316" s="4"/>
      <c r="N316" s="6"/>
      <c r="O316" s="6"/>
      <c r="P316" t="s">
        <v>6</v>
      </c>
      <c r="Q316" s="2" t="s">
        <v>17</v>
      </c>
      <c r="R316" s="3" t="s">
        <v>16</v>
      </c>
      <c r="S316" s="3" t="s">
        <v>23</v>
      </c>
      <c r="T316" s="3">
        <v>5</v>
      </c>
    </row>
    <row r="317" spans="1:20" x14ac:dyDescent="0.2">
      <c r="A317" t="s">
        <v>6</v>
      </c>
      <c r="B317" s="2" t="s">
        <v>17</v>
      </c>
      <c r="C317" s="3" t="s">
        <v>16</v>
      </c>
      <c r="D317" s="3" t="s">
        <v>23</v>
      </c>
      <c r="E317" s="3">
        <v>6</v>
      </c>
      <c r="F317">
        <v>3.9E-2</v>
      </c>
      <c r="J317" s="6">
        <f>F317/(85-7)</f>
        <v>5.0000000000000001E-4</v>
      </c>
      <c r="K317" s="6"/>
      <c r="L317" s="4">
        <f t="shared" si="10"/>
        <v>0.5</v>
      </c>
      <c r="M317" s="4"/>
      <c r="N317" s="6"/>
      <c r="O317" s="6"/>
      <c r="P317" t="s">
        <v>6</v>
      </c>
      <c r="Q317" s="2" t="s">
        <v>17</v>
      </c>
      <c r="R317" s="3" t="s">
        <v>16</v>
      </c>
      <c r="S317" s="3" t="s">
        <v>23</v>
      </c>
      <c r="T317" s="3">
        <v>6</v>
      </c>
    </row>
    <row r="318" spans="1:20" x14ac:dyDescent="0.2">
      <c r="A318" t="s">
        <v>6</v>
      </c>
      <c r="B318" s="2" t="s">
        <v>17</v>
      </c>
      <c r="C318" s="3" t="s">
        <v>16</v>
      </c>
      <c r="D318" s="3" t="s">
        <v>23</v>
      </c>
      <c r="E318" s="3">
        <v>7</v>
      </c>
      <c r="J318" s="6"/>
      <c r="K318" s="6"/>
      <c r="L318" s="4"/>
      <c r="M318" s="4"/>
      <c r="N318" s="6"/>
      <c r="O318" s="6"/>
      <c r="P318" t="s">
        <v>6</v>
      </c>
      <c r="Q318" s="2" t="s">
        <v>17</v>
      </c>
      <c r="R318" s="3" t="s">
        <v>16</v>
      </c>
      <c r="S318" s="3" t="s">
        <v>23</v>
      </c>
      <c r="T318" s="3">
        <v>7</v>
      </c>
    </row>
    <row r="319" spans="1:20" x14ac:dyDescent="0.2">
      <c r="A319" t="s">
        <v>6</v>
      </c>
      <c r="B319" s="2" t="s">
        <v>17</v>
      </c>
      <c r="C319" s="3" t="s">
        <v>16</v>
      </c>
      <c r="D319" s="3" t="s">
        <v>23</v>
      </c>
      <c r="E319" s="3">
        <v>8</v>
      </c>
      <c r="F319">
        <v>3.2000000000000001E-2</v>
      </c>
      <c r="J319" s="6">
        <f>F319/(85-12)</f>
        <v>4.3835616438356166E-4</v>
      </c>
      <c r="K319" s="6"/>
      <c r="L319" s="4">
        <f t="shared" si="10"/>
        <v>0.43835616438356168</v>
      </c>
      <c r="M319" s="4"/>
      <c r="N319" s="6"/>
      <c r="O319" s="6"/>
      <c r="P319" t="s">
        <v>6</v>
      </c>
      <c r="Q319" s="2" t="s">
        <v>17</v>
      </c>
      <c r="R319" s="3" t="s">
        <v>16</v>
      </c>
      <c r="S319" s="3" t="s">
        <v>23</v>
      </c>
      <c r="T319" s="3">
        <v>8</v>
      </c>
    </row>
    <row r="320" spans="1:20" x14ac:dyDescent="0.2">
      <c r="A320" t="s">
        <v>6</v>
      </c>
      <c r="B320" s="2" t="s">
        <v>17</v>
      </c>
      <c r="C320" s="3" t="s">
        <v>16</v>
      </c>
      <c r="D320" s="3" t="s">
        <v>23</v>
      </c>
      <c r="E320" s="3">
        <v>9</v>
      </c>
      <c r="F320">
        <v>7.2999999999999995E-2</v>
      </c>
      <c r="J320" s="6">
        <f>F320/(85-4)</f>
        <v>9.012345679012345E-4</v>
      </c>
      <c r="K320" s="6"/>
      <c r="L320" s="4">
        <f t="shared" si="10"/>
        <v>0.90123456790123446</v>
      </c>
      <c r="M320" s="4"/>
      <c r="N320" s="6"/>
      <c r="O320" s="6"/>
      <c r="P320" t="s">
        <v>6</v>
      </c>
      <c r="Q320" s="2" t="s">
        <v>17</v>
      </c>
      <c r="R320" s="3" t="s">
        <v>16</v>
      </c>
      <c r="S320" s="3" t="s">
        <v>23</v>
      </c>
      <c r="T320" s="3">
        <v>9</v>
      </c>
    </row>
    <row r="321" spans="1:20" x14ac:dyDescent="0.2">
      <c r="A321" t="s">
        <v>6</v>
      </c>
      <c r="B321" s="2" t="s">
        <v>17</v>
      </c>
      <c r="C321" s="3" t="s">
        <v>16</v>
      </c>
      <c r="D321" s="3" t="s">
        <v>23</v>
      </c>
      <c r="E321" s="3">
        <v>10</v>
      </c>
      <c r="J321" s="6"/>
      <c r="K321" s="6"/>
      <c r="L321" s="4"/>
      <c r="M321" s="4"/>
      <c r="N321" s="6"/>
      <c r="O321" s="6"/>
      <c r="P321" t="s">
        <v>6</v>
      </c>
      <c r="Q321" s="2" t="s">
        <v>17</v>
      </c>
      <c r="R321" s="3" t="s">
        <v>16</v>
      </c>
      <c r="S321" s="3" t="s">
        <v>23</v>
      </c>
      <c r="T321" s="3">
        <v>10</v>
      </c>
    </row>
    <row r="322" spans="1:20" x14ac:dyDescent="0.2">
      <c r="A322" t="s">
        <v>3</v>
      </c>
      <c r="B322" s="2" t="s">
        <v>18</v>
      </c>
      <c r="C322" s="3" t="s">
        <v>16</v>
      </c>
      <c r="D322" s="3" t="s">
        <v>23</v>
      </c>
      <c r="E322" s="3">
        <v>1</v>
      </c>
      <c r="F322">
        <v>1.2E-2</v>
      </c>
      <c r="G322">
        <f>(F332-F322)/F332</f>
        <v>0.5862068965517242</v>
      </c>
      <c r="H322" s="4">
        <f>AVERAGE(F322:F331)</f>
        <v>2.7333333333333334E-2</v>
      </c>
      <c r="I322" s="4">
        <f>(H322-H332)/H322</f>
        <v>0.41463414634146345</v>
      </c>
      <c r="J322" s="6">
        <f>F322/(85-6)</f>
        <v>1.518987341772152E-4</v>
      </c>
      <c r="K322" s="4">
        <f>AVERAGE(J322:J331)</f>
        <v>3.461258151131569E-4</v>
      </c>
      <c r="L322" s="4">
        <f t="shared" si="10"/>
        <v>0.15189873417721519</v>
      </c>
      <c r="M322">
        <f>(L332-L322)/L332</f>
        <v>0.58096900916630301</v>
      </c>
      <c r="N322" s="4">
        <f>AVERAGE(L322:L331)</f>
        <v>0.34612581511315693</v>
      </c>
      <c r="O322" s="4">
        <f>(N322-N332)/N322</f>
        <v>0.41988973236549015</v>
      </c>
      <c r="P322" t="s">
        <v>3</v>
      </c>
      <c r="Q322" s="2" t="s">
        <v>18</v>
      </c>
      <c r="R322" s="3" t="s">
        <v>16</v>
      </c>
      <c r="S322" s="3" t="s">
        <v>23</v>
      </c>
      <c r="T322" s="3">
        <v>1</v>
      </c>
    </row>
    <row r="323" spans="1:20" x14ac:dyDescent="0.2">
      <c r="A323" t="s">
        <v>3</v>
      </c>
      <c r="B323" s="2" t="s">
        <v>18</v>
      </c>
      <c r="C323" s="3" t="s">
        <v>16</v>
      </c>
      <c r="D323" s="3" t="s">
        <v>23</v>
      </c>
      <c r="E323" s="3">
        <v>2</v>
      </c>
      <c r="F323">
        <v>6.6000000000000003E-2</v>
      </c>
      <c r="G323">
        <f>(F323-F335)/F323</f>
        <v>0.81818181818181823</v>
      </c>
      <c r="J323" s="6">
        <f>F323/(85-6)</f>
        <v>8.3544303797468357E-4</v>
      </c>
      <c r="K323" s="6"/>
      <c r="L323" s="4">
        <f t="shared" ref="L323:L386" si="17">J323*1000</f>
        <v>0.83544303797468356</v>
      </c>
      <c r="M323">
        <f>(L323-L335)/L323</f>
        <v>0.81818181818181812</v>
      </c>
      <c r="N323" s="6"/>
      <c r="O323" s="6"/>
      <c r="P323" t="s">
        <v>3</v>
      </c>
      <c r="Q323" s="2" t="s">
        <v>18</v>
      </c>
      <c r="R323" s="3" t="s">
        <v>16</v>
      </c>
      <c r="S323" s="3" t="s">
        <v>23</v>
      </c>
      <c r="T323" s="3">
        <v>2</v>
      </c>
    </row>
    <row r="324" spans="1:20" x14ac:dyDescent="0.2">
      <c r="A324" t="s">
        <v>3</v>
      </c>
      <c r="B324" s="2" t="s">
        <v>18</v>
      </c>
      <c r="C324" s="3" t="s">
        <v>16</v>
      </c>
      <c r="D324" s="3" t="s">
        <v>23</v>
      </c>
      <c r="E324" s="3">
        <v>3</v>
      </c>
      <c r="F324">
        <v>1.4E-2</v>
      </c>
      <c r="G324">
        <f>(F324-F335)/F324</f>
        <v>0.14285714285714285</v>
      </c>
      <c r="J324" s="6">
        <f>F324/(85-6)</f>
        <v>1.7721518987341773E-4</v>
      </c>
      <c r="K324" s="6"/>
      <c r="L324" s="4">
        <f t="shared" si="17"/>
        <v>0.17721518987341772</v>
      </c>
      <c r="M324">
        <f>(L324-L335)/L324</f>
        <v>0.14285714285714282</v>
      </c>
      <c r="N324" s="6"/>
      <c r="O324" s="6"/>
      <c r="P324" t="s">
        <v>3</v>
      </c>
      <c r="Q324" s="2" t="s">
        <v>18</v>
      </c>
      <c r="R324" s="3" t="s">
        <v>16</v>
      </c>
      <c r="S324" s="3" t="s">
        <v>23</v>
      </c>
      <c r="T324" s="3">
        <v>3</v>
      </c>
    </row>
    <row r="325" spans="1:20" x14ac:dyDescent="0.2">
      <c r="A325" t="s">
        <v>3</v>
      </c>
      <c r="B325" s="2" t="s">
        <v>18</v>
      </c>
      <c r="C325" s="3" t="s">
        <v>16</v>
      </c>
      <c r="D325" s="3" t="s">
        <v>23</v>
      </c>
      <c r="E325" s="3">
        <v>4</v>
      </c>
      <c r="F325">
        <v>2.4E-2</v>
      </c>
      <c r="G325">
        <f>(F325-F335)/F325</f>
        <v>0.5</v>
      </c>
      <c r="J325" s="6">
        <f>F325/(85-5)</f>
        <v>3.0000000000000003E-4</v>
      </c>
      <c r="K325" s="6"/>
      <c r="L325" s="4">
        <f t="shared" si="17"/>
        <v>0.30000000000000004</v>
      </c>
      <c r="M325">
        <f>(L325-L335)/L325</f>
        <v>0.49367088607594944</v>
      </c>
      <c r="N325" s="6"/>
      <c r="O325" s="6"/>
      <c r="P325" t="s">
        <v>3</v>
      </c>
      <c r="Q325" s="2" t="s">
        <v>18</v>
      </c>
      <c r="R325" s="3" t="s">
        <v>16</v>
      </c>
      <c r="S325" s="3" t="s">
        <v>23</v>
      </c>
      <c r="T325" s="3">
        <v>4</v>
      </c>
    </row>
    <row r="326" spans="1:20" x14ac:dyDescent="0.2">
      <c r="A326" t="s">
        <v>3</v>
      </c>
      <c r="B326" s="2" t="s">
        <v>18</v>
      </c>
      <c r="C326" s="3" t="s">
        <v>16</v>
      </c>
      <c r="D326" s="3" t="s">
        <v>23</v>
      </c>
      <c r="E326" s="3">
        <v>5</v>
      </c>
      <c r="J326" s="6"/>
      <c r="K326" s="6"/>
      <c r="L326" s="4"/>
      <c r="N326" s="6"/>
      <c r="O326" s="6"/>
      <c r="P326" t="s">
        <v>3</v>
      </c>
      <c r="Q326" s="2" t="s">
        <v>18</v>
      </c>
      <c r="R326" s="3" t="s">
        <v>16</v>
      </c>
      <c r="S326" s="3" t="s">
        <v>23</v>
      </c>
      <c r="T326" s="3">
        <v>5</v>
      </c>
    </row>
    <row r="327" spans="1:20" x14ac:dyDescent="0.2">
      <c r="A327" t="s">
        <v>3</v>
      </c>
      <c r="B327" s="2" t="s">
        <v>18</v>
      </c>
      <c r="C327" s="3" t="s">
        <v>16</v>
      </c>
      <c r="D327" s="3" t="s">
        <v>23</v>
      </c>
      <c r="E327" s="3">
        <v>6</v>
      </c>
      <c r="J327" s="6"/>
      <c r="K327" s="6"/>
      <c r="L327" s="4"/>
      <c r="N327" s="6"/>
      <c r="O327" s="6"/>
      <c r="P327" t="s">
        <v>3</v>
      </c>
      <c r="Q327" s="2" t="s">
        <v>18</v>
      </c>
      <c r="R327" s="3" t="s">
        <v>16</v>
      </c>
      <c r="S327" s="3" t="s">
        <v>23</v>
      </c>
      <c r="T327" s="3">
        <v>6</v>
      </c>
    </row>
    <row r="328" spans="1:20" x14ac:dyDescent="0.2">
      <c r="A328" t="s">
        <v>3</v>
      </c>
      <c r="B328" s="2" t="s">
        <v>18</v>
      </c>
      <c r="C328" s="3" t="s">
        <v>16</v>
      </c>
      <c r="D328" s="3" t="s">
        <v>23</v>
      </c>
      <c r="E328" s="3">
        <v>7</v>
      </c>
      <c r="F328">
        <v>1.4E-2</v>
      </c>
      <c r="G328">
        <f>(F328-F340)/F328</f>
        <v>0.42857142857142855</v>
      </c>
      <c r="J328" s="6">
        <f>F328/(85-8)</f>
        <v>1.8181818181818183E-4</v>
      </c>
      <c r="K328" s="6"/>
      <c r="L328" s="4">
        <f t="shared" si="17"/>
        <v>0.18181818181818182</v>
      </c>
      <c r="M328">
        <f>(L328-L340)/L328</f>
        <v>0.44303797468354428</v>
      </c>
      <c r="N328" s="6"/>
      <c r="O328" s="6"/>
      <c r="P328" t="s">
        <v>3</v>
      </c>
      <c r="Q328" s="2" t="s">
        <v>18</v>
      </c>
      <c r="R328" s="3" t="s">
        <v>16</v>
      </c>
      <c r="S328" s="3" t="s">
        <v>23</v>
      </c>
      <c r="T328" s="3">
        <v>7</v>
      </c>
    </row>
    <row r="329" spans="1:20" x14ac:dyDescent="0.2">
      <c r="A329" t="s">
        <v>3</v>
      </c>
      <c r="B329" s="2" t="s">
        <v>18</v>
      </c>
      <c r="C329" s="3" t="s">
        <v>16</v>
      </c>
      <c r="D329" s="3" t="s">
        <v>23</v>
      </c>
      <c r="E329" s="3">
        <v>8</v>
      </c>
      <c r="F329">
        <v>3.4000000000000002E-2</v>
      </c>
      <c r="G329">
        <f>(F329-F340)/F329</f>
        <v>0.76470588235294124</v>
      </c>
      <c r="J329" s="6">
        <f>F329/(85-6)</f>
        <v>4.3037974683544309E-4</v>
      </c>
      <c r="K329" s="6"/>
      <c r="L329" s="4">
        <f t="shared" si="17"/>
        <v>0.43037974683544311</v>
      </c>
      <c r="M329">
        <f>(L329-L340)/L329</f>
        <v>0.76470588235294124</v>
      </c>
      <c r="N329" s="6"/>
      <c r="O329" s="6"/>
      <c r="P329" t="s">
        <v>3</v>
      </c>
      <c r="Q329" s="2" t="s">
        <v>18</v>
      </c>
      <c r="R329" s="3" t="s">
        <v>16</v>
      </c>
      <c r="S329" s="3" t="s">
        <v>23</v>
      </c>
      <c r="T329" s="3">
        <v>8</v>
      </c>
    </row>
    <row r="330" spans="1:20" x14ac:dyDescent="0.2">
      <c r="A330" t="s">
        <v>3</v>
      </c>
      <c r="B330" s="2" t="s">
        <v>18</v>
      </c>
      <c r="C330" s="3" t="s">
        <v>16</v>
      </c>
      <c r="D330" s="3" t="s">
        <v>23</v>
      </c>
      <c r="E330" s="3">
        <v>9</v>
      </c>
      <c r="J330" s="6"/>
      <c r="K330" s="6"/>
      <c r="L330" s="4"/>
      <c r="N330" s="6"/>
      <c r="O330" s="6"/>
      <c r="P330" t="s">
        <v>3</v>
      </c>
      <c r="Q330" s="2" t="s">
        <v>18</v>
      </c>
      <c r="R330" s="3" t="s">
        <v>16</v>
      </c>
      <c r="S330" s="3" t="s">
        <v>23</v>
      </c>
      <c r="T330" s="3">
        <v>9</v>
      </c>
    </row>
    <row r="331" spans="1:20" x14ac:dyDescent="0.2">
      <c r="A331" t="s">
        <v>3</v>
      </c>
      <c r="B331" s="2" t="s">
        <v>18</v>
      </c>
      <c r="C331" s="3" t="s">
        <v>16</v>
      </c>
      <c r="D331" s="3" t="s">
        <v>23</v>
      </c>
      <c r="E331" s="3">
        <v>10</v>
      </c>
      <c r="J331" s="6"/>
      <c r="K331" s="6"/>
      <c r="L331" s="4"/>
      <c r="N331" s="6"/>
      <c r="O331" s="6"/>
      <c r="P331" t="s">
        <v>3</v>
      </c>
      <c r="Q331" s="2" t="s">
        <v>18</v>
      </c>
      <c r="R331" s="3" t="s">
        <v>16</v>
      </c>
      <c r="S331" s="3" t="s">
        <v>23</v>
      </c>
      <c r="T331" s="3">
        <v>10</v>
      </c>
    </row>
    <row r="332" spans="1:20" x14ac:dyDescent="0.2">
      <c r="A332" t="s">
        <v>6</v>
      </c>
      <c r="B332" s="2" t="s">
        <v>18</v>
      </c>
      <c r="C332" s="3" t="s">
        <v>16</v>
      </c>
      <c r="D332" s="3" t="s">
        <v>23</v>
      </c>
      <c r="E332" s="3">
        <v>1</v>
      </c>
      <c r="F332">
        <v>2.9000000000000001E-2</v>
      </c>
      <c r="H332" s="4">
        <f>AVERAGE(F332:F341)</f>
        <v>1.6E-2</v>
      </c>
      <c r="I332" s="4"/>
      <c r="J332" s="6">
        <f>F332/(85-5)</f>
        <v>3.6250000000000003E-4</v>
      </c>
      <c r="K332" s="4">
        <f>AVERAGE(J332:J341)</f>
        <v>2.0079113924050633E-4</v>
      </c>
      <c r="L332" s="4">
        <f t="shared" si="17"/>
        <v>0.36250000000000004</v>
      </c>
      <c r="M332" s="4"/>
      <c r="N332" s="4">
        <f>AVERAGE(L332:L341)</f>
        <v>0.20079113924050634</v>
      </c>
      <c r="O332" s="4"/>
      <c r="P332" t="s">
        <v>6</v>
      </c>
      <c r="Q332" s="2" t="s">
        <v>18</v>
      </c>
      <c r="R332" s="3" t="s">
        <v>16</v>
      </c>
      <c r="S332" s="3" t="s">
        <v>23</v>
      </c>
      <c r="T332" s="3">
        <v>1</v>
      </c>
    </row>
    <row r="333" spans="1:20" x14ac:dyDescent="0.2">
      <c r="A333" t="s">
        <v>6</v>
      </c>
      <c r="B333" s="2" t="s">
        <v>18</v>
      </c>
      <c r="C333" s="3" t="s">
        <v>16</v>
      </c>
      <c r="D333" s="3" t="s">
        <v>23</v>
      </c>
      <c r="E333" s="3">
        <v>2</v>
      </c>
      <c r="J333" s="6"/>
      <c r="K333" s="6"/>
      <c r="L333" s="4"/>
      <c r="M333" s="4"/>
      <c r="N333" s="6"/>
      <c r="O333" s="6"/>
      <c r="P333" t="s">
        <v>6</v>
      </c>
      <c r="Q333" s="2" t="s">
        <v>18</v>
      </c>
      <c r="R333" s="3" t="s">
        <v>16</v>
      </c>
      <c r="S333" s="3" t="s">
        <v>23</v>
      </c>
      <c r="T333" s="3">
        <v>2</v>
      </c>
    </row>
    <row r="334" spans="1:20" x14ac:dyDescent="0.2">
      <c r="A334" t="s">
        <v>6</v>
      </c>
      <c r="B334" s="2" t="s">
        <v>18</v>
      </c>
      <c r="C334" s="3" t="s">
        <v>16</v>
      </c>
      <c r="D334" s="3" t="s">
        <v>23</v>
      </c>
      <c r="E334" s="3">
        <v>3</v>
      </c>
      <c r="J334" s="6"/>
      <c r="K334" s="6"/>
      <c r="L334" s="4"/>
      <c r="M334" s="4"/>
      <c r="N334" s="6"/>
      <c r="O334" s="6"/>
      <c r="P334" t="s">
        <v>6</v>
      </c>
      <c r="Q334" s="2" t="s">
        <v>18</v>
      </c>
      <c r="R334" s="3" t="s">
        <v>16</v>
      </c>
      <c r="S334" s="3" t="s">
        <v>23</v>
      </c>
      <c r="T334" s="3">
        <v>3</v>
      </c>
    </row>
    <row r="335" spans="1:20" x14ac:dyDescent="0.2">
      <c r="A335" t="s">
        <v>6</v>
      </c>
      <c r="B335" s="2" t="s">
        <v>18</v>
      </c>
      <c r="C335" s="3" t="s">
        <v>16</v>
      </c>
      <c r="D335" s="3" t="s">
        <v>23</v>
      </c>
      <c r="E335" s="3">
        <v>4</v>
      </c>
      <c r="F335">
        <v>1.2E-2</v>
      </c>
      <c r="J335" s="6">
        <f>F335/(85-6)</f>
        <v>1.518987341772152E-4</v>
      </c>
      <c r="K335" s="6"/>
      <c r="L335" s="4">
        <f t="shared" si="17"/>
        <v>0.15189873417721519</v>
      </c>
      <c r="M335" s="4"/>
      <c r="N335" s="6"/>
      <c r="O335" s="6"/>
      <c r="P335" t="s">
        <v>6</v>
      </c>
      <c r="Q335" s="2" t="s">
        <v>18</v>
      </c>
      <c r="R335" s="3" t="s">
        <v>16</v>
      </c>
      <c r="S335" s="3" t="s">
        <v>23</v>
      </c>
      <c r="T335" s="3">
        <v>4</v>
      </c>
    </row>
    <row r="336" spans="1:20" x14ac:dyDescent="0.2">
      <c r="A336" t="s">
        <v>6</v>
      </c>
      <c r="B336" s="2" t="s">
        <v>18</v>
      </c>
      <c r="C336" s="3" t="s">
        <v>16</v>
      </c>
      <c r="D336" s="3" t="s">
        <v>23</v>
      </c>
      <c r="E336" s="3">
        <v>5</v>
      </c>
      <c r="J336" s="6"/>
      <c r="K336" s="6"/>
      <c r="L336" s="4"/>
      <c r="M336" s="4"/>
      <c r="N336" s="6"/>
      <c r="O336" s="6"/>
      <c r="P336" t="s">
        <v>6</v>
      </c>
      <c r="Q336" s="2" t="s">
        <v>18</v>
      </c>
      <c r="R336" s="3" t="s">
        <v>16</v>
      </c>
      <c r="S336" s="3" t="s">
        <v>23</v>
      </c>
      <c r="T336" s="3">
        <v>5</v>
      </c>
    </row>
    <row r="337" spans="1:20" x14ac:dyDescent="0.2">
      <c r="A337" t="s">
        <v>6</v>
      </c>
      <c r="B337" s="2" t="s">
        <v>18</v>
      </c>
      <c r="C337" s="3" t="s">
        <v>16</v>
      </c>
      <c r="D337" s="3" t="s">
        <v>23</v>
      </c>
      <c r="E337" s="3">
        <v>6</v>
      </c>
      <c r="F337">
        <v>1.4999999999999999E-2</v>
      </c>
      <c r="J337" s="6">
        <f>F337/(85-5)</f>
        <v>1.875E-4</v>
      </c>
      <c r="K337" s="6"/>
      <c r="L337" s="4">
        <f t="shared" si="17"/>
        <v>0.1875</v>
      </c>
      <c r="M337" s="4"/>
      <c r="N337" s="6"/>
      <c r="O337" s="6"/>
      <c r="P337" t="s">
        <v>6</v>
      </c>
      <c r="Q337" s="2" t="s">
        <v>18</v>
      </c>
      <c r="R337" s="3" t="s">
        <v>16</v>
      </c>
      <c r="S337" s="3" t="s">
        <v>23</v>
      </c>
      <c r="T337" s="3">
        <v>6</v>
      </c>
    </row>
    <row r="338" spans="1:20" x14ac:dyDescent="0.2">
      <c r="A338" t="s">
        <v>6</v>
      </c>
      <c r="B338" s="2" t="s">
        <v>18</v>
      </c>
      <c r="C338" s="3" t="s">
        <v>16</v>
      </c>
      <c r="D338" s="3" t="s">
        <v>23</v>
      </c>
      <c r="E338" s="3">
        <v>7</v>
      </c>
      <c r="J338" s="6"/>
      <c r="K338" s="6"/>
      <c r="L338" s="4"/>
      <c r="M338" s="4"/>
      <c r="N338" s="6"/>
      <c r="O338" s="6"/>
      <c r="P338" t="s">
        <v>6</v>
      </c>
      <c r="Q338" s="2" t="s">
        <v>18</v>
      </c>
      <c r="R338" s="3" t="s">
        <v>16</v>
      </c>
      <c r="S338" s="3" t="s">
        <v>23</v>
      </c>
      <c r="T338" s="3">
        <v>7</v>
      </c>
    </row>
    <row r="339" spans="1:20" x14ac:dyDescent="0.2">
      <c r="A339" t="s">
        <v>6</v>
      </c>
      <c r="B339" s="2" t="s">
        <v>18</v>
      </c>
      <c r="C339" s="3" t="s">
        <v>16</v>
      </c>
      <c r="D339" s="3" t="s">
        <v>23</v>
      </c>
      <c r="E339" s="3">
        <v>8</v>
      </c>
      <c r="J339" s="6"/>
      <c r="K339" s="6"/>
      <c r="L339" s="4"/>
      <c r="M339" s="4"/>
      <c r="N339" s="6"/>
      <c r="O339" s="6"/>
      <c r="P339" t="s">
        <v>6</v>
      </c>
      <c r="Q339" s="2" t="s">
        <v>18</v>
      </c>
      <c r="R339" s="3" t="s">
        <v>16</v>
      </c>
      <c r="S339" s="3" t="s">
        <v>23</v>
      </c>
      <c r="T339" s="3">
        <v>8</v>
      </c>
    </row>
    <row r="340" spans="1:20" x14ac:dyDescent="0.2">
      <c r="A340" t="s">
        <v>6</v>
      </c>
      <c r="B340" s="2" t="s">
        <v>18</v>
      </c>
      <c r="C340" s="3" t="s">
        <v>16</v>
      </c>
      <c r="D340" s="3" t="s">
        <v>23</v>
      </c>
      <c r="E340" s="3">
        <v>9</v>
      </c>
      <c r="F340">
        <v>8.0000000000000002E-3</v>
      </c>
      <c r="J340" s="6">
        <f>F340/(85-6)</f>
        <v>1.0126582278481013E-4</v>
      </c>
      <c r="K340" s="6"/>
      <c r="L340" s="4">
        <f t="shared" si="17"/>
        <v>0.10126582278481014</v>
      </c>
      <c r="M340" s="4"/>
      <c r="N340" s="6"/>
      <c r="O340" s="6"/>
      <c r="P340" t="s">
        <v>6</v>
      </c>
      <c r="Q340" s="2" t="s">
        <v>18</v>
      </c>
      <c r="R340" s="3" t="s">
        <v>16</v>
      </c>
      <c r="S340" s="3" t="s">
        <v>23</v>
      </c>
      <c r="T340" s="3">
        <v>9</v>
      </c>
    </row>
    <row r="341" spans="1:20" x14ac:dyDescent="0.2">
      <c r="A341" t="s">
        <v>6</v>
      </c>
      <c r="B341" s="2" t="s">
        <v>18</v>
      </c>
      <c r="C341" s="3" t="s">
        <v>16</v>
      </c>
      <c r="D341" s="3" t="s">
        <v>23</v>
      </c>
      <c r="E341" s="3">
        <v>10</v>
      </c>
      <c r="J341" s="6"/>
      <c r="K341" s="6"/>
      <c r="L341" s="4"/>
      <c r="M341" s="4"/>
      <c r="N341" s="6"/>
      <c r="O341" s="6"/>
      <c r="P341" t="s">
        <v>6</v>
      </c>
      <c r="Q341" s="2" t="s">
        <v>18</v>
      </c>
      <c r="R341" s="3" t="s">
        <v>16</v>
      </c>
      <c r="S341" s="3" t="s">
        <v>23</v>
      </c>
      <c r="T341" s="3">
        <v>10</v>
      </c>
    </row>
    <row r="342" spans="1:20" x14ac:dyDescent="0.2">
      <c r="A342" t="s">
        <v>3</v>
      </c>
      <c r="B342" s="2" t="s">
        <v>19</v>
      </c>
      <c r="C342" s="3" t="s">
        <v>16</v>
      </c>
      <c r="D342" s="3" t="s">
        <v>23</v>
      </c>
      <c r="E342" s="3">
        <v>1</v>
      </c>
      <c r="F342">
        <v>5.6000000000000001E-2</v>
      </c>
      <c r="G342">
        <f>(F342-F352)/F342</f>
        <v>0.5714285714285714</v>
      </c>
      <c r="H342" s="4">
        <f>AVERAGE(F342:F351)</f>
        <v>4.4700000000000004E-2</v>
      </c>
      <c r="I342" s="4">
        <f>(H342-H352)/H342</f>
        <v>0.13248819289087765</v>
      </c>
      <c r="J342" s="6">
        <f t="shared" ref="J342:J353" si="18">F342/(85-5)</f>
        <v>6.9999999999999999E-4</v>
      </c>
      <c r="K342" s="4">
        <f>AVERAGE(J342:J351)</f>
        <v>5.5875E-4</v>
      </c>
      <c r="L342" s="4">
        <f t="shared" si="17"/>
        <v>0.7</v>
      </c>
      <c r="M342">
        <f>(L342-L352)/L342</f>
        <v>0.57142857142857129</v>
      </c>
      <c r="N342" s="4">
        <f>AVERAGE(L342:L351)</f>
        <v>0.55875000000000008</v>
      </c>
      <c r="O342" s="4">
        <f>(N342-N352)/N342</f>
        <v>0.13160718274982156</v>
      </c>
      <c r="P342" t="s">
        <v>3</v>
      </c>
      <c r="Q342" s="2" t="s">
        <v>19</v>
      </c>
      <c r="R342" s="3" t="s">
        <v>16</v>
      </c>
      <c r="S342" s="3" t="s">
        <v>23</v>
      </c>
      <c r="T342" s="3">
        <v>1</v>
      </c>
    </row>
    <row r="343" spans="1:20" x14ac:dyDescent="0.2">
      <c r="A343" t="s">
        <v>3</v>
      </c>
      <c r="B343" s="2" t="s">
        <v>19</v>
      </c>
      <c r="C343" s="3" t="s">
        <v>16</v>
      </c>
      <c r="D343" s="3" t="s">
        <v>23</v>
      </c>
      <c r="E343" s="3">
        <v>2</v>
      </c>
      <c r="F343">
        <v>4.9000000000000002E-2</v>
      </c>
      <c r="G343">
        <f t="shared" ref="G343:G350" si="19">(F343-F353)/F343</f>
        <v>0.32653061224489793</v>
      </c>
      <c r="J343" s="6">
        <f t="shared" si="18"/>
        <v>6.1249999999999998E-4</v>
      </c>
      <c r="K343" s="6"/>
      <c r="L343" s="4">
        <f t="shared" si="17"/>
        <v>0.61249999999999993</v>
      </c>
      <c r="M343">
        <f t="shared" ref="M343:M350" si="20">(L343-L353)/L343</f>
        <v>0.32653061224489793</v>
      </c>
      <c r="N343" s="6"/>
      <c r="O343" s="6"/>
      <c r="P343" t="s">
        <v>3</v>
      </c>
      <c r="Q343" s="2" t="s">
        <v>19</v>
      </c>
      <c r="R343" s="3" t="s">
        <v>16</v>
      </c>
      <c r="S343" s="3" t="s">
        <v>23</v>
      </c>
      <c r="T343" s="3">
        <v>2</v>
      </c>
    </row>
    <row r="344" spans="1:20" x14ac:dyDescent="0.2">
      <c r="A344" t="s">
        <v>3</v>
      </c>
      <c r="B344" s="2" t="s">
        <v>19</v>
      </c>
      <c r="C344" s="3" t="s">
        <v>16</v>
      </c>
      <c r="D344" s="3" t="s">
        <v>23</v>
      </c>
      <c r="E344" s="3">
        <v>3</v>
      </c>
      <c r="F344">
        <v>5.3999999999999999E-2</v>
      </c>
      <c r="G344">
        <f>(F344-F355)/F344</f>
        <v>0.16666666666666669</v>
      </c>
      <c r="J344" s="6">
        <f t="shared" si="18"/>
        <v>6.7500000000000004E-4</v>
      </c>
      <c r="K344" s="6"/>
      <c r="L344" s="4">
        <f t="shared" si="17"/>
        <v>0.67500000000000004</v>
      </c>
      <c r="M344">
        <f>(L344-L355)/L344</f>
        <v>0.16666666666666671</v>
      </c>
      <c r="N344" s="6"/>
      <c r="O344" s="6"/>
      <c r="P344" t="s">
        <v>3</v>
      </c>
      <c r="Q344" s="2" t="s">
        <v>19</v>
      </c>
      <c r="R344" s="3" t="s">
        <v>16</v>
      </c>
      <c r="S344" s="3" t="s">
        <v>23</v>
      </c>
      <c r="T344" s="3">
        <v>3</v>
      </c>
    </row>
    <row r="345" spans="1:20" x14ac:dyDescent="0.2">
      <c r="A345" t="s">
        <v>3</v>
      </c>
      <c r="B345" s="2" t="s">
        <v>19</v>
      </c>
      <c r="C345" s="3" t="s">
        <v>16</v>
      </c>
      <c r="D345" s="3" t="s">
        <v>23</v>
      </c>
      <c r="E345" s="3">
        <v>4</v>
      </c>
      <c r="F345">
        <v>3.1E-2</v>
      </c>
      <c r="G345">
        <f>(F355-F345)/F355</f>
        <v>0.31111111111111112</v>
      </c>
      <c r="J345" s="6">
        <f t="shared" si="18"/>
        <v>3.8749999999999999E-4</v>
      </c>
      <c r="K345" s="6"/>
      <c r="L345" s="4">
        <f t="shared" si="17"/>
        <v>0.38750000000000001</v>
      </c>
      <c r="M345">
        <f>(L355-L345)/L355</f>
        <v>0.31111111111111112</v>
      </c>
      <c r="N345" s="6"/>
      <c r="O345" s="6"/>
      <c r="P345" t="s">
        <v>3</v>
      </c>
      <c r="Q345" s="2" t="s">
        <v>19</v>
      </c>
      <c r="R345" s="3" t="s">
        <v>16</v>
      </c>
      <c r="S345" s="3" t="s">
        <v>23</v>
      </c>
      <c r="T345" s="3">
        <v>4</v>
      </c>
    </row>
    <row r="346" spans="1:20" x14ac:dyDescent="0.2">
      <c r="A346" t="s">
        <v>3</v>
      </c>
      <c r="B346" s="2" t="s">
        <v>19</v>
      </c>
      <c r="C346" s="3" t="s">
        <v>16</v>
      </c>
      <c r="D346" s="3" t="s">
        <v>23</v>
      </c>
      <c r="E346" s="3">
        <v>5</v>
      </c>
      <c r="F346">
        <v>0.06</v>
      </c>
      <c r="G346">
        <f>(F356-F346)/F356</f>
        <v>4.7619047619047658E-2</v>
      </c>
      <c r="J346" s="6">
        <f t="shared" si="18"/>
        <v>7.5000000000000002E-4</v>
      </c>
      <c r="K346" s="6"/>
      <c r="L346" s="4">
        <f t="shared" si="17"/>
        <v>0.75</v>
      </c>
      <c r="M346">
        <f>(L356-L346)/L356</f>
        <v>4.7619047619047596E-2</v>
      </c>
      <c r="N346" s="6"/>
      <c r="O346" s="6"/>
      <c r="P346" t="s">
        <v>3</v>
      </c>
      <c r="Q346" s="2" t="s">
        <v>19</v>
      </c>
      <c r="R346" s="3" t="s">
        <v>16</v>
      </c>
      <c r="S346" s="3" t="s">
        <v>23</v>
      </c>
      <c r="T346" s="3">
        <v>5</v>
      </c>
    </row>
    <row r="347" spans="1:20" x14ac:dyDescent="0.2">
      <c r="A347" t="s">
        <v>3</v>
      </c>
      <c r="B347" s="2" t="s">
        <v>19</v>
      </c>
      <c r="C347" s="3" t="s">
        <v>16</v>
      </c>
      <c r="D347" s="3" t="s">
        <v>23</v>
      </c>
      <c r="E347" s="3">
        <v>6</v>
      </c>
      <c r="F347">
        <v>2.1000000000000001E-2</v>
      </c>
      <c r="G347">
        <f>(F357-F347)/F357</f>
        <v>0.70422535211267601</v>
      </c>
      <c r="J347" s="6">
        <f t="shared" si="18"/>
        <v>2.6250000000000004E-4</v>
      </c>
      <c r="K347" s="6"/>
      <c r="L347" s="4">
        <f t="shared" si="17"/>
        <v>0.26250000000000001</v>
      </c>
      <c r="M347">
        <f>(L357-L347)/L357</f>
        <v>0.70422535211267612</v>
      </c>
      <c r="N347" s="6"/>
      <c r="O347" s="6"/>
      <c r="P347" t="s">
        <v>3</v>
      </c>
      <c r="Q347" s="2" t="s">
        <v>19</v>
      </c>
      <c r="R347" s="3" t="s">
        <v>16</v>
      </c>
      <c r="S347" s="3" t="s">
        <v>23</v>
      </c>
      <c r="T347" s="3">
        <v>6</v>
      </c>
    </row>
    <row r="348" spans="1:20" x14ac:dyDescent="0.2">
      <c r="A348" t="s">
        <v>3</v>
      </c>
      <c r="B348" s="2" t="s">
        <v>19</v>
      </c>
      <c r="C348" s="3" t="s">
        <v>16</v>
      </c>
      <c r="D348" s="3" t="s">
        <v>23</v>
      </c>
      <c r="E348" s="3">
        <v>7</v>
      </c>
      <c r="F348">
        <v>2.9000000000000001E-2</v>
      </c>
      <c r="G348">
        <f t="shared" si="19"/>
        <v>0.68965517241379315</v>
      </c>
      <c r="J348" s="6">
        <f t="shared" si="18"/>
        <v>3.6250000000000003E-4</v>
      </c>
      <c r="K348" s="6"/>
      <c r="L348" s="4">
        <f t="shared" si="17"/>
        <v>0.36250000000000004</v>
      </c>
      <c r="M348">
        <f t="shared" si="20"/>
        <v>0.68965517241379315</v>
      </c>
      <c r="N348" s="6"/>
      <c r="O348" s="6"/>
      <c r="P348" t="s">
        <v>3</v>
      </c>
      <c r="Q348" s="2" t="s">
        <v>19</v>
      </c>
      <c r="R348" s="3" t="s">
        <v>16</v>
      </c>
      <c r="S348" s="3" t="s">
        <v>23</v>
      </c>
      <c r="T348" s="3">
        <v>7</v>
      </c>
    </row>
    <row r="349" spans="1:20" x14ac:dyDescent="0.2">
      <c r="A349" t="s">
        <v>3</v>
      </c>
      <c r="B349" s="2" t="s">
        <v>19</v>
      </c>
      <c r="C349" s="3" t="s">
        <v>16</v>
      </c>
      <c r="D349" s="3" t="s">
        <v>23</v>
      </c>
      <c r="E349" s="3">
        <v>8</v>
      </c>
      <c r="F349">
        <v>6.2E-2</v>
      </c>
      <c r="G349">
        <f t="shared" si="19"/>
        <v>0.27419354838709681</v>
      </c>
      <c r="J349" s="6">
        <f t="shared" si="18"/>
        <v>7.7499999999999997E-4</v>
      </c>
      <c r="K349" s="6"/>
      <c r="L349" s="4">
        <f t="shared" si="17"/>
        <v>0.77500000000000002</v>
      </c>
      <c r="M349">
        <f t="shared" si="20"/>
        <v>0.27419354838709681</v>
      </c>
      <c r="N349" s="6"/>
      <c r="O349" s="6"/>
      <c r="P349" t="s">
        <v>3</v>
      </c>
      <c r="Q349" s="2" t="s">
        <v>19</v>
      </c>
      <c r="R349" s="3" t="s">
        <v>16</v>
      </c>
      <c r="S349" s="3" t="s">
        <v>23</v>
      </c>
      <c r="T349" s="3">
        <v>8</v>
      </c>
    </row>
    <row r="350" spans="1:20" x14ac:dyDescent="0.2">
      <c r="A350" t="s">
        <v>3</v>
      </c>
      <c r="B350" s="2" t="s">
        <v>19</v>
      </c>
      <c r="C350" s="3" t="s">
        <v>16</v>
      </c>
      <c r="D350" s="3" t="s">
        <v>23</v>
      </c>
      <c r="E350" s="3">
        <v>9</v>
      </c>
      <c r="F350">
        <v>3.5999999999999997E-2</v>
      </c>
      <c r="G350">
        <f t="shared" si="19"/>
        <v>0.13888888888888884</v>
      </c>
      <c r="J350" s="6">
        <f t="shared" si="18"/>
        <v>4.4999999999999999E-4</v>
      </c>
      <c r="K350" s="6"/>
      <c r="L350" s="4">
        <f t="shared" si="17"/>
        <v>0.45</v>
      </c>
      <c r="M350">
        <f t="shared" si="20"/>
        <v>0.1388888888888889</v>
      </c>
      <c r="N350" s="6"/>
      <c r="O350" s="6"/>
      <c r="P350" t="s">
        <v>3</v>
      </c>
      <c r="Q350" s="2" t="s">
        <v>19</v>
      </c>
      <c r="R350" s="3" t="s">
        <v>16</v>
      </c>
      <c r="S350" s="3" t="s">
        <v>23</v>
      </c>
      <c r="T350" s="3">
        <v>9</v>
      </c>
    </row>
    <row r="351" spans="1:20" x14ac:dyDescent="0.2">
      <c r="A351" t="s">
        <v>3</v>
      </c>
      <c r="B351" s="2" t="s">
        <v>19</v>
      </c>
      <c r="C351" s="3" t="s">
        <v>16</v>
      </c>
      <c r="D351" s="3" t="s">
        <v>23</v>
      </c>
      <c r="E351" s="3">
        <v>10</v>
      </c>
      <c r="F351">
        <v>4.9000000000000002E-2</v>
      </c>
      <c r="G351">
        <f>(F351-F361)/F351</f>
        <v>0.4285714285714286</v>
      </c>
      <c r="J351" s="6">
        <f t="shared" si="18"/>
        <v>6.1249999999999998E-4</v>
      </c>
      <c r="K351" s="6"/>
      <c r="L351" s="4">
        <f t="shared" si="17"/>
        <v>0.61249999999999993</v>
      </c>
      <c r="M351">
        <f>(L351-L361)/L351</f>
        <v>0.42133815551537063</v>
      </c>
      <c r="N351" s="6"/>
      <c r="O351" s="6"/>
      <c r="P351" t="s">
        <v>3</v>
      </c>
      <c r="Q351" s="2" t="s">
        <v>19</v>
      </c>
      <c r="R351" s="3" t="s">
        <v>16</v>
      </c>
      <c r="S351" s="3" t="s">
        <v>23</v>
      </c>
      <c r="T351" s="3">
        <v>10</v>
      </c>
    </row>
    <row r="352" spans="1:20" x14ac:dyDescent="0.2">
      <c r="A352" t="s">
        <v>6</v>
      </c>
      <c r="B352" s="2" t="s">
        <v>19</v>
      </c>
      <c r="C352" s="3" t="s">
        <v>16</v>
      </c>
      <c r="D352" s="3" t="s">
        <v>23</v>
      </c>
      <c r="E352" s="3">
        <v>1</v>
      </c>
      <c r="F352">
        <v>2.4E-2</v>
      </c>
      <c r="H352" s="4">
        <f>AVERAGE(F352:F361)</f>
        <v>3.8777777777777772E-2</v>
      </c>
      <c r="I352" s="4"/>
      <c r="J352" s="6">
        <f t="shared" si="18"/>
        <v>3.0000000000000003E-4</v>
      </c>
      <c r="K352" s="4">
        <f>AVERAGE(J352:J361)</f>
        <v>4.8521448663853733E-4</v>
      </c>
      <c r="L352" s="4">
        <f t="shared" si="17"/>
        <v>0.30000000000000004</v>
      </c>
      <c r="M352" s="4"/>
      <c r="N352" s="4">
        <f>AVERAGE(L352:L361)</f>
        <v>0.48521448663853728</v>
      </c>
      <c r="O352" s="4"/>
      <c r="P352" t="s">
        <v>6</v>
      </c>
      <c r="Q352" s="2" t="s">
        <v>19</v>
      </c>
      <c r="R352" s="3" t="s">
        <v>16</v>
      </c>
      <c r="S352" s="3" t="s">
        <v>23</v>
      </c>
      <c r="T352" s="3">
        <v>1</v>
      </c>
    </row>
    <row r="353" spans="1:20" x14ac:dyDescent="0.2">
      <c r="A353" t="s">
        <v>6</v>
      </c>
      <c r="B353" s="2" t="s">
        <v>19</v>
      </c>
      <c r="C353" s="3" t="s">
        <v>16</v>
      </c>
      <c r="D353" s="3" t="s">
        <v>23</v>
      </c>
      <c r="E353" s="3">
        <v>2</v>
      </c>
      <c r="F353">
        <v>3.3000000000000002E-2</v>
      </c>
      <c r="J353" s="6">
        <f t="shared" si="18"/>
        <v>4.125E-4</v>
      </c>
      <c r="K353" s="6"/>
      <c r="L353" s="4">
        <f t="shared" si="17"/>
        <v>0.41249999999999998</v>
      </c>
      <c r="M353" s="4"/>
      <c r="N353" s="6"/>
      <c r="O353" s="6"/>
      <c r="P353" t="s">
        <v>6</v>
      </c>
      <c r="Q353" s="2" t="s">
        <v>19</v>
      </c>
      <c r="R353" s="3" t="s">
        <v>16</v>
      </c>
      <c r="S353" s="3" t="s">
        <v>23</v>
      </c>
      <c r="T353" s="3">
        <v>2</v>
      </c>
    </row>
    <row r="354" spans="1:20" x14ac:dyDescent="0.2">
      <c r="A354" t="s">
        <v>6</v>
      </c>
      <c r="B354" s="2" t="s">
        <v>19</v>
      </c>
      <c r="C354" s="3" t="s">
        <v>16</v>
      </c>
      <c r="D354" s="3" t="s">
        <v>23</v>
      </c>
      <c r="E354" s="3">
        <v>3</v>
      </c>
      <c r="J354" s="6"/>
      <c r="K354" s="6"/>
      <c r="L354" s="4"/>
      <c r="M354" s="4"/>
      <c r="N354" s="6"/>
      <c r="O354" s="6"/>
      <c r="P354" t="s">
        <v>6</v>
      </c>
      <c r="Q354" s="2" t="s">
        <v>19</v>
      </c>
      <c r="R354" s="3" t="s">
        <v>16</v>
      </c>
      <c r="S354" s="3" t="s">
        <v>23</v>
      </c>
      <c r="T354" s="3">
        <v>3</v>
      </c>
    </row>
    <row r="355" spans="1:20" x14ac:dyDescent="0.2">
      <c r="A355" t="s">
        <v>6</v>
      </c>
      <c r="B355" s="2" t="s">
        <v>19</v>
      </c>
      <c r="C355" s="3" t="s">
        <v>16</v>
      </c>
      <c r="D355" s="3" t="s">
        <v>23</v>
      </c>
      <c r="E355" s="3">
        <v>4</v>
      </c>
      <c r="F355">
        <v>4.4999999999999998E-2</v>
      </c>
      <c r="J355" s="6">
        <f t="shared" ref="J355:J360" si="21">F355/(85-5)</f>
        <v>5.6249999999999996E-4</v>
      </c>
      <c r="K355" s="6"/>
      <c r="L355" s="4">
        <f t="shared" si="17"/>
        <v>0.5625</v>
      </c>
      <c r="M355" s="4"/>
      <c r="N355" s="6"/>
      <c r="O355" s="6"/>
      <c r="P355" t="s">
        <v>6</v>
      </c>
      <c r="Q355" s="2" t="s">
        <v>19</v>
      </c>
      <c r="R355" s="3" t="s">
        <v>16</v>
      </c>
      <c r="S355" s="3" t="s">
        <v>23</v>
      </c>
      <c r="T355" s="3">
        <v>4</v>
      </c>
    </row>
    <row r="356" spans="1:20" x14ac:dyDescent="0.2">
      <c r="A356" t="s">
        <v>6</v>
      </c>
      <c r="B356" s="2" t="s">
        <v>19</v>
      </c>
      <c r="C356" s="3" t="s">
        <v>16</v>
      </c>
      <c r="D356" s="3" t="s">
        <v>23</v>
      </c>
      <c r="E356" s="3">
        <v>5</v>
      </c>
      <c r="F356">
        <v>6.3E-2</v>
      </c>
      <c r="J356" s="6">
        <f t="shared" si="21"/>
        <v>7.8750000000000001E-4</v>
      </c>
      <c r="K356" s="6"/>
      <c r="L356" s="4">
        <f t="shared" si="17"/>
        <v>0.78749999999999998</v>
      </c>
      <c r="M356" s="4"/>
      <c r="N356" s="6"/>
      <c r="O356" s="6"/>
      <c r="P356" t="s">
        <v>6</v>
      </c>
      <c r="Q356" s="2" t="s">
        <v>19</v>
      </c>
      <c r="R356" s="3" t="s">
        <v>16</v>
      </c>
      <c r="S356" s="3" t="s">
        <v>23</v>
      </c>
      <c r="T356" s="3">
        <v>5</v>
      </c>
    </row>
    <row r="357" spans="1:20" x14ac:dyDescent="0.2">
      <c r="A357" t="s">
        <v>6</v>
      </c>
      <c r="B357" s="2" t="s">
        <v>19</v>
      </c>
      <c r="C357" s="3" t="s">
        <v>16</v>
      </c>
      <c r="D357" s="3" t="s">
        <v>23</v>
      </c>
      <c r="E357" s="3">
        <v>6</v>
      </c>
      <c r="F357">
        <v>7.0999999999999994E-2</v>
      </c>
      <c r="J357" s="6">
        <f t="shared" si="21"/>
        <v>8.8749999999999994E-4</v>
      </c>
      <c r="K357" s="6"/>
      <c r="L357" s="4">
        <f t="shared" si="17"/>
        <v>0.88749999999999996</v>
      </c>
      <c r="M357" s="4"/>
      <c r="N357" s="6"/>
      <c r="O357" s="6"/>
      <c r="P357" t="s">
        <v>6</v>
      </c>
      <c r="Q357" s="2" t="s">
        <v>19</v>
      </c>
      <c r="R357" s="3" t="s">
        <v>16</v>
      </c>
      <c r="S357" s="3" t="s">
        <v>23</v>
      </c>
      <c r="T357" s="3">
        <v>6</v>
      </c>
    </row>
    <row r="358" spans="1:20" x14ac:dyDescent="0.2">
      <c r="A358" t="s">
        <v>6</v>
      </c>
      <c r="B358" s="2" t="s">
        <v>19</v>
      </c>
      <c r="C358" s="3" t="s">
        <v>16</v>
      </c>
      <c r="D358" s="3" t="s">
        <v>23</v>
      </c>
      <c r="E358" s="3">
        <v>7</v>
      </c>
      <c r="F358">
        <v>8.9999999999999993E-3</v>
      </c>
      <c r="J358" s="6">
        <f t="shared" si="21"/>
        <v>1.125E-4</v>
      </c>
      <c r="K358" s="6"/>
      <c r="L358" s="4">
        <f t="shared" si="17"/>
        <v>0.1125</v>
      </c>
      <c r="M358" s="4"/>
      <c r="N358" s="6"/>
      <c r="O358" s="6"/>
      <c r="P358" t="s">
        <v>6</v>
      </c>
      <c r="Q358" s="2" t="s">
        <v>19</v>
      </c>
      <c r="R358" s="3" t="s">
        <v>16</v>
      </c>
      <c r="S358" s="3" t="s">
        <v>23</v>
      </c>
      <c r="T358" s="3">
        <v>7</v>
      </c>
    </row>
    <row r="359" spans="1:20" x14ac:dyDescent="0.2">
      <c r="A359" t="s">
        <v>6</v>
      </c>
      <c r="B359" s="2" t="s">
        <v>19</v>
      </c>
      <c r="C359" s="3" t="s">
        <v>16</v>
      </c>
      <c r="D359" s="3" t="s">
        <v>23</v>
      </c>
      <c r="E359" s="3">
        <v>8</v>
      </c>
      <c r="F359">
        <v>4.4999999999999998E-2</v>
      </c>
      <c r="J359" s="6">
        <f t="shared" si="21"/>
        <v>5.6249999999999996E-4</v>
      </c>
      <c r="K359" s="6"/>
      <c r="L359" s="4">
        <f t="shared" si="17"/>
        <v>0.5625</v>
      </c>
      <c r="M359" s="4"/>
      <c r="N359" s="6"/>
      <c r="O359" s="6"/>
      <c r="P359" t="s">
        <v>6</v>
      </c>
      <c r="Q359" s="2" t="s">
        <v>19</v>
      </c>
      <c r="R359" s="3" t="s">
        <v>16</v>
      </c>
      <c r="S359" s="3" t="s">
        <v>23</v>
      </c>
      <c r="T359" s="3">
        <v>8</v>
      </c>
    </row>
    <row r="360" spans="1:20" x14ac:dyDescent="0.2">
      <c r="A360" t="s">
        <v>6</v>
      </c>
      <c r="B360" s="2" t="s">
        <v>19</v>
      </c>
      <c r="C360" s="3" t="s">
        <v>16</v>
      </c>
      <c r="D360" s="3" t="s">
        <v>23</v>
      </c>
      <c r="E360" s="3">
        <v>9</v>
      </c>
      <c r="F360">
        <v>3.1E-2</v>
      </c>
      <c r="J360" s="6">
        <f t="shared" si="21"/>
        <v>3.8749999999999999E-4</v>
      </c>
      <c r="K360" s="6"/>
      <c r="L360" s="4">
        <f t="shared" si="17"/>
        <v>0.38750000000000001</v>
      </c>
      <c r="M360" s="4"/>
      <c r="N360" s="6"/>
      <c r="O360" s="6"/>
      <c r="P360" t="s">
        <v>6</v>
      </c>
      <c r="Q360" s="2" t="s">
        <v>19</v>
      </c>
      <c r="R360" s="3" t="s">
        <v>16</v>
      </c>
      <c r="S360" s="3" t="s">
        <v>23</v>
      </c>
      <c r="T360" s="3">
        <v>9</v>
      </c>
    </row>
    <row r="361" spans="1:20" x14ac:dyDescent="0.2">
      <c r="A361" t="s">
        <v>6</v>
      </c>
      <c r="B361" s="2" t="s">
        <v>19</v>
      </c>
      <c r="C361" s="3" t="s">
        <v>16</v>
      </c>
      <c r="D361" s="3" t="s">
        <v>23</v>
      </c>
      <c r="E361" s="3">
        <v>10</v>
      </c>
      <c r="F361">
        <v>2.8000000000000001E-2</v>
      </c>
      <c r="J361" s="6">
        <f>F361/(85-6)</f>
        <v>3.5443037974683546E-4</v>
      </c>
      <c r="K361" s="6"/>
      <c r="L361" s="4">
        <f t="shared" si="17"/>
        <v>0.35443037974683544</v>
      </c>
      <c r="M361" s="4"/>
      <c r="N361" s="6"/>
      <c r="O361" s="6"/>
      <c r="P361" t="s">
        <v>6</v>
      </c>
      <c r="Q361" s="2" t="s">
        <v>19</v>
      </c>
      <c r="R361" s="3" t="s">
        <v>16</v>
      </c>
      <c r="S361" s="3" t="s">
        <v>23</v>
      </c>
      <c r="T361" s="3">
        <v>10</v>
      </c>
    </row>
    <row r="362" spans="1:20" x14ac:dyDescent="0.2">
      <c r="A362" t="s">
        <v>3</v>
      </c>
      <c r="B362" s="2" t="s">
        <v>20</v>
      </c>
      <c r="C362" s="3" t="s">
        <v>16</v>
      </c>
      <c r="D362" s="3" t="s">
        <v>23</v>
      </c>
      <c r="E362" s="3">
        <v>1</v>
      </c>
      <c r="F362">
        <v>3.1E-2</v>
      </c>
      <c r="G362">
        <f>(F362-F372)/F362</f>
        <v>0.45161290322580638</v>
      </c>
      <c r="H362" s="4">
        <f>AVERAGE(F362:F371)</f>
        <v>3.6125000000000004E-2</v>
      </c>
      <c r="I362" s="4">
        <f>(H362-H372)/H362</f>
        <v>0.53979238754325265</v>
      </c>
      <c r="J362" s="6">
        <f>F362/(85-6)</f>
        <v>3.9240506329113922E-4</v>
      </c>
      <c r="K362" s="4">
        <f>AVERAGE(J362:J371)</f>
        <v>4.6434894219704348E-4</v>
      </c>
      <c r="L362" s="4">
        <f t="shared" si="17"/>
        <v>0.39240506329113922</v>
      </c>
      <c r="M362">
        <f>(L362-L372)/L362</f>
        <v>0.45161290322580633</v>
      </c>
      <c r="N362" s="4">
        <f>AVERAGE(L362:L371)</f>
        <v>0.46434894219704353</v>
      </c>
      <c r="O362" s="4">
        <f>(N362-N372)/N362</f>
        <v>0.53464546440057614</v>
      </c>
      <c r="P362" t="s">
        <v>3</v>
      </c>
      <c r="Q362" s="2" t="s">
        <v>20</v>
      </c>
      <c r="R362" s="3" t="s">
        <v>16</v>
      </c>
      <c r="S362" s="3" t="s">
        <v>23</v>
      </c>
      <c r="T362" s="3">
        <v>1</v>
      </c>
    </row>
    <row r="363" spans="1:20" x14ac:dyDescent="0.2">
      <c r="A363" t="s">
        <v>3</v>
      </c>
      <c r="B363" s="2" t="s">
        <v>20</v>
      </c>
      <c r="C363" s="3" t="s">
        <v>16</v>
      </c>
      <c r="D363" s="3" t="s">
        <v>23</v>
      </c>
      <c r="E363" s="3">
        <v>2</v>
      </c>
      <c r="F363">
        <v>4.2999999999999997E-2</v>
      </c>
      <c r="G363">
        <f t="shared" ref="G363:G370" si="22">(F363-F373)/F363</f>
        <v>0.7674418604651162</v>
      </c>
      <c r="J363" s="6">
        <f>F363/(85-7)</f>
        <v>5.5128205128205125E-4</v>
      </c>
      <c r="K363" s="6"/>
      <c r="L363" s="4">
        <f t="shared" si="17"/>
        <v>0.55128205128205121</v>
      </c>
      <c r="M363">
        <f t="shared" ref="M363:M370" si="23">(L363-L373)/L363</f>
        <v>0.76442162488674115</v>
      </c>
      <c r="N363" s="6"/>
      <c r="O363" s="6"/>
      <c r="P363" t="s">
        <v>3</v>
      </c>
      <c r="Q363" s="2" t="s">
        <v>20</v>
      </c>
      <c r="R363" s="3" t="s">
        <v>16</v>
      </c>
      <c r="S363" s="3" t="s">
        <v>23</v>
      </c>
      <c r="T363" s="3">
        <v>2</v>
      </c>
    </row>
    <row r="364" spans="1:20" x14ac:dyDescent="0.2">
      <c r="A364" t="s">
        <v>3</v>
      </c>
      <c r="B364" s="2" t="s">
        <v>20</v>
      </c>
      <c r="C364" s="3" t="s">
        <v>16</v>
      </c>
      <c r="D364" s="3" t="s">
        <v>23</v>
      </c>
      <c r="E364" s="3">
        <v>3</v>
      </c>
      <c r="F364">
        <v>5.1999999999999998E-2</v>
      </c>
      <c r="G364">
        <f t="shared" si="22"/>
        <v>0.82692307692307687</v>
      </c>
      <c r="J364" s="6">
        <f>F364/(85-7)</f>
        <v>6.6666666666666664E-4</v>
      </c>
      <c r="K364" s="6"/>
      <c r="L364" s="4">
        <f t="shared" si="17"/>
        <v>0.66666666666666663</v>
      </c>
      <c r="M364">
        <f t="shared" si="23"/>
        <v>0.81506849315068497</v>
      </c>
      <c r="N364" s="6"/>
      <c r="O364" s="6"/>
      <c r="P364" t="s">
        <v>3</v>
      </c>
      <c r="Q364" s="2" t="s">
        <v>20</v>
      </c>
      <c r="R364" s="3" t="s">
        <v>16</v>
      </c>
      <c r="S364" s="3" t="s">
        <v>23</v>
      </c>
      <c r="T364" s="3">
        <v>3</v>
      </c>
    </row>
    <row r="365" spans="1:20" x14ac:dyDescent="0.2">
      <c r="A365" t="s">
        <v>3</v>
      </c>
      <c r="B365" s="2" t="s">
        <v>20</v>
      </c>
      <c r="C365" s="3" t="s">
        <v>16</v>
      </c>
      <c r="D365" s="3" t="s">
        <v>23</v>
      </c>
      <c r="E365" s="3">
        <v>4</v>
      </c>
      <c r="F365">
        <v>7.3999999999999996E-2</v>
      </c>
      <c r="G365">
        <f t="shared" si="22"/>
        <v>0.93243243243243235</v>
      </c>
      <c r="J365" s="6">
        <f>F365/(85-8)</f>
        <v>9.6103896103896097E-4</v>
      </c>
      <c r="K365" s="6"/>
      <c r="L365" s="4">
        <f t="shared" si="17"/>
        <v>0.96103896103896103</v>
      </c>
      <c r="M365">
        <f t="shared" si="23"/>
        <v>0.93414300376325687</v>
      </c>
      <c r="N365" s="6"/>
      <c r="O365" s="6"/>
      <c r="P365" t="s">
        <v>3</v>
      </c>
      <c r="Q365" s="2" t="s">
        <v>20</v>
      </c>
      <c r="R365" s="3" t="s">
        <v>16</v>
      </c>
      <c r="S365" s="3" t="s">
        <v>23</v>
      </c>
      <c r="T365" s="3">
        <v>4</v>
      </c>
    </row>
    <row r="366" spans="1:20" x14ac:dyDescent="0.2">
      <c r="A366" t="s">
        <v>3</v>
      </c>
      <c r="B366" s="2" t="s">
        <v>20</v>
      </c>
      <c r="C366" s="3" t="s">
        <v>16</v>
      </c>
      <c r="D366" s="3" t="s">
        <v>23</v>
      </c>
      <c r="E366" s="3">
        <v>5</v>
      </c>
      <c r="J366" s="6"/>
      <c r="K366" s="6"/>
      <c r="L366" s="4"/>
      <c r="N366" s="6"/>
      <c r="O366" s="6"/>
      <c r="P366" t="s">
        <v>3</v>
      </c>
      <c r="Q366" s="2" t="s">
        <v>20</v>
      </c>
      <c r="R366" s="3" t="s">
        <v>16</v>
      </c>
      <c r="S366" s="3" t="s">
        <v>23</v>
      </c>
      <c r="T366" s="3">
        <v>5</v>
      </c>
    </row>
    <row r="367" spans="1:20" x14ac:dyDescent="0.2">
      <c r="A367" t="s">
        <v>3</v>
      </c>
      <c r="B367" s="2" t="s">
        <v>20</v>
      </c>
      <c r="C367" s="3" t="s">
        <v>16</v>
      </c>
      <c r="D367" s="3" t="s">
        <v>23</v>
      </c>
      <c r="E367" s="3">
        <v>6</v>
      </c>
      <c r="F367">
        <v>0.03</v>
      </c>
      <c r="G367">
        <f t="shared" si="22"/>
        <v>0.13333333333333333</v>
      </c>
      <c r="J367" s="6">
        <f>F367/(85-7)</f>
        <v>3.8461538461538462E-4</v>
      </c>
      <c r="K367" s="6"/>
      <c r="L367" s="4">
        <f t="shared" si="17"/>
        <v>0.38461538461538464</v>
      </c>
      <c r="M367">
        <f t="shared" si="23"/>
        <v>0.13333333333333344</v>
      </c>
      <c r="N367" s="6"/>
      <c r="O367" s="6"/>
      <c r="P367" t="s">
        <v>3</v>
      </c>
      <c r="Q367" s="2" t="s">
        <v>20</v>
      </c>
      <c r="R367" s="3" t="s">
        <v>16</v>
      </c>
      <c r="S367" s="3" t="s">
        <v>23</v>
      </c>
      <c r="T367" s="3">
        <v>6</v>
      </c>
    </row>
    <row r="368" spans="1:20" x14ac:dyDescent="0.2">
      <c r="A368" t="s">
        <v>3</v>
      </c>
      <c r="B368" s="2" t="s">
        <v>20</v>
      </c>
      <c r="C368" s="3" t="s">
        <v>16</v>
      </c>
      <c r="D368" s="3" t="s">
        <v>23</v>
      </c>
      <c r="E368" s="3">
        <v>7</v>
      </c>
      <c r="J368" s="6"/>
      <c r="K368" s="6"/>
      <c r="L368" s="4"/>
      <c r="N368" s="6"/>
      <c r="O368" s="6"/>
      <c r="P368" t="s">
        <v>3</v>
      </c>
      <c r="Q368" s="2" t="s">
        <v>20</v>
      </c>
      <c r="R368" s="3" t="s">
        <v>16</v>
      </c>
      <c r="S368" s="3" t="s">
        <v>23</v>
      </c>
      <c r="T368" s="3">
        <v>7</v>
      </c>
    </row>
    <row r="369" spans="1:20" x14ac:dyDescent="0.2">
      <c r="A369" t="s">
        <v>3</v>
      </c>
      <c r="B369" s="2" t="s">
        <v>20</v>
      </c>
      <c r="C369" s="3" t="s">
        <v>16</v>
      </c>
      <c r="D369" s="3" t="s">
        <v>23</v>
      </c>
      <c r="E369" s="3">
        <v>8</v>
      </c>
      <c r="F369">
        <v>0.01</v>
      </c>
      <c r="G369">
        <f>(F379-F369)/F379</f>
        <v>0.33333333333333331</v>
      </c>
      <c r="J369" s="6">
        <f>F369/(85-6)</f>
        <v>1.2658227848101267E-4</v>
      </c>
      <c r="K369" s="6"/>
      <c r="L369" s="4">
        <f t="shared" si="17"/>
        <v>0.12658227848101267</v>
      </c>
      <c r="M369">
        <f>(L379-L369)/L379</f>
        <v>0.35021097046413502</v>
      </c>
      <c r="N369" s="6"/>
      <c r="O369" s="6"/>
      <c r="P369" t="s">
        <v>3</v>
      </c>
      <c r="Q369" s="2" t="s">
        <v>20</v>
      </c>
      <c r="R369" s="3" t="s">
        <v>16</v>
      </c>
      <c r="S369" s="3" t="s">
        <v>23</v>
      </c>
      <c r="T369" s="3">
        <v>8</v>
      </c>
    </row>
    <row r="370" spans="1:20" x14ac:dyDescent="0.2">
      <c r="A370" t="s">
        <v>3</v>
      </c>
      <c r="B370" s="2" t="s">
        <v>20</v>
      </c>
      <c r="C370" s="3" t="s">
        <v>16</v>
      </c>
      <c r="D370" s="3" t="s">
        <v>23</v>
      </c>
      <c r="E370" s="3">
        <v>9</v>
      </c>
      <c r="F370">
        <v>2.4E-2</v>
      </c>
      <c r="G370">
        <f t="shared" si="22"/>
        <v>0.20833333333333337</v>
      </c>
      <c r="J370" s="6">
        <f>F370/(85-8)</f>
        <v>3.1168831168831168E-4</v>
      </c>
      <c r="K370" s="6"/>
      <c r="L370" s="4">
        <f t="shared" si="17"/>
        <v>0.31168831168831168</v>
      </c>
      <c r="M370">
        <f t="shared" si="23"/>
        <v>0.18722222222222212</v>
      </c>
      <c r="N370" s="6"/>
      <c r="O370" s="6"/>
      <c r="P370" t="s">
        <v>3</v>
      </c>
      <c r="Q370" s="2" t="s">
        <v>20</v>
      </c>
      <c r="R370" s="3" t="s">
        <v>16</v>
      </c>
      <c r="S370" s="3" t="s">
        <v>23</v>
      </c>
      <c r="T370" s="3">
        <v>9</v>
      </c>
    </row>
    <row r="371" spans="1:20" x14ac:dyDescent="0.2">
      <c r="A371" t="s">
        <v>3</v>
      </c>
      <c r="B371" s="2" t="s">
        <v>20</v>
      </c>
      <c r="C371" s="3" t="s">
        <v>16</v>
      </c>
      <c r="D371" s="3" t="s">
        <v>23</v>
      </c>
      <c r="E371" s="3">
        <v>10</v>
      </c>
      <c r="F371">
        <v>2.5000000000000001E-2</v>
      </c>
      <c r="G371">
        <f>(F381-F391)/F381</f>
        <v>0.84375</v>
      </c>
      <c r="J371" s="6">
        <f>F371/(85-7)</f>
        <v>3.2051282051282051E-4</v>
      </c>
      <c r="K371" s="6"/>
      <c r="L371" s="4">
        <f t="shared" si="17"/>
        <v>0.32051282051282054</v>
      </c>
      <c r="M371">
        <f>(L381-L391)/L381</f>
        <v>0.84575320512820518</v>
      </c>
      <c r="N371" s="6"/>
      <c r="O371" s="6"/>
      <c r="P371" t="s">
        <v>3</v>
      </c>
      <c r="Q371" s="2" t="s">
        <v>20</v>
      </c>
      <c r="R371" s="3" t="s">
        <v>16</v>
      </c>
      <c r="S371" s="3" t="s">
        <v>23</v>
      </c>
      <c r="T371" s="3">
        <v>10</v>
      </c>
    </row>
    <row r="372" spans="1:20" x14ac:dyDescent="0.2">
      <c r="A372" t="s">
        <v>6</v>
      </c>
      <c r="B372" s="2" t="s">
        <v>20</v>
      </c>
      <c r="C372" s="3" t="s">
        <v>16</v>
      </c>
      <c r="D372" s="3" t="s">
        <v>23</v>
      </c>
      <c r="E372" s="3">
        <v>1</v>
      </c>
      <c r="F372">
        <v>1.7000000000000001E-2</v>
      </c>
      <c r="H372" s="4">
        <f>AVERAGE(F372:F381)</f>
        <v>1.6625000000000001E-2</v>
      </c>
      <c r="I372" s="4"/>
      <c r="J372" s="6">
        <f>F372/(85-6)</f>
        <v>2.1518987341772155E-4</v>
      </c>
      <c r="K372" s="4">
        <f>AVERAGE(J372:J381)</f>
        <v>2.160868863521889E-4</v>
      </c>
      <c r="L372" s="4">
        <f t="shared" si="17"/>
        <v>0.21518987341772156</v>
      </c>
      <c r="M372" s="4"/>
      <c r="N372" s="4">
        <f>AVERAGE(L372:L381)</f>
        <v>0.21608688635218892</v>
      </c>
      <c r="O372" s="4"/>
      <c r="P372" t="s">
        <v>6</v>
      </c>
      <c r="Q372" s="2" t="s">
        <v>20</v>
      </c>
      <c r="R372" s="3" t="s">
        <v>16</v>
      </c>
      <c r="S372" s="3" t="s">
        <v>23</v>
      </c>
      <c r="T372" s="3">
        <v>1</v>
      </c>
    </row>
    <row r="373" spans="1:20" x14ac:dyDescent="0.2">
      <c r="A373" t="s">
        <v>6</v>
      </c>
      <c r="B373" s="2" t="s">
        <v>20</v>
      </c>
      <c r="C373" s="3" t="s">
        <v>16</v>
      </c>
      <c r="D373" s="3" t="s">
        <v>23</v>
      </c>
      <c r="E373" s="3">
        <v>2</v>
      </c>
      <c r="F373">
        <v>0.01</v>
      </c>
      <c r="J373" s="6">
        <f>F373/(85-8)</f>
        <v>1.2987012987012987E-4</v>
      </c>
      <c r="K373" s="6"/>
      <c r="L373" s="4">
        <f t="shared" si="17"/>
        <v>0.12987012987012986</v>
      </c>
      <c r="M373" s="4"/>
      <c r="N373" s="6"/>
      <c r="O373" s="6"/>
      <c r="P373" t="s">
        <v>6</v>
      </c>
      <c r="Q373" s="2" t="s">
        <v>20</v>
      </c>
      <c r="R373" s="3" t="s">
        <v>16</v>
      </c>
      <c r="S373" s="3" t="s">
        <v>23</v>
      </c>
      <c r="T373" s="3">
        <v>2</v>
      </c>
    </row>
    <row r="374" spans="1:20" x14ac:dyDescent="0.2">
      <c r="A374" t="s">
        <v>6</v>
      </c>
      <c r="B374" s="2" t="s">
        <v>20</v>
      </c>
      <c r="C374" s="3" t="s">
        <v>16</v>
      </c>
      <c r="D374" s="3" t="s">
        <v>23</v>
      </c>
      <c r="E374" s="3">
        <v>3</v>
      </c>
      <c r="F374">
        <v>8.9999999999999993E-3</v>
      </c>
      <c r="J374" s="6">
        <f>F374/(85-12)</f>
        <v>1.2328767123287671E-4</v>
      </c>
      <c r="K374" s="6"/>
      <c r="L374" s="4">
        <f t="shared" si="17"/>
        <v>0.12328767123287671</v>
      </c>
      <c r="M374" s="4"/>
      <c r="N374" s="6"/>
      <c r="O374" s="6"/>
      <c r="P374" t="s">
        <v>6</v>
      </c>
      <c r="Q374" s="2" t="s">
        <v>20</v>
      </c>
      <c r="R374" s="3" t="s">
        <v>16</v>
      </c>
      <c r="S374" s="3" t="s">
        <v>23</v>
      </c>
      <c r="T374" s="3">
        <v>3</v>
      </c>
    </row>
    <row r="375" spans="1:20" x14ac:dyDescent="0.2">
      <c r="A375" t="s">
        <v>6</v>
      </c>
      <c r="B375" s="2" t="s">
        <v>20</v>
      </c>
      <c r="C375" s="3" t="s">
        <v>16</v>
      </c>
      <c r="D375" s="3" t="s">
        <v>23</v>
      </c>
      <c r="E375" s="3">
        <v>4</v>
      </c>
      <c r="F375">
        <v>5.0000000000000001E-3</v>
      </c>
      <c r="J375" s="6">
        <f>F375/(85-6)</f>
        <v>6.3291139240506333E-5</v>
      </c>
      <c r="K375" s="6"/>
      <c r="L375" s="4">
        <f t="shared" si="17"/>
        <v>6.3291139240506333E-2</v>
      </c>
      <c r="M375" s="4"/>
      <c r="N375" s="6"/>
      <c r="O375" s="6"/>
      <c r="P375" t="s">
        <v>6</v>
      </c>
      <c r="Q375" s="2" t="s">
        <v>20</v>
      </c>
      <c r="R375" s="3" t="s">
        <v>16</v>
      </c>
      <c r="S375" s="3" t="s">
        <v>23</v>
      </c>
      <c r="T375" s="3">
        <v>4</v>
      </c>
    </row>
    <row r="376" spans="1:20" x14ac:dyDescent="0.2">
      <c r="A376" t="s">
        <v>6</v>
      </c>
      <c r="B376" s="2" t="s">
        <v>20</v>
      </c>
      <c r="C376" s="3" t="s">
        <v>16</v>
      </c>
      <c r="D376" s="3" t="s">
        <v>23</v>
      </c>
      <c r="E376" s="3">
        <v>5</v>
      </c>
      <c r="J376" s="6"/>
      <c r="K376" s="6"/>
      <c r="L376" s="4"/>
      <c r="M376" s="4"/>
      <c r="N376" s="6"/>
      <c r="O376" s="6"/>
      <c r="P376" t="s">
        <v>6</v>
      </c>
      <c r="Q376" s="2" t="s">
        <v>20</v>
      </c>
      <c r="R376" s="3" t="s">
        <v>16</v>
      </c>
      <c r="S376" s="3" t="s">
        <v>23</v>
      </c>
      <c r="T376" s="3">
        <v>5</v>
      </c>
    </row>
    <row r="377" spans="1:20" x14ac:dyDescent="0.2">
      <c r="A377" t="s">
        <v>6</v>
      </c>
      <c r="B377" s="2" t="s">
        <v>20</v>
      </c>
      <c r="C377" s="3" t="s">
        <v>16</v>
      </c>
      <c r="D377" s="3" t="s">
        <v>23</v>
      </c>
      <c r="E377" s="3">
        <v>6</v>
      </c>
      <c r="F377">
        <v>2.5999999999999999E-2</v>
      </c>
      <c r="J377" s="6">
        <f>F377/(85-7)</f>
        <v>3.3333333333333332E-4</v>
      </c>
      <c r="K377" s="6"/>
      <c r="L377" s="4">
        <f t="shared" si="17"/>
        <v>0.33333333333333331</v>
      </c>
      <c r="M377" s="4"/>
      <c r="N377" s="6"/>
      <c r="O377" s="6"/>
      <c r="P377" t="s">
        <v>6</v>
      </c>
      <c r="Q377" s="2" t="s">
        <v>20</v>
      </c>
      <c r="R377" s="3" t="s">
        <v>16</v>
      </c>
      <c r="S377" s="3" t="s">
        <v>23</v>
      </c>
      <c r="T377" s="3">
        <v>6</v>
      </c>
    </row>
    <row r="378" spans="1:20" x14ac:dyDescent="0.2">
      <c r="A378" t="s">
        <v>6</v>
      </c>
      <c r="B378" s="2" t="s">
        <v>20</v>
      </c>
      <c r="C378" s="3" t="s">
        <v>16</v>
      </c>
      <c r="D378" s="3" t="s">
        <v>23</v>
      </c>
      <c r="E378" s="3">
        <v>7</v>
      </c>
      <c r="J378" s="6"/>
      <c r="K378" s="6"/>
      <c r="L378" s="4"/>
      <c r="M378" s="4"/>
      <c r="N378" s="6"/>
      <c r="O378" s="6"/>
      <c r="P378" t="s">
        <v>6</v>
      </c>
      <c r="Q378" s="2" t="s">
        <v>20</v>
      </c>
      <c r="R378" s="3" t="s">
        <v>16</v>
      </c>
      <c r="S378" s="3" t="s">
        <v>23</v>
      </c>
      <c r="T378" s="3">
        <v>7</v>
      </c>
    </row>
    <row r="379" spans="1:20" x14ac:dyDescent="0.2">
      <c r="A379" t="s">
        <v>6</v>
      </c>
      <c r="B379" s="2" t="s">
        <v>20</v>
      </c>
      <c r="C379" s="3" t="s">
        <v>16</v>
      </c>
      <c r="D379" s="3" t="s">
        <v>23</v>
      </c>
      <c r="E379" s="3">
        <v>8</v>
      </c>
      <c r="F379">
        <v>1.4999999999999999E-2</v>
      </c>
      <c r="J379" s="6">
        <f>F379/(85-8)</f>
        <v>1.9480519480519481E-4</v>
      </c>
      <c r="K379" s="6"/>
      <c r="L379" s="4">
        <f t="shared" si="17"/>
        <v>0.19480519480519481</v>
      </c>
      <c r="M379" s="4"/>
      <c r="N379" s="6"/>
      <c r="O379" s="6"/>
      <c r="P379" t="s">
        <v>6</v>
      </c>
      <c r="Q379" s="2" t="s">
        <v>20</v>
      </c>
      <c r="R379" s="3" t="s">
        <v>16</v>
      </c>
      <c r="S379" s="3" t="s">
        <v>23</v>
      </c>
      <c r="T379" s="3">
        <v>8</v>
      </c>
    </row>
    <row r="380" spans="1:20" x14ac:dyDescent="0.2">
      <c r="A380" t="s">
        <v>6</v>
      </c>
      <c r="B380" s="2" t="s">
        <v>20</v>
      </c>
      <c r="C380" s="3" t="s">
        <v>16</v>
      </c>
      <c r="D380" s="3" t="s">
        <v>23</v>
      </c>
      <c r="E380" s="3">
        <v>9</v>
      </c>
      <c r="F380">
        <v>1.9E-2</v>
      </c>
      <c r="J380" s="6">
        <f>F380/(85-10)</f>
        <v>2.5333333333333333E-4</v>
      </c>
      <c r="K380" s="6"/>
      <c r="L380" s="4">
        <f t="shared" si="17"/>
        <v>0.25333333333333335</v>
      </c>
      <c r="M380" s="4"/>
      <c r="N380" s="6"/>
      <c r="O380" s="6"/>
      <c r="P380" t="s">
        <v>6</v>
      </c>
      <c r="Q380" s="2" t="s">
        <v>20</v>
      </c>
      <c r="R380" s="3" t="s">
        <v>16</v>
      </c>
      <c r="S380" s="3" t="s">
        <v>23</v>
      </c>
      <c r="T380" s="3">
        <v>9</v>
      </c>
    </row>
    <row r="381" spans="1:20" x14ac:dyDescent="0.2">
      <c r="A381" t="s">
        <v>6</v>
      </c>
      <c r="B381" s="2" t="s">
        <v>20</v>
      </c>
      <c r="C381" s="3" t="s">
        <v>16</v>
      </c>
      <c r="D381" s="3" t="s">
        <v>23</v>
      </c>
      <c r="E381" s="3">
        <v>10</v>
      </c>
      <c r="F381">
        <v>3.2000000000000001E-2</v>
      </c>
      <c r="J381" s="6">
        <f>F381/(85-8)</f>
        <v>4.1558441558441561E-4</v>
      </c>
      <c r="K381" s="6"/>
      <c r="L381" s="4">
        <f t="shared" si="17"/>
        <v>0.41558441558441561</v>
      </c>
      <c r="M381" s="4"/>
      <c r="N381" s="6"/>
      <c r="O381" s="6"/>
      <c r="P381" t="s">
        <v>6</v>
      </c>
      <c r="Q381" s="2" t="s">
        <v>20</v>
      </c>
      <c r="R381" s="3" t="s">
        <v>16</v>
      </c>
      <c r="S381" s="3" t="s">
        <v>23</v>
      </c>
      <c r="T381" s="3">
        <v>10</v>
      </c>
    </row>
    <row r="382" spans="1:20" x14ac:dyDescent="0.2">
      <c r="A382" t="s">
        <v>3</v>
      </c>
      <c r="B382" s="2" t="s">
        <v>21</v>
      </c>
      <c r="C382" s="3" t="s">
        <v>16</v>
      </c>
      <c r="D382" s="3" t="s">
        <v>23</v>
      </c>
      <c r="E382" s="3">
        <v>1</v>
      </c>
      <c r="F382">
        <v>0.01</v>
      </c>
      <c r="G382">
        <f>(F382-F392)/F382</f>
        <v>0.2</v>
      </c>
      <c r="H382" s="4">
        <f>AVERAGE(F382:F391)</f>
        <v>8.2222222222222228E-3</v>
      </c>
      <c r="I382" s="4">
        <f>(H382-H392)/H382</f>
        <v>0.31486486486486492</v>
      </c>
      <c r="J382" s="6">
        <f>F382/(85-8)</f>
        <v>1.2987012987012987E-4</v>
      </c>
      <c r="K382" s="4">
        <f>AVERAGE(J382:J391)</f>
        <v>1.0561710817373709E-4</v>
      </c>
      <c r="L382" s="4">
        <f t="shared" si="17"/>
        <v>0.12987012987012986</v>
      </c>
      <c r="M382">
        <f>(L382-L392)/L382</f>
        <v>0.22999999999999987</v>
      </c>
      <c r="N382" s="4">
        <f>AVERAGE(L382:L391)</f>
        <v>0.1056171081737371</v>
      </c>
      <c r="O382" s="4">
        <f>(N382-N392)/N382</f>
        <v>0.33628442484563303</v>
      </c>
      <c r="P382" t="s">
        <v>3</v>
      </c>
      <c r="Q382" s="2" t="s">
        <v>21</v>
      </c>
      <c r="R382" s="3" t="s">
        <v>16</v>
      </c>
      <c r="S382" s="3" t="s">
        <v>23</v>
      </c>
      <c r="T382" s="3">
        <v>1</v>
      </c>
    </row>
    <row r="383" spans="1:20" x14ac:dyDescent="0.2">
      <c r="A383" t="s">
        <v>3</v>
      </c>
      <c r="B383" s="2" t="s">
        <v>21</v>
      </c>
      <c r="C383" s="3" t="s">
        <v>16</v>
      </c>
      <c r="D383" s="3" t="s">
        <v>23</v>
      </c>
      <c r="E383" s="3">
        <v>2</v>
      </c>
      <c r="F383">
        <v>1.0999999999999999E-2</v>
      </c>
      <c r="G383">
        <f>(F383-F395)/F383</f>
        <v>0.91818181818181821</v>
      </c>
      <c r="J383" s="6">
        <f>F383/(85-6)</f>
        <v>1.3924050632911392E-4</v>
      </c>
      <c r="K383" s="6"/>
      <c r="L383" s="4">
        <f t="shared" si="17"/>
        <v>0.13924050632911392</v>
      </c>
      <c r="M383">
        <f>(L383-L395)/L383</f>
        <v>0.91495215311004774</v>
      </c>
      <c r="N383" s="6"/>
      <c r="O383" s="6"/>
      <c r="P383" t="s">
        <v>3</v>
      </c>
      <c r="Q383" s="2" t="s">
        <v>21</v>
      </c>
      <c r="R383" s="3" t="s">
        <v>16</v>
      </c>
      <c r="S383" s="3" t="s">
        <v>23</v>
      </c>
      <c r="T383" s="3">
        <v>2</v>
      </c>
    </row>
    <row r="384" spans="1:20" x14ac:dyDescent="0.2">
      <c r="A384" t="s">
        <v>3</v>
      </c>
      <c r="B384" s="2" t="s">
        <v>21</v>
      </c>
      <c r="C384" s="3" t="s">
        <v>16</v>
      </c>
      <c r="D384" s="3" t="s">
        <v>23</v>
      </c>
      <c r="E384" s="3">
        <v>3</v>
      </c>
      <c r="J384" s="6"/>
      <c r="K384" s="6"/>
      <c r="L384" s="4"/>
      <c r="N384" s="6"/>
      <c r="O384" s="6"/>
      <c r="P384" t="s">
        <v>3</v>
      </c>
      <c r="Q384" s="2" t="s">
        <v>21</v>
      </c>
      <c r="R384" s="3" t="s">
        <v>16</v>
      </c>
      <c r="S384" s="3" t="s">
        <v>23</v>
      </c>
      <c r="T384" s="3">
        <v>3</v>
      </c>
    </row>
    <row r="385" spans="1:20" x14ac:dyDescent="0.2">
      <c r="A385" t="s">
        <v>3</v>
      </c>
      <c r="B385" s="2" t="s">
        <v>21</v>
      </c>
      <c r="C385" s="3" t="s">
        <v>16</v>
      </c>
      <c r="D385" s="3" t="s">
        <v>23</v>
      </c>
      <c r="E385" s="3">
        <v>4</v>
      </c>
      <c r="F385">
        <v>5.0000000000000001E-3</v>
      </c>
      <c r="G385">
        <f t="shared" ref="G385:G391" si="24">(F385-F395)/F385</f>
        <v>0.82000000000000006</v>
      </c>
      <c r="J385" s="6">
        <f>F385/(85-7)</f>
        <v>6.4102564102564103E-5</v>
      </c>
      <c r="K385" s="6"/>
      <c r="L385" s="4">
        <f t="shared" si="17"/>
        <v>6.4102564102564097E-2</v>
      </c>
      <c r="M385">
        <f t="shared" ref="M385:M391" si="25">(L385-L395)/L385</f>
        <v>0.8152631578947368</v>
      </c>
      <c r="N385" s="6"/>
      <c r="O385" s="6"/>
      <c r="P385" t="s">
        <v>3</v>
      </c>
      <c r="Q385" s="2" t="s">
        <v>21</v>
      </c>
      <c r="R385" s="3" t="s">
        <v>16</v>
      </c>
      <c r="S385" s="3" t="s">
        <v>23</v>
      </c>
      <c r="T385" s="3">
        <v>4</v>
      </c>
    </row>
    <row r="386" spans="1:20" x14ac:dyDescent="0.2">
      <c r="A386" t="s">
        <v>3</v>
      </c>
      <c r="B386" s="2" t="s">
        <v>21</v>
      </c>
      <c r="C386" s="3" t="s">
        <v>16</v>
      </c>
      <c r="D386" s="3" t="s">
        <v>23</v>
      </c>
      <c r="E386" s="3">
        <v>5</v>
      </c>
      <c r="F386">
        <v>8.0000000000000002E-3</v>
      </c>
      <c r="G386">
        <f>(F386-F397)/F386</f>
        <v>0.375</v>
      </c>
      <c r="J386" s="6">
        <f>F386/(85-8)</f>
        <v>1.038961038961039E-4</v>
      </c>
      <c r="K386" s="6"/>
      <c r="L386" s="4">
        <f t="shared" si="17"/>
        <v>0.1038961038961039</v>
      </c>
      <c r="M386">
        <f>(L386-L397)/L386</f>
        <v>0.40586419753086422</v>
      </c>
      <c r="N386" s="6"/>
      <c r="O386" s="6"/>
      <c r="P386" t="s">
        <v>3</v>
      </c>
      <c r="Q386" s="2" t="s">
        <v>21</v>
      </c>
      <c r="R386" s="3" t="s">
        <v>16</v>
      </c>
      <c r="S386" s="3" t="s">
        <v>23</v>
      </c>
      <c r="T386" s="3">
        <v>5</v>
      </c>
    </row>
    <row r="387" spans="1:20" x14ac:dyDescent="0.2">
      <c r="A387" t="s">
        <v>3</v>
      </c>
      <c r="B387" s="2" t="s">
        <v>21</v>
      </c>
      <c r="C387" s="3" t="s">
        <v>16</v>
      </c>
      <c r="D387" s="3" t="s">
        <v>23</v>
      </c>
      <c r="E387" s="3">
        <v>6</v>
      </c>
      <c r="F387">
        <v>7.0000000000000001E-3</v>
      </c>
      <c r="G387">
        <f t="shared" si="24"/>
        <v>0.2857142857142857</v>
      </c>
      <c r="J387" s="6">
        <f>F387/(85-5)</f>
        <v>8.7499999999999999E-5</v>
      </c>
      <c r="K387" s="6"/>
      <c r="L387" s="4">
        <f t="shared" ref="L387:L420" si="26">J387*1000</f>
        <v>8.7499999999999994E-2</v>
      </c>
      <c r="M387">
        <f t="shared" si="25"/>
        <v>0.29453262786596113</v>
      </c>
      <c r="N387" s="6"/>
      <c r="O387" s="6"/>
      <c r="P387" t="s">
        <v>3</v>
      </c>
      <c r="Q387" s="2" t="s">
        <v>21</v>
      </c>
      <c r="R387" s="3" t="s">
        <v>16</v>
      </c>
      <c r="S387" s="3" t="s">
        <v>23</v>
      </c>
      <c r="T387" s="3">
        <v>6</v>
      </c>
    </row>
    <row r="388" spans="1:20" x14ac:dyDescent="0.2">
      <c r="A388" t="s">
        <v>3</v>
      </c>
      <c r="B388" s="2" t="s">
        <v>21</v>
      </c>
      <c r="C388" s="3" t="s">
        <v>16</v>
      </c>
      <c r="D388" s="3" t="s">
        <v>23</v>
      </c>
      <c r="E388" s="3">
        <v>7</v>
      </c>
      <c r="F388">
        <v>0.01</v>
      </c>
      <c r="G388">
        <f t="shared" si="24"/>
        <v>0.5</v>
      </c>
      <c r="J388" s="6">
        <f>F388/(85-5)</f>
        <v>1.25E-4</v>
      </c>
      <c r="K388" s="6"/>
      <c r="L388" s="4">
        <f t="shared" si="26"/>
        <v>0.125</v>
      </c>
      <c r="M388">
        <f t="shared" si="25"/>
        <v>0.5</v>
      </c>
      <c r="N388" s="6"/>
      <c r="O388" s="6"/>
      <c r="P388" t="s">
        <v>3</v>
      </c>
      <c r="Q388" s="2" t="s">
        <v>21</v>
      </c>
      <c r="R388" s="3" t="s">
        <v>16</v>
      </c>
      <c r="S388" s="3" t="s">
        <v>23</v>
      </c>
      <c r="T388" s="3">
        <v>7</v>
      </c>
    </row>
    <row r="389" spans="1:20" x14ac:dyDescent="0.2">
      <c r="A389" t="s">
        <v>3</v>
      </c>
      <c r="B389" s="2" t="s">
        <v>21</v>
      </c>
      <c r="C389" s="3" t="s">
        <v>16</v>
      </c>
      <c r="D389" s="3" t="s">
        <v>23</v>
      </c>
      <c r="E389" s="3">
        <v>8</v>
      </c>
      <c r="F389">
        <v>1.2999999999999999E-2</v>
      </c>
      <c r="G389">
        <f>(F399-F389)/F399</f>
        <v>7.1428571428571494E-2</v>
      </c>
      <c r="J389" s="6">
        <f>F389/(85-9)</f>
        <v>1.7105263157894736E-4</v>
      </c>
      <c r="K389" s="6"/>
      <c r="L389" s="4">
        <f t="shared" si="26"/>
        <v>0.17105263157894737</v>
      </c>
      <c r="M389">
        <f>(L399-L389)/L399</f>
        <v>1.0338345864661574E-2</v>
      </c>
      <c r="N389" s="6"/>
      <c r="O389" s="6"/>
      <c r="P389" t="s">
        <v>3</v>
      </c>
      <c r="Q389" s="2" t="s">
        <v>21</v>
      </c>
      <c r="R389" s="3" t="s">
        <v>16</v>
      </c>
      <c r="S389" s="3" t="s">
        <v>23</v>
      </c>
      <c r="T389" s="3">
        <v>8</v>
      </c>
    </row>
    <row r="390" spans="1:20" x14ac:dyDescent="0.2">
      <c r="A390" t="s">
        <v>3</v>
      </c>
      <c r="B390" s="2" t="s">
        <v>21</v>
      </c>
      <c r="C390" s="3" t="s">
        <v>16</v>
      </c>
      <c r="D390" s="3" t="s">
        <v>23</v>
      </c>
      <c r="E390" s="3">
        <v>9</v>
      </c>
      <c r="F390">
        <v>5.0000000000000001E-3</v>
      </c>
      <c r="G390">
        <f>(F390-F401)/F390</f>
        <v>0.82000000000000006</v>
      </c>
      <c r="J390" s="6">
        <f>F390/(85-9)</f>
        <v>6.5789473684210525E-5</v>
      </c>
      <c r="K390" s="6"/>
      <c r="L390" s="4">
        <f t="shared" si="26"/>
        <v>6.5789473684210523E-2</v>
      </c>
      <c r="M390">
        <f>(L390-L401)/L390</f>
        <v>0.82233766233766226</v>
      </c>
      <c r="N390" s="6"/>
      <c r="O390" s="6"/>
      <c r="P390" t="s">
        <v>3</v>
      </c>
      <c r="Q390" s="2" t="s">
        <v>21</v>
      </c>
      <c r="R390" s="3" t="s">
        <v>16</v>
      </c>
      <c r="S390" s="3" t="s">
        <v>23</v>
      </c>
      <c r="T390" s="3">
        <v>9</v>
      </c>
    </row>
    <row r="391" spans="1:20" x14ac:dyDescent="0.2">
      <c r="A391" t="s">
        <v>3</v>
      </c>
      <c r="B391" s="2" t="s">
        <v>21</v>
      </c>
      <c r="C391" s="3" t="s">
        <v>16</v>
      </c>
      <c r="D391" s="3" t="s">
        <v>23</v>
      </c>
      <c r="E391" s="3">
        <v>10</v>
      </c>
      <c r="F391">
        <v>5.0000000000000001E-3</v>
      </c>
      <c r="G391">
        <f t="shared" si="24"/>
        <v>0.82000000000000006</v>
      </c>
      <c r="J391" s="6">
        <f>F391/(85-7)</f>
        <v>6.4102564102564103E-5</v>
      </c>
      <c r="K391" s="6"/>
      <c r="L391" s="4">
        <f t="shared" si="26"/>
        <v>6.4102564102564097E-2</v>
      </c>
      <c r="M391">
        <f t="shared" si="25"/>
        <v>0.81766233766233753</v>
      </c>
      <c r="N391" s="6"/>
      <c r="O391" s="6"/>
      <c r="P391" t="s">
        <v>3</v>
      </c>
      <c r="Q391" s="2" t="s">
        <v>21</v>
      </c>
      <c r="R391" s="3" t="s">
        <v>16</v>
      </c>
      <c r="S391" s="3" t="s">
        <v>23</v>
      </c>
      <c r="T391" s="3">
        <v>10</v>
      </c>
    </row>
    <row r="392" spans="1:20" x14ac:dyDescent="0.2">
      <c r="A392" t="s">
        <v>6</v>
      </c>
      <c r="B392" s="2" t="s">
        <v>21</v>
      </c>
      <c r="C392" s="3" t="s">
        <v>16</v>
      </c>
      <c r="D392" s="3" t="s">
        <v>23</v>
      </c>
      <c r="E392" s="3">
        <v>1</v>
      </c>
      <c r="F392">
        <v>8.0000000000000002E-3</v>
      </c>
      <c r="H392" s="4">
        <f>AVERAGE(F392:F401)</f>
        <v>5.6333333333333331E-3</v>
      </c>
      <c r="I392" s="4"/>
      <c r="J392" s="6">
        <f>F392/(85-5)</f>
        <v>1E-4</v>
      </c>
      <c r="K392" s="4">
        <f>AVERAGE(J392:J401)</f>
        <v>6.0085474026576792E-5</v>
      </c>
      <c r="L392" s="4">
        <f t="shared" si="26"/>
        <v>0.1</v>
      </c>
      <c r="M392" s="4"/>
      <c r="N392" s="4">
        <f>AVERAGE(L392:L401)</f>
        <v>7.009971969767291E-2</v>
      </c>
      <c r="O392" s="4"/>
      <c r="P392" t="s">
        <v>6</v>
      </c>
      <c r="Q392" s="2" t="s">
        <v>21</v>
      </c>
      <c r="R392" s="3" t="s">
        <v>16</v>
      </c>
      <c r="S392" s="3" t="s">
        <v>23</v>
      </c>
      <c r="T392" s="3">
        <v>1</v>
      </c>
    </row>
    <row r="393" spans="1:20" x14ac:dyDescent="0.2">
      <c r="A393" t="s">
        <v>6</v>
      </c>
      <c r="B393" s="2" t="s">
        <v>21</v>
      </c>
      <c r="C393" s="3" t="s">
        <v>16</v>
      </c>
      <c r="D393" s="3" t="s">
        <v>23</v>
      </c>
      <c r="E393" s="3">
        <v>2</v>
      </c>
      <c r="J393" s="6"/>
      <c r="K393" s="6"/>
      <c r="L393" s="4"/>
      <c r="M393" s="4"/>
      <c r="N393" s="6"/>
      <c r="O393" s="6"/>
      <c r="P393" t="s">
        <v>6</v>
      </c>
      <c r="Q393" s="2" t="s">
        <v>21</v>
      </c>
      <c r="R393" s="3" t="s">
        <v>16</v>
      </c>
      <c r="S393" s="3" t="s">
        <v>23</v>
      </c>
      <c r="T393" s="3">
        <v>2</v>
      </c>
    </row>
    <row r="394" spans="1:20" x14ac:dyDescent="0.2">
      <c r="A394" t="s">
        <v>6</v>
      </c>
      <c r="B394" s="2" t="s">
        <v>21</v>
      </c>
      <c r="C394" s="3" t="s">
        <v>16</v>
      </c>
      <c r="D394" s="3" t="s">
        <v>23</v>
      </c>
      <c r="E394" s="3">
        <v>3</v>
      </c>
      <c r="J394" s="6"/>
      <c r="K394" s="6"/>
      <c r="L394" s="4"/>
      <c r="M394" s="4"/>
      <c r="N394" s="6"/>
      <c r="O394" s="6"/>
      <c r="P394" t="s">
        <v>6</v>
      </c>
      <c r="Q394" s="2" t="s">
        <v>21</v>
      </c>
      <c r="R394" s="3" t="s">
        <v>16</v>
      </c>
      <c r="S394" s="3" t="s">
        <v>23</v>
      </c>
      <c r="T394" s="3">
        <v>3</v>
      </c>
    </row>
    <row r="395" spans="1:20" x14ac:dyDescent="0.2">
      <c r="A395" t="s">
        <v>6</v>
      </c>
      <c r="B395" s="2" t="s">
        <v>21</v>
      </c>
      <c r="C395" s="3" t="s">
        <v>16</v>
      </c>
      <c r="D395" s="3" t="s">
        <v>23</v>
      </c>
      <c r="E395" s="3">
        <v>4</v>
      </c>
      <c r="F395">
        <v>8.9999999999999998E-4</v>
      </c>
      <c r="J395" s="6">
        <f>F395/(85-9)</f>
        <v>1.1842105263157895E-5</v>
      </c>
      <c r="K395" s="6"/>
      <c r="L395" s="4">
        <f t="shared" si="26"/>
        <v>1.1842105263157895E-2</v>
      </c>
      <c r="M395" s="4"/>
      <c r="N395" s="6"/>
      <c r="O395" s="6"/>
      <c r="P395" t="s">
        <v>6</v>
      </c>
      <c r="Q395" s="2" t="s">
        <v>21</v>
      </c>
      <c r="R395" s="3" t="s">
        <v>16</v>
      </c>
      <c r="S395" s="3" t="s">
        <v>23</v>
      </c>
      <c r="T395" s="3">
        <v>4</v>
      </c>
    </row>
    <row r="396" spans="1:20" x14ac:dyDescent="0.2">
      <c r="A396" t="s">
        <v>6</v>
      </c>
      <c r="B396" s="2" t="s">
        <v>21</v>
      </c>
      <c r="C396" s="3" t="s">
        <v>16</v>
      </c>
      <c r="D396" s="3" t="s">
        <v>23</v>
      </c>
      <c r="E396" s="3">
        <v>5</v>
      </c>
      <c r="J396" s="6"/>
      <c r="K396" s="6"/>
      <c r="L396" s="4"/>
      <c r="M396" s="4"/>
      <c r="N396" s="6"/>
      <c r="O396" s="6"/>
      <c r="P396" t="s">
        <v>6</v>
      </c>
      <c r="Q396" s="2" t="s">
        <v>21</v>
      </c>
      <c r="R396" s="3" t="s">
        <v>16</v>
      </c>
      <c r="S396" s="3" t="s">
        <v>23</v>
      </c>
      <c r="T396" s="3">
        <v>5</v>
      </c>
    </row>
    <row r="397" spans="1:20" x14ac:dyDescent="0.2">
      <c r="A397" t="s">
        <v>6</v>
      </c>
      <c r="B397" s="2" t="s">
        <v>21</v>
      </c>
      <c r="C397" s="3" t="s">
        <v>16</v>
      </c>
      <c r="D397" s="3" t="s">
        <v>23</v>
      </c>
      <c r="E397" s="3">
        <v>6</v>
      </c>
      <c r="F397">
        <v>5.0000000000000001E-3</v>
      </c>
      <c r="J397" s="6">
        <f>F397/(85-4)</f>
        <v>6.1728395061728397E-5</v>
      </c>
      <c r="K397" s="6"/>
      <c r="L397" s="4">
        <f t="shared" si="26"/>
        <v>6.1728395061728399E-2</v>
      </c>
      <c r="M397" s="4"/>
      <c r="N397" s="6"/>
      <c r="O397" s="6"/>
      <c r="P397" t="s">
        <v>6</v>
      </c>
      <c r="Q397" s="2" t="s">
        <v>21</v>
      </c>
      <c r="R397" s="3" t="s">
        <v>16</v>
      </c>
      <c r="S397" s="3" t="s">
        <v>23</v>
      </c>
      <c r="T397" s="3">
        <v>6</v>
      </c>
    </row>
    <row r="398" spans="1:20" x14ac:dyDescent="0.2">
      <c r="A398" t="s">
        <v>6</v>
      </c>
      <c r="B398" s="2" t="s">
        <v>21</v>
      </c>
      <c r="C398" s="3" t="s">
        <v>16</v>
      </c>
      <c r="D398" s="3" t="s">
        <v>23</v>
      </c>
      <c r="E398" s="3">
        <v>7</v>
      </c>
      <c r="F398">
        <v>5.0000000000000001E-3</v>
      </c>
      <c r="J398" s="6">
        <f>F398/(85-5)</f>
        <v>6.2500000000000001E-5</v>
      </c>
      <c r="K398" s="6"/>
      <c r="L398" s="4">
        <f t="shared" si="26"/>
        <v>6.25E-2</v>
      </c>
      <c r="M398" s="4"/>
      <c r="N398" s="6"/>
      <c r="O398" s="6"/>
      <c r="P398" t="s">
        <v>6</v>
      </c>
      <c r="Q398" s="2" t="s">
        <v>21</v>
      </c>
      <c r="R398" s="3" t="s">
        <v>16</v>
      </c>
      <c r="S398" s="3" t="s">
        <v>23</v>
      </c>
      <c r="T398" s="3">
        <v>7</v>
      </c>
    </row>
    <row r="399" spans="1:20" x14ac:dyDescent="0.2">
      <c r="A399" t="s">
        <v>6</v>
      </c>
      <c r="B399" s="2" t="s">
        <v>21</v>
      </c>
      <c r="C399" s="3" t="s">
        <v>16</v>
      </c>
      <c r="D399" s="3" t="s">
        <v>23</v>
      </c>
      <c r="E399" s="3">
        <v>8</v>
      </c>
      <c r="F399">
        <v>1.4E-2</v>
      </c>
      <c r="J399" s="6">
        <f>F399/(85-4)</f>
        <v>1.728395061728395E-4</v>
      </c>
      <c r="K399" s="6"/>
      <c r="L399" s="4">
        <f t="shared" si="26"/>
        <v>0.1728395061728395</v>
      </c>
      <c r="M399" s="4"/>
      <c r="N399" s="6"/>
      <c r="O399" s="6"/>
      <c r="P399" t="s">
        <v>6</v>
      </c>
      <c r="Q399" s="2" t="s">
        <v>21</v>
      </c>
      <c r="R399" s="3" t="s">
        <v>16</v>
      </c>
      <c r="S399" s="3" t="s">
        <v>23</v>
      </c>
      <c r="T399" s="3">
        <v>8</v>
      </c>
    </row>
    <row r="400" spans="1:20" x14ac:dyDescent="0.2">
      <c r="A400" t="s">
        <v>6</v>
      </c>
      <c r="B400" s="2" t="s">
        <v>21</v>
      </c>
      <c r="C400" s="3" t="s">
        <v>16</v>
      </c>
      <c r="D400" s="3" t="s">
        <v>23</v>
      </c>
      <c r="E400" s="3">
        <v>9</v>
      </c>
      <c r="J400" s="6">
        <f>F400/(85-10)</f>
        <v>0</v>
      </c>
      <c r="K400" s="6"/>
      <c r="L400" s="4"/>
      <c r="M400" s="4"/>
      <c r="N400" s="6"/>
      <c r="O400" s="6"/>
      <c r="P400" t="s">
        <v>6</v>
      </c>
      <c r="Q400" s="2" t="s">
        <v>21</v>
      </c>
      <c r="R400" s="3" t="s">
        <v>16</v>
      </c>
      <c r="S400" s="3" t="s">
        <v>23</v>
      </c>
      <c r="T400" s="3">
        <v>9</v>
      </c>
    </row>
    <row r="401" spans="1:20" x14ac:dyDescent="0.2">
      <c r="A401" t="s">
        <v>6</v>
      </c>
      <c r="B401" s="2" t="s">
        <v>21</v>
      </c>
      <c r="C401" s="3" t="s">
        <v>16</v>
      </c>
      <c r="D401" s="3" t="s">
        <v>23</v>
      </c>
      <c r="E401" s="3">
        <v>10</v>
      </c>
      <c r="F401">
        <v>8.9999999999999998E-4</v>
      </c>
      <c r="J401" s="6">
        <f>F401/(85-8)</f>
        <v>1.1688311688311688E-5</v>
      </c>
      <c r="K401" s="6"/>
      <c r="L401" s="4">
        <f t="shared" si="26"/>
        <v>1.1688311688311689E-2</v>
      </c>
      <c r="M401" s="4"/>
      <c r="N401" s="6"/>
      <c r="O401" s="6"/>
      <c r="P401" t="s">
        <v>6</v>
      </c>
      <c r="Q401" s="2" t="s">
        <v>21</v>
      </c>
      <c r="R401" s="3" t="s">
        <v>16</v>
      </c>
      <c r="S401" s="3" t="s">
        <v>23</v>
      </c>
      <c r="T401" s="3">
        <v>10</v>
      </c>
    </row>
    <row r="402" spans="1:20" x14ac:dyDescent="0.2">
      <c r="A402" t="s">
        <v>3</v>
      </c>
      <c r="B402" s="2" t="s">
        <v>22</v>
      </c>
      <c r="C402" s="3" t="s">
        <v>16</v>
      </c>
      <c r="D402" s="3" t="s">
        <v>23</v>
      </c>
      <c r="E402" s="3">
        <v>1</v>
      </c>
      <c r="F402">
        <v>2.1999999999999999E-2</v>
      </c>
      <c r="G402">
        <f>(F402-F412)/F402</f>
        <v>0.72727272727272729</v>
      </c>
      <c r="H402" s="4">
        <f>AVERAGE(F402:F411)</f>
        <v>2.3428571428571427E-2</v>
      </c>
      <c r="I402" s="4">
        <f>(H402-H412)/H402</f>
        <v>0.61051829268292679</v>
      </c>
      <c r="J402" s="6">
        <f>F402/(85-9)</f>
        <v>2.8947368421052629E-4</v>
      </c>
      <c r="K402" s="4">
        <f>AVERAGE(J402:J411)</f>
        <v>3.060099111414901E-4</v>
      </c>
      <c r="L402" s="4">
        <f t="shared" si="26"/>
        <v>0.28947368421052627</v>
      </c>
      <c r="M402">
        <f>(L402-L412)/L402</f>
        <v>0.72727272727272729</v>
      </c>
      <c r="N402" s="4">
        <f>AVERAGE(L402:L411)</f>
        <v>0.30600991114149012</v>
      </c>
      <c r="O402" s="4">
        <f>(N402-N412)/N402</f>
        <v>0.61033141366786836</v>
      </c>
      <c r="P402" t="s">
        <v>3</v>
      </c>
      <c r="Q402" s="2" t="s">
        <v>22</v>
      </c>
      <c r="R402" s="3" t="s">
        <v>16</v>
      </c>
      <c r="S402" s="3" t="s">
        <v>23</v>
      </c>
      <c r="T402" s="3">
        <v>1</v>
      </c>
    </row>
    <row r="403" spans="1:20" x14ac:dyDescent="0.2">
      <c r="A403" t="s">
        <v>3</v>
      </c>
      <c r="B403" s="2" t="s">
        <v>22</v>
      </c>
      <c r="C403" s="3" t="s">
        <v>16</v>
      </c>
      <c r="D403" s="3" t="s">
        <v>23</v>
      </c>
      <c r="E403" s="3">
        <v>2</v>
      </c>
      <c r="F403">
        <v>1.4E-2</v>
      </c>
      <c r="G403">
        <f t="shared" ref="G403:G409" si="27">(F403-F413)/F403</f>
        <v>0.14285714285714285</v>
      </c>
      <c r="J403" s="6">
        <f>F403/(85-10)</f>
        <v>1.8666666666666666E-4</v>
      </c>
      <c r="K403" s="6"/>
      <c r="L403" s="4">
        <f t="shared" si="26"/>
        <v>0.18666666666666665</v>
      </c>
      <c r="M403">
        <f t="shared" ref="M403:M409" si="28">(L403-L413)/L403</f>
        <v>0.14285714285714274</v>
      </c>
      <c r="N403" s="6"/>
      <c r="O403" s="6"/>
      <c r="P403" t="s">
        <v>3</v>
      </c>
      <c r="Q403" s="2" t="s">
        <v>22</v>
      </c>
      <c r="R403" s="3" t="s">
        <v>16</v>
      </c>
      <c r="S403" s="3" t="s">
        <v>23</v>
      </c>
      <c r="T403" s="3">
        <v>2</v>
      </c>
    </row>
    <row r="404" spans="1:20" x14ac:dyDescent="0.2">
      <c r="A404" t="s">
        <v>3</v>
      </c>
      <c r="B404" s="2" t="s">
        <v>22</v>
      </c>
      <c r="C404" s="3" t="s">
        <v>16</v>
      </c>
      <c r="D404" s="3" t="s">
        <v>23</v>
      </c>
      <c r="E404" s="3">
        <v>3</v>
      </c>
      <c r="F404">
        <v>1.4999999999999999E-2</v>
      </c>
      <c r="G404">
        <f>(F404-F414)/F404</f>
        <v>0.6</v>
      </c>
      <c r="J404" s="6">
        <f t="shared" ref="J404:J420" si="29">F404/(85-9)</f>
        <v>1.9736842105263157E-4</v>
      </c>
      <c r="K404" s="6"/>
      <c r="L404" s="4">
        <f t="shared" si="26"/>
        <v>0.19736842105263158</v>
      </c>
      <c r="M404">
        <f t="shared" si="28"/>
        <v>0.6</v>
      </c>
      <c r="N404" s="6"/>
      <c r="O404" s="6"/>
      <c r="P404" t="s">
        <v>3</v>
      </c>
      <c r="Q404" s="2" t="s">
        <v>22</v>
      </c>
      <c r="R404" s="3" t="s">
        <v>16</v>
      </c>
      <c r="S404" s="3" t="s">
        <v>23</v>
      </c>
      <c r="T404" s="3">
        <v>3</v>
      </c>
    </row>
    <row r="405" spans="1:20" x14ac:dyDescent="0.2">
      <c r="A405" t="s">
        <v>3</v>
      </c>
      <c r="B405" s="2" t="s">
        <v>22</v>
      </c>
      <c r="C405" s="3" t="s">
        <v>16</v>
      </c>
      <c r="D405" s="3" t="s">
        <v>23</v>
      </c>
      <c r="E405" s="3">
        <v>4</v>
      </c>
      <c r="J405" s="6"/>
      <c r="K405" s="6"/>
      <c r="L405" s="4"/>
      <c r="N405" s="6"/>
      <c r="O405" s="6"/>
      <c r="P405" t="s">
        <v>3</v>
      </c>
      <c r="Q405" s="2" t="s">
        <v>22</v>
      </c>
      <c r="R405" s="3" t="s">
        <v>16</v>
      </c>
      <c r="S405" s="3" t="s">
        <v>23</v>
      </c>
      <c r="T405" s="3">
        <v>4</v>
      </c>
    </row>
    <row r="406" spans="1:20" x14ac:dyDescent="0.2">
      <c r="A406" t="s">
        <v>3</v>
      </c>
      <c r="B406" s="2" t="s">
        <v>22</v>
      </c>
      <c r="C406" s="3" t="s">
        <v>16</v>
      </c>
      <c r="D406" s="3" t="s">
        <v>23</v>
      </c>
      <c r="E406" s="3">
        <v>5</v>
      </c>
      <c r="F406">
        <v>3.7999999999999999E-2</v>
      </c>
      <c r="G406">
        <f t="shared" si="27"/>
        <v>0.76315789473684204</v>
      </c>
      <c r="J406" s="6">
        <f t="shared" si="29"/>
        <v>5.0000000000000001E-4</v>
      </c>
      <c r="K406" s="6"/>
      <c r="L406" s="4">
        <f t="shared" si="26"/>
        <v>0.5</v>
      </c>
      <c r="M406">
        <f t="shared" si="28"/>
        <v>0.76</v>
      </c>
      <c r="N406" s="6"/>
      <c r="O406" s="6"/>
      <c r="P406" t="s">
        <v>3</v>
      </c>
      <c r="Q406" s="2" t="s">
        <v>22</v>
      </c>
      <c r="R406" s="3" t="s">
        <v>16</v>
      </c>
      <c r="S406" s="3" t="s">
        <v>23</v>
      </c>
      <c r="T406" s="3">
        <v>5</v>
      </c>
    </row>
    <row r="407" spans="1:20" x14ac:dyDescent="0.2">
      <c r="A407" t="s">
        <v>3</v>
      </c>
      <c r="B407" s="2" t="s">
        <v>22</v>
      </c>
      <c r="C407" s="3" t="s">
        <v>16</v>
      </c>
      <c r="D407" s="3" t="s">
        <v>23</v>
      </c>
      <c r="E407" s="3">
        <v>6</v>
      </c>
      <c r="F407">
        <v>2.9000000000000001E-2</v>
      </c>
      <c r="G407">
        <f t="shared" si="27"/>
        <v>0.65517241379310354</v>
      </c>
      <c r="J407" s="6">
        <f>F407/(85-5)</f>
        <v>3.6250000000000003E-4</v>
      </c>
      <c r="K407" s="6"/>
      <c r="L407" s="4">
        <f t="shared" si="26"/>
        <v>0.36250000000000004</v>
      </c>
      <c r="M407">
        <f t="shared" si="28"/>
        <v>0.63218390804597702</v>
      </c>
      <c r="N407" s="6"/>
      <c r="O407" s="6"/>
      <c r="P407" t="s">
        <v>3</v>
      </c>
      <c r="Q407" s="2" t="s">
        <v>22</v>
      </c>
      <c r="R407" s="3" t="s">
        <v>16</v>
      </c>
      <c r="S407" s="3" t="s">
        <v>23</v>
      </c>
      <c r="T407" s="3">
        <v>6</v>
      </c>
    </row>
    <row r="408" spans="1:20" x14ac:dyDescent="0.2">
      <c r="A408" t="s">
        <v>3</v>
      </c>
      <c r="B408" s="2" t="s">
        <v>22</v>
      </c>
      <c r="C408" s="3" t="s">
        <v>16</v>
      </c>
      <c r="D408" s="3" t="s">
        <v>23</v>
      </c>
      <c r="E408" s="3">
        <v>7</v>
      </c>
      <c r="G408">
        <f>(F407-F419)/F407</f>
        <v>0.89655172413793105</v>
      </c>
      <c r="J408" s="6"/>
      <c r="K408" s="6"/>
      <c r="L408" s="4"/>
      <c r="M408">
        <f>(L407-L419)/L407</f>
        <v>0.89524225229157584</v>
      </c>
      <c r="N408" s="6"/>
      <c r="O408" s="6"/>
      <c r="P408" t="s">
        <v>3</v>
      </c>
      <c r="Q408" s="2" t="s">
        <v>22</v>
      </c>
      <c r="R408" s="3" t="s">
        <v>16</v>
      </c>
      <c r="S408" s="3" t="s">
        <v>23</v>
      </c>
      <c r="T408" s="3">
        <v>7</v>
      </c>
    </row>
    <row r="409" spans="1:20" x14ac:dyDescent="0.2">
      <c r="A409" t="s">
        <v>3</v>
      </c>
      <c r="B409" s="2" t="s">
        <v>22</v>
      </c>
      <c r="C409" s="3" t="s">
        <v>16</v>
      </c>
      <c r="D409" s="3" t="s">
        <v>23</v>
      </c>
      <c r="E409" s="3">
        <v>8</v>
      </c>
      <c r="F409">
        <v>2.5000000000000001E-2</v>
      </c>
      <c r="G409">
        <f t="shared" si="27"/>
        <v>0.88</v>
      </c>
      <c r="J409" s="6">
        <f>F409/(85-10)</f>
        <v>3.3333333333333338E-4</v>
      </c>
      <c r="K409" s="6"/>
      <c r="L409" s="4">
        <f t="shared" si="26"/>
        <v>0.33333333333333337</v>
      </c>
      <c r="M409">
        <f t="shared" si="28"/>
        <v>0.88607594936708867</v>
      </c>
      <c r="N409" s="6"/>
      <c r="O409" s="6"/>
      <c r="P409" t="s">
        <v>3</v>
      </c>
      <c r="Q409" s="2" t="s">
        <v>22</v>
      </c>
      <c r="R409" s="3" t="s">
        <v>16</v>
      </c>
      <c r="S409" s="3" t="s">
        <v>23</v>
      </c>
      <c r="T409" s="3">
        <v>8</v>
      </c>
    </row>
    <row r="410" spans="1:20" x14ac:dyDescent="0.2">
      <c r="A410" t="s">
        <v>3</v>
      </c>
      <c r="B410" s="2" t="s">
        <v>22</v>
      </c>
      <c r="C410" s="3" t="s">
        <v>16</v>
      </c>
      <c r="D410" s="3" t="s">
        <v>23</v>
      </c>
      <c r="E410" s="3">
        <v>9</v>
      </c>
      <c r="G410">
        <f>(F409-F420)/F409</f>
        <v>0.56000000000000005</v>
      </c>
      <c r="J410" s="6"/>
      <c r="K410" s="6"/>
      <c r="L410" s="4"/>
      <c r="M410">
        <f>(L409-L420)/L409</f>
        <v>0.56578947368421062</v>
      </c>
      <c r="N410" s="6"/>
      <c r="O410" s="6"/>
      <c r="P410" t="s">
        <v>3</v>
      </c>
      <c r="Q410" s="2" t="s">
        <v>22</v>
      </c>
      <c r="R410" s="3" t="s">
        <v>16</v>
      </c>
      <c r="S410" s="3" t="s">
        <v>23</v>
      </c>
      <c r="T410" s="3">
        <v>9</v>
      </c>
    </row>
    <row r="411" spans="1:20" x14ac:dyDescent="0.2">
      <c r="A411" t="s">
        <v>3</v>
      </c>
      <c r="B411" s="2" t="s">
        <v>22</v>
      </c>
      <c r="C411" s="3" t="s">
        <v>16</v>
      </c>
      <c r="D411" s="3" t="s">
        <v>23</v>
      </c>
      <c r="E411" s="3">
        <v>10</v>
      </c>
      <c r="F411">
        <v>2.1000000000000001E-2</v>
      </c>
      <c r="J411" s="6">
        <f>F411/(85-8)</f>
        <v>2.7272727272727274E-4</v>
      </c>
      <c r="K411" s="6"/>
      <c r="L411" s="4">
        <f t="shared" si="26"/>
        <v>0.27272727272727276</v>
      </c>
      <c r="N411" s="6"/>
      <c r="O411" s="6"/>
      <c r="P411" t="s">
        <v>3</v>
      </c>
      <c r="Q411" s="2" t="s">
        <v>22</v>
      </c>
      <c r="R411" s="3" t="s">
        <v>16</v>
      </c>
      <c r="S411" s="3" t="s">
        <v>23</v>
      </c>
      <c r="T411" s="3">
        <v>10</v>
      </c>
    </row>
    <row r="412" spans="1:20" x14ac:dyDescent="0.2">
      <c r="A412" t="s">
        <v>6</v>
      </c>
      <c r="B412" s="2" t="s">
        <v>22</v>
      </c>
      <c r="C412" s="3" t="s">
        <v>16</v>
      </c>
      <c r="D412" s="3" t="s">
        <v>23</v>
      </c>
      <c r="E412" s="3">
        <v>1</v>
      </c>
      <c r="F412">
        <v>6.0000000000000001E-3</v>
      </c>
      <c r="H412" s="4">
        <f>AVERAGE(F412:F421)</f>
        <v>9.1250000000000012E-3</v>
      </c>
      <c r="I412" s="4"/>
      <c r="J412" s="6">
        <f t="shared" si="29"/>
        <v>7.8947368421052633E-5</v>
      </c>
      <c r="K412" s="4">
        <f>AVERAGE(J412:J421)</f>
        <v>1.1924244947812569E-4</v>
      </c>
      <c r="L412" s="4">
        <f t="shared" si="26"/>
        <v>7.8947368421052627E-2</v>
      </c>
      <c r="M412" s="4"/>
      <c r="N412" s="4">
        <f>AVERAGE(L412:L421)</f>
        <v>0.11924244947812569</v>
      </c>
      <c r="O412" s="4"/>
      <c r="P412" t="s">
        <v>6</v>
      </c>
      <c r="Q412" s="2" t="s">
        <v>22</v>
      </c>
      <c r="R412" s="3" t="s">
        <v>16</v>
      </c>
      <c r="S412" s="3" t="s">
        <v>23</v>
      </c>
      <c r="T412" s="3">
        <v>1</v>
      </c>
    </row>
    <row r="413" spans="1:20" x14ac:dyDescent="0.2">
      <c r="A413" t="s">
        <v>6</v>
      </c>
      <c r="B413" s="2" t="s">
        <v>22</v>
      </c>
      <c r="C413" s="3" t="s">
        <v>16</v>
      </c>
      <c r="D413" s="3" t="s">
        <v>23</v>
      </c>
      <c r="E413" s="3">
        <v>2</v>
      </c>
      <c r="F413">
        <v>1.2E-2</v>
      </c>
      <c r="J413" s="6">
        <f>F413/(85-10)</f>
        <v>1.6000000000000001E-4</v>
      </c>
      <c r="K413" s="6"/>
      <c r="L413" s="4">
        <f t="shared" si="26"/>
        <v>0.16</v>
      </c>
      <c r="M413" s="4"/>
      <c r="N413" s="6"/>
      <c r="O413" s="6"/>
      <c r="P413" t="s">
        <v>6</v>
      </c>
      <c r="Q413" s="2" t="s">
        <v>22</v>
      </c>
      <c r="R413" s="3" t="s">
        <v>16</v>
      </c>
      <c r="S413" s="3" t="s">
        <v>23</v>
      </c>
      <c r="T413" s="3">
        <v>2</v>
      </c>
    </row>
    <row r="414" spans="1:20" x14ac:dyDescent="0.2">
      <c r="A414" t="s">
        <v>6</v>
      </c>
      <c r="B414" s="2" t="s">
        <v>22</v>
      </c>
      <c r="C414" s="3" t="s">
        <v>16</v>
      </c>
      <c r="D414" s="3" t="s">
        <v>23</v>
      </c>
      <c r="E414" s="3">
        <v>3</v>
      </c>
      <c r="F414">
        <v>6.0000000000000001E-3</v>
      </c>
      <c r="J414" s="6">
        <f t="shared" si="29"/>
        <v>7.8947368421052633E-5</v>
      </c>
      <c r="K414" s="6"/>
      <c r="L414" s="4">
        <f t="shared" si="26"/>
        <v>7.8947368421052627E-2</v>
      </c>
      <c r="M414" s="4"/>
      <c r="N414" s="6"/>
      <c r="O414" s="6"/>
      <c r="P414" t="s">
        <v>6</v>
      </c>
      <c r="Q414" s="2" t="s">
        <v>22</v>
      </c>
      <c r="R414" s="3" t="s">
        <v>16</v>
      </c>
      <c r="S414" s="3" t="s">
        <v>23</v>
      </c>
      <c r="T414" s="3">
        <v>3</v>
      </c>
    </row>
    <row r="415" spans="1:20" x14ac:dyDescent="0.2">
      <c r="A415" t="s">
        <v>6</v>
      </c>
      <c r="B415" s="2" t="s">
        <v>22</v>
      </c>
      <c r="C415" s="3" t="s">
        <v>16</v>
      </c>
      <c r="D415" s="3" t="s">
        <v>23</v>
      </c>
      <c r="E415" s="3">
        <v>4</v>
      </c>
      <c r="J415" s="6"/>
      <c r="K415" s="6"/>
      <c r="L415" s="4"/>
      <c r="M415" s="4"/>
      <c r="N415" s="6"/>
      <c r="O415" s="6"/>
      <c r="P415" t="s">
        <v>6</v>
      </c>
      <c r="Q415" s="2" t="s">
        <v>22</v>
      </c>
      <c r="R415" s="3" t="s">
        <v>16</v>
      </c>
      <c r="S415" s="3" t="s">
        <v>23</v>
      </c>
      <c r="T415" s="3">
        <v>4</v>
      </c>
    </row>
    <row r="416" spans="1:20" x14ac:dyDescent="0.2">
      <c r="A416" t="s">
        <v>6</v>
      </c>
      <c r="B416" s="2" t="s">
        <v>22</v>
      </c>
      <c r="C416" s="3" t="s">
        <v>16</v>
      </c>
      <c r="D416" s="3" t="s">
        <v>23</v>
      </c>
      <c r="E416" s="3">
        <v>5</v>
      </c>
      <c r="F416">
        <v>8.9999999999999993E-3</v>
      </c>
      <c r="J416" s="6">
        <f>F416/(85-10)</f>
        <v>1.1999999999999999E-4</v>
      </c>
      <c r="K416" s="6"/>
      <c r="L416" s="4">
        <f t="shared" si="26"/>
        <v>0.12</v>
      </c>
      <c r="M416" s="4"/>
      <c r="N416" s="6"/>
      <c r="O416" s="6"/>
      <c r="P416" t="s">
        <v>6</v>
      </c>
      <c r="Q416" s="2" t="s">
        <v>22</v>
      </c>
      <c r="R416" s="3" t="s">
        <v>16</v>
      </c>
      <c r="S416" s="3" t="s">
        <v>23</v>
      </c>
      <c r="T416" s="3">
        <v>5</v>
      </c>
    </row>
    <row r="417" spans="1:20" x14ac:dyDescent="0.2">
      <c r="A417" t="s">
        <v>6</v>
      </c>
      <c r="B417" s="2" t="s">
        <v>22</v>
      </c>
      <c r="C417" s="3" t="s">
        <v>16</v>
      </c>
      <c r="D417" s="3" t="s">
        <v>23</v>
      </c>
      <c r="E417" s="3">
        <v>6</v>
      </c>
      <c r="F417">
        <v>0.01</v>
      </c>
      <c r="J417" s="6">
        <f>F417/(85-10)</f>
        <v>1.3333333333333334E-4</v>
      </c>
      <c r="K417" s="6"/>
      <c r="L417" s="4">
        <f t="shared" si="26"/>
        <v>0.13333333333333333</v>
      </c>
      <c r="M417" s="4"/>
      <c r="N417" s="6"/>
      <c r="O417" s="6"/>
      <c r="P417" t="s">
        <v>6</v>
      </c>
      <c r="Q417" s="2" t="s">
        <v>22</v>
      </c>
      <c r="R417" s="3" t="s">
        <v>16</v>
      </c>
      <c r="S417" s="3" t="s">
        <v>23</v>
      </c>
      <c r="T417" s="3">
        <v>6</v>
      </c>
    </row>
    <row r="418" spans="1:20" x14ac:dyDescent="0.2">
      <c r="A418" t="s">
        <v>6</v>
      </c>
      <c r="B418" s="2" t="s">
        <v>22</v>
      </c>
      <c r="C418" s="3" t="s">
        <v>16</v>
      </c>
      <c r="D418" s="3" t="s">
        <v>23</v>
      </c>
      <c r="E418" s="3">
        <v>7</v>
      </c>
      <c r="F418">
        <v>1.6E-2</v>
      </c>
      <c r="J418" s="6">
        <f>F418/(85-5)</f>
        <v>2.0000000000000001E-4</v>
      </c>
      <c r="K418" s="6"/>
      <c r="L418" s="4">
        <f t="shared" si="26"/>
        <v>0.2</v>
      </c>
      <c r="M418" s="4"/>
      <c r="N418" s="6"/>
      <c r="O418" s="6"/>
      <c r="P418" t="s">
        <v>6</v>
      </c>
      <c r="Q418" s="2" t="s">
        <v>22</v>
      </c>
      <c r="R418" s="3" t="s">
        <v>16</v>
      </c>
      <c r="S418" s="3" t="s">
        <v>23</v>
      </c>
      <c r="T418" s="3">
        <v>7</v>
      </c>
    </row>
    <row r="419" spans="1:20" x14ac:dyDescent="0.2">
      <c r="A419" t="s">
        <v>6</v>
      </c>
      <c r="B419" s="2" t="s">
        <v>22</v>
      </c>
      <c r="C419" s="3" t="s">
        <v>16</v>
      </c>
      <c r="D419" s="3" t="s">
        <v>23</v>
      </c>
      <c r="E419" s="3">
        <v>8</v>
      </c>
      <c r="F419">
        <v>3.0000000000000001E-3</v>
      </c>
      <c r="J419" s="6">
        <f>F419/(85-6)</f>
        <v>3.79746835443038E-5</v>
      </c>
      <c r="K419" s="6"/>
      <c r="L419" s="4">
        <f t="shared" si="26"/>
        <v>3.7974683544303799E-2</v>
      </c>
      <c r="M419" s="4"/>
      <c r="N419" s="6"/>
      <c r="O419" s="6"/>
      <c r="P419" t="s">
        <v>6</v>
      </c>
      <c r="Q419" s="2" t="s">
        <v>22</v>
      </c>
      <c r="R419" s="3" t="s">
        <v>16</v>
      </c>
      <c r="S419" s="3" t="s">
        <v>23</v>
      </c>
      <c r="T419" s="3">
        <v>8</v>
      </c>
    </row>
    <row r="420" spans="1:20" x14ac:dyDescent="0.2">
      <c r="A420" t="s">
        <v>6</v>
      </c>
      <c r="B420" s="2" t="s">
        <v>22</v>
      </c>
      <c r="C420" s="3" t="s">
        <v>16</v>
      </c>
      <c r="D420" s="3" t="s">
        <v>23</v>
      </c>
      <c r="E420" s="3">
        <v>9</v>
      </c>
      <c r="F420">
        <v>1.0999999999999999E-2</v>
      </c>
      <c r="J420" s="6">
        <f t="shared" si="29"/>
        <v>1.4473684210526314E-4</v>
      </c>
      <c r="K420" s="6"/>
      <c r="L420" s="4">
        <f t="shared" si="26"/>
        <v>0.14473684210526314</v>
      </c>
      <c r="M420" s="4"/>
      <c r="N420" s="6"/>
      <c r="O420" s="6"/>
      <c r="P420" t="s">
        <v>6</v>
      </c>
      <c r="Q420" s="2" t="s">
        <v>22</v>
      </c>
      <c r="R420" s="3" t="s">
        <v>16</v>
      </c>
      <c r="S420" s="3" t="s">
        <v>23</v>
      </c>
      <c r="T420" s="3">
        <v>9</v>
      </c>
    </row>
    <row r="421" spans="1:20" x14ac:dyDescent="0.2">
      <c r="A421" t="s">
        <v>6</v>
      </c>
      <c r="B421" s="2" t="s">
        <v>22</v>
      </c>
      <c r="C421" s="3" t="s">
        <v>16</v>
      </c>
      <c r="D421" s="3" t="s">
        <v>23</v>
      </c>
      <c r="E421" s="3">
        <v>10</v>
      </c>
      <c r="J421" s="6"/>
      <c r="K421" s="6"/>
      <c r="L421" s="6"/>
      <c r="M421" s="6"/>
      <c r="N421" s="6"/>
      <c r="O421" s="6"/>
      <c r="P421" t="s">
        <v>6</v>
      </c>
      <c r="Q421" s="2" t="s">
        <v>22</v>
      </c>
      <c r="R421" s="3" t="s">
        <v>16</v>
      </c>
      <c r="S421" s="3" t="s">
        <v>23</v>
      </c>
      <c r="T421" s="3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Microsoft Office User</cp:lastModifiedBy>
  <dcterms:created xsi:type="dcterms:W3CDTF">2020-11-20T14:24:23Z</dcterms:created>
  <dcterms:modified xsi:type="dcterms:W3CDTF">2022-01-27T06:18:03Z</dcterms:modified>
</cp:coreProperties>
</file>