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hierro/Documents/Jose/Fulbright/Performing proposed project/Data/Competition experiment/Files for GitHub/"/>
    </mc:Choice>
  </mc:AlternateContent>
  <xr:revisionPtr revIDLastSave="0" documentId="8_{9977FA08-11F7-5242-9580-313675527DDF}" xr6:coauthVersionLast="36" xr6:coauthVersionMax="36" xr10:uidLastSave="{00000000-0000-0000-0000-000000000000}"/>
  <bookViews>
    <workbookView xWindow="0" yWindow="0" windowWidth="28800" windowHeight="18000" xr2:uid="{AD8A201B-C5F9-4E56-B9F5-C58FA5A67205}"/>
  </bookViews>
  <sheets>
    <sheet name="Al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92" i="1" l="1"/>
  <c r="AQ152" i="1"/>
  <c r="AW212" i="1" l="1"/>
  <c r="AT212" i="1"/>
  <c r="AU212" i="1"/>
  <c r="AV212" i="1"/>
  <c r="AV220" i="1"/>
  <c r="AT220" i="1"/>
  <c r="AV175" i="1"/>
  <c r="AW172" i="1"/>
  <c r="AT175" i="1"/>
  <c r="AU172" i="1"/>
  <c r="AT164" i="1"/>
  <c r="AW162" i="1"/>
  <c r="AU162" i="1"/>
  <c r="AQ162" i="1"/>
  <c r="AT173" i="1"/>
  <c r="AU202" i="1"/>
  <c r="AQ212" i="1" l="1"/>
  <c r="AT102" i="1" l="1"/>
  <c r="AV102" i="1" s="1"/>
  <c r="AQ412" i="1"/>
  <c r="AQ402" i="1"/>
  <c r="AQ392" i="1"/>
  <c r="AQ382" i="1"/>
  <c r="AQ372" i="1"/>
  <c r="AQ362" i="1"/>
  <c r="AQ352" i="1"/>
  <c r="AQ342" i="1"/>
  <c r="AQ332" i="1"/>
  <c r="AQ322" i="1"/>
  <c r="AQ312" i="1"/>
  <c r="AQ302" i="1"/>
  <c r="AQ292" i="1"/>
  <c r="AQ282" i="1"/>
  <c r="AQ272" i="1"/>
  <c r="AQ262" i="1"/>
  <c r="AQ252" i="1"/>
  <c r="AQ242" i="1"/>
  <c r="AQ232" i="1"/>
  <c r="AQ222" i="1"/>
  <c r="AQ202" i="1"/>
  <c r="AQ192" i="1"/>
  <c r="AQ182" i="1"/>
  <c r="AQ172" i="1"/>
  <c r="AQ142" i="1"/>
  <c r="AQ132" i="1"/>
  <c r="AQ122" i="1"/>
  <c r="AQ112" i="1"/>
  <c r="AQ102" i="1"/>
  <c r="AQ82" i="1"/>
  <c r="AQ72" i="1"/>
  <c r="AQ62" i="1"/>
  <c r="AQ52" i="1"/>
  <c r="AQ42" i="1"/>
  <c r="AQ32" i="1"/>
  <c r="AQ22" i="1"/>
  <c r="AQ12" i="1"/>
  <c r="AV173" i="1"/>
  <c r="AS2" i="1"/>
  <c r="AQ2" i="1"/>
  <c r="AT419" i="1" l="1"/>
  <c r="AV419" i="1" s="1"/>
  <c r="AT418" i="1"/>
  <c r="AV418" i="1" s="1"/>
  <c r="AT417" i="1"/>
  <c r="AV417" i="1" s="1"/>
  <c r="AT416" i="1"/>
  <c r="AV416" i="1" s="1"/>
  <c r="AT413" i="1"/>
  <c r="AV413" i="1" s="1"/>
  <c r="AT411" i="1"/>
  <c r="AV411" i="1" s="1"/>
  <c r="AT409" i="1"/>
  <c r="AV409" i="1" s="1"/>
  <c r="AT407" i="1"/>
  <c r="AV407" i="1" s="1"/>
  <c r="AT403" i="1"/>
  <c r="AV403" i="1" s="1"/>
  <c r="AT404" i="1"/>
  <c r="AV404" i="1" s="1"/>
  <c r="AT406" i="1"/>
  <c r="AV406" i="1" s="1"/>
  <c r="AT412" i="1"/>
  <c r="AT414" i="1"/>
  <c r="AV414" i="1" s="1"/>
  <c r="AT420" i="1"/>
  <c r="AV420" i="1" s="1"/>
  <c r="AT402" i="1"/>
  <c r="AT400" i="1"/>
  <c r="AT399" i="1"/>
  <c r="AV399" i="1" s="1"/>
  <c r="AT398" i="1"/>
  <c r="AV398" i="1" s="1"/>
  <c r="AT397" i="1"/>
  <c r="AV397" i="1" s="1"/>
  <c r="AT395" i="1"/>
  <c r="AV395" i="1" s="1"/>
  <c r="AT392" i="1"/>
  <c r="AT391" i="1"/>
  <c r="AV391" i="1" s="1"/>
  <c r="AT390" i="1"/>
  <c r="AV390" i="1" s="1"/>
  <c r="AT389" i="1"/>
  <c r="AV389" i="1" s="1"/>
  <c r="AT388" i="1"/>
  <c r="AV388" i="1" s="1"/>
  <c r="AT387" i="1"/>
  <c r="AV387" i="1" s="1"/>
  <c r="AT385" i="1"/>
  <c r="AV385" i="1" s="1"/>
  <c r="AT383" i="1"/>
  <c r="AV383" i="1" s="1"/>
  <c r="AT386" i="1"/>
  <c r="AV386" i="1" s="1"/>
  <c r="AT401" i="1"/>
  <c r="AV401" i="1" s="1"/>
  <c r="AT382" i="1"/>
  <c r="AT381" i="1"/>
  <c r="AV381" i="1" s="1"/>
  <c r="AT380" i="1"/>
  <c r="AV380" i="1" s="1"/>
  <c r="AT379" i="1"/>
  <c r="AV379" i="1" s="1"/>
  <c r="AT377" i="1"/>
  <c r="AV377" i="1" s="1"/>
  <c r="AT374" i="1"/>
  <c r="AV374" i="1" s="1"/>
  <c r="AT373" i="1"/>
  <c r="AV373" i="1" s="1"/>
  <c r="AT371" i="1"/>
  <c r="AV371" i="1" s="1"/>
  <c r="AT370" i="1"/>
  <c r="AV370" i="1" s="1"/>
  <c r="AT367" i="1"/>
  <c r="AV367" i="1" s="1"/>
  <c r="AT365" i="1"/>
  <c r="AV365" i="1" s="1"/>
  <c r="AT364" i="1"/>
  <c r="AV364" i="1" s="1"/>
  <c r="AT363" i="1"/>
  <c r="AV363" i="1" s="1"/>
  <c r="AT369" i="1"/>
  <c r="AV369" i="1" s="1"/>
  <c r="AT372" i="1"/>
  <c r="AT375" i="1"/>
  <c r="AV375" i="1" s="1"/>
  <c r="AT362" i="1"/>
  <c r="AT361" i="1"/>
  <c r="AV361" i="1" s="1"/>
  <c r="AT343" i="1"/>
  <c r="AV343" i="1" s="1"/>
  <c r="AT344" i="1"/>
  <c r="AV344" i="1" s="1"/>
  <c r="AT345" i="1"/>
  <c r="AV345" i="1" s="1"/>
  <c r="AT346" i="1"/>
  <c r="AV346" i="1" s="1"/>
  <c r="AT347" i="1"/>
  <c r="AV347" i="1" s="1"/>
  <c r="AT348" i="1"/>
  <c r="AV348" i="1" s="1"/>
  <c r="AT349" i="1"/>
  <c r="AV349" i="1" s="1"/>
  <c r="AT350" i="1"/>
  <c r="AV350" i="1" s="1"/>
  <c r="AT351" i="1"/>
  <c r="AV351" i="1" s="1"/>
  <c r="AT352" i="1"/>
  <c r="AT353" i="1"/>
  <c r="AV353" i="1" s="1"/>
  <c r="AT355" i="1"/>
  <c r="AV355" i="1" s="1"/>
  <c r="AT356" i="1"/>
  <c r="AV356" i="1" s="1"/>
  <c r="AT357" i="1"/>
  <c r="AV357" i="1" s="1"/>
  <c r="AT358" i="1"/>
  <c r="AV358" i="1" s="1"/>
  <c r="AT359" i="1"/>
  <c r="AV359" i="1" s="1"/>
  <c r="AT360" i="1"/>
  <c r="AV360" i="1" s="1"/>
  <c r="AT342" i="1"/>
  <c r="AT337" i="1"/>
  <c r="AV337" i="1" s="1"/>
  <c r="AT332" i="1"/>
  <c r="AT328" i="1"/>
  <c r="AV328" i="1" s="1"/>
  <c r="AT325" i="1"/>
  <c r="AV325" i="1" s="1"/>
  <c r="AT323" i="1"/>
  <c r="AV323" i="1" s="1"/>
  <c r="AT324" i="1"/>
  <c r="AV324" i="1" s="1"/>
  <c r="AT329" i="1"/>
  <c r="AV329" i="1" s="1"/>
  <c r="AT335" i="1"/>
  <c r="AV335" i="1" s="1"/>
  <c r="AT340" i="1"/>
  <c r="AV340" i="1" s="1"/>
  <c r="AT322" i="1"/>
  <c r="AT320" i="1"/>
  <c r="AV320" i="1" s="1"/>
  <c r="AT319" i="1"/>
  <c r="AV319" i="1" s="1"/>
  <c r="AT317" i="1"/>
  <c r="AV317" i="1" s="1"/>
  <c r="AT316" i="1"/>
  <c r="AV316" i="1" s="1"/>
  <c r="AT314" i="1"/>
  <c r="AV314" i="1" s="1"/>
  <c r="AT313" i="1"/>
  <c r="AV313" i="1" s="1"/>
  <c r="AT312" i="1"/>
  <c r="AT309" i="1"/>
  <c r="AV309" i="1" s="1"/>
  <c r="AT308" i="1"/>
  <c r="AV308" i="1" s="1"/>
  <c r="AT306" i="1"/>
  <c r="AV306" i="1" s="1"/>
  <c r="AT305" i="1"/>
  <c r="AV305" i="1" s="1"/>
  <c r="AT303" i="1"/>
  <c r="AV303" i="1" s="1"/>
  <c r="AT304" i="1"/>
  <c r="AV304" i="1" s="1"/>
  <c r="AT302" i="1"/>
  <c r="AT300" i="1"/>
  <c r="AV300" i="1" s="1"/>
  <c r="AT299" i="1"/>
  <c r="AV299" i="1" s="1"/>
  <c r="AT298" i="1"/>
  <c r="AV298" i="1" s="1"/>
  <c r="AT297" i="1"/>
  <c r="AV297" i="1" s="1"/>
  <c r="AT293" i="1"/>
  <c r="AV293" i="1" s="1"/>
  <c r="AT292" i="1"/>
  <c r="AT289" i="1"/>
  <c r="AV289" i="1" s="1"/>
  <c r="AT286" i="1"/>
  <c r="AV286" i="1" s="1"/>
  <c r="AT285" i="1"/>
  <c r="AV285" i="1" s="1"/>
  <c r="AT284" i="1"/>
  <c r="AV284" i="1" s="1"/>
  <c r="AT287" i="1"/>
  <c r="AV287" i="1" s="1"/>
  <c r="AT288" i="1"/>
  <c r="AV288" i="1" s="1"/>
  <c r="AT291" i="1"/>
  <c r="AV291" i="1" s="1"/>
  <c r="AT295" i="1"/>
  <c r="AV295" i="1" s="1"/>
  <c r="AT296" i="1"/>
  <c r="AV296" i="1" s="1"/>
  <c r="AT301" i="1"/>
  <c r="AV301" i="1" s="1"/>
  <c r="AT282" i="1"/>
  <c r="AT279" i="1"/>
  <c r="AV279" i="1" s="1"/>
  <c r="AT280" i="1"/>
  <c r="AV280" i="1" s="1"/>
  <c r="AT281" i="1"/>
  <c r="AV281" i="1" s="1"/>
  <c r="AT278" i="1"/>
  <c r="AV278" i="1" s="1"/>
  <c r="AT274" i="1"/>
  <c r="AV274" i="1" s="1"/>
  <c r="AT275" i="1"/>
  <c r="AV275" i="1" s="1"/>
  <c r="AT273" i="1"/>
  <c r="AV273" i="1" s="1"/>
  <c r="AT270" i="1"/>
  <c r="AV270" i="1" s="1"/>
  <c r="AT271" i="1"/>
  <c r="AV271" i="1" s="1"/>
  <c r="AT269" i="1"/>
  <c r="AV269" i="1" s="1"/>
  <c r="AT267" i="1"/>
  <c r="AV267" i="1" s="1"/>
  <c r="AT266" i="1"/>
  <c r="AV266" i="1" s="1"/>
  <c r="AT263" i="1"/>
  <c r="AV263" i="1" s="1"/>
  <c r="AT264" i="1"/>
  <c r="AV264" i="1" s="1"/>
  <c r="AT265" i="1"/>
  <c r="AV265" i="1" s="1"/>
  <c r="AT268" i="1"/>
  <c r="AV268" i="1" s="1"/>
  <c r="AT272" i="1"/>
  <c r="AT277" i="1"/>
  <c r="AV277" i="1" s="1"/>
  <c r="AT262" i="1"/>
  <c r="AT260" i="1"/>
  <c r="AV260" i="1" s="1"/>
  <c r="AT254" i="1"/>
  <c r="AT249" i="1"/>
  <c r="AV249" i="1" s="1"/>
  <c r="AT248" i="1"/>
  <c r="AV248" i="1" s="1"/>
  <c r="AT247" i="1"/>
  <c r="AV247" i="1" s="1"/>
  <c r="AT245" i="1"/>
  <c r="AV245" i="1" s="1"/>
  <c r="AT244" i="1"/>
  <c r="AV244" i="1" s="1"/>
  <c r="AT243" i="1"/>
  <c r="AV243" i="1" l="1"/>
  <c r="AW242" i="1" s="1"/>
  <c r="AU242" i="1"/>
  <c r="AV262" i="1"/>
  <c r="AW262" i="1" s="1"/>
  <c r="AU262" i="1"/>
  <c r="AV302" i="1"/>
  <c r="AW302" i="1" s="1"/>
  <c r="AU302" i="1"/>
  <c r="AU342" i="1"/>
  <c r="AV342" i="1"/>
  <c r="AW342" i="1" s="1"/>
  <c r="AV352" i="1"/>
  <c r="AW352" i="1" s="1"/>
  <c r="AU352" i="1"/>
  <c r="AV372" i="1"/>
  <c r="AW372" i="1" s="1"/>
  <c r="AU372" i="1"/>
  <c r="AV254" i="1"/>
  <c r="AW252" i="1" s="1"/>
  <c r="AU252" i="1"/>
  <c r="AV272" i="1"/>
  <c r="AW272" i="1" s="1"/>
  <c r="AU272" i="1"/>
  <c r="AU292" i="1"/>
  <c r="AV292" i="1"/>
  <c r="AW292" i="1" s="1"/>
  <c r="AU322" i="1"/>
  <c r="AV322" i="1"/>
  <c r="AW322" i="1" s="1"/>
  <c r="AU332" i="1"/>
  <c r="AV332" i="1"/>
  <c r="AW332" i="1" s="1"/>
  <c r="AV412" i="1"/>
  <c r="AW412" i="1" s="1"/>
  <c r="AU412" i="1"/>
  <c r="AU392" i="1"/>
  <c r="AV392" i="1"/>
  <c r="AW392" i="1" s="1"/>
  <c r="AU282" i="1"/>
  <c r="AV282" i="1"/>
  <c r="AW282" i="1" s="1"/>
  <c r="AU312" i="1"/>
  <c r="AV312" i="1"/>
  <c r="AW312" i="1" s="1"/>
  <c r="AU362" i="1"/>
  <c r="AV362" i="1"/>
  <c r="AW362" i="1" s="1"/>
  <c r="AV382" i="1"/>
  <c r="AW382" i="1" s="1"/>
  <c r="AU382" i="1"/>
  <c r="AU402" i="1"/>
  <c r="AV402" i="1"/>
  <c r="AW402" i="1" s="1"/>
  <c r="AT241" i="1"/>
  <c r="AV241" i="1" s="1"/>
  <c r="AT240" i="1"/>
  <c r="AV240" i="1" s="1"/>
  <c r="AT239" i="1"/>
  <c r="AV239" i="1" s="1"/>
  <c r="AT238" i="1"/>
  <c r="AV238" i="1" s="1"/>
  <c r="AT237" i="1"/>
  <c r="AV237" i="1" s="1"/>
  <c r="AT236" i="1"/>
  <c r="AV236" i="1" s="1"/>
  <c r="AT235" i="1"/>
  <c r="AV235" i="1" s="1"/>
  <c r="AT234" i="1"/>
  <c r="AV234" i="1" s="1"/>
  <c r="AT233" i="1"/>
  <c r="AV233" i="1" s="1"/>
  <c r="AT232" i="1"/>
  <c r="AT231" i="1"/>
  <c r="AV231" i="1" s="1"/>
  <c r="AT230" i="1"/>
  <c r="AV230" i="1" s="1"/>
  <c r="AT229" i="1"/>
  <c r="AV229" i="1" s="1"/>
  <c r="AT228" i="1"/>
  <c r="AV228" i="1" s="1"/>
  <c r="AT227" i="1"/>
  <c r="AV227" i="1" s="1"/>
  <c r="AT226" i="1"/>
  <c r="AV226" i="1" s="1"/>
  <c r="AT223" i="1"/>
  <c r="AV223" i="1" s="1"/>
  <c r="AT225" i="1"/>
  <c r="AV225" i="1" s="1"/>
  <c r="AT222" i="1"/>
  <c r="AT218" i="1"/>
  <c r="AV218" i="1" s="1"/>
  <c r="AT209" i="1"/>
  <c r="AV209" i="1" s="1"/>
  <c r="AT208" i="1"/>
  <c r="AV208" i="1" s="1"/>
  <c r="AT207" i="1"/>
  <c r="AV207" i="1" s="1"/>
  <c r="AT204" i="1"/>
  <c r="AV204" i="1" s="1"/>
  <c r="AT203" i="1"/>
  <c r="AV203" i="1" s="1"/>
  <c r="AT206" i="1"/>
  <c r="AV206" i="1" s="1"/>
  <c r="AT210" i="1"/>
  <c r="AV210" i="1" s="1"/>
  <c r="AT211" i="1"/>
  <c r="AV211" i="1" s="1"/>
  <c r="AT202" i="1"/>
  <c r="AT196" i="1"/>
  <c r="AT185" i="1"/>
  <c r="AT178" i="1"/>
  <c r="AV178" i="1" s="1"/>
  <c r="AV164" i="1"/>
  <c r="AT160" i="1"/>
  <c r="AV160" i="1" s="1"/>
  <c r="AT159" i="1"/>
  <c r="AV159" i="1" s="1"/>
  <c r="AT158" i="1"/>
  <c r="AV158" i="1" s="1"/>
  <c r="AT155" i="1"/>
  <c r="AV155" i="1" s="1"/>
  <c r="AT154" i="1"/>
  <c r="AV154" i="1" s="1"/>
  <c r="AT153" i="1"/>
  <c r="AV153" i="1" s="1"/>
  <c r="AT152" i="1"/>
  <c r="AT150" i="1"/>
  <c r="AV150" i="1" s="1"/>
  <c r="AT147" i="1"/>
  <c r="AV147" i="1" s="1"/>
  <c r="AT146" i="1"/>
  <c r="AV146" i="1" s="1"/>
  <c r="AT145" i="1"/>
  <c r="AV145" i="1" s="1"/>
  <c r="AT144" i="1"/>
  <c r="AV144" i="1" s="1"/>
  <c r="AT142" i="1"/>
  <c r="AT141" i="1"/>
  <c r="AV141" i="1" s="1"/>
  <c r="AT139" i="1"/>
  <c r="AV139" i="1" s="1"/>
  <c r="AT138" i="1"/>
  <c r="AV138" i="1" s="1"/>
  <c r="AT137" i="1"/>
  <c r="AV137" i="1" s="1"/>
  <c r="AT134" i="1"/>
  <c r="AV134" i="1" s="1"/>
  <c r="AT133" i="1"/>
  <c r="AV133" i="1" s="1"/>
  <c r="AT132" i="1"/>
  <c r="AT140" i="1"/>
  <c r="AV140" i="1" s="1"/>
  <c r="AT131" i="1"/>
  <c r="AV131" i="1" s="1"/>
  <c r="AT128" i="1"/>
  <c r="AV128" i="1" s="1"/>
  <c r="AT127" i="1"/>
  <c r="AV127" i="1" s="1"/>
  <c r="AT126" i="1"/>
  <c r="AV126" i="1" s="1"/>
  <c r="AT125" i="1"/>
  <c r="AV125" i="1" s="1"/>
  <c r="AT124" i="1"/>
  <c r="AV124" i="1" s="1"/>
  <c r="AT123" i="1"/>
  <c r="AT112" i="1"/>
  <c r="AT113" i="1"/>
  <c r="AV113" i="1" s="1"/>
  <c r="AT114" i="1"/>
  <c r="AV114" i="1" s="1"/>
  <c r="AT110" i="1"/>
  <c r="AV110" i="1" s="1"/>
  <c r="AT107" i="1"/>
  <c r="AT100" i="1"/>
  <c r="AV100" i="1" s="1"/>
  <c r="AT95" i="1"/>
  <c r="AT91" i="1"/>
  <c r="AV91" i="1" s="1"/>
  <c r="AT90" i="1"/>
  <c r="AV90" i="1" s="1"/>
  <c r="AT87" i="1"/>
  <c r="AT80" i="1"/>
  <c r="AV80" i="1" s="1"/>
  <c r="AT81" i="1"/>
  <c r="AV81" i="1" s="1"/>
  <c r="AT79" i="1"/>
  <c r="AV79" i="1" s="1"/>
  <c r="AT77" i="1"/>
  <c r="AV77" i="1" s="1"/>
  <c r="AT76" i="1"/>
  <c r="AV76" i="1" s="1"/>
  <c r="AT71" i="1"/>
  <c r="AV71" i="1" s="1"/>
  <c r="AT73" i="1"/>
  <c r="AV73" i="1" s="1"/>
  <c r="AT69" i="1"/>
  <c r="AV69" i="1" s="1"/>
  <c r="AT70" i="1"/>
  <c r="AV70" i="1" s="1"/>
  <c r="AT72" i="1"/>
  <c r="AT68" i="1"/>
  <c r="AV68" i="1" s="1"/>
  <c r="AT67" i="1"/>
  <c r="AV67" i="1" s="1"/>
  <c r="AT65" i="1"/>
  <c r="AV65" i="1" s="1"/>
  <c r="AT64" i="1"/>
  <c r="AV64" i="1" s="1"/>
  <c r="AT63" i="1"/>
  <c r="AV63" i="1" s="1"/>
  <c r="AT66" i="1"/>
  <c r="AV66" i="1" s="1"/>
  <c r="AT74" i="1"/>
  <c r="AV74" i="1" s="1"/>
  <c r="AT75" i="1"/>
  <c r="AV75" i="1" s="1"/>
  <c r="AT78" i="1"/>
  <c r="AV78" i="1" s="1"/>
  <c r="AT62" i="1"/>
  <c r="AT58" i="1"/>
  <c r="AV58" i="1" s="1"/>
  <c r="AT53" i="1"/>
  <c r="AV53" i="1" s="1"/>
  <c r="AT60" i="1"/>
  <c r="AV60" i="1" s="1"/>
  <c r="AT52" i="1"/>
  <c r="AT44" i="1"/>
  <c r="AV44" i="1" s="1"/>
  <c r="AT46" i="1"/>
  <c r="AV46" i="1" s="1"/>
  <c r="AT47" i="1"/>
  <c r="AV47" i="1" s="1"/>
  <c r="AT48" i="1"/>
  <c r="AV48" i="1" s="1"/>
  <c r="AT49" i="1"/>
  <c r="AV49" i="1" s="1"/>
  <c r="AT42" i="1"/>
  <c r="AT41" i="1"/>
  <c r="AV41" i="1" s="1"/>
  <c r="AT39" i="1"/>
  <c r="AV39" i="1" s="1"/>
  <c r="AT38" i="1"/>
  <c r="AV38" i="1" s="1"/>
  <c r="AT37" i="1"/>
  <c r="AV37" i="1" s="1"/>
  <c r="AT36" i="1"/>
  <c r="AV36" i="1" s="1"/>
  <c r="AT32" i="1"/>
  <c r="AT28" i="1"/>
  <c r="AV28" i="1" s="1"/>
  <c r="AT27" i="1"/>
  <c r="AV27" i="1" s="1"/>
  <c r="AT26" i="1"/>
  <c r="AV26" i="1" s="1"/>
  <c r="AT24" i="1"/>
  <c r="AV24" i="1" s="1"/>
  <c r="AT29" i="1"/>
  <c r="AV29" i="1" s="1"/>
  <c r="AT30" i="1"/>
  <c r="AV30" i="1" s="1"/>
  <c r="AT31" i="1"/>
  <c r="AV31" i="1" s="1"/>
  <c r="AT33" i="1"/>
  <c r="AV33" i="1" s="1"/>
  <c r="AT34" i="1"/>
  <c r="AV34" i="1" s="1"/>
  <c r="AT35" i="1"/>
  <c r="AV35" i="1" s="1"/>
  <c r="AT40" i="1"/>
  <c r="AV40" i="1" s="1"/>
  <c r="AT23" i="1"/>
  <c r="AT21" i="1"/>
  <c r="AV21" i="1" s="1"/>
  <c r="AT19" i="1"/>
  <c r="AV19" i="1" s="1"/>
  <c r="AT18" i="1"/>
  <c r="AV18" i="1" s="1"/>
  <c r="AT16" i="1"/>
  <c r="AV16" i="1" s="1"/>
  <c r="AT15" i="1"/>
  <c r="AV15" i="1" s="1"/>
  <c r="AT14" i="1"/>
  <c r="AV14" i="1" s="1"/>
  <c r="AT13" i="1"/>
  <c r="AV13" i="1" s="1"/>
  <c r="AT12" i="1"/>
  <c r="AT9" i="1"/>
  <c r="AV9" i="1" s="1"/>
  <c r="AT6" i="1"/>
  <c r="AV6" i="1" s="1"/>
  <c r="AT3" i="1"/>
  <c r="AV3" i="1" s="1"/>
  <c r="AT4" i="1"/>
  <c r="AV4" i="1" s="1"/>
  <c r="AT5" i="1"/>
  <c r="AV5" i="1" s="1"/>
  <c r="AT7" i="1"/>
  <c r="AV7" i="1" s="1"/>
  <c r="AT8" i="1"/>
  <c r="AV8" i="1" s="1"/>
  <c r="AT10" i="1"/>
  <c r="AV10" i="1" s="1"/>
  <c r="AT11" i="1"/>
  <c r="AV11" i="1" s="1"/>
  <c r="AT17" i="1"/>
  <c r="AV17" i="1" s="1"/>
  <c r="AT2" i="1"/>
  <c r="AV107" i="1" l="1"/>
  <c r="AW102" i="1" s="1"/>
  <c r="AU102" i="1"/>
  <c r="AV196" i="1"/>
  <c r="AW192" i="1" s="1"/>
  <c r="AU192" i="1"/>
  <c r="AV42" i="1"/>
  <c r="AW42" i="1" s="1"/>
  <c r="AU42" i="1"/>
  <c r="AU122" i="1"/>
  <c r="AV123" i="1"/>
  <c r="AW122" i="1" s="1"/>
  <c r="AV132" i="1"/>
  <c r="AW132" i="1" s="1"/>
  <c r="AU132" i="1"/>
  <c r="AV202" i="1"/>
  <c r="AW202" i="1" s="1"/>
  <c r="AV95" i="1"/>
  <c r="AW92" i="1" s="1"/>
  <c r="AU92" i="1"/>
  <c r="AV152" i="1"/>
  <c r="AW152" i="1" s="1"/>
  <c r="AU152" i="1"/>
  <c r="AV232" i="1"/>
  <c r="AW232" i="1" s="1"/>
  <c r="AU232" i="1"/>
  <c r="AV2" i="1"/>
  <c r="AW2" i="1" s="1"/>
  <c r="AU2" i="1"/>
  <c r="AV112" i="1"/>
  <c r="AW112" i="1" s="1"/>
  <c r="AU112" i="1"/>
  <c r="AV142" i="1"/>
  <c r="AW142" i="1" s="1"/>
  <c r="AU142" i="1"/>
  <c r="AV72" i="1"/>
  <c r="AW72" i="1" s="1"/>
  <c r="AU72" i="1"/>
  <c r="AV222" i="1"/>
  <c r="AW222" i="1" s="1"/>
  <c r="AU222" i="1"/>
  <c r="AV12" i="1"/>
  <c r="AW12" i="1" s="1"/>
  <c r="AU12" i="1"/>
  <c r="AU22" i="1"/>
  <c r="AV23" i="1"/>
  <c r="AW22" i="1" s="1"/>
  <c r="AU32" i="1"/>
  <c r="AV32" i="1"/>
  <c r="AW32" i="1" s="1"/>
  <c r="AV52" i="1"/>
  <c r="AW52" i="1" s="1"/>
  <c r="AU52" i="1"/>
  <c r="AV62" i="1"/>
  <c r="AW62" i="1" s="1"/>
  <c r="AU62" i="1"/>
  <c r="AV87" i="1"/>
  <c r="AW82" i="1" s="1"/>
  <c r="AU82" i="1"/>
  <c r="AV185" i="1"/>
  <c r="AW182" i="1" s="1"/>
  <c r="AU182" i="1"/>
  <c r="AS42" i="1" l="1"/>
  <c r="AS412" i="1" l="1"/>
  <c r="AS402" i="1"/>
  <c r="AS392" i="1"/>
  <c r="AS382" i="1"/>
  <c r="AS372" i="1"/>
  <c r="AS362" i="1"/>
  <c r="AS352" i="1"/>
  <c r="AS342" i="1"/>
  <c r="AS332" i="1"/>
  <c r="AS322" i="1"/>
  <c r="AS312" i="1"/>
  <c r="AS302" i="1"/>
  <c r="AS292" i="1"/>
  <c r="AS282" i="1"/>
  <c r="AS272" i="1"/>
  <c r="AS262" i="1"/>
  <c r="AS252" i="1"/>
  <c r="AS242" i="1"/>
  <c r="AS232" i="1"/>
  <c r="AS222" i="1"/>
  <c r="AS212" i="1"/>
  <c r="AS202" i="1"/>
  <c r="AS192" i="1"/>
  <c r="AS182" i="1"/>
  <c r="AS172" i="1"/>
  <c r="AS162" i="1"/>
  <c r="AS152" i="1"/>
  <c r="AS142" i="1"/>
  <c r="AS132" i="1"/>
  <c r="AS122" i="1"/>
  <c r="AS112" i="1"/>
  <c r="AS102" i="1"/>
  <c r="AS92" i="1"/>
  <c r="AS82" i="1"/>
  <c r="AS72" i="1"/>
  <c r="AS62" i="1"/>
  <c r="AS52" i="1"/>
  <c r="AS32" i="1"/>
  <c r="AS22" i="1"/>
  <c r="AS12" i="1"/>
</calcChain>
</file>

<file path=xl/sharedStrings.xml><?xml version="1.0" encoding="utf-8"?>
<sst xmlns="http://schemas.openxmlformats.org/spreadsheetml/2006/main" count="3414" uniqueCount="69">
  <si>
    <t>Treatment</t>
  </si>
  <si>
    <t>Species</t>
  </si>
  <si>
    <t>Ab. Biomass (g)</t>
  </si>
  <si>
    <t>High water</t>
  </si>
  <si>
    <t>Gaillardia megapotamica</t>
  </si>
  <si>
    <t>Replicates</t>
  </si>
  <si>
    <t>Low water</t>
  </si>
  <si>
    <t>Daucus pussillus</t>
  </si>
  <si>
    <t>Descurainia erodiifolia</t>
  </si>
  <si>
    <t>Lepidium bonariense</t>
  </si>
  <si>
    <t>Telesperma megapotamica</t>
  </si>
  <si>
    <t>Plantago patagonica</t>
  </si>
  <si>
    <t>Conyza bonariensis</t>
  </si>
  <si>
    <t>Origin</t>
  </si>
  <si>
    <t>Native</t>
  </si>
  <si>
    <t>Centaurea solstitialis</t>
  </si>
  <si>
    <t>Non-native</t>
  </si>
  <si>
    <t>Chenopodium album</t>
  </si>
  <si>
    <t>Diplotaxis tenuifolia</t>
  </si>
  <si>
    <t>Hirchsfeldia incana</t>
  </si>
  <si>
    <t>Lactuca serriola</t>
  </si>
  <si>
    <t>Melilotus album</t>
  </si>
  <si>
    <t>Rumex crispus</t>
  </si>
  <si>
    <t>Argentina</t>
  </si>
  <si>
    <t>Turkey</t>
  </si>
  <si>
    <t>Region of Collection</t>
  </si>
  <si>
    <t>Survival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</si>
  <si>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</si>
  <si>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</si>
  <si>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</si>
  <si>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</si>
  <si>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</si>
  <si>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</si>
  <si>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</si>
  <si>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</si>
  <si>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</si>
  <si>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</si>
  <si>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</si>
  <si>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</si>
  <si>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</si>
  <si>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</si>
  <si>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</si>
  <si>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</si>
  <si>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</si>
  <si>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</si>
  <si>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</si>
  <si>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</si>
  <si>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</si>
  <si>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</si>
  <si>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</si>
  <si>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</si>
  <si>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</si>
  <si>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</si>
  <si>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</si>
  <si>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</si>
  <si>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</si>
  <si>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</si>
  <si>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d36</t>
  </si>
  <si>
    <t>d41</t>
  </si>
  <si>
    <t>d48</t>
  </si>
  <si>
    <t>d51</t>
  </si>
  <si>
    <t>d55</t>
  </si>
  <si>
    <t>d69</t>
  </si>
  <si>
    <t>Rgr (gr day-1)</t>
  </si>
  <si>
    <t>Mean Survival</t>
  </si>
  <si>
    <t>Mean Ab. Biomass</t>
  </si>
  <si>
    <t>Mean Rgr</t>
  </si>
  <si>
    <t>Rrg (mg day-1)</t>
  </si>
  <si>
    <t>Mean Rgr (mg day-1)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</si>
</sst>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64" fontId="0" fillId="0" borderId="0" xfId="0" applyNumberFormat="1"/>
    <xf numFmtId="1" fontId="1" fillId="0" borderId="0" xfId="0" applyNumberFormat="1" applyFont="1" applyFill="1"/>
    <xf numFmtId="1" fontId="0" fillId="0" borderId="0" xfId="0" applyNumberFormat="1" applyFill="1"/>
    <xf numFmtId="1" fontId="1" fillId="0" borderId="0" xfId="0" applyNumberFormat="1" applyFont="1"/>
    <xf numFmtId="1" fontId="0" fillId="0" borderId="0" xfId="0" applyNumberFormat="1"/>
    <xf numFmtId="0" fontId="0" fillId="0" borderId="0" xfId="0" applyFill="1"/>
    <xf numFmtId="165" fontId="0" fillId="0" borderId="0" xfId="0" applyNumberFormat="1"/>
    <xf numFmtId="164" fontId="0" fillId="0" borderId="0" xfId="0" applyNumberFormat="1" applyFill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4564-B955-40D9-9632-D4ED56C08944}">
  <dimension ref="A1:BJ421"/>
  <sheetViews>
    <sheetView tabSelected="1" workbookViewId="0">
      <pane ySplit="1" topLeftCell="A2" activePane="bottomLeft" state="frozen"/>
      <selection pane="bottomLeft" activeCell="AQ242" sqref="AQ242"/>
    </sheetView>
  </sheetViews>
  <sheetFormatPr baseColWidth="10" defaultRowHeight="15" x14ac:dyDescent="0.2"/>
  <cols>
    <col min="1" max="1" width="4.1640625" customWidth="1"/>
    <col min="2" max="2" width="6.83203125" customWidth="1"/>
    <col min="3" max="3" width="6" customWidth="1"/>
    <col min="4" max="4" width="8.83203125" customWidth="1"/>
    <col min="5" max="5" width="3.83203125" customWidth="1"/>
    <col min="6" max="7" width="2.83203125" customWidth="1"/>
    <col min="8" max="8" width="3.1640625" customWidth="1"/>
    <col min="9" max="9" width="2.83203125" customWidth="1"/>
    <col min="10" max="11" width="3" style="8" customWidth="1"/>
    <col min="12" max="14" width="2.83203125" style="8" customWidth="1"/>
    <col min="15" max="18" width="3.83203125" customWidth="1"/>
    <col min="19" max="20" width="3.6640625" customWidth="1"/>
    <col min="21" max="21" width="3.5" customWidth="1"/>
    <col min="22" max="22" width="3.83203125" customWidth="1"/>
    <col min="23" max="23" width="3.6640625" customWidth="1"/>
    <col min="24" max="28" width="4.1640625" customWidth="1"/>
    <col min="29" max="29" width="4.5" customWidth="1"/>
    <col min="30" max="35" width="4.1640625" customWidth="1"/>
    <col min="36" max="37" width="4.33203125" customWidth="1"/>
    <col min="38" max="39" width="4" customWidth="1"/>
    <col min="40" max="41" width="3.83203125" customWidth="1"/>
    <col min="42" max="42" width="14" customWidth="1"/>
    <col min="43" max="43" width="16.6640625" customWidth="1"/>
    <col min="44" max="44" width="7.6640625" style="6" customWidth="1"/>
    <col min="45" max="45" width="13.33203125" customWidth="1"/>
    <col min="46" max="46" width="12.1640625" customWidth="1"/>
    <col min="47" max="47" width="9.33203125" customWidth="1"/>
    <col min="48" max="48" width="13.5" customWidth="1"/>
    <col min="49" max="49" width="18.83203125" customWidth="1"/>
    <col min="50" max="50" width="4.1640625" customWidth="1"/>
    <col min="51" max="51" width="6.83203125" customWidth="1"/>
    <col min="52" max="52" width="6" customWidth="1"/>
    <col min="53" max="53" width="8.83203125" customWidth="1"/>
    <col min="54" max="54" width="9.33203125" customWidth="1"/>
    <col min="56" max="56" width="14.1640625" customWidth="1"/>
    <col min="57" max="57" width="16.5" customWidth="1"/>
    <col min="58" max="58" width="9.6640625" customWidth="1"/>
    <col min="60" max="60" width="10.33203125" customWidth="1"/>
    <col min="61" max="61" width="8.83203125" customWidth="1"/>
    <col min="62" max="62" width="9.1640625" customWidth="1"/>
  </cols>
  <sheetData>
    <row r="1" spans="1:54" s="1" customFormat="1" x14ac:dyDescent="0.2">
      <c r="A1" s="1" t="s">
        <v>0</v>
      </c>
      <c r="B1" s="1" t="s">
        <v>1</v>
      </c>
      <c r="C1" s="1" t="s">
        <v>13</v>
      </c>
      <c r="D1" s="1" t="s">
        <v>25</v>
      </c>
      <c r="E1" s="1" t="s">
        <v>5</v>
      </c>
      <c r="F1" s="1" t="s">
        <v>27</v>
      </c>
      <c r="G1" s="1" t="s">
        <v>28</v>
      </c>
      <c r="H1" s="1" t="s">
        <v>29</v>
      </c>
      <c r="I1" s="1" t="s">
        <v>30</v>
      </c>
      <c r="J1" s="7" t="s">
        <v>31</v>
      </c>
      <c r="K1" s="7" t="s">
        <v>32</v>
      </c>
      <c r="L1" s="7" t="s">
        <v>33</v>
      </c>
      <c r="M1" s="7" t="s">
        <v>34</v>
      </c>
      <c r="N1" s="7" t="s">
        <v>35</v>
      </c>
      <c r="O1" s="1" t="s">
        <v>36</v>
      </c>
      <c r="P1" s="1" t="s">
        <v>37</v>
      </c>
      <c r="Q1" s="7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7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7" t="s">
        <v>54</v>
      </c>
      <c r="AH1" s="1" t="s">
        <v>55</v>
      </c>
      <c r="AI1" s="1" t="s">
        <v>56</v>
      </c>
      <c r="AJ1" s="1" t="s">
        <v>57</v>
      </c>
      <c r="AK1" s="1" t="s">
        <v>58</v>
      </c>
      <c r="AL1" s="1" t="s">
        <v>59</v>
      </c>
      <c r="AM1" s="1" t="s">
        <v>60</v>
      </c>
      <c r="AN1" s="1" t="s">
        <v>61</v>
      </c>
      <c r="AO1" s="1" t="s">
        <v>62</v>
      </c>
      <c r="AP1" s="1" t="s">
        <v>2</v>
      </c>
      <c r="AQ1" s="1" t="s">
        <v>65</v>
      </c>
      <c r="AR1" s="5" t="s">
        <v>26</v>
      </c>
      <c r="AS1" s="1" t="s">
        <v>64</v>
      </c>
      <c r="AT1" s="1" t="s">
        <v>63</v>
      </c>
      <c r="AU1" s="1" t="s">
        <v>66</v>
      </c>
      <c r="AV1" s="1" t="s">
        <v>67</v>
      </c>
      <c r="AW1" s="1" t="s">
        <v>68</v>
      </c>
      <c r="AX1" s="1" t="s">
        <v>0</v>
      </c>
      <c r="AY1" s="1" t="s">
        <v>1</v>
      </c>
      <c r="AZ1" s="1" t="s">
        <v>13</v>
      </c>
      <c r="BA1" s="1" t="s">
        <v>25</v>
      </c>
      <c r="BB1" s="1" t="s">
        <v>5</v>
      </c>
    </row>
    <row r="2" spans="1:54" x14ac:dyDescent="0.2">
      <c r="A2" t="s">
        <v>3</v>
      </c>
      <c r="B2" s="2" t="s">
        <v>4</v>
      </c>
      <c r="C2" s="3" t="s">
        <v>14</v>
      </c>
      <c r="D2" s="3" t="s">
        <v>23</v>
      </c>
      <c r="E2" s="3">
        <v>1</v>
      </c>
      <c r="N2" s="7"/>
      <c r="O2">
        <v>1</v>
      </c>
      <c r="P2" s="1"/>
      <c r="T2">
        <v>1</v>
      </c>
      <c r="AP2">
        <v>0.01</v>
      </c>
      <c r="AQ2" s="4">
        <f>AVERAGE(AP2:AP11)</f>
        <v>1.06E-2</v>
      </c>
      <c r="AR2" s="6">
        <v>1</v>
      </c>
      <c r="AS2" s="4">
        <f>AVERAGE(AR2:AR11)</f>
        <v>1</v>
      </c>
      <c r="AT2" s="10">
        <f>AP2/(85-10)</f>
        <v>1.3333333333333334E-4</v>
      </c>
      <c r="AU2" s="4">
        <f>AVERAGE(AT2:AT11)</f>
        <v>1.4169550588800768E-4</v>
      </c>
      <c r="AV2" s="4">
        <f>AT2*1000</f>
        <v>0.13333333333333333</v>
      </c>
      <c r="AW2" s="4">
        <f>AVERAGE(AV2:AV11)</f>
        <v>0.14169550588800767</v>
      </c>
      <c r="AX2" t="s">
        <v>3</v>
      </c>
      <c r="AY2" s="2" t="s">
        <v>4</v>
      </c>
      <c r="AZ2" s="3" t="s">
        <v>14</v>
      </c>
      <c r="BA2" s="3" t="s">
        <v>23</v>
      </c>
      <c r="BB2" s="3">
        <v>1</v>
      </c>
    </row>
    <row r="3" spans="1:54" x14ac:dyDescent="0.2">
      <c r="A3" t="s">
        <v>3</v>
      </c>
      <c r="B3" s="2" t="s">
        <v>4</v>
      </c>
      <c r="C3" s="3" t="s">
        <v>14</v>
      </c>
      <c r="D3" s="3" t="s">
        <v>23</v>
      </c>
      <c r="E3" s="3">
        <v>2</v>
      </c>
      <c r="O3">
        <v>2</v>
      </c>
      <c r="AP3">
        <v>3.0000000000000001E-3</v>
      </c>
      <c r="AR3" s="6">
        <v>1</v>
      </c>
      <c r="AT3" s="10">
        <f>AP3/(85-10)</f>
        <v>4.0000000000000003E-5</v>
      </c>
      <c r="AU3" s="10"/>
      <c r="AV3" s="4">
        <f t="shared" ref="AV3:AV66" si="0">AT3*1000</f>
        <v>0.04</v>
      </c>
      <c r="AW3" s="10"/>
      <c r="AX3" t="s">
        <v>3</v>
      </c>
      <c r="AY3" s="2" t="s">
        <v>4</v>
      </c>
      <c r="AZ3" s="3" t="s">
        <v>14</v>
      </c>
      <c r="BA3" s="3" t="s">
        <v>23</v>
      </c>
      <c r="BB3" s="3">
        <v>2</v>
      </c>
    </row>
    <row r="4" spans="1:54" x14ac:dyDescent="0.2">
      <c r="A4" t="s">
        <v>3</v>
      </c>
      <c r="B4" s="2" t="s">
        <v>4</v>
      </c>
      <c r="C4" s="3" t="s">
        <v>14</v>
      </c>
      <c r="D4" s="3" t="s">
        <v>23</v>
      </c>
      <c r="E4" s="3">
        <v>3</v>
      </c>
      <c r="O4">
        <v>1</v>
      </c>
      <c r="Q4">
        <v>1</v>
      </c>
      <c r="AP4">
        <v>0.01</v>
      </c>
      <c r="AR4" s="6">
        <v>1</v>
      </c>
      <c r="AT4" s="10">
        <f t="shared" ref="AT4:AT17" si="1">AP4/(85-10)</f>
        <v>1.3333333333333334E-4</v>
      </c>
      <c r="AU4" s="10"/>
      <c r="AV4" s="4">
        <f t="shared" si="0"/>
        <v>0.13333333333333333</v>
      </c>
      <c r="AW4" s="10"/>
      <c r="AX4" t="s">
        <v>3</v>
      </c>
      <c r="AY4" s="2" t="s">
        <v>4</v>
      </c>
      <c r="AZ4" s="3" t="s">
        <v>14</v>
      </c>
      <c r="BA4" s="3" t="s">
        <v>23</v>
      </c>
      <c r="BB4" s="3">
        <v>3</v>
      </c>
    </row>
    <row r="5" spans="1:54" x14ac:dyDescent="0.2">
      <c r="A5" t="s">
        <v>3</v>
      </c>
      <c r="B5" s="2" t="s">
        <v>4</v>
      </c>
      <c r="C5" s="3" t="s">
        <v>14</v>
      </c>
      <c r="D5" s="3" t="s">
        <v>23</v>
      </c>
      <c r="E5" s="3">
        <v>4</v>
      </c>
      <c r="O5">
        <v>2</v>
      </c>
      <c r="AP5">
        <v>3.0000000000000001E-3</v>
      </c>
      <c r="AR5" s="6">
        <v>1</v>
      </c>
      <c r="AT5" s="10">
        <f t="shared" si="1"/>
        <v>4.0000000000000003E-5</v>
      </c>
      <c r="AU5" s="10"/>
      <c r="AV5" s="4">
        <f t="shared" si="0"/>
        <v>0.04</v>
      </c>
      <c r="AW5" s="10"/>
      <c r="AX5" t="s">
        <v>3</v>
      </c>
      <c r="AY5" s="2" t="s">
        <v>4</v>
      </c>
      <c r="AZ5" s="3" t="s">
        <v>14</v>
      </c>
      <c r="BA5" s="3" t="s">
        <v>23</v>
      </c>
      <c r="BB5" s="3">
        <v>4</v>
      </c>
    </row>
    <row r="6" spans="1:54" x14ac:dyDescent="0.2">
      <c r="A6" t="s">
        <v>3</v>
      </c>
      <c r="B6" s="2" t="s">
        <v>4</v>
      </c>
      <c r="C6" s="3" t="s">
        <v>14</v>
      </c>
      <c r="D6" s="3" t="s">
        <v>23</v>
      </c>
      <c r="E6" s="3">
        <v>5</v>
      </c>
      <c r="N6" s="8">
        <v>1</v>
      </c>
      <c r="Q6">
        <v>1</v>
      </c>
      <c r="AP6">
        <v>2.1000000000000001E-2</v>
      </c>
      <c r="AR6" s="6">
        <v>1</v>
      </c>
      <c r="AT6" s="10">
        <f>AP6/(85-9)</f>
        <v>2.7631578947368425E-4</v>
      </c>
      <c r="AU6" s="10"/>
      <c r="AV6" s="4">
        <f t="shared" si="0"/>
        <v>0.27631578947368424</v>
      </c>
      <c r="AW6" s="10"/>
      <c r="AX6" t="s">
        <v>3</v>
      </c>
      <c r="AY6" s="2" t="s">
        <v>4</v>
      </c>
      <c r="AZ6" s="3" t="s">
        <v>14</v>
      </c>
      <c r="BA6" s="3" t="s">
        <v>23</v>
      </c>
      <c r="BB6" s="3">
        <v>5</v>
      </c>
    </row>
    <row r="7" spans="1:54" x14ac:dyDescent="0.2">
      <c r="A7" t="s">
        <v>3</v>
      </c>
      <c r="B7" s="2" t="s">
        <v>4</v>
      </c>
      <c r="C7" s="3" t="s">
        <v>14</v>
      </c>
      <c r="D7" s="3" t="s">
        <v>23</v>
      </c>
      <c r="E7" s="3">
        <v>6</v>
      </c>
      <c r="O7">
        <v>1</v>
      </c>
      <c r="AP7">
        <v>6.0000000000000001E-3</v>
      </c>
      <c r="AR7" s="6">
        <v>1</v>
      </c>
      <c r="AT7" s="10">
        <f t="shared" si="1"/>
        <v>8.0000000000000007E-5</v>
      </c>
      <c r="AU7" s="10"/>
      <c r="AV7" s="4">
        <f t="shared" si="0"/>
        <v>0.08</v>
      </c>
      <c r="AW7" s="10"/>
      <c r="AX7" t="s">
        <v>3</v>
      </c>
      <c r="AY7" s="2" t="s">
        <v>4</v>
      </c>
      <c r="AZ7" s="3" t="s">
        <v>14</v>
      </c>
      <c r="BA7" s="3" t="s">
        <v>23</v>
      </c>
      <c r="BB7" s="3">
        <v>6</v>
      </c>
    </row>
    <row r="8" spans="1:54" x14ac:dyDescent="0.2">
      <c r="A8" t="s">
        <v>3</v>
      </c>
      <c r="B8" s="2" t="s">
        <v>4</v>
      </c>
      <c r="C8" s="3" t="s">
        <v>14</v>
      </c>
      <c r="D8" s="3" t="s">
        <v>23</v>
      </c>
      <c r="E8" s="3">
        <v>7</v>
      </c>
      <c r="O8">
        <v>2</v>
      </c>
      <c r="Q8">
        <v>1</v>
      </c>
      <c r="AP8">
        <v>1.2E-2</v>
      </c>
      <c r="AR8" s="6">
        <v>1</v>
      </c>
      <c r="AT8" s="10">
        <f t="shared" si="1"/>
        <v>1.6000000000000001E-4</v>
      </c>
      <c r="AU8" s="10"/>
      <c r="AV8" s="4">
        <f t="shared" si="0"/>
        <v>0.16</v>
      </c>
      <c r="AW8" s="10"/>
      <c r="AX8" t="s">
        <v>3</v>
      </c>
      <c r="AY8" s="2" t="s">
        <v>4</v>
      </c>
      <c r="AZ8" s="3" t="s">
        <v>14</v>
      </c>
      <c r="BA8" s="3" t="s">
        <v>23</v>
      </c>
      <c r="BB8" s="3">
        <v>7</v>
      </c>
    </row>
    <row r="9" spans="1:54" x14ac:dyDescent="0.2">
      <c r="A9" t="s">
        <v>3</v>
      </c>
      <c r="B9" s="2" t="s">
        <v>4</v>
      </c>
      <c r="C9" s="3" t="s">
        <v>14</v>
      </c>
      <c r="D9" s="3" t="s">
        <v>23</v>
      </c>
      <c r="E9" s="3">
        <v>8</v>
      </c>
      <c r="Q9">
        <v>2</v>
      </c>
      <c r="AP9">
        <v>0.02</v>
      </c>
      <c r="AR9" s="6">
        <v>1</v>
      </c>
      <c r="AT9" s="10">
        <f>AP9/(85-12)</f>
        <v>2.7397260273972601E-4</v>
      </c>
      <c r="AU9" s="10"/>
      <c r="AV9" s="4">
        <f t="shared" si="0"/>
        <v>0.27397260273972601</v>
      </c>
      <c r="AW9" s="10"/>
      <c r="AX9" t="s">
        <v>3</v>
      </c>
      <c r="AY9" s="2" t="s">
        <v>4</v>
      </c>
      <c r="AZ9" s="3" t="s">
        <v>14</v>
      </c>
      <c r="BA9" s="3" t="s">
        <v>23</v>
      </c>
      <c r="BB9" s="3">
        <v>8</v>
      </c>
    </row>
    <row r="10" spans="1:54" x14ac:dyDescent="0.2">
      <c r="A10" t="s">
        <v>3</v>
      </c>
      <c r="B10" s="2" t="s">
        <v>4</v>
      </c>
      <c r="C10" s="3" t="s">
        <v>14</v>
      </c>
      <c r="D10" s="3" t="s">
        <v>23</v>
      </c>
      <c r="E10" s="3">
        <v>9</v>
      </c>
      <c r="O10">
        <v>1</v>
      </c>
      <c r="AP10">
        <v>8.9999999999999993E-3</v>
      </c>
      <c r="AR10" s="6">
        <v>1</v>
      </c>
      <c r="AT10" s="10">
        <f t="shared" si="1"/>
        <v>1.1999999999999999E-4</v>
      </c>
      <c r="AU10" s="10"/>
      <c r="AV10" s="4">
        <f t="shared" si="0"/>
        <v>0.12</v>
      </c>
      <c r="AW10" s="10"/>
      <c r="AX10" t="s">
        <v>3</v>
      </c>
      <c r="AY10" s="2" t="s">
        <v>4</v>
      </c>
      <c r="AZ10" s="3" t="s">
        <v>14</v>
      </c>
      <c r="BA10" s="3" t="s">
        <v>23</v>
      </c>
      <c r="BB10" s="3">
        <v>9</v>
      </c>
    </row>
    <row r="11" spans="1:54" x14ac:dyDescent="0.2">
      <c r="A11" t="s">
        <v>3</v>
      </c>
      <c r="B11" s="2" t="s">
        <v>4</v>
      </c>
      <c r="C11" s="3" t="s">
        <v>14</v>
      </c>
      <c r="D11" s="3" t="s">
        <v>23</v>
      </c>
      <c r="E11" s="3">
        <v>10</v>
      </c>
      <c r="O11">
        <v>1</v>
      </c>
      <c r="T11">
        <v>1</v>
      </c>
      <c r="AP11">
        <v>1.2E-2</v>
      </c>
      <c r="AR11" s="6">
        <v>1</v>
      </c>
      <c r="AT11" s="10">
        <f t="shared" si="1"/>
        <v>1.6000000000000001E-4</v>
      </c>
      <c r="AU11" s="10"/>
      <c r="AV11" s="4">
        <f t="shared" si="0"/>
        <v>0.16</v>
      </c>
      <c r="AW11" s="10"/>
      <c r="AX11" t="s">
        <v>3</v>
      </c>
      <c r="AY11" s="2" t="s">
        <v>4</v>
      </c>
      <c r="AZ11" s="3" t="s">
        <v>14</v>
      </c>
      <c r="BA11" s="3" t="s">
        <v>23</v>
      </c>
      <c r="BB11" s="3">
        <v>10</v>
      </c>
    </row>
    <row r="12" spans="1:54" x14ac:dyDescent="0.2">
      <c r="A12" t="s">
        <v>6</v>
      </c>
      <c r="B12" s="2" t="s">
        <v>4</v>
      </c>
      <c r="C12" s="3" t="s">
        <v>14</v>
      </c>
      <c r="D12" s="3" t="s">
        <v>23</v>
      </c>
      <c r="E12" s="3">
        <v>1</v>
      </c>
      <c r="N12" s="8">
        <v>1</v>
      </c>
      <c r="AP12">
        <v>8.9999999999999993E-3</v>
      </c>
      <c r="AQ12" s="4">
        <f>AVERAGE(AP12:AP21)</f>
        <v>7.3333333333333341E-3</v>
      </c>
      <c r="AR12" s="6">
        <v>1</v>
      </c>
      <c r="AS12" s="4">
        <f>AVERAGE(AR12:AR21)</f>
        <v>0.9</v>
      </c>
      <c r="AT12" s="10">
        <f>AP12/(85-9)</f>
        <v>1.1842105263157894E-4</v>
      </c>
      <c r="AU12" s="4">
        <f>AVERAGE(AT12:AT21)</f>
        <v>9.7624086506566693E-5</v>
      </c>
      <c r="AV12" s="4">
        <f t="shared" si="0"/>
        <v>0.11842105263157894</v>
      </c>
      <c r="AW12" s="4">
        <f>AVERAGE(AV12:AV21)</f>
        <v>9.7624086506566676E-2</v>
      </c>
      <c r="AX12" t="s">
        <v>6</v>
      </c>
      <c r="AY12" s="2" t="s">
        <v>4</v>
      </c>
      <c r="AZ12" s="3" t="s">
        <v>14</v>
      </c>
      <c r="BA12" s="3" t="s">
        <v>23</v>
      </c>
      <c r="BB12" s="3">
        <v>1</v>
      </c>
    </row>
    <row r="13" spans="1:54" x14ac:dyDescent="0.2">
      <c r="A13" t="s">
        <v>6</v>
      </c>
      <c r="B13" s="2" t="s">
        <v>4</v>
      </c>
      <c r="C13" s="3" t="s">
        <v>14</v>
      </c>
      <c r="D13" s="3" t="s">
        <v>23</v>
      </c>
      <c r="E13" s="3">
        <v>2</v>
      </c>
      <c r="N13" s="8">
        <v>1</v>
      </c>
      <c r="T13">
        <v>1</v>
      </c>
      <c r="AP13">
        <v>8.0000000000000002E-3</v>
      </c>
      <c r="AR13" s="6">
        <v>1</v>
      </c>
      <c r="AT13" s="10">
        <f>AP13/(85-9)</f>
        <v>1.0526315789473685E-4</v>
      </c>
      <c r="AU13" s="10"/>
      <c r="AV13" s="4">
        <f>AT13*1000</f>
        <v>0.10526315789473685</v>
      </c>
      <c r="AW13" s="10"/>
      <c r="AX13" t="s">
        <v>6</v>
      </c>
      <c r="AY13" s="2" t="s">
        <v>4</v>
      </c>
      <c r="AZ13" s="3" t="s">
        <v>14</v>
      </c>
      <c r="BA13" s="3" t="s">
        <v>23</v>
      </c>
      <c r="BB13" s="3">
        <v>2</v>
      </c>
    </row>
    <row r="14" spans="1:54" x14ac:dyDescent="0.2">
      <c r="A14" t="s">
        <v>6</v>
      </c>
      <c r="B14" s="2" t="s">
        <v>4</v>
      </c>
      <c r="C14" s="3" t="s">
        <v>14</v>
      </c>
      <c r="D14" s="3" t="s">
        <v>23</v>
      </c>
      <c r="E14" s="3">
        <v>3</v>
      </c>
      <c r="M14" s="8">
        <v>1</v>
      </c>
      <c r="AP14">
        <v>5.0000000000000001E-3</v>
      </c>
      <c r="AR14" s="6">
        <v>1</v>
      </c>
      <c r="AT14" s="10">
        <f>AP14/(85-8)</f>
        <v>6.4935064935064935E-5</v>
      </c>
      <c r="AU14" s="10"/>
      <c r="AV14" s="4">
        <f t="shared" si="0"/>
        <v>6.4935064935064929E-2</v>
      </c>
      <c r="AW14" s="10"/>
      <c r="AX14" t="s">
        <v>6</v>
      </c>
      <c r="AY14" s="2" t="s">
        <v>4</v>
      </c>
      <c r="AZ14" s="3" t="s">
        <v>14</v>
      </c>
      <c r="BA14" s="3" t="s">
        <v>23</v>
      </c>
      <c r="BB14" s="3">
        <v>3</v>
      </c>
    </row>
    <row r="15" spans="1:54" x14ac:dyDescent="0.2">
      <c r="A15" t="s">
        <v>6</v>
      </c>
      <c r="B15" s="2" t="s">
        <v>4</v>
      </c>
      <c r="C15" s="3" t="s">
        <v>14</v>
      </c>
      <c r="D15" s="3" t="s">
        <v>23</v>
      </c>
      <c r="E15" s="3">
        <v>4</v>
      </c>
      <c r="M15" s="8">
        <v>1</v>
      </c>
      <c r="N15" s="8">
        <v>2</v>
      </c>
      <c r="AP15">
        <v>0.01</v>
      </c>
      <c r="AR15" s="6">
        <v>1</v>
      </c>
      <c r="AT15" s="10">
        <f>AP15/(85-8)</f>
        <v>1.2987012987012987E-4</v>
      </c>
      <c r="AU15" s="10"/>
      <c r="AV15" s="4">
        <f t="shared" si="0"/>
        <v>0.12987012987012986</v>
      </c>
      <c r="AW15" s="10"/>
      <c r="AX15" t="s">
        <v>6</v>
      </c>
      <c r="AY15" s="2" t="s">
        <v>4</v>
      </c>
      <c r="AZ15" s="3" t="s">
        <v>14</v>
      </c>
      <c r="BA15" s="3" t="s">
        <v>23</v>
      </c>
      <c r="BB15" s="3">
        <v>4</v>
      </c>
    </row>
    <row r="16" spans="1:54" x14ac:dyDescent="0.2">
      <c r="A16" t="s">
        <v>6</v>
      </c>
      <c r="B16" s="2" t="s">
        <v>4</v>
      </c>
      <c r="C16" s="3" t="s">
        <v>14</v>
      </c>
      <c r="D16" s="3" t="s">
        <v>23</v>
      </c>
      <c r="E16" s="3">
        <v>5</v>
      </c>
      <c r="Q16">
        <v>1</v>
      </c>
      <c r="T16">
        <v>1</v>
      </c>
      <c r="AP16">
        <v>8.0000000000000002E-3</v>
      </c>
      <c r="AR16" s="6">
        <v>1</v>
      </c>
      <c r="AT16" s="10">
        <f>AP16/(85-12)</f>
        <v>1.0958904109589041E-4</v>
      </c>
      <c r="AU16" s="10"/>
      <c r="AV16" s="4">
        <f t="shared" si="0"/>
        <v>0.10958904109589042</v>
      </c>
      <c r="AW16" s="10"/>
      <c r="AX16" t="s">
        <v>6</v>
      </c>
      <c r="AY16" s="2" t="s">
        <v>4</v>
      </c>
      <c r="AZ16" s="3" t="s">
        <v>14</v>
      </c>
      <c r="BA16" s="3" t="s">
        <v>23</v>
      </c>
      <c r="BB16" s="3">
        <v>5</v>
      </c>
    </row>
    <row r="17" spans="1:54" x14ac:dyDescent="0.2">
      <c r="A17" t="s">
        <v>6</v>
      </c>
      <c r="B17" s="2" t="s">
        <v>4</v>
      </c>
      <c r="C17" s="3" t="s">
        <v>14</v>
      </c>
      <c r="D17" s="3" t="s">
        <v>23</v>
      </c>
      <c r="E17" s="3">
        <v>6</v>
      </c>
      <c r="O17">
        <v>1</v>
      </c>
      <c r="AP17">
        <v>8.0000000000000002E-3</v>
      </c>
      <c r="AR17" s="6">
        <v>1</v>
      </c>
      <c r="AT17" s="10">
        <f t="shared" si="1"/>
        <v>1.0666666666666667E-4</v>
      </c>
      <c r="AU17" s="10"/>
      <c r="AV17" s="4">
        <f t="shared" si="0"/>
        <v>0.10666666666666666</v>
      </c>
      <c r="AW17" s="10"/>
      <c r="AX17" t="s">
        <v>6</v>
      </c>
      <c r="AY17" s="2" t="s">
        <v>4</v>
      </c>
      <c r="AZ17" s="3" t="s">
        <v>14</v>
      </c>
      <c r="BA17" s="3" t="s">
        <v>23</v>
      </c>
      <c r="BB17" s="3">
        <v>6</v>
      </c>
    </row>
    <row r="18" spans="1:54" x14ac:dyDescent="0.2">
      <c r="A18" t="s">
        <v>6</v>
      </c>
      <c r="B18" s="2" t="s">
        <v>4</v>
      </c>
      <c r="C18" s="3" t="s">
        <v>14</v>
      </c>
      <c r="D18" s="3" t="s">
        <v>23</v>
      </c>
      <c r="E18" s="3">
        <v>7</v>
      </c>
      <c r="Q18">
        <v>1</v>
      </c>
      <c r="T18">
        <v>1</v>
      </c>
      <c r="AP18">
        <v>6.0000000000000001E-3</v>
      </c>
      <c r="AR18" s="6">
        <v>1</v>
      </c>
      <c r="AT18" s="10">
        <f>AP18/(85-12)</f>
        <v>8.219178082191781E-5</v>
      </c>
      <c r="AU18" s="10"/>
      <c r="AV18" s="4">
        <f t="shared" si="0"/>
        <v>8.2191780821917804E-2</v>
      </c>
      <c r="AW18" s="10"/>
      <c r="AX18" t="s">
        <v>6</v>
      </c>
      <c r="AY18" s="2" t="s">
        <v>4</v>
      </c>
      <c r="AZ18" s="3" t="s">
        <v>14</v>
      </c>
      <c r="BA18" s="3" t="s">
        <v>23</v>
      </c>
      <c r="BB18" s="3">
        <v>7</v>
      </c>
    </row>
    <row r="19" spans="1:54" x14ac:dyDescent="0.2">
      <c r="A19" t="s">
        <v>6</v>
      </c>
      <c r="B19" s="2" t="s">
        <v>4</v>
      </c>
      <c r="C19" s="3" t="s">
        <v>14</v>
      </c>
      <c r="D19" s="3" t="s">
        <v>23</v>
      </c>
      <c r="E19" s="3">
        <v>8</v>
      </c>
      <c r="Q19">
        <v>2</v>
      </c>
      <c r="AP19">
        <v>7.0000000000000001E-3</v>
      </c>
      <c r="AR19" s="6">
        <v>1</v>
      </c>
      <c r="AT19" s="10">
        <f>AP19/(85-12)</f>
        <v>9.5890410958904105E-5</v>
      </c>
      <c r="AU19" s="10"/>
      <c r="AV19" s="4">
        <f t="shared" si="0"/>
        <v>9.5890410958904104E-2</v>
      </c>
      <c r="AW19" s="10"/>
      <c r="AX19" t="s">
        <v>6</v>
      </c>
      <c r="AY19" s="2" t="s">
        <v>4</v>
      </c>
      <c r="AZ19" s="3" t="s">
        <v>14</v>
      </c>
      <c r="BA19" s="3" t="s">
        <v>23</v>
      </c>
      <c r="BB19" s="3">
        <v>8</v>
      </c>
    </row>
    <row r="20" spans="1:54" x14ac:dyDescent="0.2">
      <c r="A20" t="s">
        <v>6</v>
      </c>
      <c r="B20" s="2" t="s">
        <v>4</v>
      </c>
      <c r="C20" s="3" t="s">
        <v>14</v>
      </c>
      <c r="D20" s="3" t="s">
        <v>23</v>
      </c>
      <c r="E20" s="3">
        <v>9</v>
      </c>
      <c r="T20">
        <v>1</v>
      </c>
      <c r="AR20" s="6">
        <v>0</v>
      </c>
      <c r="AT20" s="10"/>
      <c r="AU20" s="10"/>
      <c r="AV20" s="4"/>
      <c r="AW20" s="10"/>
      <c r="AX20" t="s">
        <v>6</v>
      </c>
      <c r="AY20" s="2" t="s">
        <v>4</v>
      </c>
      <c r="AZ20" s="3" t="s">
        <v>14</v>
      </c>
      <c r="BA20" s="3" t="s">
        <v>23</v>
      </c>
      <c r="BB20" s="3">
        <v>9</v>
      </c>
    </row>
    <row r="21" spans="1:54" x14ac:dyDescent="0.2">
      <c r="A21" t="s">
        <v>6</v>
      </c>
      <c r="B21" s="2" t="s">
        <v>4</v>
      </c>
      <c r="C21" s="3" t="s">
        <v>14</v>
      </c>
      <c r="D21" s="3" t="s">
        <v>23</v>
      </c>
      <c r="E21" s="3">
        <v>10</v>
      </c>
      <c r="N21" s="8">
        <v>1</v>
      </c>
      <c r="AP21">
        <v>5.0000000000000001E-3</v>
      </c>
      <c r="AR21" s="6">
        <v>1</v>
      </c>
      <c r="AT21" s="10">
        <f>AP21/(85-9)</f>
        <v>6.5789473684210525E-5</v>
      </c>
      <c r="AU21" s="10"/>
      <c r="AV21" s="4">
        <f t="shared" si="0"/>
        <v>6.5789473684210523E-2</v>
      </c>
      <c r="AW21" s="10"/>
      <c r="AX21" t="s">
        <v>6</v>
      </c>
      <c r="AY21" s="2" t="s">
        <v>4</v>
      </c>
      <c r="AZ21" s="3" t="s">
        <v>14</v>
      </c>
      <c r="BA21" s="3" t="s">
        <v>23</v>
      </c>
      <c r="BB21" s="3">
        <v>10</v>
      </c>
    </row>
    <row r="22" spans="1:54" x14ac:dyDescent="0.2">
      <c r="A22" t="s">
        <v>3</v>
      </c>
      <c r="B22" s="2" t="s">
        <v>7</v>
      </c>
      <c r="C22" s="3" t="s">
        <v>14</v>
      </c>
      <c r="D22" s="3" t="s">
        <v>23</v>
      </c>
      <c r="E22" s="3">
        <v>1</v>
      </c>
      <c r="AQ22" s="4">
        <f>AVERAGE(AP22:AP31)</f>
        <v>1.4375000000000002E-2</v>
      </c>
      <c r="AS22" s="4">
        <f>AVERAGE(AR22:AR31)</f>
        <v>1</v>
      </c>
      <c r="AT22" s="10"/>
      <c r="AU22" s="4">
        <f>AVERAGE(AT22:AT31)</f>
        <v>2.1277472527472531E-4</v>
      </c>
      <c r="AV22" s="4"/>
      <c r="AW22" s="4">
        <f>AVERAGE(AV22:AV31)</f>
        <v>0.2127747252747253</v>
      </c>
      <c r="AX22" t="s">
        <v>3</v>
      </c>
      <c r="AY22" s="2" t="s">
        <v>7</v>
      </c>
      <c r="AZ22" s="3" t="s">
        <v>14</v>
      </c>
      <c r="BA22" s="3" t="s">
        <v>23</v>
      </c>
      <c r="BB22" s="3">
        <v>1</v>
      </c>
    </row>
    <row r="23" spans="1:54" x14ac:dyDescent="0.2">
      <c r="A23" t="s">
        <v>3</v>
      </c>
      <c r="B23" s="2" t="s">
        <v>7</v>
      </c>
      <c r="C23" s="3" t="s">
        <v>14</v>
      </c>
      <c r="D23" s="3" t="s">
        <v>23</v>
      </c>
      <c r="E23" s="3">
        <v>2</v>
      </c>
      <c r="Y23">
        <v>1</v>
      </c>
      <c r="AP23">
        <v>5.0000000000000001E-3</v>
      </c>
      <c r="AR23" s="6">
        <v>1</v>
      </c>
      <c r="AT23" s="10">
        <f>AP23/(85-20)</f>
        <v>7.6923076923076926E-5</v>
      </c>
      <c r="AU23" s="10"/>
      <c r="AV23" s="4">
        <f t="shared" si="0"/>
        <v>7.6923076923076927E-2</v>
      </c>
      <c r="AW23" s="10"/>
      <c r="AX23" t="s">
        <v>3</v>
      </c>
      <c r="AY23" s="2" t="s">
        <v>7</v>
      </c>
      <c r="AZ23" s="3" t="s">
        <v>14</v>
      </c>
      <c r="BA23" s="3" t="s">
        <v>23</v>
      </c>
      <c r="BB23" s="3">
        <v>2</v>
      </c>
    </row>
    <row r="24" spans="1:54" x14ac:dyDescent="0.2">
      <c r="A24" t="s">
        <v>3</v>
      </c>
      <c r="B24" s="2" t="s">
        <v>7</v>
      </c>
      <c r="C24" s="3" t="s">
        <v>14</v>
      </c>
      <c r="D24" s="3" t="s">
        <v>23</v>
      </c>
      <c r="E24" s="3">
        <v>3</v>
      </c>
      <c r="Y24">
        <v>1</v>
      </c>
      <c r="AP24">
        <v>2.4E-2</v>
      </c>
      <c r="AR24" s="6">
        <v>1</v>
      </c>
      <c r="AT24" s="10">
        <f t="shared" ref="AT24:AT40" si="2">AP24/(85-20)</f>
        <v>3.6923076923076927E-4</v>
      </c>
      <c r="AU24" s="10"/>
      <c r="AV24" s="4">
        <f t="shared" si="0"/>
        <v>0.36923076923076925</v>
      </c>
      <c r="AW24" s="10"/>
      <c r="AX24" t="s">
        <v>3</v>
      </c>
      <c r="AY24" s="2" t="s">
        <v>7</v>
      </c>
      <c r="AZ24" s="3" t="s">
        <v>14</v>
      </c>
      <c r="BA24" s="3" t="s">
        <v>23</v>
      </c>
      <c r="BB24" s="3">
        <v>3</v>
      </c>
    </row>
    <row r="25" spans="1:54" x14ac:dyDescent="0.2">
      <c r="A25" t="s">
        <v>3</v>
      </c>
      <c r="B25" s="2" t="s">
        <v>7</v>
      </c>
      <c r="C25" s="3" t="s">
        <v>14</v>
      </c>
      <c r="D25" s="3" t="s">
        <v>23</v>
      </c>
      <c r="E25" s="3">
        <v>4</v>
      </c>
      <c r="AB25">
        <v>1</v>
      </c>
      <c r="AR25" s="6">
        <v>1</v>
      </c>
      <c r="AT25" s="10"/>
      <c r="AU25" s="10"/>
      <c r="AV25" s="4"/>
      <c r="AW25" s="10"/>
      <c r="AX25" t="s">
        <v>3</v>
      </c>
      <c r="AY25" s="2" t="s">
        <v>7</v>
      </c>
      <c r="AZ25" s="3" t="s">
        <v>14</v>
      </c>
      <c r="BA25" s="3" t="s">
        <v>23</v>
      </c>
      <c r="BB25" s="3">
        <v>4</v>
      </c>
    </row>
    <row r="26" spans="1:54" x14ac:dyDescent="0.2">
      <c r="A26" t="s">
        <v>3</v>
      </c>
      <c r="B26" s="2" t="s">
        <v>7</v>
      </c>
      <c r="C26" s="3" t="s">
        <v>14</v>
      </c>
      <c r="D26" s="3" t="s">
        <v>23</v>
      </c>
      <c r="E26" s="3">
        <v>5</v>
      </c>
      <c r="T26">
        <v>1</v>
      </c>
      <c r="Y26">
        <v>1</v>
      </c>
      <c r="AP26">
        <v>4.1000000000000002E-2</v>
      </c>
      <c r="AR26" s="6">
        <v>1</v>
      </c>
      <c r="AT26" s="10">
        <f>AP26/(85-15)</f>
        <v>5.8571428571428576E-4</v>
      </c>
      <c r="AU26" s="10"/>
      <c r="AV26" s="4">
        <f t="shared" si="0"/>
        <v>0.58571428571428574</v>
      </c>
      <c r="AW26" s="10"/>
      <c r="AX26" t="s">
        <v>3</v>
      </c>
      <c r="AY26" s="2" t="s">
        <v>7</v>
      </c>
      <c r="AZ26" s="3" t="s">
        <v>14</v>
      </c>
      <c r="BA26" s="3" t="s">
        <v>23</v>
      </c>
      <c r="BB26" s="3">
        <v>5</v>
      </c>
    </row>
    <row r="27" spans="1:54" x14ac:dyDescent="0.2">
      <c r="A27" t="s">
        <v>3</v>
      </c>
      <c r="B27" s="2" t="s">
        <v>7</v>
      </c>
      <c r="C27" s="3" t="s">
        <v>14</v>
      </c>
      <c r="D27" s="3" t="s">
        <v>23</v>
      </c>
      <c r="E27" s="3">
        <v>6</v>
      </c>
      <c r="T27">
        <v>1</v>
      </c>
      <c r="Y27">
        <v>2</v>
      </c>
      <c r="AP27">
        <v>8.0000000000000002E-3</v>
      </c>
      <c r="AR27" s="6">
        <v>1</v>
      </c>
      <c r="AT27" s="10">
        <f>AP27/(85-15)</f>
        <v>1.1428571428571428E-4</v>
      </c>
      <c r="AU27" s="10"/>
      <c r="AV27" s="4">
        <f t="shared" si="0"/>
        <v>0.11428571428571428</v>
      </c>
      <c r="AW27" s="10"/>
      <c r="AX27" t="s">
        <v>3</v>
      </c>
      <c r="AY27" s="2" t="s">
        <v>7</v>
      </c>
      <c r="AZ27" s="3" t="s">
        <v>14</v>
      </c>
      <c r="BA27" s="3" t="s">
        <v>23</v>
      </c>
      <c r="BB27" s="3">
        <v>6</v>
      </c>
    </row>
    <row r="28" spans="1:54" x14ac:dyDescent="0.2">
      <c r="A28" t="s">
        <v>3</v>
      </c>
      <c r="B28" s="2" t="s">
        <v>7</v>
      </c>
      <c r="C28" s="3" t="s">
        <v>14</v>
      </c>
      <c r="D28" s="3" t="s">
        <v>23</v>
      </c>
      <c r="E28" s="3">
        <v>7</v>
      </c>
      <c r="T28">
        <v>2</v>
      </c>
      <c r="AP28">
        <v>1.2E-2</v>
      </c>
      <c r="AR28" s="6">
        <v>1</v>
      </c>
      <c r="AT28" s="10">
        <f>AP28/(85-15)</f>
        <v>1.7142857142857143E-4</v>
      </c>
      <c r="AU28" s="10"/>
      <c r="AV28" s="4">
        <f t="shared" si="0"/>
        <v>0.17142857142857143</v>
      </c>
      <c r="AW28" s="10"/>
      <c r="AX28" t="s">
        <v>3</v>
      </c>
      <c r="AY28" s="2" t="s">
        <v>7</v>
      </c>
      <c r="AZ28" s="3" t="s">
        <v>14</v>
      </c>
      <c r="BA28" s="3" t="s">
        <v>23</v>
      </c>
      <c r="BB28" s="3">
        <v>7</v>
      </c>
    </row>
    <row r="29" spans="1:54" x14ac:dyDescent="0.2">
      <c r="A29" t="s">
        <v>3</v>
      </c>
      <c r="B29" s="2" t="s">
        <v>7</v>
      </c>
      <c r="C29" s="3" t="s">
        <v>14</v>
      </c>
      <c r="D29" s="3" t="s">
        <v>23</v>
      </c>
      <c r="E29" s="3">
        <v>8</v>
      </c>
      <c r="Y29">
        <v>1</v>
      </c>
      <c r="AP29">
        <v>7.0000000000000001E-3</v>
      </c>
      <c r="AR29" s="6">
        <v>1</v>
      </c>
      <c r="AT29" s="10">
        <f t="shared" si="2"/>
        <v>1.0769230769230769E-4</v>
      </c>
      <c r="AU29" s="10"/>
      <c r="AV29" s="4">
        <f t="shared" si="0"/>
        <v>0.1076923076923077</v>
      </c>
      <c r="AW29" s="10"/>
      <c r="AX29" t="s">
        <v>3</v>
      </c>
      <c r="AY29" s="2" t="s">
        <v>7</v>
      </c>
      <c r="AZ29" s="3" t="s">
        <v>14</v>
      </c>
      <c r="BA29" s="3" t="s">
        <v>23</v>
      </c>
      <c r="BB29" s="3">
        <v>8</v>
      </c>
    </row>
    <row r="30" spans="1:54" x14ac:dyDescent="0.2">
      <c r="A30" t="s">
        <v>3</v>
      </c>
      <c r="B30" s="2" t="s">
        <v>7</v>
      </c>
      <c r="C30" s="3" t="s">
        <v>14</v>
      </c>
      <c r="D30" s="3" t="s">
        <v>23</v>
      </c>
      <c r="E30" s="3">
        <v>9</v>
      </c>
      <c r="Y30">
        <v>1</v>
      </c>
      <c r="AP30">
        <v>0.01</v>
      </c>
      <c r="AR30" s="6">
        <v>1</v>
      </c>
      <c r="AT30" s="10">
        <f t="shared" si="2"/>
        <v>1.5384615384615385E-4</v>
      </c>
      <c r="AU30" s="10"/>
      <c r="AV30" s="4">
        <f t="shared" si="0"/>
        <v>0.15384615384615385</v>
      </c>
      <c r="AW30" s="10"/>
      <c r="AX30" t="s">
        <v>3</v>
      </c>
      <c r="AY30" s="2" t="s">
        <v>7</v>
      </c>
      <c r="AZ30" s="3" t="s">
        <v>14</v>
      </c>
      <c r="BA30" s="3" t="s">
        <v>23</v>
      </c>
      <c r="BB30" s="3">
        <v>9</v>
      </c>
    </row>
    <row r="31" spans="1:54" x14ac:dyDescent="0.2">
      <c r="A31" t="s">
        <v>3</v>
      </c>
      <c r="B31" s="2" t="s">
        <v>7</v>
      </c>
      <c r="C31" s="3" t="s">
        <v>14</v>
      </c>
      <c r="D31" s="3" t="s">
        <v>23</v>
      </c>
      <c r="E31" s="3">
        <v>10</v>
      </c>
      <c r="Y31">
        <v>1</v>
      </c>
      <c r="AP31">
        <v>8.0000000000000002E-3</v>
      </c>
      <c r="AR31" s="6">
        <v>1</v>
      </c>
      <c r="AT31" s="10">
        <f t="shared" si="2"/>
        <v>1.2307692307692307E-4</v>
      </c>
      <c r="AU31" s="10"/>
      <c r="AV31" s="4">
        <f t="shared" si="0"/>
        <v>0.12307692307692307</v>
      </c>
      <c r="AW31" s="10"/>
      <c r="AX31" t="s">
        <v>3</v>
      </c>
      <c r="AY31" s="2" t="s">
        <v>7</v>
      </c>
      <c r="AZ31" s="3" t="s">
        <v>14</v>
      </c>
      <c r="BA31" s="3" t="s">
        <v>23</v>
      </c>
      <c r="BB31" s="3">
        <v>10</v>
      </c>
    </row>
    <row r="32" spans="1:54" x14ac:dyDescent="0.2">
      <c r="A32" t="s">
        <v>6</v>
      </c>
      <c r="B32" s="2" t="s">
        <v>7</v>
      </c>
      <c r="C32" s="3" t="s">
        <v>14</v>
      </c>
      <c r="D32" s="3" t="s">
        <v>23</v>
      </c>
      <c r="E32" s="3">
        <v>1</v>
      </c>
      <c r="Q32">
        <v>1</v>
      </c>
      <c r="AP32" s="9">
        <v>2.5000000000000001E-2</v>
      </c>
      <c r="AQ32" s="11">
        <f>AVERAGE(AP32:AP41)</f>
        <v>1.8200000000000001E-2</v>
      </c>
      <c r="AR32" s="6">
        <v>1</v>
      </c>
      <c r="AS32" s="4">
        <f>AVERAGE(AR32:AR41)</f>
        <v>1</v>
      </c>
      <c r="AT32" s="10">
        <f>AP32/(85-12)</f>
        <v>3.4246575342465754E-4</v>
      </c>
      <c r="AU32" s="4">
        <f>AVERAGE(AT32:AT41)</f>
        <v>2.6075417732951975E-4</v>
      </c>
      <c r="AV32" s="4">
        <f t="shared" si="0"/>
        <v>0.34246575342465752</v>
      </c>
      <c r="AW32" s="4">
        <f>AVERAGE(AV32:AV41)</f>
        <v>0.26075417732951978</v>
      </c>
      <c r="AX32" t="s">
        <v>6</v>
      </c>
      <c r="AY32" s="2" t="s">
        <v>7</v>
      </c>
      <c r="AZ32" s="3" t="s">
        <v>14</v>
      </c>
      <c r="BA32" s="3" t="s">
        <v>23</v>
      </c>
      <c r="BB32" s="3">
        <v>1</v>
      </c>
    </row>
    <row r="33" spans="1:54" x14ac:dyDescent="0.2">
      <c r="A33" t="s">
        <v>6</v>
      </c>
      <c r="B33" s="2" t="s">
        <v>7</v>
      </c>
      <c r="C33" s="3" t="s">
        <v>14</v>
      </c>
      <c r="D33" s="3" t="s">
        <v>23</v>
      </c>
      <c r="E33" s="3">
        <v>2</v>
      </c>
      <c r="Y33">
        <v>1</v>
      </c>
      <c r="AP33">
        <v>3.0000000000000001E-3</v>
      </c>
      <c r="AR33" s="6">
        <v>1</v>
      </c>
      <c r="AT33" s="10">
        <f t="shared" si="2"/>
        <v>4.6153846153846158E-5</v>
      </c>
      <c r="AU33" s="10"/>
      <c r="AV33" s="4">
        <f t="shared" si="0"/>
        <v>4.6153846153846156E-2</v>
      </c>
      <c r="AW33" s="10"/>
      <c r="AX33" t="s">
        <v>6</v>
      </c>
      <c r="AY33" s="2" t="s">
        <v>7</v>
      </c>
      <c r="AZ33" s="3" t="s">
        <v>14</v>
      </c>
      <c r="BA33" s="3" t="s">
        <v>23</v>
      </c>
      <c r="BB33" s="3">
        <v>2</v>
      </c>
    </row>
    <row r="34" spans="1:54" x14ac:dyDescent="0.2">
      <c r="A34" t="s">
        <v>6</v>
      </c>
      <c r="B34" s="2" t="s">
        <v>7</v>
      </c>
      <c r="C34" s="3" t="s">
        <v>14</v>
      </c>
      <c r="D34" s="3" t="s">
        <v>23</v>
      </c>
      <c r="E34" s="3">
        <v>3</v>
      </c>
      <c r="Y34">
        <v>1</v>
      </c>
      <c r="AP34">
        <v>6.0000000000000001E-3</v>
      </c>
      <c r="AR34" s="6">
        <v>1</v>
      </c>
      <c r="AT34" s="10">
        <f t="shared" si="2"/>
        <v>9.2307692307692316E-5</v>
      </c>
      <c r="AU34" s="10"/>
      <c r="AV34" s="4">
        <f t="shared" si="0"/>
        <v>9.2307692307692313E-2</v>
      </c>
      <c r="AW34" s="10"/>
      <c r="AX34" t="s">
        <v>6</v>
      </c>
      <c r="AY34" s="2" t="s">
        <v>7</v>
      </c>
      <c r="AZ34" s="3" t="s">
        <v>14</v>
      </c>
      <c r="BA34" s="3" t="s">
        <v>23</v>
      </c>
      <c r="BB34" s="3">
        <v>3</v>
      </c>
    </row>
    <row r="35" spans="1:54" x14ac:dyDescent="0.2">
      <c r="A35" t="s">
        <v>6</v>
      </c>
      <c r="B35" s="2" t="s">
        <v>7</v>
      </c>
      <c r="C35" s="3" t="s">
        <v>14</v>
      </c>
      <c r="D35" s="3" t="s">
        <v>23</v>
      </c>
      <c r="E35" s="3">
        <v>4</v>
      </c>
      <c r="Y35">
        <v>1</v>
      </c>
      <c r="AP35">
        <v>1.7000000000000001E-2</v>
      </c>
      <c r="AR35" s="6">
        <v>1</v>
      </c>
      <c r="AT35" s="10">
        <f t="shared" si="2"/>
        <v>2.6153846153846154E-4</v>
      </c>
      <c r="AU35" s="10"/>
      <c r="AV35" s="4">
        <f t="shared" si="0"/>
        <v>0.26153846153846155</v>
      </c>
      <c r="AW35" s="10"/>
      <c r="AX35" t="s">
        <v>6</v>
      </c>
      <c r="AY35" s="2" t="s">
        <v>7</v>
      </c>
      <c r="AZ35" s="3" t="s">
        <v>14</v>
      </c>
      <c r="BA35" s="3" t="s">
        <v>23</v>
      </c>
      <c r="BB35" s="3">
        <v>4</v>
      </c>
    </row>
    <row r="36" spans="1:54" x14ac:dyDescent="0.2">
      <c r="A36" t="s">
        <v>6</v>
      </c>
      <c r="B36" s="2" t="s">
        <v>7</v>
      </c>
      <c r="C36" s="3" t="s">
        <v>14</v>
      </c>
      <c r="D36" s="3" t="s">
        <v>23</v>
      </c>
      <c r="E36" s="3">
        <v>5</v>
      </c>
      <c r="T36">
        <v>1</v>
      </c>
      <c r="AP36">
        <v>4.0000000000000001E-3</v>
      </c>
      <c r="AR36" s="6">
        <v>1</v>
      </c>
      <c r="AT36" s="10">
        <f>AP36/(85-15)</f>
        <v>5.7142857142857142E-5</v>
      </c>
      <c r="AU36" s="10"/>
      <c r="AV36" s="4">
        <f t="shared" si="0"/>
        <v>5.7142857142857141E-2</v>
      </c>
      <c r="AW36" s="10"/>
      <c r="AX36" t="s">
        <v>6</v>
      </c>
      <c r="AY36" s="2" t="s">
        <v>7</v>
      </c>
      <c r="AZ36" s="3" t="s">
        <v>14</v>
      </c>
      <c r="BA36" s="3" t="s">
        <v>23</v>
      </c>
      <c r="BB36" s="3">
        <v>5</v>
      </c>
    </row>
    <row r="37" spans="1:54" x14ac:dyDescent="0.2">
      <c r="A37" t="s">
        <v>6</v>
      </c>
      <c r="B37" s="2" t="s">
        <v>7</v>
      </c>
      <c r="C37" s="3" t="s">
        <v>14</v>
      </c>
      <c r="D37" s="3" t="s">
        <v>23</v>
      </c>
      <c r="E37" s="3">
        <v>6</v>
      </c>
      <c r="T37">
        <v>1</v>
      </c>
      <c r="AP37">
        <v>1.7000000000000001E-2</v>
      </c>
      <c r="AR37" s="6">
        <v>1</v>
      </c>
      <c r="AT37" s="10">
        <f>AP37/(85-15)</f>
        <v>2.4285714285714289E-4</v>
      </c>
      <c r="AU37" s="10"/>
      <c r="AV37" s="4">
        <f t="shared" si="0"/>
        <v>0.24285714285714288</v>
      </c>
      <c r="AW37" s="10"/>
      <c r="AX37" t="s">
        <v>6</v>
      </c>
      <c r="AY37" s="2" t="s">
        <v>7</v>
      </c>
      <c r="AZ37" s="3" t="s">
        <v>14</v>
      </c>
      <c r="BA37" s="3" t="s">
        <v>23</v>
      </c>
      <c r="BB37" s="3">
        <v>6</v>
      </c>
    </row>
    <row r="38" spans="1:54" x14ac:dyDescent="0.2">
      <c r="A38" t="s">
        <v>6</v>
      </c>
      <c r="B38" s="2" t="s">
        <v>7</v>
      </c>
      <c r="C38" s="3" t="s">
        <v>14</v>
      </c>
      <c r="D38" s="3" t="s">
        <v>23</v>
      </c>
      <c r="E38" s="3">
        <v>7</v>
      </c>
      <c r="Q38">
        <v>1</v>
      </c>
      <c r="T38">
        <v>1</v>
      </c>
      <c r="AP38">
        <v>0.02</v>
      </c>
      <c r="AR38" s="6">
        <v>1</v>
      </c>
      <c r="AT38" s="10">
        <f>AP38/(85-12)</f>
        <v>2.7397260273972601E-4</v>
      </c>
      <c r="AU38" s="10"/>
      <c r="AV38" s="4">
        <f t="shared" si="0"/>
        <v>0.27397260273972601</v>
      </c>
      <c r="AW38" s="10"/>
      <c r="AX38" t="s">
        <v>6</v>
      </c>
      <c r="AY38" s="2" t="s">
        <v>7</v>
      </c>
      <c r="AZ38" s="3" t="s">
        <v>14</v>
      </c>
      <c r="BA38" s="3" t="s">
        <v>23</v>
      </c>
      <c r="BB38" s="3">
        <v>7</v>
      </c>
    </row>
    <row r="39" spans="1:54" x14ac:dyDescent="0.2">
      <c r="A39" t="s">
        <v>6</v>
      </c>
      <c r="B39" s="2" t="s">
        <v>7</v>
      </c>
      <c r="C39" s="3" t="s">
        <v>14</v>
      </c>
      <c r="D39" s="3" t="s">
        <v>23</v>
      </c>
      <c r="E39" s="3">
        <v>8</v>
      </c>
      <c r="T39">
        <v>1</v>
      </c>
      <c r="AP39">
        <v>3.5999999999999997E-2</v>
      </c>
      <c r="AR39" s="6">
        <v>1</v>
      </c>
      <c r="AT39" s="10">
        <f>AP39/(85-15)</f>
        <v>5.1428571428571419E-4</v>
      </c>
      <c r="AU39" s="10"/>
      <c r="AV39" s="4">
        <f t="shared" si="0"/>
        <v>0.51428571428571423</v>
      </c>
      <c r="AW39" s="10"/>
      <c r="AX39" t="s">
        <v>6</v>
      </c>
      <c r="AY39" s="2" t="s">
        <v>7</v>
      </c>
      <c r="AZ39" s="3" t="s">
        <v>14</v>
      </c>
      <c r="BA39" s="3" t="s">
        <v>23</v>
      </c>
      <c r="BB39" s="3">
        <v>8</v>
      </c>
    </row>
    <row r="40" spans="1:54" x14ac:dyDescent="0.2">
      <c r="A40" t="s">
        <v>6</v>
      </c>
      <c r="B40" s="2" t="s">
        <v>7</v>
      </c>
      <c r="C40" s="3" t="s">
        <v>14</v>
      </c>
      <c r="D40" s="3" t="s">
        <v>23</v>
      </c>
      <c r="E40" s="3">
        <v>9</v>
      </c>
      <c r="Y40">
        <v>1</v>
      </c>
      <c r="AP40">
        <v>2.1999999999999999E-2</v>
      </c>
      <c r="AR40" s="6">
        <v>1</v>
      </c>
      <c r="AT40" s="10">
        <f t="shared" si="2"/>
        <v>3.3846153846153846E-4</v>
      </c>
      <c r="AU40" s="10"/>
      <c r="AV40" s="4">
        <f t="shared" si="0"/>
        <v>0.33846153846153848</v>
      </c>
      <c r="AW40" s="10"/>
      <c r="AX40" t="s">
        <v>6</v>
      </c>
      <c r="AY40" s="2" t="s">
        <v>7</v>
      </c>
      <c r="AZ40" s="3" t="s">
        <v>14</v>
      </c>
      <c r="BA40" s="3" t="s">
        <v>23</v>
      </c>
      <c r="BB40" s="3">
        <v>9</v>
      </c>
    </row>
    <row r="41" spans="1:54" x14ac:dyDescent="0.2">
      <c r="A41" t="s">
        <v>6</v>
      </c>
      <c r="B41" s="2" t="s">
        <v>7</v>
      </c>
      <c r="C41" s="3" t="s">
        <v>14</v>
      </c>
      <c r="D41" s="3" t="s">
        <v>23</v>
      </c>
      <c r="E41" s="3">
        <v>10</v>
      </c>
      <c r="Q41">
        <v>1</v>
      </c>
      <c r="Y41">
        <v>1</v>
      </c>
      <c r="AP41">
        <v>3.2000000000000001E-2</v>
      </c>
      <c r="AR41" s="6">
        <v>1</v>
      </c>
      <c r="AT41" s="10">
        <f>AP41/(85-12)</f>
        <v>4.3835616438356166E-4</v>
      </c>
      <c r="AU41" s="10"/>
      <c r="AV41" s="4">
        <f t="shared" si="0"/>
        <v>0.43835616438356168</v>
      </c>
      <c r="AW41" s="10"/>
      <c r="AX41" t="s">
        <v>6</v>
      </c>
      <c r="AY41" s="2" t="s">
        <v>7</v>
      </c>
      <c r="AZ41" s="3" t="s">
        <v>14</v>
      </c>
      <c r="BA41" s="3" t="s">
        <v>23</v>
      </c>
      <c r="BB41" s="3">
        <v>10</v>
      </c>
    </row>
    <row r="42" spans="1:54" x14ac:dyDescent="0.2">
      <c r="A42" t="s">
        <v>3</v>
      </c>
      <c r="B42" s="2" t="s">
        <v>8</v>
      </c>
      <c r="C42" s="3" t="s">
        <v>14</v>
      </c>
      <c r="D42" s="3" t="s">
        <v>23</v>
      </c>
      <c r="E42" s="3">
        <v>1</v>
      </c>
      <c r="N42" s="8">
        <v>1</v>
      </c>
      <c r="O42">
        <v>1</v>
      </c>
      <c r="AP42">
        <v>1.6E-2</v>
      </c>
      <c r="AQ42" s="4">
        <f>AVERAGE(AP42:AP51)</f>
        <v>2.3333333333333334E-2</v>
      </c>
      <c r="AR42" s="6">
        <v>1</v>
      </c>
      <c r="AS42" s="4">
        <f>AVERAGE(AR42:AR51)</f>
        <v>0.875</v>
      </c>
      <c r="AT42" s="10">
        <f>AP42/(86-9)</f>
        <v>2.077922077922078E-4</v>
      </c>
      <c r="AU42" s="4">
        <f>AVERAGE(AT42:AT51)</f>
        <v>3.0337206652996128E-4</v>
      </c>
      <c r="AV42" s="4">
        <f t="shared" si="0"/>
        <v>0.20779220779220781</v>
      </c>
      <c r="AW42" s="4">
        <f>AVERAGE(AV42:AV51)</f>
        <v>0.30337206652996129</v>
      </c>
      <c r="AX42" t="s">
        <v>3</v>
      </c>
      <c r="AY42" s="2" t="s">
        <v>8</v>
      </c>
      <c r="AZ42" s="3" t="s">
        <v>14</v>
      </c>
      <c r="BA42" s="3" t="s">
        <v>23</v>
      </c>
      <c r="BB42" s="3">
        <v>1</v>
      </c>
    </row>
    <row r="43" spans="1:54" x14ac:dyDescent="0.2">
      <c r="A43" t="s">
        <v>3</v>
      </c>
      <c r="B43" s="2" t="s">
        <v>8</v>
      </c>
      <c r="C43" s="3" t="s">
        <v>14</v>
      </c>
      <c r="D43" s="3" t="s">
        <v>23</v>
      </c>
      <c r="E43" s="3">
        <v>2</v>
      </c>
      <c r="AT43" s="10"/>
      <c r="AU43" s="10"/>
      <c r="AV43" s="4"/>
      <c r="AW43" s="10"/>
      <c r="AX43" t="s">
        <v>3</v>
      </c>
      <c r="AY43" s="2" t="s">
        <v>8</v>
      </c>
      <c r="AZ43" s="3" t="s">
        <v>14</v>
      </c>
      <c r="BA43" s="3" t="s">
        <v>23</v>
      </c>
      <c r="BB43" s="3">
        <v>2</v>
      </c>
    </row>
    <row r="44" spans="1:54" x14ac:dyDescent="0.2">
      <c r="A44" t="s">
        <v>3</v>
      </c>
      <c r="B44" s="2" t="s">
        <v>8</v>
      </c>
      <c r="C44" s="3" t="s">
        <v>14</v>
      </c>
      <c r="D44" s="3" t="s">
        <v>23</v>
      </c>
      <c r="E44" s="3">
        <v>3</v>
      </c>
      <c r="O44">
        <v>1</v>
      </c>
      <c r="AP44">
        <v>1.2E-2</v>
      </c>
      <c r="AR44" s="6">
        <v>1</v>
      </c>
      <c r="AT44" s="10">
        <f>AP44/(86-10)</f>
        <v>1.5789473684210527E-4</v>
      </c>
      <c r="AU44" s="10"/>
      <c r="AV44" s="4">
        <f t="shared" si="0"/>
        <v>0.15789473684210525</v>
      </c>
      <c r="AW44" s="10"/>
      <c r="AX44" t="s">
        <v>3</v>
      </c>
      <c r="AY44" s="2" t="s">
        <v>8</v>
      </c>
      <c r="AZ44" s="3" t="s">
        <v>14</v>
      </c>
      <c r="BA44" s="3" t="s">
        <v>23</v>
      </c>
      <c r="BB44" s="3">
        <v>3</v>
      </c>
    </row>
    <row r="45" spans="1:54" x14ac:dyDescent="0.2">
      <c r="A45" t="s">
        <v>3</v>
      </c>
      <c r="B45" s="2" t="s">
        <v>8</v>
      </c>
      <c r="C45" s="3" t="s">
        <v>14</v>
      </c>
      <c r="D45" s="3" t="s">
        <v>23</v>
      </c>
      <c r="E45" s="3">
        <v>4</v>
      </c>
      <c r="AD45">
        <v>1</v>
      </c>
      <c r="AR45" s="6">
        <v>1</v>
      </c>
      <c r="AT45" s="10"/>
      <c r="AU45" s="10"/>
      <c r="AV45" s="4"/>
      <c r="AW45" s="10"/>
      <c r="AX45" t="s">
        <v>3</v>
      </c>
      <c r="AY45" s="2" t="s">
        <v>8</v>
      </c>
      <c r="AZ45" s="3" t="s">
        <v>14</v>
      </c>
      <c r="BA45" s="3" t="s">
        <v>23</v>
      </c>
      <c r="BB45" s="3">
        <v>4</v>
      </c>
    </row>
    <row r="46" spans="1:54" x14ac:dyDescent="0.2">
      <c r="A46" t="s">
        <v>3</v>
      </c>
      <c r="B46" s="2" t="s">
        <v>8</v>
      </c>
      <c r="C46" s="3" t="s">
        <v>14</v>
      </c>
      <c r="D46" s="3" t="s">
        <v>23</v>
      </c>
      <c r="E46" s="3">
        <v>5</v>
      </c>
      <c r="N46" s="8">
        <v>1</v>
      </c>
      <c r="AP46">
        <v>2.3E-2</v>
      </c>
      <c r="AR46" s="6">
        <v>1</v>
      </c>
      <c r="AT46" s="10">
        <f t="shared" ref="AT46:AT49" si="3">AP46/(86-9)</f>
        <v>2.9870129870129868E-4</v>
      </c>
      <c r="AU46" s="10"/>
      <c r="AV46" s="4">
        <f t="shared" si="0"/>
        <v>0.29870129870129869</v>
      </c>
      <c r="AW46" s="10"/>
      <c r="AX46" t="s">
        <v>3</v>
      </c>
      <c r="AY46" s="2" t="s">
        <v>8</v>
      </c>
      <c r="AZ46" s="3" t="s">
        <v>14</v>
      </c>
      <c r="BA46" s="3" t="s">
        <v>23</v>
      </c>
      <c r="BB46" s="3">
        <v>5</v>
      </c>
    </row>
    <row r="47" spans="1:54" x14ac:dyDescent="0.2">
      <c r="A47" t="s">
        <v>3</v>
      </c>
      <c r="B47" s="2" t="s">
        <v>8</v>
      </c>
      <c r="C47" s="3" t="s">
        <v>14</v>
      </c>
      <c r="D47" s="3" t="s">
        <v>23</v>
      </c>
      <c r="E47" s="3">
        <v>6</v>
      </c>
      <c r="N47" s="8">
        <v>2</v>
      </c>
      <c r="AP47">
        <v>3.5000000000000003E-2</v>
      </c>
      <c r="AR47" s="6">
        <v>1</v>
      </c>
      <c r="AT47" s="10">
        <f t="shared" si="3"/>
        <v>4.545454545454546E-4</v>
      </c>
      <c r="AU47" s="10"/>
      <c r="AV47" s="4">
        <f t="shared" si="0"/>
        <v>0.45454545454545459</v>
      </c>
      <c r="AW47" s="10"/>
      <c r="AX47" t="s">
        <v>3</v>
      </c>
      <c r="AY47" s="2" t="s">
        <v>8</v>
      </c>
      <c r="AZ47" s="3" t="s">
        <v>14</v>
      </c>
      <c r="BA47" s="3" t="s">
        <v>23</v>
      </c>
      <c r="BB47" s="3">
        <v>6</v>
      </c>
    </row>
    <row r="48" spans="1:54" x14ac:dyDescent="0.2">
      <c r="A48" t="s">
        <v>3</v>
      </c>
      <c r="B48" s="2" t="s">
        <v>8</v>
      </c>
      <c r="C48" s="3" t="s">
        <v>14</v>
      </c>
      <c r="D48" s="3" t="s">
        <v>23</v>
      </c>
      <c r="E48" s="3">
        <v>7</v>
      </c>
      <c r="N48" s="8">
        <v>1</v>
      </c>
      <c r="AP48">
        <v>7.0000000000000001E-3</v>
      </c>
      <c r="AR48" s="6">
        <v>1</v>
      </c>
      <c r="AT48" s="10">
        <f t="shared" si="3"/>
        <v>9.0909090909090917E-5</v>
      </c>
      <c r="AU48" s="10"/>
      <c r="AV48" s="4">
        <f t="shared" si="0"/>
        <v>9.0909090909090912E-2</v>
      </c>
      <c r="AW48" s="10"/>
      <c r="AX48" t="s">
        <v>3</v>
      </c>
      <c r="AY48" s="2" t="s">
        <v>8</v>
      </c>
      <c r="AZ48" s="3" t="s">
        <v>14</v>
      </c>
      <c r="BA48" s="3" t="s">
        <v>23</v>
      </c>
      <c r="BB48" s="3">
        <v>7</v>
      </c>
    </row>
    <row r="49" spans="1:54" x14ac:dyDescent="0.2">
      <c r="A49" t="s">
        <v>3</v>
      </c>
      <c r="B49" s="2" t="s">
        <v>8</v>
      </c>
      <c r="C49" s="3" t="s">
        <v>14</v>
      </c>
      <c r="D49" s="3" t="s">
        <v>23</v>
      </c>
      <c r="E49" s="3">
        <v>8</v>
      </c>
      <c r="N49" s="8">
        <v>1</v>
      </c>
      <c r="AP49">
        <v>4.7E-2</v>
      </c>
      <c r="AR49" s="6">
        <v>1</v>
      </c>
      <c r="AT49" s="10">
        <f t="shared" si="3"/>
        <v>6.1038961038961041E-4</v>
      </c>
      <c r="AU49" s="10"/>
      <c r="AV49" s="4">
        <f t="shared" si="0"/>
        <v>0.61038961038961037</v>
      </c>
      <c r="AW49" s="10"/>
      <c r="AX49" t="s">
        <v>3</v>
      </c>
      <c r="AY49" s="2" t="s">
        <v>8</v>
      </c>
      <c r="AZ49" s="3" t="s">
        <v>14</v>
      </c>
      <c r="BA49" s="3" t="s">
        <v>23</v>
      </c>
      <c r="BB49" s="3">
        <v>8</v>
      </c>
    </row>
    <row r="50" spans="1:54" x14ac:dyDescent="0.2">
      <c r="A50" t="s">
        <v>3</v>
      </c>
      <c r="B50" s="2" t="s">
        <v>8</v>
      </c>
      <c r="C50" s="3" t="s">
        <v>14</v>
      </c>
      <c r="D50" s="3" t="s">
        <v>23</v>
      </c>
      <c r="E50" s="3">
        <v>9</v>
      </c>
      <c r="O50">
        <v>1</v>
      </c>
      <c r="Y50">
        <v>1</v>
      </c>
      <c r="AR50" s="6">
        <v>0</v>
      </c>
      <c r="AT50" s="10"/>
      <c r="AU50" s="10"/>
      <c r="AV50" s="4"/>
      <c r="AW50" s="10"/>
      <c r="AX50" t="s">
        <v>3</v>
      </c>
      <c r="AY50" s="2" t="s">
        <v>8</v>
      </c>
      <c r="AZ50" s="3" t="s">
        <v>14</v>
      </c>
      <c r="BA50" s="3" t="s">
        <v>23</v>
      </c>
      <c r="BB50" s="3">
        <v>9</v>
      </c>
    </row>
    <row r="51" spans="1:54" x14ac:dyDescent="0.2">
      <c r="A51" t="s">
        <v>3</v>
      </c>
      <c r="B51" s="2" t="s">
        <v>8</v>
      </c>
      <c r="C51" s="3" t="s">
        <v>14</v>
      </c>
      <c r="D51" s="3" t="s">
        <v>23</v>
      </c>
      <c r="E51" s="3">
        <v>10</v>
      </c>
      <c r="AT51" s="10"/>
      <c r="AU51" s="10"/>
      <c r="AV51" s="4"/>
      <c r="AW51" s="10"/>
      <c r="AX51" t="s">
        <v>3</v>
      </c>
      <c r="AY51" s="2" t="s">
        <v>8</v>
      </c>
      <c r="AZ51" s="3" t="s">
        <v>14</v>
      </c>
      <c r="BA51" s="3" t="s">
        <v>23</v>
      </c>
      <c r="BB51" s="3">
        <v>10</v>
      </c>
    </row>
    <row r="52" spans="1:54" x14ac:dyDescent="0.2">
      <c r="A52" t="s">
        <v>6</v>
      </c>
      <c r="B52" s="2" t="s">
        <v>8</v>
      </c>
      <c r="C52" s="3" t="s">
        <v>14</v>
      </c>
      <c r="D52" s="3" t="s">
        <v>23</v>
      </c>
      <c r="E52" s="3">
        <v>1</v>
      </c>
      <c r="O52">
        <v>1</v>
      </c>
      <c r="AP52">
        <v>1.6E-2</v>
      </c>
      <c r="AQ52" s="4">
        <f>AVERAGE(AP52:AP61)</f>
        <v>1.0499999999999999E-2</v>
      </c>
      <c r="AR52" s="6">
        <v>1</v>
      </c>
      <c r="AS52" s="4">
        <f>AVERAGE(AR52:AR61)</f>
        <v>0.66666666666666663</v>
      </c>
      <c r="AT52" s="10">
        <f>AP52/(85-10)</f>
        <v>2.1333333333333333E-4</v>
      </c>
      <c r="AU52" s="4">
        <f>AVERAGE(AT52:AT61)</f>
        <v>1.3929824561403507E-4</v>
      </c>
      <c r="AV52" s="4">
        <f>AT52*1000</f>
        <v>0.21333333333333332</v>
      </c>
      <c r="AW52" s="4">
        <f>AVERAGE(AV52:AV61)</f>
        <v>0.13929824561403509</v>
      </c>
      <c r="AX52" t="s">
        <v>6</v>
      </c>
      <c r="AY52" s="2" t="s">
        <v>8</v>
      </c>
      <c r="AZ52" s="3" t="s">
        <v>14</v>
      </c>
      <c r="BA52" s="3" t="s">
        <v>23</v>
      </c>
      <c r="BB52" s="3">
        <v>1</v>
      </c>
    </row>
    <row r="53" spans="1:54" x14ac:dyDescent="0.2">
      <c r="A53" t="s">
        <v>6</v>
      </c>
      <c r="B53" s="2" t="s">
        <v>8</v>
      </c>
      <c r="C53" s="3" t="s">
        <v>14</v>
      </c>
      <c r="D53" s="3" t="s">
        <v>23</v>
      </c>
      <c r="E53" s="3">
        <v>2</v>
      </c>
      <c r="O53">
        <v>1</v>
      </c>
      <c r="AP53">
        <v>6.0000000000000001E-3</v>
      </c>
      <c r="AR53" s="6">
        <v>1</v>
      </c>
      <c r="AT53" s="10">
        <f t="shared" ref="AT53:AT60" si="4">AP53/(85-10)</f>
        <v>8.0000000000000007E-5</v>
      </c>
      <c r="AU53" s="10"/>
      <c r="AV53" s="4">
        <f t="shared" si="0"/>
        <v>0.08</v>
      </c>
      <c r="AW53" s="10"/>
      <c r="AX53" t="s">
        <v>6</v>
      </c>
      <c r="AY53" s="2" t="s">
        <v>8</v>
      </c>
      <c r="AZ53" s="3" t="s">
        <v>14</v>
      </c>
      <c r="BA53" s="3" t="s">
        <v>23</v>
      </c>
      <c r="BB53" s="3">
        <v>2</v>
      </c>
    </row>
    <row r="54" spans="1:54" x14ac:dyDescent="0.2">
      <c r="A54" t="s">
        <v>6</v>
      </c>
      <c r="B54" s="2" t="s">
        <v>8</v>
      </c>
      <c r="C54" s="3" t="s">
        <v>14</v>
      </c>
      <c r="D54" s="3" t="s">
        <v>23</v>
      </c>
      <c r="E54" s="3">
        <v>3</v>
      </c>
      <c r="AT54" s="10"/>
      <c r="AU54" s="10"/>
      <c r="AV54" s="4"/>
      <c r="AW54" s="10"/>
      <c r="AX54" t="s">
        <v>6</v>
      </c>
      <c r="AY54" s="2" t="s">
        <v>8</v>
      </c>
      <c r="AZ54" s="3" t="s">
        <v>14</v>
      </c>
      <c r="BA54" s="3" t="s">
        <v>23</v>
      </c>
      <c r="BB54" s="3">
        <v>3</v>
      </c>
    </row>
    <row r="55" spans="1:54" x14ac:dyDescent="0.2">
      <c r="A55" t="s">
        <v>6</v>
      </c>
      <c r="B55" s="2" t="s">
        <v>8</v>
      </c>
      <c r="C55" s="3" t="s">
        <v>14</v>
      </c>
      <c r="D55" s="3" t="s">
        <v>23</v>
      </c>
      <c r="E55" s="3">
        <v>4</v>
      </c>
      <c r="W55">
        <v>1</v>
      </c>
      <c r="AR55" s="6">
        <v>0</v>
      </c>
      <c r="AT55" s="10"/>
      <c r="AU55" s="10"/>
      <c r="AV55" s="4"/>
      <c r="AW55" s="10"/>
      <c r="AX55" t="s">
        <v>6</v>
      </c>
      <c r="AY55" s="2" t="s">
        <v>8</v>
      </c>
      <c r="AZ55" s="3" t="s">
        <v>14</v>
      </c>
      <c r="BA55" s="3" t="s">
        <v>23</v>
      </c>
      <c r="BB55" s="3">
        <v>4</v>
      </c>
    </row>
    <row r="56" spans="1:54" x14ac:dyDescent="0.2">
      <c r="A56" t="s">
        <v>6</v>
      </c>
      <c r="B56" s="2" t="s">
        <v>8</v>
      </c>
      <c r="C56" s="3" t="s">
        <v>14</v>
      </c>
      <c r="D56" s="3" t="s">
        <v>23</v>
      </c>
      <c r="E56" s="3">
        <v>5</v>
      </c>
      <c r="AT56" s="10"/>
      <c r="AU56" s="10"/>
      <c r="AV56" s="4"/>
      <c r="AW56" s="10"/>
      <c r="AX56" t="s">
        <v>6</v>
      </c>
      <c r="AY56" s="2" t="s">
        <v>8</v>
      </c>
      <c r="AZ56" s="3" t="s">
        <v>14</v>
      </c>
      <c r="BA56" s="3" t="s">
        <v>23</v>
      </c>
      <c r="BB56" s="3">
        <v>5</v>
      </c>
    </row>
    <row r="57" spans="1:54" x14ac:dyDescent="0.2">
      <c r="A57" t="s">
        <v>6</v>
      </c>
      <c r="B57" s="2" t="s">
        <v>8</v>
      </c>
      <c r="C57" s="3" t="s">
        <v>14</v>
      </c>
      <c r="D57" s="3" t="s">
        <v>23</v>
      </c>
      <c r="E57" s="3">
        <v>6</v>
      </c>
      <c r="AT57" s="10"/>
      <c r="AU57" s="10"/>
      <c r="AV57" s="4"/>
      <c r="AW57" s="10"/>
      <c r="AX57" t="s">
        <v>6</v>
      </c>
      <c r="AY57" s="2" t="s">
        <v>8</v>
      </c>
      <c r="AZ57" s="3" t="s">
        <v>14</v>
      </c>
      <c r="BA57" s="3" t="s">
        <v>23</v>
      </c>
      <c r="BB57" s="3">
        <v>6</v>
      </c>
    </row>
    <row r="58" spans="1:54" x14ac:dyDescent="0.2">
      <c r="A58" t="s">
        <v>6</v>
      </c>
      <c r="B58" s="2" t="s">
        <v>8</v>
      </c>
      <c r="C58" s="3" t="s">
        <v>14</v>
      </c>
      <c r="D58" s="3" t="s">
        <v>23</v>
      </c>
      <c r="E58" s="3">
        <v>7</v>
      </c>
      <c r="N58" s="8">
        <v>1</v>
      </c>
      <c r="AP58">
        <v>1.6E-2</v>
      </c>
      <c r="AR58" s="6">
        <v>1</v>
      </c>
      <c r="AT58" s="10">
        <f>AP58/(85-9)</f>
        <v>2.105263157894737E-4</v>
      </c>
      <c r="AU58" s="10"/>
      <c r="AV58" s="4">
        <f t="shared" si="0"/>
        <v>0.2105263157894737</v>
      </c>
      <c r="AW58" s="10"/>
      <c r="AX58" t="s">
        <v>6</v>
      </c>
      <c r="AY58" s="2" t="s">
        <v>8</v>
      </c>
      <c r="AZ58" s="3" t="s">
        <v>14</v>
      </c>
      <c r="BA58" s="3" t="s">
        <v>23</v>
      </c>
      <c r="BB58" s="3">
        <v>7</v>
      </c>
    </row>
    <row r="59" spans="1:54" x14ac:dyDescent="0.2">
      <c r="A59" t="s">
        <v>6</v>
      </c>
      <c r="B59" s="2" t="s">
        <v>8</v>
      </c>
      <c r="C59" s="3" t="s">
        <v>14</v>
      </c>
      <c r="D59" s="3" t="s">
        <v>23</v>
      </c>
      <c r="E59" s="3">
        <v>8</v>
      </c>
      <c r="AT59" s="10"/>
      <c r="AU59" s="10"/>
      <c r="AV59" s="4"/>
      <c r="AW59" s="10"/>
      <c r="AX59" t="s">
        <v>6</v>
      </c>
      <c r="AY59" s="2" t="s">
        <v>8</v>
      </c>
      <c r="AZ59" s="3" t="s">
        <v>14</v>
      </c>
      <c r="BA59" s="3" t="s">
        <v>23</v>
      </c>
      <c r="BB59" s="3">
        <v>8</v>
      </c>
    </row>
    <row r="60" spans="1:54" x14ac:dyDescent="0.2">
      <c r="A60" t="s">
        <v>6</v>
      </c>
      <c r="B60" s="2" t="s">
        <v>8</v>
      </c>
      <c r="C60" s="3" t="s">
        <v>14</v>
      </c>
      <c r="D60" s="3" t="s">
        <v>23</v>
      </c>
      <c r="E60" s="3">
        <v>9</v>
      </c>
      <c r="O60">
        <v>1</v>
      </c>
      <c r="AP60">
        <v>4.0000000000000001E-3</v>
      </c>
      <c r="AR60" s="6">
        <v>1</v>
      </c>
      <c r="AT60" s="10">
        <f t="shared" si="4"/>
        <v>5.3333333333333333E-5</v>
      </c>
      <c r="AU60" s="10"/>
      <c r="AV60" s="4">
        <f t="shared" si="0"/>
        <v>5.333333333333333E-2</v>
      </c>
      <c r="AW60" s="10"/>
      <c r="AX60" t="s">
        <v>6</v>
      </c>
      <c r="AY60" s="2" t="s">
        <v>8</v>
      </c>
      <c r="AZ60" s="3" t="s">
        <v>14</v>
      </c>
      <c r="BA60" s="3" t="s">
        <v>23</v>
      </c>
      <c r="BB60" s="3">
        <v>9</v>
      </c>
    </row>
    <row r="61" spans="1:54" x14ac:dyDescent="0.2">
      <c r="A61" t="s">
        <v>6</v>
      </c>
      <c r="B61" s="2" t="s">
        <v>8</v>
      </c>
      <c r="C61" s="3" t="s">
        <v>14</v>
      </c>
      <c r="D61" s="3" t="s">
        <v>23</v>
      </c>
      <c r="E61" s="3">
        <v>10</v>
      </c>
      <c r="T61">
        <v>1</v>
      </c>
      <c r="AD61">
        <v>1</v>
      </c>
      <c r="AR61" s="6">
        <v>0</v>
      </c>
      <c r="AT61" s="10"/>
      <c r="AU61" s="10"/>
      <c r="AV61" s="4"/>
      <c r="AW61" s="10"/>
      <c r="AX61" t="s">
        <v>6</v>
      </c>
      <c r="AY61" s="2" t="s">
        <v>8</v>
      </c>
      <c r="AZ61" s="3" t="s">
        <v>14</v>
      </c>
      <c r="BA61" s="3" t="s">
        <v>23</v>
      </c>
      <c r="BB61" s="3">
        <v>10</v>
      </c>
    </row>
    <row r="62" spans="1:54" x14ac:dyDescent="0.2">
      <c r="A62" t="s">
        <v>3</v>
      </c>
      <c r="B62" s="2" t="s">
        <v>9</v>
      </c>
      <c r="C62" s="3" t="s">
        <v>14</v>
      </c>
      <c r="D62" s="3" t="s">
        <v>23</v>
      </c>
      <c r="E62" s="3">
        <v>1</v>
      </c>
      <c r="M62" s="8">
        <v>2</v>
      </c>
      <c r="N62" s="8">
        <v>1</v>
      </c>
      <c r="AP62">
        <v>0.03</v>
      </c>
      <c r="AQ62" s="4">
        <f>AVERAGE(AP62:AP71)</f>
        <v>2.0799999999999999E-2</v>
      </c>
      <c r="AR62" s="6">
        <v>1</v>
      </c>
      <c r="AS62" s="4">
        <f>AVERAGE(AR62:AR71)</f>
        <v>1</v>
      </c>
      <c r="AT62" s="10">
        <f>AP62/(85-8)</f>
        <v>3.8961038961038961E-4</v>
      </c>
      <c r="AU62" s="4">
        <f>AVERAGE(AT62:AT71)</f>
        <v>2.6763236763236765E-4</v>
      </c>
      <c r="AV62" s="4">
        <f t="shared" si="0"/>
        <v>0.38961038961038963</v>
      </c>
      <c r="AW62" s="4">
        <f>AVERAGE(AV62:AV71)</f>
        <v>0.26763236763236764</v>
      </c>
      <c r="AX62" t="s">
        <v>3</v>
      </c>
      <c r="AY62" s="2" t="s">
        <v>9</v>
      </c>
      <c r="AZ62" s="3" t="s">
        <v>14</v>
      </c>
      <c r="BA62" s="3" t="s">
        <v>23</v>
      </c>
      <c r="BB62" s="3">
        <v>1</v>
      </c>
    </row>
    <row r="63" spans="1:54" x14ac:dyDescent="0.2">
      <c r="A63" t="s">
        <v>3</v>
      </c>
      <c r="B63" s="2" t="s">
        <v>9</v>
      </c>
      <c r="C63" s="3" t="s">
        <v>14</v>
      </c>
      <c r="D63" s="3" t="s">
        <v>23</v>
      </c>
      <c r="E63" s="3">
        <v>2</v>
      </c>
      <c r="M63" s="8">
        <v>2</v>
      </c>
      <c r="AP63">
        <v>1.2999999999999999E-2</v>
      </c>
      <c r="AR63" s="6">
        <v>1</v>
      </c>
      <c r="AT63" s="10">
        <f t="shared" ref="AT63:AT78" si="5">AP63/(85-8)</f>
        <v>1.6883116883116884E-4</v>
      </c>
      <c r="AU63" s="10"/>
      <c r="AV63" s="4">
        <f t="shared" si="0"/>
        <v>0.16883116883116883</v>
      </c>
      <c r="AW63" s="10"/>
      <c r="AX63" t="s">
        <v>3</v>
      </c>
      <c r="AY63" s="2" t="s">
        <v>9</v>
      </c>
      <c r="AZ63" s="3" t="s">
        <v>14</v>
      </c>
      <c r="BA63" s="3" t="s">
        <v>23</v>
      </c>
      <c r="BB63" s="3">
        <v>2</v>
      </c>
    </row>
    <row r="64" spans="1:54" x14ac:dyDescent="0.2">
      <c r="A64" t="s">
        <v>3</v>
      </c>
      <c r="B64" s="2" t="s">
        <v>9</v>
      </c>
      <c r="C64" s="3" t="s">
        <v>14</v>
      </c>
      <c r="D64" s="3" t="s">
        <v>23</v>
      </c>
      <c r="E64" s="3">
        <v>3</v>
      </c>
      <c r="L64" s="8">
        <v>1</v>
      </c>
      <c r="M64" s="8">
        <v>1</v>
      </c>
      <c r="N64" s="8">
        <v>1</v>
      </c>
      <c r="AP64">
        <v>2.1000000000000001E-2</v>
      </c>
      <c r="AR64" s="6">
        <v>1</v>
      </c>
      <c r="AT64" s="10">
        <f>AP64/(85-7)</f>
        <v>2.6923076923076927E-4</v>
      </c>
      <c r="AU64" s="10"/>
      <c r="AV64" s="4">
        <f t="shared" si="0"/>
        <v>0.26923076923076927</v>
      </c>
      <c r="AW64" s="10"/>
      <c r="AX64" t="s">
        <v>3</v>
      </c>
      <c r="AY64" s="2" t="s">
        <v>9</v>
      </c>
      <c r="AZ64" s="3" t="s">
        <v>14</v>
      </c>
      <c r="BA64" s="3" t="s">
        <v>23</v>
      </c>
      <c r="BB64" s="3">
        <v>3</v>
      </c>
    </row>
    <row r="65" spans="1:54" x14ac:dyDescent="0.2">
      <c r="A65" t="s">
        <v>3</v>
      </c>
      <c r="B65" s="2" t="s">
        <v>9</v>
      </c>
      <c r="C65" s="3" t="s">
        <v>14</v>
      </c>
      <c r="D65" s="3" t="s">
        <v>23</v>
      </c>
      <c r="E65" s="3">
        <v>4</v>
      </c>
      <c r="L65" s="8">
        <v>3</v>
      </c>
      <c r="AP65">
        <v>0.02</v>
      </c>
      <c r="AR65" s="6">
        <v>1</v>
      </c>
      <c r="AT65" s="10">
        <f>AP65/(85-7)</f>
        <v>2.5641025641025641E-4</v>
      </c>
      <c r="AU65" s="10"/>
      <c r="AV65" s="4">
        <f t="shared" si="0"/>
        <v>0.25641025641025639</v>
      </c>
      <c r="AW65" s="10"/>
      <c r="AX65" t="s">
        <v>3</v>
      </c>
      <c r="AY65" s="2" t="s">
        <v>9</v>
      </c>
      <c r="AZ65" s="3" t="s">
        <v>14</v>
      </c>
      <c r="BA65" s="3" t="s">
        <v>23</v>
      </c>
      <c r="BB65" s="3">
        <v>4</v>
      </c>
    </row>
    <row r="66" spans="1:54" x14ac:dyDescent="0.2">
      <c r="A66" t="s">
        <v>3</v>
      </c>
      <c r="B66" s="2" t="s">
        <v>9</v>
      </c>
      <c r="C66" s="3" t="s">
        <v>14</v>
      </c>
      <c r="D66" s="3" t="s">
        <v>23</v>
      </c>
      <c r="E66" s="3">
        <v>5</v>
      </c>
      <c r="M66" s="8">
        <v>1</v>
      </c>
      <c r="N66" s="8">
        <v>1</v>
      </c>
      <c r="AP66">
        <v>1.4999999999999999E-2</v>
      </c>
      <c r="AR66" s="6">
        <v>1</v>
      </c>
      <c r="AT66" s="10">
        <f t="shared" si="5"/>
        <v>1.9480519480519481E-4</v>
      </c>
      <c r="AU66" s="10"/>
      <c r="AV66" s="4">
        <f t="shared" si="0"/>
        <v>0.19480519480519481</v>
      </c>
      <c r="AW66" s="10"/>
      <c r="AX66" t="s">
        <v>3</v>
      </c>
      <c r="AY66" s="2" t="s">
        <v>9</v>
      </c>
      <c r="AZ66" s="3" t="s">
        <v>14</v>
      </c>
      <c r="BA66" s="3" t="s">
        <v>23</v>
      </c>
      <c r="BB66" s="3">
        <v>5</v>
      </c>
    </row>
    <row r="67" spans="1:54" x14ac:dyDescent="0.2">
      <c r="A67" t="s">
        <v>3</v>
      </c>
      <c r="B67" s="2" t="s">
        <v>9</v>
      </c>
      <c r="C67" s="3" t="s">
        <v>14</v>
      </c>
      <c r="D67" s="3" t="s">
        <v>23</v>
      </c>
      <c r="E67" s="3">
        <v>6</v>
      </c>
      <c r="L67" s="8">
        <v>2</v>
      </c>
      <c r="AP67">
        <v>1.9E-2</v>
      </c>
      <c r="AR67" s="6">
        <v>1</v>
      </c>
      <c r="AT67" s="10">
        <f>AP67/(85-7)</f>
        <v>2.4358974358974357E-4</v>
      </c>
      <c r="AU67" s="10"/>
      <c r="AV67" s="4">
        <f t="shared" ref="AV67:AV128" si="6">AT67*1000</f>
        <v>0.24358974358974358</v>
      </c>
      <c r="AW67" s="10"/>
      <c r="AX67" t="s">
        <v>3</v>
      </c>
      <c r="AY67" s="2" t="s">
        <v>9</v>
      </c>
      <c r="AZ67" s="3" t="s">
        <v>14</v>
      </c>
      <c r="BA67" s="3" t="s">
        <v>23</v>
      </c>
      <c r="BB67" s="3">
        <v>6</v>
      </c>
    </row>
    <row r="68" spans="1:54" x14ac:dyDescent="0.2">
      <c r="A68" t="s">
        <v>3</v>
      </c>
      <c r="B68" s="2" t="s">
        <v>9</v>
      </c>
      <c r="C68" s="3" t="s">
        <v>14</v>
      </c>
      <c r="D68" s="3" t="s">
        <v>23</v>
      </c>
      <c r="E68" s="3">
        <v>7</v>
      </c>
      <c r="L68" s="8">
        <v>2</v>
      </c>
      <c r="AA68">
        <v>1</v>
      </c>
      <c r="AP68">
        <v>1.7999999999999999E-2</v>
      </c>
      <c r="AR68" s="6">
        <v>1</v>
      </c>
      <c r="AT68" s="10">
        <f>AP68/(85-7)</f>
        <v>2.3076923076923076E-4</v>
      </c>
      <c r="AU68" s="10"/>
      <c r="AV68" s="4">
        <f t="shared" si="6"/>
        <v>0.23076923076923075</v>
      </c>
      <c r="AW68" s="10"/>
      <c r="AX68" t="s">
        <v>3</v>
      </c>
      <c r="AY68" s="2" t="s">
        <v>9</v>
      </c>
      <c r="AZ68" s="3" t="s">
        <v>14</v>
      </c>
      <c r="BA68" s="3" t="s">
        <v>23</v>
      </c>
      <c r="BB68" s="3">
        <v>7</v>
      </c>
    </row>
    <row r="69" spans="1:54" x14ac:dyDescent="0.2">
      <c r="A69" t="s">
        <v>3</v>
      </c>
      <c r="B69" s="2" t="s">
        <v>9</v>
      </c>
      <c r="C69" s="3" t="s">
        <v>14</v>
      </c>
      <c r="D69" s="3" t="s">
        <v>23</v>
      </c>
      <c r="E69" s="3">
        <v>8</v>
      </c>
      <c r="L69" s="8">
        <v>2</v>
      </c>
      <c r="AP69">
        <v>3.1E-2</v>
      </c>
      <c r="AR69" s="6">
        <v>1</v>
      </c>
      <c r="AT69" s="10">
        <f t="shared" ref="AT69:AT72" si="7">AP69/(85-7)</f>
        <v>3.9743589743589742E-4</v>
      </c>
      <c r="AU69" s="10"/>
      <c r="AV69" s="4">
        <f t="shared" si="6"/>
        <v>0.39743589743589741</v>
      </c>
      <c r="AW69" s="10"/>
      <c r="AX69" t="s">
        <v>3</v>
      </c>
      <c r="AY69" s="2" t="s">
        <v>9</v>
      </c>
      <c r="AZ69" s="3" t="s">
        <v>14</v>
      </c>
      <c r="BA69" s="3" t="s">
        <v>23</v>
      </c>
      <c r="BB69" s="3">
        <v>8</v>
      </c>
    </row>
    <row r="70" spans="1:54" x14ac:dyDescent="0.2">
      <c r="A70" t="s">
        <v>3</v>
      </c>
      <c r="B70" s="2" t="s">
        <v>9</v>
      </c>
      <c r="C70" s="3" t="s">
        <v>14</v>
      </c>
      <c r="D70" s="3" t="s">
        <v>23</v>
      </c>
      <c r="E70" s="3">
        <v>9</v>
      </c>
      <c r="L70" s="8">
        <v>1</v>
      </c>
      <c r="M70" s="8">
        <v>1</v>
      </c>
      <c r="T70">
        <v>1</v>
      </c>
      <c r="AP70">
        <v>0.02</v>
      </c>
      <c r="AR70" s="6">
        <v>1</v>
      </c>
      <c r="AT70" s="10">
        <f t="shared" si="7"/>
        <v>2.5641025641025641E-4</v>
      </c>
      <c r="AU70" s="10"/>
      <c r="AV70" s="4">
        <f t="shared" si="6"/>
        <v>0.25641025641025639</v>
      </c>
      <c r="AW70" s="10"/>
      <c r="AX70" t="s">
        <v>3</v>
      </c>
      <c r="AY70" s="2" t="s">
        <v>9</v>
      </c>
      <c r="AZ70" s="3" t="s">
        <v>14</v>
      </c>
      <c r="BA70" s="3" t="s">
        <v>23</v>
      </c>
      <c r="BB70" s="3">
        <v>9</v>
      </c>
    </row>
    <row r="71" spans="1:54" x14ac:dyDescent="0.2">
      <c r="A71" t="s">
        <v>3</v>
      </c>
      <c r="B71" s="2" t="s">
        <v>9</v>
      </c>
      <c r="C71" s="3" t="s">
        <v>14</v>
      </c>
      <c r="D71" s="3" t="s">
        <v>23</v>
      </c>
      <c r="E71" s="3">
        <v>10</v>
      </c>
      <c r="L71" s="8">
        <v>2</v>
      </c>
      <c r="M71" s="8">
        <v>1</v>
      </c>
      <c r="AP71">
        <v>2.1000000000000001E-2</v>
      </c>
      <c r="AR71" s="6">
        <v>1</v>
      </c>
      <c r="AT71" s="10">
        <f>AP71/(85-7)</f>
        <v>2.6923076923076927E-4</v>
      </c>
      <c r="AU71" s="10"/>
      <c r="AV71" s="4">
        <f t="shared" si="6"/>
        <v>0.26923076923076927</v>
      </c>
      <c r="AW71" s="10"/>
      <c r="AX71" t="s">
        <v>3</v>
      </c>
      <c r="AY71" s="2" t="s">
        <v>9</v>
      </c>
      <c r="AZ71" s="3" t="s">
        <v>14</v>
      </c>
      <c r="BA71" s="3" t="s">
        <v>23</v>
      </c>
      <c r="BB71" s="3">
        <v>10</v>
      </c>
    </row>
    <row r="72" spans="1:54" x14ac:dyDescent="0.2">
      <c r="A72" t="s">
        <v>6</v>
      </c>
      <c r="B72" s="2" t="s">
        <v>9</v>
      </c>
      <c r="C72" s="3" t="s">
        <v>14</v>
      </c>
      <c r="D72" s="3" t="s">
        <v>23</v>
      </c>
      <c r="E72" s="3">
        <v>1</v>
      </c>
      <c r="L72" s="8">
        <v>2</v>
      </c>
      <c r="M72" s="8">
        <v>1</v>
      </c>
      <c r="AP72">
        <v>2.1000000000000001E-2</v>
      </c>
      <c r="AQ72" s="4">
        <f>AVERAGE(AP72:AP81)</f>
        <v>2.4700000000000003E-2</v>
      </c>
      <c r="AR72" s="6">
        <v>1</v>
      </c>
      <c r="AS72" s="4">
        <f>AVERAGE(AR72:AR81)</f>
        <v>1</v>
      </c>
      <c r="AT72" s="10">
        <f t="shared" si="7"/>
        <v>2.6923076923076927E-4</v>
      </c>
      <c r="AU72" s="4">
        <f>AVERAGE(AT72:AT81)</f>
        <v>3.1764901764901764E-4</v>
      </c>
      <c r="AV72" s="4">
        <f t="shared" si="6"/>
        <v>0.26923076923076927</v>
      </c>
      <c r="AW72" s="4">
        <f>AVERAGE(AV72:AV81)</f>
        <v>0.3176490176490176</v>
      </c>
      <c r="AX72" t="s">
        <v>6</v>
      </c>
      <c r="AY72" s="2" t="s">
        <v>9</v>
      </c>
      <c r="AZ72" s="3" t="s">
        <v>14</v>
      </c>
      <c r="BA72" s="3" t="s">
        <v>23</v>
      </c>
      <c r="BB72" s="3">
        <v>1</v>
      </c>
    </row>
    <row r="73" spans="1:54" x14ac:dyDescent="0.2">
      <c r="A73" t="s">
        <v>6</v>
      </c>
      <c r="B73" s="2" t="s">
        <v>9</v>
      </c>
      <c r="C73" s="3" t="s">
        <v>14</v>
      </c>
      <c r="D73" s="3" t="s">
        <v>23</v>
      </c>
      <c r="E73" s="3">
        <v>2</v>
      </c>
      <c r="L73" s="8">
        <v>2</v>
      </c>
      <c r="M73" s="8">
        <v>1</v>
      </c>
      <c r="AP73">
        <v>2.8000000000000001E-2</v>
      </c>
      <c r="AR73" s="6">
        <v>1</v>
      </c>
      <c r="AT73" s="10">
        <f>AP73/(85-7)</f>
        <v>3.58974358974359E-4</v>
      </c>
      <c r="AU73" s="10"/>
      <c r="AV73" s="4">
        <f t="shared" si="6"/>
        <v>0.35897435897435898</v>
      </c>
      <c r="AW73" s="10"/>
      <c r="AX73" t="s">
        <v>6</v>
      </c>
      <c r="AY73" s="2" t="s">
        <v>9</v>
      </c>
      <c r="AZ73" s="3" t="s">
        <v>14</v>
      </c>
      <c r="BA73" s="3" t="s">
        <v>23</v>
      </c>
      <c r="BB73" s="3">
        <v>2</v>
      </c>
    </row>
    <row r="74" spans="1:54" x14ac:dyDescent="0.2">
      <c r="A74" t="s">
        <v>6</v>
      </c>
      <c r="B74" s="2" t="s">
        <v>9</v>
      </c>
      <c r="C74" s="3" t="s">
        <v>14</v>
      </c>
      <c r="D74" s="3" t="s">
        <v>23</v>
      </c>
      <c r="E74" s="3">
        <v>3</v>
      </c>
      <c r="M74" s="8">
        <v>2</v>
      </c>
      <c r="N74" s="8">
        <v>1</v>
      </c>
      <c r="AP74">
        <v>2.1000000000000001E-2</v>
      </c>
      <c r="AR74" s="6">
        <v>1</v>
      </c>
      <c r="AT74" s="10">
        <f t="shared" si="5"/>
        <v>2.7272727272727274E-4</v>
      </c>
      <c r="AU74" s="10"/>
      <c r="AV74" s="4">
        <f t="shared" si="6"/>
        <v>0.27272727272727276</v>
      </c>
      <c r="AW74" s="10"/>
      <c r="AX74" t="s">
        <v>6</v>
      </c>
      <c r="AY74" s="2" t="s">
        <v>9</v>
      </c>
      <c r="AZ74" s="3" t="s">
        <v>14</v>
      </c>
      <c r="BA74" s="3" t="s">
        <v>23</v>
      </c>
      <c r="BB74" s="3">
        <v>3</v>
      </c>
    </row>
    <row r="75" spans="1:54" x14ac:dyDescent="0.2">
      <c r="A75" t="s">
        <v>6</v>
      </c>
      <c r="B75" s="2" t="s">
        <v>9</v>
      </c>
      <c r="C75" s="3" t="s">
        <v>14</v>
      </c>
      <c r="D75" s="3" t="s">
        <v>23</v>
      </c>
      <c r="E75" s="3">
        <v>4</v>
      </c>
      <c r="M75" s="8">
        <v>3</v>
      </c>
      <c r="AP75">
        <v>0.02</v>
      </c>
      <c r="AR75" s="6">
        <v>1</v>
      </c>
      <c r="AT75" s="10">
        <f t="shared" si="5"/>
        <v>2.5974025974025974E-4</v>
      </c>
      <c r="AU75" s="10"/>
      <c r="AV75" s="4">
        <f t="shared" si="6"/>
        <v>0.25974025974025972</v>
      </c>
      <c r="AW75" s="10"/>
      <c r="AX75" t="s">
        <v>6</v>
      </c>
      <c r="AY75" s="2" t="s">
        <v>9</v>
      </c>
      <c r="AZ75" s="3" t="s">
        <v>14</v>
      </c>
      <c r="BA75" s="3" t="s">
        <v>23</v>
      </c>
      <c r="BB75" s="3">
        <v>4</v>
      </c>
    </row>
    <row r="76" spans="1:54" x14ac:dyDescent="0.2">
      <c r="A76" t="s">
        <v>6</v>
      </c>
      <c r="B76" s="2" t="s">
        <v>9</v>
      </c>
      <c r="C76" s="3" t="s">
        <v>14</v>
      </c>
      <c r="D76" s="3" t="s">
        <v>23</v>
      </c>
      <c r="E76" s="3">
        <v>5</v>
      </c>
      <c r="L76" s="8">
        <v>1</v>
      </c>
      <c r="M76" s="8">
        <v>1</v>
      </c>
      <c r="Q76">
        <v>1</v>
      </c>
      <c r="AP76">
        <v>1.7999999999999999E-2</v>
      </c>
      <c r="AR76" s="6">
        <v>1</v>
      </c>
      <c r="AT76" s="10">
        <f>AP76/(85-7)</f>
        <v>2.3076923076923076E-4</v>
      </c>
      <c r="AU76" s="10"/>
      <c r="AV76" s="4">
        <f t="shared" si="6"/>
        <v>0.23076923076923075</v>
      </c>
      <c r="AW76" s="10"/>
      <c r="AX76" t="s">
        <v>6</v>
      </c>
      <c r="AY76" s="2" t="s">
        <v>9</v>
      </c>
      <c r="AZ76" s="3" t="s">
        <v>14</v>
      </c>
      <c r="BA76" s="3" t="s">
        <v>23</v>
      </c>
      <c r="BB76" s="3">
        <v>5</v>
      </c>
    </row>
    <row r="77" spans="1:54" x14ac:dyDescent="0.2">
      <c r="A77" t="s">
        <v>6</v>
      </c>
      <c r="B77" s="2" t="s">
        <v>9</v>
      </c>
      <c r="C77" s="3" t="s">
        <v>14</v>
      </c>
      <c r="D77" s="3" t="s">
        <v>23</v>
      </c>
      <c r="E77" s="3">
        <v>6</v>
      </c>
      <c r="L77" s="8">
        <v>1</v>
      </c>
      <c r="M77" s="8">
        <v>2</v>
      </c>
      <c r="AP77">
        <v>5.7000000000000002E-2</v>
      </c>
      <c r="AR77" s="6">
        <v>1</v>
      </c>
      <c r="AT77" s="10">
        <f>AP77/(85-7)</f>
        <v>7.307692307692308E-4</v>
      </c>
      <c r="AU77" s="10"/>
      <c r="AV77" s="4">
        <f t="shared" si="6"/>
        <v>0.73076923076923084</v>
      </c>
      <c r="AW77" s="10"/>
      <c r="AX77" t="s">
        <v>6</v>
      </c>
      <c r="AY77" s="2" t="s">
        <v>9</v>
      </c>
      <c r="AZ77" s="3" t="s">
        <v>14</v>
      </c>
      <c r="BA77" s="3" t="s">
        <v>23</v>
      </c>
      <c r="BB77" s="3">
        <v>6</v>
      </c>
    </row>
    <row r="78" spans="1:54" x14ac:dyDescent="0.2">
      <c r="A78" t="s">
        <v>6</v>
      </c>
      <c r="B78" s="2" t="s">
        <v>9</v>
      </c>
      <c r="C78" s="3" t="s">
        <v>14</v>
      </c>
      <c r="D78" s="3" t="s">
        <v>23</v>
      </c>
      <c r="E78" s="3">
        <v>7</v>
      </c>
      <c r="M78" s="8">
        <v>2</v>
      </c>
      <c r="N78" s="8">
        <v>1</v>
      </c>
      <c r="AP78">
        <v>1.7999999999999999E-2</v>
      </c>
      <c r="AR78" s="6">
        <v>1</v>
      </c>
      <c r="AT78" s="10">
        <f t="shared" si="5"/>
        <v>2.3376623376623374E-4</v>
      </c>
      <c r="AU78" s="10"/>
      <c r="AV78" s="4">
        <f t="shared" si="6"/>
        <v>0.23376623376623373</v>
      </c>
      <c r="AW78" s="10"/>
      <c r="AX78" t="s">
        <v>6</v>
      </c>
      <c r="AY78" s="2" t="s">
        <v>9</v>
      </c>
      <c r="AZ78" s="3" t="s">
        <v>14</v>
      </c>
      <c r="BA78" s="3" t="s">
        <v>23</v>
      </c>
      <c r="BB78" s="3">
        <v>7</v>
      </c>
    </row>
    <row r="79" spans="1:54" x14ac:dyDescent="0.2">
      <c r="A79" t="s">
        <v>6</v>
      </c>
      <c r="B79" s="2" t="s">
        <v>9</v>
      </c>
      <c r="C79" s="3" t="s">
        <v>14</v>
      </c>
      <c r="D79" s="3" t="s">
        <v>23</v>
      </c>
      <c r="E79" s="3">
        <v>8</v>
      </c>
      <c r="L79" s="8">
        <v>2</v>
      </c>
      <c r="M79" s="8">
        <v>1</v>
      </c>
      <c r="AP79">
        <v>3.6999999999999998E-2</v>
      </c>
      <c r="AR79" s="6">
        <v>1</v>
      </c>
      <c r="AT79" s="10">
        <f>AP79/(85-7)</f>
        <v>4.7435897435897434E-4</v>
      </c>
      <c r="AU79" s="10"/>
      <c r="AV79" s="4">
        <f t="shared" si="6"/>
        <v>0.47435897435897434</v>
      </c>
      <c r="AW79" s="10"/>
      <c r="AX79" t="s">
        <v>6</v>
      </c>
      <c r="AY79" s="2" t="s">
        <v>9</v>
      </c>
      <c r="AZ79" s="3" t="s">
        <v>14</v>
      </c>
      <c r="BA79" s="3" t="s">
        <v>23</v>
      </c>
      <c r="BB79" s="3">
        <v>8</v>
      </c>
    </row>
    <row r="80" spans="1:54" x14ac:dyDescent="0.2">
      <c r="A80" t="s">
        <v>6</v>
      </c>
      <c r="B80" s="2" t="s">
        <v>9</v>
      </c>
      <c r="C80" s="3" t="s">
        <v>14</v>
      </c>
      <c r="D80" s="3" t="s">
        <v>23</v>
      </c>
      <c r="E80" s="3">
        <v>9</v>
      </c>
      <c r="L80" s="8">
        <v>1</v>
      </c>
      <c r="M80" s="8">
        <v>1</v>
      </c>
      <c r="N80" s="8">
        <v>1</v>
      </c>
      <c r="AP80">
        <v>1.4E-2</v>
      </c>
      <c r="AR80" s="6">
        <v>1</v>
      </c>
      <c r="AT80" s="10">
        <f t="shared" ref="AT80:AT81" si="8">AP80/(85-7)</f>
        <v>1.794871794871795E-4</v>
      </c>
      <c r="AU80" s="10"/>
      <c r="AV80" s="4">
        <f t="shared" si="6"/>
        <v>0.17948717948717949</v>
      </c>
      <c r="AW80" s="10"/>
      <c r="AX80" t="s">
        <v>6</v>
      </c>
      <c r="AY80" s="2" t="s">
        <v>9</v>
      </c>
      <c r="AZ80" s="3" t="s">
        <v>14</v>
      </c>
      <c r="BA80" s="3" t="s">
        <v>23</v>
      </c>
      <c r="BB80" s="3">
        <v>9</v>
      </c>
    </row>
    <row r="81" spans="1:54" x14ac:dyDescent="0.2">
      <c r="A81" t="s">
        <v>6</v>
      </c>
      <c r="B81" s="2" t="s">
        <v>9</v>
      </c>
      <c r="C81" s="3" t="s">
        <v>14</v>
      </c>
      <c r="D81" s="3" t="s">
        <v>23</v>
      </c>
      <c r="E81" s="3">
        <v>10</v>
      </c>
      <c r="L81" s="8">
        <v>1</v>
      </c>
      <c r="M81" s="8">
        <v>2</v>
      </c>
      <c r="AP81">
        <v>1.2999999999999999E-2</v>
      </c>
      <c r="AR81" s="6">
        <v>1</v>
      </c>
      <c r="AT81" s="10">
        <f t="shared" si="8"/>
        <v>1.6666666666666666E-4</v>
      </c>
      <c r="AU81" s="10"/>
      <c r="AV81" s="4">
        <f t="shared" si="6"/>
        <v>0.16666666666666666</v>
      </c>
      <c r="AW81" s="10"/>
      <c r="AX81" t="s">
        <v>6</v>
      </c>
      <c r="AY81" s="2" t="s">
        <v>9</v>
      </c>
      <c r="AZ81" s="3" t="s">
        <v>14</v>
      </c>
      <c r="BA81" s="3" t="s">
        <v>23</v>
      </c>
      <c r="BB81" s="3">
        <v>10</v>
      </c>
    </row>
    <row r="82" spans="1:54" x14ac:dyDescent="0.2">
      <c r="A82" t="s">
        <v>3</v>
      </c>
      <c r="B82" s="2" t="s">
        <v>10</v>
      </c>
      <c r="C82" s="3" t="s">
        <v>14</v>
      </c>
      <c r="D82" s="3" t="s">
        <v>23</v>
      </c>
      <c r="E82" s="3">
        <v>1</v>
      </c>
      <c r="AQ82" s="4">
        <f>AVERAGE(AP82:AP91)</f>
        <v>2.1333333333333333E-2</v>
      </c>
      <c r="AS82" s="4">
        <f>AVERAGE(AR82:AR91)</f>
        <v>1</v>
      </c>
      <c r="AT82" s="10"/>
      <c r="AU82" s="4">
        <f>AVERAGE(AT82:AT91)</f>
        <v>2.9653679653679656E-4</v>
      </c>
      <c r="AV82" s="4"/>
      <c r="AW82" s="4">
        <f>AVERAGE(AV82:AV91)</f>
        <v>0.29653679653679649</v>
      </c>
      <c r="AX82" t="s">
        <v>3</v>
      </c>
      <c r="AY82" s="2" t="s">
        <v>10</v>
      </c>
      <c r="AZ82" s="3" t="s">
        <v>14</v>
      </c>
      <c r="BA82" s="3" t="s">
        <v>23</v>
      </c>
      <c r="BB82" s="3">
        <v>1</v>
      </c>
    </row>
    <row r="83" spans="1:54" x14ac:dyDescent="0.2">
      <c r="A83" t="s">
        <v>3</v>
      </c>
      <c r="B83" s="2" t="s">
        <v>10</v>
      </c>
      <c r="C83" s="3" t="s">
        <v>14</v>
      </c>
      <c r="D83" s="3" t="s">
        <v>23</v>
      </c>
      <c r="E83" s="3">
        <v>2</v>
      </c>
      <c r="AT83" s="10"/>
      <c r="AU83" s="10"/>
      <c r="AV83" s="4"/>
      <c r="AW83" s="10"/>
      <c r="AX83" t="s">
        <v>3</v>
      </c>
      <c r="AY83" s="2" t="s">
        <v>10</v>
      </c>
      <c r="AZ83" s="3" t="s">
        <v>14</v>
      </c>
      <c r="BA83" s="3" t="s">
        <v>23</v>
      </c>
      <c r="BB83" s="3">
        <v>2</v>
      </c>
    </row>
    <row r="84" spans="1:54" x14ac:dyDescent="0.2">
      <c r="A84" t="s">
        <v>3</v>
      </c>
      <c r="B84" s="2" t="s">
        <v>10</v>
      </c>
      <c r="C84" s="3" t="s">
        <v>14</v>
      </c>
      <c r="D84" s="3" t="s">
        <v>23</v>
      </c>
      <c r="E84" s="3">
        <v>3</v>
      </c>
      <c r="AT84" s="10"/>
      <c r="AU84" s="10"/>
      <c r="AV84" s="4"/>
      <c r="AW84" s="10"/>
      <c r="AX84" t="s">
        <v>3</v>
      </c>
      <c r="AY84" s="2" t="s">
        <v>10</v>
      </c>
      <c r="AZ84" s="3" t="s">
        <v>14</v>
      </c>
      <c r="BA84" s="3" t="s">
        <v>23</v>
      </c>
      <c r="BB84" s="3">
        <v>3</v>
      </c>
    </row>
    <row r="85" spans="1:54" x14ac:dyDescent="0.2">
      <c r="A85" t="s">
        <v>3</v>
      </c>
      <c r="B85" s="2" t="s">
        <v>10</v>
      </c>
      <c r="C85" s="3" t="s">
        <v>14</v>
      </c>
      <c r="D85" s="3" t="s">
        <v>23</v>
      </c>
      <c r="E85" s="3">
        <v>4</v>
      </c>
      <c r="AT85" s="10"/>
      <c r="AU85" s="10"/>
      <c r="AV85" s="4"/>
      <c r="AW85" s="10"/>
      <c r="AX85" t="s">
        <v>3</v>
      </c>
      <c r="AY85" s="2" t="s">
        <v>10</v>
      </c>
      <c r="AZ85" s="3" t="s">
        <v>14</v>
      </c>
      <c r="BA85" s="3" t="s">
        <v>23</v>
      </c>
      <c r="BB85" s="3">
        <v>4</v>
      </c>
    </row>
    <row r="86" spans="1:54" x14ac:dyDescent="0.2">
      <c r="A86" t="s">
        <v>3</v>
      </c>
      <c r="B86" s="2" t="s">
        <v>10</v>
      </c>
      <c r="C86" s="3" t="s">
        <v>14</v>
      </c>
      <c r="D86" s="3" t="s">
        <v>23</v>
      </c>
      <c r="E86" s="3">
        <v>5</v>
      </c>
      <c r="AT86" s="10"/>
      <c r="AU86" s="10"/>
      <c r="AV86" s="4"/>
      <c r="AW86" s="10"/>
      <c r="AX86" t="s">
        <v>3</v>
      </c>
      <c r="AY86" s="2" t="s">
        <v>10</v>
      </c>
      <c r="AZ86" s="3" t="s">
        <v>14</v>
      </c>
      <c r="BA86" s="3" t="s">
        <v>23</v>
      </c>
      <c r="BB86" s="3">
        <v>5</v>
      </c>
    </row>
    <row r="87" spans="1:54" x14ac:dyDescent="0.2">
      <c r="A87" t="s">
        <v>3</v>
      </c>
      <c r="B87" s="2" t="s">
        <v>10</v>
      </c>
      <c r="C87" s="3" t="s">
        <v>14</v>
      </c>
      <c r="D87" s="3" t="s">
        <v>23</v>
      </c>
      <c r="E87" s="3">
        <v>6</v>
      </c>
      <c r="N87" s="8">
        <v>1</v>
      </c>
      <c r="AP87">
        <v>3.6999999999999998E-2</v>
      </c>
      <c r="AR87" s="6">
        <v>1</v>
      </c>
      <c r="AT87" s="10">
        <f>AP87/(86-9)</f>
        <v>4.8051948051948049E-4</v>
      </c>
      <c r="AU87" s="10"/>
      <c r="AV87" s="4">
        <f t="shared" si="6"/>
        <v>0.48051948051948051</v>
      </c>
      <c r="AW87" s="10"/>
      <c r="AX87" t="s">
        <v>3</v>
      </c>
      <c r="AY87" s="2" t="s">
        <v>10</v>
      </c>
      <c r="AZ87" s="3" t="s">
        <v>14</v>
      </c>
      <c r="BA87" s="3" t="s">
        <v>23</v>
      </c>
      <c r="BB87" s="3">
        <v>6</v>
      </c>
    </row>
    <row r="88" spans="1:54" x14ac:dyDescent="0.2">
      <c r="A88" t="s">
        <v>3</v>
      </c>
      <c r="B88" s="2" t="s">
        <v>10</v>
      </c>
      <c r="C88" s="3" t="s">
        <v>14</v>
      </c>
      <c r="D88" s="3" t="s">
        <v>23</v>
      </c>
      <c r="E88" s="3">
        <v>7</v>
      </c>
      <c r="AT88" s="10"/>
      <c r="AU88" s="10"/>
      <c r="AV88" s="4"/>
      <c r="AW88" s="10"/>
      <c r="AX88" t="s">
        <v>3</v>
      </c>
      <c r="AY88" s="2" t="s">
        <v>10</v>
      </c>
      <c r="AZ88" s="3" t="s">
        <v>14</v>
      </c>
      <c r="BA88" s="3" t="s">
        <v>23</v>
      </c>
      <c r="BB88" s="3">
        <v>7</v>
      </c>
    </row>
    <row r="89" spans="1:54" x14ac:dyDescent="0.2">
      <c r="A89" t="s">
        <v>3</v>
      </c>
      <c r="B89" s="2" t="s">
        <v>10</v>
      </c>
      <c r="C89" s="3" t="s">
        <v>14</v>
      </c>
      <c r="D89" s="3" t="s">
        <v>23</v>
      </c>
      <c r="E89" s="3">
        <v>8</v>
      </c>
      <c r="AB89">
        <v>1</v>
      </c>
      <c r="AR89" s="6">
        <v>1</v>
      </c>
      <c r="AT89" s="10"/>
      <c r="AU89" s="10"/>
      <c r="AV89" s="4"/>
      <c r="AW89" s="10"/>
      <c r="AX89" t="s">
        <v>3</v>
      </c>
      <c r="AY89" s="2" t="s">
        <v>10</v>
      </c>
      <c r="AZ89" s="3" t="s">
        <v>14</v>
      </c>
      <c r="BA89" s="3" t="s">
        <v>23</v>
      </c>
      <c r="BB89" s="3">
        <v>8</v>
      </c>
    </row>
    <row r="90" spans="1:54" x14ac:dyDescent="0.2">
      <c r="A90" t="s">
        <v>3</v>
      </c>
      <c r="B90" s="2" t="s">
        <v>10</v>
      </c>
      <c r="C90" s="3" t="s">
        <v>14</v>
      </c>
      <c r="D90" s="3" t="s">
        <v>23</v>
      </c>
      <c r="E90" s="3">
        <v>9</v>
      </c>
      <c r="Y90">
        <v>1</v>
      </c>
      <c r="AP90">
        <v>7.0000000000000001E-3</v>
      </c>
      <c r="AR90" s="6">
        <v>1</v>
      </c>
      <c r="AT90" s="10">
        <f>AP90/(86-20)</f>
        <v>1.0606060606060606E-4</v>
      </c>
      <c r="AU90" s="10"/>
      <c r="AV90" s="4">
        <f t="shared" si="6"/>
        <v>0.10606060606060606</v>
      </c>
      <c r="AW90" s="10"/>
      <c r="AX90" t="s">
        <v>3</v>
      </c>
      <c r="AY90" s="2" t="s">
        <v>10</v>
      </c>
      <c r="AZ90" s="3" t="s">
        <v>14</v>
      </c>
      <c r="BA90" s="3" t="s">
        <v>23</v>
      </c>
      <c r="BB90" s="3">
        <v>9</v>
      </c>
    </row>
    <row r="91" spans="1:54" x14ac:dyDescent="0.2">
      <c r="A91" t="s">
        <v>3</v>
      </c>
      <c r="B91" s="2" t="s">
        <v>10</v>
      </c>
      <c r="C91" s="3" t="s">
        <v>14</v>
      </c>
      <c r="D91" s="3" t="s">
        <v>23</v>
      </c>
      <c r="E91" s="3">
        <v>10</v>
      </c>
      <c r="Y91">
        <v>1</v>
      </c>
      <c r="AP91">
        <v>0.02</v>
      </c>
      <c r="AR91" s="6">
        <v>1</v>
      </c>
      <c r="AT91" s="10">
        <f>AP91/(86-20)</f>
        <v>3.0303030303030303E-4</v>
      </c>
      <c r="AU91" s="10"/>
      <c r="AV91" s="4">
        <f t="shared" si="6"/>
        <v>0.30303030303030304</v>
      </c>
      <c r="AW91" s="10"/>
      <c r="AX91" t="s">
        <v>3</v>
      </c>
      <c r="AY91" s="2" t="s">
        <v>10</v>
      </c>
      <c r="AZ91" s="3" t="s">
        <v>14</v>
      </c>
      <c r="BA91" s="3" t="s">
        <v>23</v>
      </c>
      <c r="BB91" s="3">
        <v>10</v>
      </c>
    </row>
    <row r="92" spans="1:54" x14ac:dyDescent="0.2">
      <c r="A92" t="s">
        <v>6</v>
      </c>
      <c r="B92" s="2" t="s">
        <v>10</v>
      </c>
      <c r="C92" s="3" t="s">
        <v>14</v>
      </c>
      <c r="D92" s="3" t="s">
        <v>23</v>
      </c>
      <c r="E92" s="3">
        <v>1</v>
      </c>
      <c r="M92" s="8">
        <v>1</v>
      </c>
      <c r="AQ92" s="4">
        <f>AVERAGE(AP92:AP101)</f>
        <v>5.4999999999999997E-3</v>
      </c>
      <c r="AR92" s="6">
        <v>0</v>
      </c>
      <c r="AS92" s="4">
        <f>AVERAGE(AR92:AR101)</f>
        <v>0.6</v>
      </c>
      <c r="AT92" s="10"/>
      <c r="AU92" s="4">
        <f>AVERAGE(AT92:AT101)</f>
        <v>8.4615384615384614E-5</v>
      </c>
      <c r="AV92" s="4"/>
      <c r="AW92" s="4">
        <f>AVERAGE(AV92:AV101)</f>
        <v>8.461538461538462E-2</v>
      </c>
      <c r="AX92" t="s">
        <v>6</v>
      </c>
      <c r="AY92" s="2" t="s">
        <v>10</v>
      </c>
      <c r="AZ92" s="3" t="s">
        <v>14</v>
      </c>
      <c r="BA92" s="3" t="s">
        <v>23</v>
      </c>
      <c r="BB92" s="3">
        <v>1</v>
      </c>
    </row>
    <row r="93" spans="1:54" x14ac:dyDescent="0.2">
      <c r="A93" t="s">
        <v>6</v>
      </c>
      <c r="B93" s="2" t="s">
        <v>10</v>
      </c>
      <c r="C93" s="3" t="s">
        <v>14</v>
      </c>
      <c r="D93" s="3" t="s">
        <v>23</v>
      </c>
      <c r="E93" s="3">
        <v>2</v>
      </c>
      <c r="AT93" s="10"/>
      <c r="AU93" s="10"/>
      <c r="AV93" s="4"/>
      <c r="AW93" s="10"/>
      <c r="AX93" t="s">
        <v>6</v>
      </c>
      <c r="AY93" s="2" t="s">
        <v>10</v>
      </c>
      <c r="AZ93" s="3" t="s">
        <v>14</v>
      </c>
      <c r="BA93" s="3" t="s">
        <v>23</v>
      </c>
      <c r="BB93" s="3">
        <v>2</v>
      </c>
    </row>
    <row r="94" spans="1:54" x14ac:dyDescent="0.2">
      <c r="A94" t="s">
        <v>6</v>
      </c>
      <c r="B94" s="2" t="s">
        <v>10</v>
      </c>
      <c r="C94" s="3" t="s">
        <v>14</v>
      </c>
      <c r="D94" s="3" t="s">
        <v>23</v>
      </c>
      <c r="E94" s="3">
        <v>3</v>
      </c>
      <c r="N94" s="8">
        <v>1</v>
      </c>
      <c r="AR94" s="6">
        <v>0</v>
      </c>
      <c r="AT94" s="10"/>
      <c r="AU94" s="10"/>
      <c r="AV94" s="4"/>
      <c r="AW94" s="10"/>
      <c r="AX94" t="s">
        <v>6</v>
      </c>
      <c r="AY94" s="2" t="s">
        <v>10</v>
      </c>
      <c r="AZ94" s="3" t="s">
        <v>14</v>
      </c>
      <c r="BA94" s="3" t="s">
        <v>23</v>
      </c>
      <c r="BB94" s="3">
        <v>3</v>
      </c>
    </row>
    <row r="95" spans="1:54" x14ac:dyDescent="0.2">
      <c r="A95" t="s">
        <v>6</v>
      </c>
      <c r="B95" s="2" t="s">
        <v>10</v>
      </c>
      <c r="C95" s="3" t="s">
        <v>14</v>
      </c>
      <c r="D95" s="3" t="s">
        <v>23</v>
      </c>
      <c r="E95" s="3">
        <v>4</v>
      </c>
      <c r="Y95">
        <v>1</v>
      </c>
      <c r="AP95">
        <v>7.0000000000000001E-3</v>
      </c>
      <c r="AR95" s="6">
        <v>1</v>
      </c>
      <c r="AT95" s="10">
        <f>AP95/(85-20)</f>
        <v>1.0769230769230769E-4</v>
      </c>
      <c r="AU95" s="10"/>
      <c r="AV95" s="4">
        <f t="shared" si="6"/>
        <v>0.1076923076923077</v>
      </c>
      <c r="AW95" s="10"/>
      <c r="AX95" t="s">
        <v>6</v>
      </c>
      <c r="AY95" s="2" t="s">
        <v>10</v>
      </c>
      <c r="AZ95" s="3" t="s">
        <v>14</v>
      </c>
      <c r="BA95" s="3" t="s">
        <v>23</v>
      </c>
      <c r="BB95" s="3">
        <v>4</v>
      </c>
    </row>
    <row r="96" spans="1:54" x14ac:dyDescent="0.2">
      <c r="A96" t="s">
        <v>6</v>
      </c>
      <c r="B96" s="2" t="s">
        <v>10</v>
      </c>
      <c r="C96" s="3" t="s">
        <v>14</v>
      </c>
      <c r="D96" s="3" t="s">
        <v>23</v>
      </c>
      <c r="E96" s="3">
        <v>5</v>
      </c>
      <c r="AT96" s="10"/>
      <c r="AU96" s="10"/>
      <c r="AV96" s="4"/>
      <c r="AW96" s="10"/>
      <c r="AX96" t="s">
        <v>6</v>
      </c>
      <c r="AY96" s="2" t="s">
        <v>10</v>
      </c>
      <c r="AZ96" s="3" t="s">
        <v>14</v>
      </c>
      <c r="BA96" s="3" t="s">
        <v>23</v>
      </c>
      <c r="BB96" s="3">
        <v>5</v>
      </c>
    </row>
    <row r="97" spans="1:54" x14ac:dyDescent="0.2">
      <c r="A97" t="s">
        <v>6</v>
      </c>
      <c r="B97" s="2" t="s">
        <v>10</v>
      </c>
      <c r="C97" s="3" t="s">
        <v>14</v>
      </c>
      <c r="D97" s="3" t="s">
        <v>23</v>
      </c>
      <c r="E97" s="3">
        <v>6</v>
      </c>
      <c r="AJ97">
        <v>1</v>
      </c>
      <c r="AR97" s="6">
        <v>1</v>
      </c>
      <c r="AT97" s="10"/>
      <c r="AU97" s="10"/>
      <c r="AV97" s="4"/>
      <c r="AW97" s="10"/>
      <c r="AX97" t="s">
        <v>6</v>
      </c>
      <c r="AY97" s="2" t="s">
        <v>10</v>
      </c>
      <c r="AZ97" s="3" t="s">
        <v>14</v>
      </c>
      <c r="BA97" s="3" t="s">
        <v>23</v>
      </c>
      <c r="BB97" s="3">
        <v>6</v>
      </c>
    </row>
    <row r="98" spans="1:54" x14ac:dyDescent="0.2">
      <c r="A98" t="s">
        <v>6</v>
      </c>
      <c r="B98" s="2" t="s">
        <v>10</v>
      </c>
      <c r="C98" s="3" t="s">
        <v>14</v>
      </c>
      <c r="D98" s="3" t="s">
        <v>23</v>
      </c>
      <c r="E98" s="3">
        <v>7</v>
      </c>
      <c r="AT98" s="10"/>
      <c r="AU98" s="10"/>
      <c r="AV98" s="4"/>
      <c r="AW98" s="10"/>
      <c r="AX98" t="s">
        <v>6</v>
      </c>
      <c r="AY98" s="2" t="s">
        <v>10</v>
      </c>
      <c r="AZ98" s="3" t="s">
        <v>14</v>
      </c>
      <c r="BA98" s="3" t="s">
        <v>23</v>
      </c>
      <c r="BB98" s="3">
        <v>7</v>
      </c>
    </row>
    <row r="99" spans="1:54" x14ac:dyDescent="0.2">
      <c r="A99" t="s">
        <v>6</v>
      </c>
      <c r="B99" s="2" t="s">
        <v>10</v>
      </c>
      <c r="C99" s="3" t="s">
        <v>14</v>
      </c>
      <c r="D99" s="3" t="s">
        <v>23</v>
      </c>
      <c r="E99" s="3">
        <v>8</v>
      </c>
      <c r="AT99" s="10"/>
      <c r="AU99" s="10"/>
      <c r="AV99" s="4"/>
      <c r="AW99" s="10"/>
      <c r="AX99" t="s">
        <v>6</v>
      </c>
      <c r="AY99" s="2" t="s">
        <v>10</v>
      </c>
      <c r="AZ99" s="3" t="s">
        <v>14</v>
      </c>
      <c r="BA99" s="3" t="s">
        <v>23</v>
      </c>
      <c r="BB99" s="3">
        <v>8</v>
      </c>
    </row>
    <row r="100" spans="1:54" x14ac:dyDescent="0.2">
      <c r="A100" t="s">
        <v>6</v>
      </c>
      <c r="B100" s="2" t="s">
        <v>10</v>
      </c>
      <c r="C100" s="3" t="s">
        <v>14</v>
      </c>
      <c r="D100" s="3" t="s">
        <v>23</v>
      </c>
      <c r="E100" s="3">
        <v>9</v>
      </c>
      <c r="Y100">
        <v>1</v>
      </c>
      <c r="AP100">
        <v>4.0000000000000001E-3</v>
      </c>
      <c r="AR100" s="6">
        <v>1</v>
      </c>
      <c r="AT100" s="10">
        <f>AP100/(85-20)</f>
        <v>6.1538461538461535E-5</v>
      </c>
      <c r="AU100" s="10"/>
      <c r="AV100" s="4">
        <f t="shared" si="6"/>
        <v>6.1538461538461535E-2</v>
      </c>
      <c r="AW100" s="10"/>
      <c r="AX100" t="s">
        <v>6</v>
      </c>
      <c r="AY100" s="2" t="s">
        <v>10</v>
      </c>
      <c r="AZ100" s="3" t="s">
        <v>14</v>
      </c>
      <c r="BA100" s="3" t="s">
        <v>23</v>
      </c>
      <c r="BB100" s="3">
        <v>9</v>
      </c>
    </row>
    <row r="101" spans="1:54" x14ac:dyDescent="0.2">
      <c r="A101" t="s">
        <v>6</v>
      </c>
      <c r="B101" s="2" t="s">
        <v>10</v>
      </c>
      <c r="C101" s="3" t="s">
        <v>14</v>
      </c>
      <c r="D101" s="3" t="s">
        <v>23</v>
      </c>
      <c r="E101" s="3">
        <v>10</v>
      </c>
      <c r="AT101" s="10"/>
      <c r="AU101" s="10"/>
      <c r="AV101" s="4"/>
      <c r="AW101" s="10"/>
      <c r="AX101" t="s">
        <v>6</v>
      </c>
      <c r="AY101" s="2" t="s">
        <v>10</v>
      </c>
      <c r="AZ101" s="3" t="s">
        <v>14</v>
      </c>
      <c r="BA101" s="3" t="s">
        <v>23</v>
      </c>
      <c r="BB101" s="3">
        <v>10</v>
      </c>
    </row>
    <row r="102" spans="1:54" x14ac:dyDescent="0.2">
      <c r="A102" t="s">
        <v>3</v>
      </c>
      <c r="B102" s="2" t="s">
        <v>11</v>
      </c>
      <c r="C102" s="3" t="s">
        <v>14</v>
      </c>
      <c r="D102" s="3" t="s">
        <v>23</v>
      </c>
      <c r="E102" s="3">
        <v>1</v>
      </c>
      <c r="M102" s="8">
        <v>1</v>
      </c>
      <c r="Q102">
        <v>1</v>
      </c>
      <c r="AP102">
        <v>5.8000000000000003E-2</v>
      </c>
      <c r="AQ102" s="4">
        <f>AVERAGE(AP102:AP111)</f>
        <v>5.5666666666666663E-2</v>
      </c>
      <c r="AR102" s="6">
        <v>1</v>
      </c>
      <c r="AS102" s="4">
        <f>AVERAGE(AR102:AR111)</f>
        <v>1</v>
      </c>
      <c r="AT102" s="10">
        <f>AP102/(85-8)</f>
        <v>7.5324675324675333E-4</v>
      </c>
      <c r="AU102" s="4">
        <f>AVERAGE(AT102:AT111)</f>
        <v>7.2915242652084756E-4</v>
      </c>
      <c r="AV102" s="4">
        <f>AT102*1000</f>
        <v>0.75324675324675339</v>
      </c>
      <c r="AW102" s="4">
        <f>AVERAGE(AV102:AV111)</f>
        <v>0.72915242652084766</v>
      </c>
      <c r="AX102" t="s">
        <v>3</v>
      </c>
      <c r="AY102" s="2" t="s">
        <v>11</v>
      </c>
      <c r="AZ102" s="3" t="s">
        <v>14</v>
      </c>
      <c r="BA102" s="3" t="s">
        <v>23</v>
      </c>
      <c r="BB102" s="3">
        <v>1</v>
      </c>
    </row>
    <row r="103" spans="1:54" x14ac:dyDescent="0.2">
      <c r="A103" t="s">
        <v>3</v>
      </c>
      <c r="B103" s="2" t="s">
        <v>11</v>
      </c>
      <c r="C103" s="3" t="s">
        <v>14</v>
      </c>
      <c r="D103" s="3" t="s">
        <v>23</v>
      </c>
      <c r="E103" s="3">
        <v>2</v>
      </c>
      <c r="AT103" s="10"/>
      <c r="AU103" s="10"/>
      <c r="AV103" s="4"/>
      <c r="AW103" s="10"/>
      <c r="AX103" t="s">
        <v>3</v>
      </c>
      <c r="AY103" s="2" t="s">
        <v>11</v>
      </c>
      <c r="AZ103" s="3" t="s">
        <v>14</v>
      </c>
      <c r="BA103" s="3" t="s">
        <v>23</v>
      </c>
      <c r="BB103" s="3">
        <v>2</v>
      </c>
    </row>
    <row r="104" spans="1:54" x14ac:dyDescent="0.2">
      <c r="A104" t="s">
        <v>3</v>
      </c>
      <c r="B104" s="2" t="s">
        <v>11</v>
      </c>
      <c r="C104" s="3" t="s">
        <v>14</v>
      </c>
      <c r="D104" s="3" t="s">
        <v>23</v>
      </c>
      <c r="E104" s="3">
        <v>3</v>
      </c>
      <c r="AD104">
        <v>1</v>
      </c>
      <c r="AR104" s="6">
        <v>1</v>
      </c>
      <c r="AT104" s="10"/>
      <c r="AU104" s="10"/>
      <c r="AV104" s="4"/>
      <c r="AW104" s="10"/>
      <c r="AX104" t="s">
        <v>3</v>
      </c>
      <c r="AY104" s="2" t="s">
        <v>11</v>
      </c>
      <c r="AZ104" s="3" t="s">
        <v>14</v>
      </c>
      <c r="BA104" s="3" t="s">
        <v>23</v>
      </c>
      <c r="BB104" s="3">
        <v>3</v>
      </c>
    </row>
    <row r="105" spans="1:54" x14ac:dyDescent="0.2">
      <c r="A105" t="s">
        <v>3</v>
      </c>
      <c r="B105" s="2" t="s">
        <v>11</v>
      </c>
      <c r="C105" s="3" t="s">
        <v>14</v>
      </c>
      <c r="D105" s="3" t="s">
        <v>23</v>
      </c>
      <c r="E105" s="3">
        <v>4</v>
      </c>
      <c r="AT105" s="10"/>
      <c r="AU105" s="10"/>
      <c r="AV105" s="4"/>
      <c r="AW105" s="10"/>
      <c r="AX105" t="s">
        <v>3</v>
      </c>
      <c r="AY105" s="2" t="s">
        <v>11</v>
      </c>
      <c r="AZ105" s="3" t="s">
        <v>14</v>
      </c>
      <c r="BA105" s="3" t="s">
        <v>23</v>
      </c>
      <c r="BB105" s="3">
        <v>4</v>
      </c>
    </row>
    <row r="106" spans="1:54" x14ac:dyDescent="0.2">
      <c r="A106" t="s">
        <v>3</v>
      </c>
      <c r="B106" s="2" t="s">
        <v>11</v>
      </c>
      <c r="C106" s="3" t="s">
        <v>14</v>
      </c>
      <c r="D106" s="3" t="s">
        <v>23</v>
      </c>
      <c r="E106" s="3">
        <v>5</v>
      </c>
      <c r="AT106" s="10"/>
      <c r="AU106" s="10"/>
      <c r="AV106" s="4"/>
      <c r="AW106" s="10"/>
      <c r="AX106" t="s">
        <v>3</v>
      </c>
      <c r="AY106" s="2" t="s">
        <v>11</v>
      </c>
      <c r="AZ106" s="3" t="s">
        <v>14</v>
      </c>
      <c r="BA106" s="3" t="s">
        <v>23</v>
      </c>
      <c r="BB106" s="3">
        <v>5</v>
      </c>
    </row>
    <row r="107" spans="1:54" x14ac:dyDescent="0.2">
      <c r="A107" t="s">
        <v>3</v>
      </c>
      <c r="B107" s="2" t="s">
        <v>11</v>
      </c>
      <c r="C107" s="3" t="s">
        <v>14</v>
      </c>
      <c r="D107" s="3" t="s">
        <v>23</v>
      </c>
      <c r="E107" s="3">
        <v>6</v>
      </c>
      <c r="N107" s="8">
        <v>2</v>
      </c>
      <c r="AP107">
        <v>6.4000000000000001E-2</v>
      </c>
      <c r="AR107" s="6">
        <v>1</v>
      </c>
      <c r="AT107" s="10">
        <f>AP107/(85-9)</f>
        <v>8.4210526315789478E-4</v>
      </c>
      <c r="AU107" s="10"/>
      <c r="AV107" s="4">
        <f t="shared" si="6"/>
        <v>0.8421052631578948</v>
      </c>
      <c r="AW107" s="10"/>
      <c r="AX107" t="s">
        <v>3</v>
      </c>
      <c r="AY107" s="2" t="s">
        <v>11</v>
      </c>
      <c r="AZ107" s="3" t="s">
        <v>14</v>
      </c>
      <c r="BA107" s="3" t="s">
        <v>23</v>
      </c>
      <c r="BB107" s="3">
        <v>6</v>
      </c>
    </row>
    <row r="108" spans="1:54" x14ac:dyDescent="0.2">
      <c r="A108" t="s">
        <v>3</v>
      </c>
      <c r="B108" s="2" t="s">
        <v>11</v>
      </c>
      <c r="C108" s="3" t="s">
        <v>14</v>
      </c>
      <c r="D108" s="3" t="s">
        <v>23</v>
      </c>
      <c r="E108" s="3">
        <v>7</v>
      </c>
      <c r="AT108" s="10"/>
      <c r="AU108" s="10"/>
      <c r="AV108" s="4"/>
      <c r="AW108" s="10"/>
      <c r="AX108" t="s">
        <v>3</v>
      </c>
      <c r="AY108" s="2" t="s">
        <v>11</v>
      </c>
      <c r="AZ108" s="3" t="s">
        <v>14</v>
      </c>
      <c r="BA108" s="3" t="s">
        <v>23</v>
      </c>
      <c r="BB108" s="3">
        <v>7</v>
      </c>
    </row>
    <row r="109" spans="1:54" x14ac:dyDescent="0.2">
      <c r="A109" t="s">
        <v>3</v>
      </c>
      <c r="B109" s="2" t="s">
        <v>11</v>
      </c>
      <c r="C109" s="3" t="s">
        <v>14</v>
      </c>
      <c r="D109" s="3" t="s">
        <v>23</v>
      </c>
      <c r="E109" s="3">
        <v>8</v>
      </c>
      <c r="AT109" s="10"/>
      <c r="AU109" s="10"/>
      <c r="AV109" s="4"/>
      <c r="AW109" s="10"/>
      <c r="AX109" t="s">
        <v>3</v>
      </c>
      <c r="AY109" s="2" t="s">
        <v>11</v>
      </c>
      <c r="AZ109" s="3" t="s">
        <v>14</v>
      </c>
      <c r="BA109" s="3" t="s">
        <v>23</v>
      </c>
      <c r="BB109" s="3">
        <v>8</v>
      </c>
    </row>
    <row r="110" spans="1:54" x14ac:dyDescent="0.2">
      <c r="A110" t="s">
        <v>3</v>
      </c>
      <c r="B110" s="2" t="s">
        <v>11</v>
      </c>
      <c r="C110" s="3" t="s">
        <v>14</v>
      </c>
      <c r="D110" s="3" t="s">
        <v>23</v>
      </c>
      <c r="E110" s="3">
        <v>9</v>
      </c>
      <c r="N110" s="8">
        <v>1</v>
      </c>
      <c r="AP110">
        <v>4.4999999999999998E-2</v>
      </c>
      <c r="AR110" s="6">
        <v>1</v>
      </c>
      <c r="AT110" s="10">
        <f>AP110/(85-9)</f>
        <v>5.9210526315789467E-4</v>
      </c>
      <c r="AU110" s="10"/>
      <c r="AV110" s="4">
        <f t="shared" si="6"/>
        <v>0.59210526315789469</v>
      </c>
      <c r="AW110" s="10"/>
      <c r="AX110" t="s">
        <v>3</v>
      </c>
      <c r="AY110" s="2" t="s">
        <v>11</v>
      </c>
      <c r="AZ110" s="3" t="s">
        <v>14</v>
      </c>
      <c r="BA110" s="3" t="s">
        <v>23</v>
      </c>
      <c r="BB110" s="3">
        <v>9</v>
      </c>
    </row>
    <row r="111" spans="1:54" x14ac:dyDescent="0.2">
      <c r="A111" t="s">
        <v>3</v>
      </c>
      <c r="B111" s="2" t="s">
        <v>11</v>
      </c>
      <c r="C111" s="3" t="s">
        <v>14</v>
      </c>
      <c r="D111" s="3" t="s">
        <v>23</v>
      </c>
      <c r="E111" s="3">
        <v>10</v>
      </c>
      <c r="AT111" s="10"/>
      <c r="AU111" s="10"/>
      <c r="AV111" s="4"/>
      <c r="AW111" s="10"/>
      <c r="AX111" t="s">
        <v>3</v>
      </c>
      <c r="AY111" s="2" t="s">
        <v>11</v>
      </c>
      <c r="AZ111" s="3" t="s">
        <v>14</v>
      </c>
      <c r="BA111" s="3" t="s">
        <v>23</v>
      </c>
      <c r="BB111" s="3">
        <v>10</v>
      </c>
    </row>
    <row r="112" spans="1:54" x14ac:dyDescent="0.2">
      <c r="A112" t="s">
        <v>6</v>
      </c>
      <c r="B112" s="2" t="s">
        <v>11</v>
      </c>
      <c r="C112" s="3" t="s">
        <v>14</v>
      </c>
      <c r="D112" s="3" t="s">
        <v>23</v>
      </c>
      <c r="E112" s="3">
        <v>1</v>
      </c>
      <c r="M112" s="8">
        <v>1</v>
      </c>
      <c r="N112" s="8">
        <v>1</v>
      </c>
      <c r="AP112">
        <v>2.3E-2</v>
      </c>
      <c r="AQ112" s="4">
        <f>AVERAGE(AP112:AP121)</f>
        <v>1.7000000000000001E-2</v>
      </c>
      <c r="AR112" s="6">
        <v>1</v>
      </c>
      <c r="AS112" s="4">
        <f>AVERAGE(AR112:AR121)</f>
        <v>1</v>
      </c>
      <c r="AT112" s="10">
        <f>AP112/(85-8)</f>
        <v>2.9870129870129868E-4</v>
      </c>
      <c r="AU112" s="4">
        <f>AVERAGE(AT112:AT121)</f>
        <v>2.223741171109592E-4</v>
      </c>
      <c r="AV112" s="4">
        <f t="shared" si="6"/>
        <v>0.29870129870129869</v>
      </c>
      <c r="AW112" s="4">
        <f>AVERAGE(AV112:AV121)</f>
        <v>0.22237411711095922</v>
      </c>
      <c r="AX112" t="s">
        <v>6</v>
      </c>
      <c r="AY112" s="2" t="s">
        <v>11</v>
      </c>
      <c r="AZ112" s="3" t="s">
        <v>14</v>
      </c>
      <c r="BA112" s="3" t="s">
        <v>23</v>
      </c>
      <c r="BB112" s="3">
        <v>1</v>
      </c>
    </row>
    <row r="113" spans="1:54" x14ac:dyDescent="0.2">
      <c r="A113" t="s">
        <v>6</v>
      </c>
      <c r="B113" s="2" t="s">
        <v>11</v>
      </c>
      <c r="C113" s="3" t="s">
        <v>14</v>
      </c>
      <c r="D113" s="3" t="s">
        <v>23</v>
      </c>
      <c r="E113" s="3">
        <v>2</v>
      </c>
      <c r="N113" s="8">
        <v>1</v>
      </c>
      <c r="AP113">
        <v>8.0000000000000002E-3</v>
      </c>
      <c r="AR113" s="6">
        <v>1</v>
      </c>
      <c r="AT113" s="10">
        <f t="shared" ref="AT113:AT114" si="9">AP113/(85-9)</f>
        <v>1.0526315789473685E-4</v>
      </c>
      <c r="AU113" s="10"/>
      <c r="AV113" s="4">
        <f t="shared" si="6"/>
        <v>0.10526315789473685</v>
      </c>
      <c r="AW113" s="10"/>
      <c r="AX113" t="s">
        <v>6</v>
      </c>
      <c r="AY113" s="2" t="s">
        <v>11</v>
      </c>
      <c r="AZ113" s="3" t="s">
        <v>14</v>
      </c>
      <c r="BA113" s="3" t="s">
        <v>23</v>
      </c>
      <c r="BB113" s="3">
        <v>2</v>
      </c>
    </row>
    <row r="114" spans="1:54" x14ac:dyDescent="0.2">
      <c r="A114" t="s">
        <v>6</v>
      </c>
      <c r="B114" s="2" t="s">
        <v>11</v>
      </c>
      <c r="C114" s="3" t="s">
        <v>14</v>
      </c>
      <c r="D114" s="3" t="s">
        <v>23</v>
      </c>
      <c r="E114" s="3">
        <v>3</v>
      </c>
      <c r="N114" s="8">
        <v>1</v>
      </c>
      <c r="AP114">
        <v>0.02</v>
      </c>
      <c r="AR114" s="6">
        <v>1</v>
      </c>
      <c r="AT114" s="10">
        <f t="shared" si="9"/>
        <v>2.631578947368421E-4</v>
      </c>
      <c r="AU114" s="10"/>
      <c r="AV114" s="4">
        <f t="shared" si="6"/>
        <v>0.26315789473684209</v>
      </c>
      <c r="AW114" s="10"/>
      <c r="AX114" t="s">
        <v>6</v>
      </c>
      <c r="AY114" s="2" t="s">
        <v>11</v>
      </c>
      <c r="AZ114" s="3" t="s">
        <v>14</v>
      </c>
      <c r="BA114" s="3" t="s">
        <v>23</v>
      </c>
      <c r="BB114" s="3">
        <v>3</v>
      </c>
    </row>
    <row r="115" spans="1:54" x14ac:dyDescent="0.2">
      <c r="A115" t="s">
        <v>6</v>
      </c>
      <c r="B115" s="2" t="s">
        <v>11</v>
      </c>
      <c r="C115" s="3" t="s">
        <v>14</v>
      </c>
      <c r="D115" s="3" t="s">
        <v>23</v>
      </c>
      <c r="E115" s="3">
        <v>4</v>
      </c>
      <c r="AT115" s="10"/>
      <c r="AU115" s="10"/>
      <c r="AV115" s="4"/>
      <c r="AW115" s="10"/>
      <c r="AX115" t="s">
        <v>6</v>
      </c>
      <c r="AY115" s="2" t="s">
        <v>11</v>
      </c>
      <c r="AZ115" s="3" t="s">
        <v>14</v>
      </c>
      <c r="BA115" s="3" t="s">
        <v>23</v>
      </c>
      <c r="BB115" s="3">
        <v>4</v>
      </c>
    </row>
    <row r="116" spans="1:54" x14ac:dyDescent="0.2">
      <c r="A116" t="s">
        <v>6</v>
      </c>
      <c r="B116" s="2" t="s">
        <v>11</v>
      </c>
      <c r="C116" s="3" t="s">
        <v>14</v>
      </c>
      <c r="D116" s="3" t="s">
        <v>23</v>
      </c>
      <c r="E116" s="3">
        <v>5</v>
      </c>
      <c r="AT116" s="10"/>
      <c r="AU116" s="10"/>
      <c r="AV116" s="4"/>
      <c r="AW116" s="10"/>
      <c r="AX116" t="s">
        <v>6</v>
      </c>
      <c r="AY116" s="2" t="s">
        <v>11</v>
      </c>
      <c r="AZ116" s="3" t="s">
        <v>14</v>
      </c>
      <c r="BA116" s="3" t="s">
        <v>23</v>
      </c>
      <c r="BB116" s="3">
        <v>5</v>
      </c>
    </row>
    <row r="117" spans="1:54" x14ac:dyDescent="0.2">
      <c r="A117" t="s">
        <v>6</v>
      </c>
      <c r="B117" s="2" t="s">
        <v>11</v>
      </c>
      <c r="C117" s="3" t="s">
        <v>14</v>
      </c>
      <c r="D117" s="3" t="s">
        <v>23</v>
      </c>
      <c r="E117" s="3">
        <v>6</v>
      </c>
      <c r="AT117" s="10"/>
      <c r="AU117" s="10"/>
      <c r="AV117" s="4"/>
      <c r="AW117" s="10"/>
      <c r="AX117" t="s">
        <v>6</v>
      </c>
      <c r="AY117" s="2" t="s">
        <v>11</v>
      </c>
      <c r="AZ117" s="3" t="s">
        <v>14</v>
      </c>
      <c r="BA117" s="3" t="s">
        <v>23</v>
      </c>
      <c r="BB117" s="3">
        <v>6</v>
      </c>
    </row>
    <row r="118" spans="1:54" x14ac:dyDescent="0.2">
      <c r="A118" t="s">
        <v>6</v>
      </c>
      <c r="B118" s="2" t="s">
        <v>11</v>
      </c>
      <c r="C118" s="3" t="s">
        <v>14</v>
      </c>
      <c r="D118" s="3" t="s">
        <v>23</v>
      </c>
      <c r="E118" s="3">
        <v>7</v>
      </c>
      <c r="AT118" s="10"/>
      <c r="AU118" s="10"/>
      <c r="AV118" s="4"/>
      <c r="AW118" s="10"/>
      <c r="AX118" t="s">
        <v>6</v>
      </c>
      <c r="AY118" s="2" t="s">
        <v>11</v>
      </c>
      <c r="AZ118" s="3" t="s">
        <v>14</v>
      </c>
      <c r="BA118" s="3" t="s">
        <v>23</v>
      </c>
      <c r="BB118" s="3">
        <v>7</v>
      </c>
    </row>
    <row r="119" spans="1:54" x14ac:dyDescent="0.2">
      <c r="A119" t="s">
        <v>6</v>
      </c>
      <c r="B119" s="2" t="s">
        <v>11</v>
      </c>
      <c r="C119" s="3" t="s">
        <v>14</v>
      </c>
      <c r="D119" s="3" t="s">
        <v>23</v>
      </c>
      <c r="E119" s="3">
        <v>8</v>
      </c>
      <c r="AT119" s="10"/>
      <c r="AU119" s="10"/>
      <c r="AV119" s="4"/>
      <c r="AW119" s="10"/>
      <c r="AX119" t="s">
        <v>6</v>
      </c>
      <c r="AY119" s="2" t="s">
        <v>11</v>
      </c>
      <c r="AZ119" s="3" t="s">
        <v>14</v>
      </c>
      <c r="BA119" s="3" t="s">
        <v>23</v>
      </c>
      <c r="BB119" s="3">
        <v>8</v>
      </c>
    </row>
    <row r="120" spans="1:54" x14ac:dyDescent="0.2">
      <c r="A120" t="s">
        <v>6</v>
      </c>
      <c r="B120" s="2" t="s">
        <v>11</v>
      </c>
      <c r="C120" s="3" t="s">
        <v>14</v>
      </c>
      <c r="D120" s="3" t="s">
        <v>23</v>
      </c>
      <c r="E120" s="3">
        <v>9</v>
      </c>
      <c r="AT120" s="10"/>
      <c r="AU120" s="10"/>
      <c r="AV120" s="4"/>
      <c r="AW120" s="10"/>
      <c r="AX120" t="s">
        <v>6</v>
      </c>
      <c r="AY120" s="2" t="s">
        <v>11</v>
      </c>
      <c r="AZ120" s="3" t="s">
        <v>14</v>
      </c>
      <c r="BA120" s="3" t="s">
        <v>23</v>
      </c>
      <c r="BB120" s="3">
        <v>9</v>
      </c>
    </row>
    <row r="121" spans="1:54" x14ac:dyDescent="0.2">
      <c r="A121" t="s">
        <v>6</v>
      </c>
      <c r="B121" s="2" t="s">
        <v>11</v>
      </c>
      <c r="C121" s="3" t="s">
        <v>14</v>
      </c>
      <c r="D121" s="3" t="s">
        <v>23</v>
      </c>
      <c r="E121" s="3">
        <v>10</v>
      </c>
      <c r="AT121" s="10"/>
      <c r="AU121" s="10"/>
      <c r="AV121" s="4"/>
      <c r="AW121" s="10"/>
      <c r="AX121" t="s">
        <v>6</v>
      </c>
      <c r="AY121" s="2" t="s">
        <v>11</v>
      </c>
      <c r="AZ121" s="3" t="s">
        <v>14</v>
      </c>
      <c r="BA121" s="3" t="s">
        <v>23</v>
      </c>
      <c r="BB121" s="3">
        <v>10</v>
      </c>
    </row>
    <row r="122" spans="1:54" x14ac:dyDescent="0.2">
      <c r="A122" t="s">
        <v>3</v>
      </c>
      <c r="B122" s="2" t="s">
        <v>12</v>
      </c>
      <c r="C122" s="3" t="s">
        <v>14</v>
      </c>
      <c r="D122" s="3" t="s">
        <v>23</v>
      </c>
      <c r="E122" s="3">
        <v>1</v>
      </c>
      <c r="AQ122" s="4">
        <f>AVERAGE(AP122:AP131)</f>
        <v>2.0428571428571431E-2</v>
      </c>
      <c r="AS122" s="4">
        <f>AVERAGE(AR122:AR131)</f>
        <v>0.875</v>
      </c>
      <c r="AT122" s="10"/>
      <c r="AU122" s="4">
        <f>AVERAGE(AT122:AT131)</f>
        <v>2.7375528821094793E-4</v>
      </c>
      <c r="AV122" s="4"/>
      <c r="AW122" s="4">
        <f>AVERAGE(AV122:AV131)</f>
        <v>0.27375528821094791</v>
      </c>
      <c r="AX122" t="s">
        <v>3</v>
      </c>
      <c r="AY122" s="2" t="s">
        <v>12</v>
      </c>
      <c r="AZ122" s="3" t="s">
        <v>14</v>
      </c>
      <c r="BA122" s="3" t="s">
        <v>23</v>
      </c>
      <c r="BB122" s="3">
        <v>1</v>
      </c>
    </row>
    <row r="123" spans="1:54" x14ac:dyDescent="0.2">
      <c r="A123" t="s">
        <v>3</v>
      </c>
      <c r="B123" s="2" t="s">
        <v>12</v>
      </c>
      <c r="C123" s="3" t="s">
        <v>14</v>
      </c>
      <c r="D123" s="3" t="s">
        <v>23</v>
      </c>
      <c r="E123" s="3">
        <v>2</v>
      </c>
      <c r="N123" s="8">
        <v>1</v>
      </c>
      <c r="AP123">
        <v>1.4E-2</v>
      </c>
      <c r="AR123" s="6">
        <v>1</v>
      </c>
      <c r="AT123" s="10">
        <f>AP123/(85-9)</f>
        <v>1.8421052631578948E-4</v>
      </c>
      <c r="AU123" s="10"/>
      <c r="AV123" s="4">
        <f t="shared" si="6"/>
        <v>0.18421052631578949</v>
      </c>
      <c r="AW123" s="10"/>
      <c r="AX123" t="s">
        <v>3</v>
      </c>
      <c r="AY123" s="2" t="s">
        <v>12</v>
      </c>
      <c r="AZ123" s="3" t="s">
        <v>14</v>
      </c>
      <c r="BA123" s="3" t="s">
        <v>23</v>
      </c>
      <c r="BB123" s="3">
        <v>2</v>
      </c>
    </row>
    <row r="124" spans="1:54" x14ac:dyDescent="0.2">
      <c r="A124" t="s">
        <v>3</v>
      </c>
      <c r="B124" s="2" t="s">
        <v>12</v>
      </c>
      <c r="C124" s="3" t="s">
        <v>14</v>
      </c>
      <c r="D124" s="3" t="s">
        <v>23</v>
      </c>
      <c r="E124" s="3">
        <v>3</v>
      </c>
      <c r="T124">
        <v>2</v>
      </c>
      <c r="AI124">
        <v>1</v>
      </c>
      <c r="AP124">
        <v>3.4000000000000002E-2</v>
      </c>
      <c r="AR124" s="6">
        <v>1</v>
      </c>
      <c r="AT124" s="10">
        <f>AP124/(85-15)</f>
        <v>4.8571428571428577E-4</v>
      </c>
      <c r="AU124" s="10"/>
      <c r="AV124" s="4">
        <f t="shared" si="6"/>
        <v>0.48571428571428577</v>
      </c>
      <c r="AW124" s="10"/>
      <c r="AX124" t="s">
        <v>3</v>
      </c>
      <c r="AY124" s="2" t="s">
        <v>12</v>
      </c>
      <c r="AZ124" s="3" t="s">
        <v>14</v>
      </c>
      <c r="BA124" s="3" t="s">
        <v>23</v>
      </c>
      <c r="BB124" s="3">
        <v>3</v>
      </c>
    </row>
    <row r="125" spans="1:54" x14ac:dyDescent="0.2">
      <c r="A125" t="s">
        <v>3</v>
      </c>
      <c r="B125" s="2" t="s">
        <v>12</v>
      </c>
      <c r="C125" s="3" t="s">
        <v>14</v>
      </c>
      <c r="D125" s="3" t="s">
        <v>23</v>
      </c>
      <c r="E125" s="3">
        <v>4</v>
      </c>
      <c r="M125" s="8">
        <v>1</v>
      </c>
      <c r="AP125">
        <v>2.5000000000000001E-2</v>
      </c>
      <c r="AR125" s="6">
        <v>1</v>
      </c>
      <c r="AT125" s="10">
        <f>AP125/(85-8)</f>
        <v>3.2467532467532468E-4</v>
      </c>
      <c r="AU125" s="10"/>
      <c r="AV125" s="4">
        <f t="shared" si="6"/>
        <v>0.32467532467532467</v>
      </c>
      <c r="AW125" s="10"/>
      <c r="AX125" t="s">
        <v>3</v>
      </c>
      <c r="AY125" s="2" t="s">
        <v>12</v>
      </c>
      <c r="AZ125" s="3" t="s">
        <v>14</v>
      </c>
      <c r="BA125" s="3" t="s">
        <v>23</v>
      </c>
      <c r="BB125" s="3">
        <v>4</v>
      </c>
    </row>
    <row r="126" spans="1:54" x14ac:dyDescent="0.2">
      <c r="A126" t="s">
        <v>3</v>
      </c>
      <c r="B126" s="2" t="s">
        <v>12</v>
      </c>
      <c r="C126" s="3" t="s">
        <v>14</v>
      </c>
      <c r="D126" s="3" t="s">
        <v>23</v>
      </c>
      <c r="E126" s="3">
        <v>5</v>
      </c>
      <c r="M126" s="8">
        <v>1</v>
      </c>
      <c r="N126" s="8">
        <v>1</v>
      </c>
      <c r="AP126">
        <v>8.9999999999999993E-3</v>
      </c>
      <c r="AR126" s="6">
        <v>1</v>
      </c>
      <c r="AT126" s="10">
        <f>AP126/(85-8)</f>
        <v>1.1688311688311687E-4</v>
      </c>
      <c r="AU126" s="10"/>
      <c r="AV126" s="4">
        <f t="shared" si="6"/>
        <v>0.11688311688311687</v>
      </c>
      <c r="AW126" s="10"/>
      <c r="AX126" t="s">
        <v>3</v>
      </c>
      <c r="AY126" s="2" t="s">
        <v>12</v>
      </c>
      <c r="AZ126" s="3" t="s">
        <v>14</v>
      </c>
      <c r="BA126" s="3" t="s">
        <v>23</v>
      </c>
      <c r="BB126" s="3">
        <v>5</v>
      </c>
    </row>
    <row r="127" spans="1:54" x14ac:dyDescent="0.2">
      <c r="A127" t="s">
        <v>3</v>
      </c>
      <c r="B127" s="2" t="s">
        <v>12</v>
      </c>
      <c r="C127" s="3" t="s">
        <v>14</v>
      </c>
      <c r="D127" s="3" t="s">
        <v>23</v>
      </c>
      <c r="E127" s="3">
        <v>6</v>
      </c>
      <c r="N127" s="8">
        <v>1</v>
      </c>
      <c r="AP127">
        <v>3.1E-2</v>
      </c>
      <c r="AR127" s="6">
        <v>1</v>
      </c>
      <c r="AT127" s="10">
        <f>AP127/(85-9)</f>
        <v>4.0789473684210524E-4</v>
      </c>
      <c r="AU127" s="10"/>
      <c r="AV127" s="4">
        <f t="shared" si="6"/>
        <v>0.40789473684210525</v>
      </c>
      <c r="AW127" s="10"/>
      <c r="AX127" t="s">
        <v>3</v>
      </c>
      <c r="AY127" s="2" t="s">
        <v>12</v>
      </c>
      <c r="AZ127" s="3" t="s">
        <v>14</v>
      </c>
      <c r="BA127" s="3" t="s">
        <v>23</v>
      </c>
      <c r="BB127" s="3">
        <v>6</v>
      </c>
    </row>
    <row r="128" spans="1:54" x14ac:dyDescent="0.2">
      <c r="A128" t="s">
        <v>3</v>
      </c>
      <c r="B128" s="2" t="s">
        <v>12</v>
      </c>
      <c r="C128" s="3" t="s">
        <v>14</v>
      </c>
      <c r="D128" s="3" t="s">
        <v>23</v>
      </c>
      <c r="E128" s="3">
        <v>7</v>
      </c>
      <c r="Q128">
        <v>1</v>
      </c>
      <c r="AP128">
        <v>1.4E-2</v>
      </c>
      <c r="AR128" s="6">
        <v>1</v>
      </c>
      <c r="AT128" s="10">
        <f>AP128/(85-12)</f>
        <v>1.9178082191780821E-4</v>
      </c>
      <c r="AU128" s="10"/>
      <c r="AV128" s="4">
        <f t="shared" si="6"/>
        <v>0.19178082191780821</v>
      </c>
      <c r="AW128" s="10"/>
      <c r="AX128" t="s">
        <v>3</v>
      </c>
      <c r="AY128" s="2" t="s">
        <v>12</v>
      </c>
      <c r="AZ128" s="3" t="s">
        <v>14</v>
      </c>
      <c r="BA128" s="3" t="s">
        <v>23</v>
      </c>
      <c r="BB128" s="3">
        <v>7</v>
      </c>
    </row>
    <row r="129" spans="1:54" x14ac:dyDescent="0.2">
      <c r="A129" t="s">
        <v>3</v>
      </c>
      <c r="B129" s="2" t="s">
        <v>12</v>
      </c>
      <c r="C129" s="3" t="s">
        <v>14</v>
      </c>
      <c r="D129" s="3" t="s">
        <v>23</v>
      </c>
      <c r="E129" s="3">
        <v>8</v>
      </c>
      <c r="AT129" s="10"/>
      <c r="AU129" s="10"/>
      <c r="AV129" s="4"/>
      <c r="AW129" s="10"/>
      <c r="AX129" t="s">
        <v>3</v>
      </c>
      <c r="AY129" s="2" t="s">
        <v>12</v>
      </c>
      <c r="AZ129" s="3" t="s">
        <v>14</v>
      </c>
      <c r="BA129" s="3" t="s">
        <v>23</v>
      </c>
      <c r="BB129" s="3">
        <v>8</v>
      </c>
    </row>
    <row r="130" spans="1:54" x14ac:dyDescent="0.2">
      <c r="A130" t="s">
        <v>3</v>
      </c>
      <c r="B130" s="2" t="s">
        <v>12</v>
      </c>
      <c r="C130" s="3" t="s">
        <v>14</v>
      </c>
      <c r="D130" s="3" t="s">
        <v>23</v>
      </c>
      <c r="E130" s="3">
        <v>9</v>
      </c>
      <c r="L130" s="8">
        <v>1</v>
      </c>
      <c r="AR130" s="6">
        <v>0</v>
      </c>
      <c r="AT130" s="10"/>
      <c r="AU130" s="10"/>
      <c r="AV130" s="4"/>
      <c r="AW130" s="10"/>
      <c r="AX130" t="s">
        <v>3</v>
      </c>
      <c r="AY130" s="2" t="s">
        <v>12</v>
      </c>
      <c r="AZ130" s="3" t="s">
        <v>14</v>
      </c>
      <c r="BA130" s="3" t="s">
        <v>23</v>
      </c>
      <c r="BB130" s="3">
        <v>9</v>
      </c>
    </row>
    <row r="131" spans="1:54" x14ac:dyDescent="0.2">
      <c r="A131" t="s">
        <v>3</v>
      </c>
      <c r="B131" s="2" t="s">
        <v>12</v>
      </c>
      <c r="C131" s="3" t="s">
        <v>14</v>
      </c>
      <c r="D131" s="3" t="s">
        <v>23</v>
      </c>
      <c r="E131" s="3">
        <v>10</v>
      </c>
      <c r="L131" s="8">
        <v>1</v>
      </c>
      <c r="AP131">
        <v>1.6E-2</v>
      </c>
      <c r="AR131" s="6">
        <v>1</v>
      </c>
      <c r="AT131" s="10">
        <f>AP131/(85-7)</f>
        <v>2.0512820512820514E-4</v>
      </c>
      <c r="AU131" s="10"/>
      <c r="AV131" s="4">
        <f t="shared" ref="AV131:AV185" si="10">AT131*1000</f>
        <v>0.20512820512820515</v>
      </c>
      <c r="AW131" s="10"/>
      <c r="AX131" t="s">
        <v>3</v>
      </c>
      <c r="AY131" s="2" t="s">
        <v>12</v>
      </c>
      <c r="AZ131" s="3" t="s">
        <v>14</v>
      </c>
      <c r="BA131" s="3" t="s">
        <v>23</v>
      </c>
      <c r="BB131" s="3">
        <v>10</v>
      </c>
    </row>
    <row r="132" spans="1:54" x14ac:dyDescent="0.2">
      <c r="A132" t="s">
        <v>6</v>
      </c>
      <c r="B132" s="2" t="s">
        <v>12</v>
      </c>
      <c r="C132" s="3" t="s">
        <v>14</v>
      </c>
      <c r="D132" s="3" t="s">
        <v>23</v>
      </c>
      <c r="E132" s="3">
        <v>1</v>
      </c>
      <c r="N132" s="8">
        <v>1</v>
      </c>
      <c r="AP132">
        <v>0.03</v>
      </c>
      <c r="AQ132" s="4">
        <f>AVERAGE(AP132:AP141)</f>
        <v>1.7500000000000002E-2</v>
      </c>
      <c r="AR132" s="6">
        <v>1</v>
      </c>
      <c r="AS132" s="4">
        <f>AVERAGE(AR132:AR141)</f>
        <v>1</v>
      </c>
      <c r="AT132" s="10">
        <f>AP132/(85-9)</f>
        <v>3.9473684210526315E-4</v>
      </c>
      <c r="AU132" s="4">
        <f>AVERAGE(AT132:AT141)</f>
        <v>2.2979276941515587E-4</v>
      </c>
      <c r="AV132" s="4">
        <f t="shared" si="10"/>
        <v>0.39473684210526316</v>
      </c>
      <c r="AW132" s="4">
        <f>AVERAGE(AV132:AV141)</f>
        <v>0.22979276941515586</v>
      </c>
      <c r="AX132" t="s">
        <v>6</v>
      </c>
      <c r="AY132" s="2" t="s">
        <v>12</v>
      </c>
      <c r="AZ132" s="3" t="s">
        <v>14</v>
      </c>
      <c r="BA132" s="3" t="s">
        <v>23</v>
      </c>
      <c r="BB132" s="3">
        <v>1</v>
      </c>
    </row>
    <row r="133" spans="1:54" x14ac:dyDescent="0.2">
      <c r="A133" t="s">
        <v>6</v>
      </c>
      <c r="B133" s="2" t="s">
        <v>12</v>
      </c>
      <c r="C133" s="3" t="s">
        <v>14</v>
      </c>
      <c r="D133" s="3" t="s">
        <v>23</v>
      </c>
      <c r="E133" s="3">
        <v>2</v>
      </c>
      <c r="N133" s="8">
        <v>1</v>
      </c>
      <c r="AP133">
        <v>8.9999999999999993E-3</v>
      </c>
      <c r="AR133" s="6">
        <v>1</v>
      </c>
      <c r="AT133" s="10">
        <f>AP133/(85-9)</f>
        <v>1.1842105263157894E-4</v>
      </c>
      <c r="AU133" s="10"/>
      <c r="AV133" s="4">
        <f t="shared" si="10"/>
        <v>0.11842105263157894</v>
      </c>
      <c r="AW133" s="10"/>
      <c r="AX133" t="s">
        <v>6</v>
      </c>
      <c r="AY133" s="2" t="s">
        <v>12</v>
      </c>
      <c r="AZ133" s="3" t="s">
        <v>14</v>
      </c>
      <c r="BA133" s="3" t="s">
        <v>23</v>
      </c>
      <c r="BB133" s="3">
        <v>2</v>
      </c>
    </row>
    <row r="134" spans="1:54" x14ac:dyDescent="0.2">
      <c r="A134" t="s">
        <v>6</v>
      </c>
      <c r="B134" s="2" t="s">
        <v>12</v>
      </c>
      <c r="C134" s="3" t="s">
        <v>14</v>
      </c>
      <c r="D134" s="3" t="s">
        <v>23</v>
      </c>
      <c r="E134" s="3">
        <v>3</v>
      </c>
      <c r="M134" s="8">
        <v>1</v>
      </c>
      <c r="AP134">
        <v>1.6E-2</v>
      </c>
      <c r="AR134" s="6">
        <v>1</v>
      </c>
      <c r="AT134" s="10">
        <f>AP134/(85-8)</f>
        <v>2.077922077922078E-4</v>
      </c>
      <c r="AU134" s="10"/>
      <c r="AV134" s="4">
        <f t="shared" si="10"/>
        <v>0.20779220779220781</v>
      </c>
      <c r="AW134" s="10"/>
      <c r="AX134" t="s">
        <v>6</v>
      </c>
      <c r="AY134" s="2" t="s">
        <v>12</v>
      </c>
      <c r="AZ134" s="3" t="s">
        <v>14</v>
      </c>
      <c r="BA134" s="3" t="s">
        <v>23</v>
      </c>
      <c r="BB134" s="3">
        <v>3</v>
      </c>
    </row>
    <row r="135" spans="1:54" x14ac:dyDescent="0.2">
      <c r="A135" t="s">
        <v>6</v>
      </c>
      <c r="B135" s="2" t="s">
        <v>12</v>
      </c>
      <c r="C135" s="3" t="s">
        <v>14</v>
      </c>
      <c r="D135" s="3" t="s">
        <v>23</v>
      </c>
      <c r="E135" s="3">
        <v>4</v>
      </c>
      <c r="AT135" s="10"/>
      <c r="AU135" s="10"/>
      <c r="AV135" s="4"/>
      <c r="AW135" s="10"/>
      <c r="AX135" t="s">
        <v>6</v>
      </c>
      <c r="AY135" s="2" t="s">
        <v>12</v>
      </c>
      <c r="AZ135" s="3" t="s">
        <v>14</v>
      </c>
      <c r="BA135" s="3" t="s">
        <v>23</v>
      </c>
      <c r="BB135" s="3">
        <v>4</v>
      </c>
    </row>
    <row r="136" spans="1:54" x14ac:dyDescent="0.2">
      <c r="A136" t="s">
        <v>6</v>
      </c>
      <c r="B136" s="2" t="s">
        <v>12</v>
      </c>
      <c r="C136" s="3" t="s">
        <v>14</v>
      </c>
      <c r="D136" s="3" t="s">
        <v>23</v>
      </c>
      <c r="E136" s="3">
        <v>5</v>
      </c>
      <c r="AT136" s="10"/>
      <c r="AU136" s="10"/>
      <c r="AV136" s="4"/>
      <c r="AW136" s="10"/>
      <c r="AX136" t="s">
        <v>6</v>
      </c>
      <c r="AY136" s="2" t="s">
        <v>12</v>
      </c>
      <c r="AZ136" s="3" t="s">
        <v>14</v>
      </c>
      <c r="BA136" s="3" t="s">
        <v>23</v>
      </c>
      <c r="BB136" s="3">
        <v>5</v>
      </c>
    </row>
    <row r="137" spans="1:54" x14ac:dyDescent="0.2">
      <c r="A137" t="s">
        <v>6</v>
      </c>
      <c r="B137" s="2" t="s">
        <v>12</v>
      </c>
      <c r="C137" s="3" t="s">
        <v>14</v>
      </c>
      <c r="D137" s="3" t="s">
        <v>23</v>
      </c>
      <c r="E137" s="3">
        <v>6</v>
      </c>
      <c r="N137" s="8">
        <v>1</v>
      </c>
      <c r="AP137">
        <v>1.6E-2</v>
      </c>
      <c r="AR137" s="6">
        <v>1</v>
      </c>
      <c r="AT137" s="10">
        <f>AP137/(85-9)</f>
        <v>2.105263157894737E-4</v>
      </c>
      <c r="AU137" s="10"/>
      <c r="AV137" s="4">
        <f t="shared" si="10"/>
        <v>0.2105263157894737</v>
      </c>
      <c r="AW137" s="10"/>
      <c r="AX137" t="s">
        <v>6</v>
      </c>
      <c r="AY137" s="2" t="s">
        <v>12</v>
      </c>
      <c r="AZ137" s="3" t="s">
        <v>14</v>
      </c>
      <c r="BA137" s="3" t="s">
        <v>23</v>
      </c>
      <c r="BB137" s="3">
        <v>6</v>
      </c>
    </row>
    <row r="138" spans="1:54" x14ac:dyDescent="0.2">
      <c r="A138" t="s">
        <v>6</v>
      </c>
      <c r="B138" s="2" t="s">
        <v>12</v>
      </c>
      <c r="C138" s="3" t="s">
        <v>14</v>
      </c>
      <c r="D138" s="3" t="s">
        <v>23</v>
      </c>
      <c r="E138" s="3">
        <v>7</v>
      </c>
      <c r="Q138">
        <v>1</v>
      </c>
      <c r="AP138">
        <v>1.4E-2</v>
      </c>
      <c r="AR138" s="6">
        <v>1</v>
      </c>
      <c r="AT138" s="10">
        <f>AP138/(85-12)</f>
        <v>1.9178082191780821E-4</v>
      </c>
      <c r="AU138" s="10"/>
      <c r="AV138" s="4">
        <f t="shared" si="10"/>
        <v>0.19178082191780821</v>
      </c>
      <c r="AW138" s="10"/>
      <c r="AX138" t="s">
        <v>6</v>
      </c>
      <c r="AY138" s="2" t="s">
        <v>12</v>
      </c>
      <c r="AZ138" s="3" t="s">
        <v>14</v>
      </c>
      <c r="BA138" s="3" t="s">
        <v>23</v>
      </c>
      <c r="BB138" s="3">
        <v>7</v>
      </c>
    </row>
    <row r="139" spans="1:54" x14ac:dyDescent="0.2">
      <c r="A139" t="s">
        <v>6</v>
      </c>
      <c r="B139" s="2" t="s">
        <v>12</v>
      </c>
      <c r="C139" s="3" t="s">
        <v>14</v>
      </c>
      <c r="D139" s="3" t="s">
        <v>23</v>
      </c>
      <c r="E139" s="3">
        <v>8</v>
      </c>
      <c r="O139">
        <v>1</v>
      </c>
      <c r="Y139">
        <v>1</v>
      </c>
      <c r="AP139">
        <v>0.01</v>
      </c>
      <c r="AR139" s="6">
        <v>1</v>
      </c>
      <c r="AT139" s="10">
        <f>AP139/(85-10)</f>
        <v>1.3333333333333334E-4</v>
      </c>
      <c r="AU139" s="10"/>
      <c r="AV139" s="4">
        <f t="shared" si="10"/>
        <v>0.13333333333333333</v>
      </c>
      <c r="AW139" s="10"/>
      <c r="AX139" t="s">
        <v>6</v>
      </c>
      <c r="AY139" s="2" t="s">
        <v>12</v>
      </c>
      <c r="AZ139" s="3" t="s">
        <v>14</v>
      </c>
      <c r="BA139" s="3" t="s">
        <v>23</v>
      </c>
      <c r="BB139" s="3">
        <v>8</v>
      </c>
    </row>
    <row r="140" spans="1:54" x14ac:dyDescent="0.2">
      <c r="A140" t="s">
        <v>6</v>
      </c>
      <c r="B140" s="2" t="s">
        <v>12</v>
      </c>
      <c r="C140" s="3" t="s">
        <v>14</v>
      </c>
      <c r="D140" s="3" t="s">
        <v>23</v>
      </c>
      <c r="E140" s="3">
        <v>9</v>
      </c>
      <c r="L140" s="8">
        <v>2</v>
      </c>
      <c r="O140">
        <v>1</v>
      </c>
      <c r="AP140">
        <v>1.6E-2</v>
      </c>
      <c r="AR140" s="6">
        <v>1</v>
      </c>
      <c r="AT140" s="10">
        <f t="shared" ref="AT140" si="11">AP140/(85-7)</f>
        <v>2.0512820512820514E-4</v>
      </c>
      <c r="AU140" s="10"/>
      <c r="AV140" s="4">
        <f t="shared" si="10"/>
        <v>0.20512820512820515</v>
      </c>
      <c r="AW140" s="10"/>
      <c r="AX140" t="s">
        <v>6</v>
      </c>
      <c r="AY140" s="2" t="s">
        <v>12</v>
      </c>
      <c r="AZ140" s="3" t="s">
        <v>14</v>
      </c>
      <c r="BA140" s="3" t="s">
        <v>23</v>
      </c>
      <c r="BB140" s="3">
        <v>9</v>
      </c>
    </row>
    <row r="141" spans="1:54" x14ac:dyDescent="0.2">
      <c r="A141" t="s">
        <v>6</v>
      </c>
      <c r="B141" s="2" t="s">
        <v>12</v>
      </c>
      <c r="C141" s="3" t="s">
        <v>14</v>
      </c>
      <c r="D141" s="3" t="s">
        <v>23</v>
      </c>
      <c r="E141" s="3">
        <v>10</v>
      </c>
      <c r="M141" s="8">
        <v>2</v>
      </c>
      <c r="N141" s="8">
        <v>1</v>
      </c>
      <c r="AP141">
        <v>2.9000000000000001E-2</v>
      </c>
      <c r="AR141" s="6">
        <v>1</v>
      </c>
      <c r="AT141" s="10">
        <f>AP141/(85-8)</f>
        <v>3.7662337662337667E-4</v>
      </c>
      <c r="AU141" s="10"/>
      <c r="AV141" s="4">
        <f t="shared" si="10"/>
        <v>0.37662337662337669</v>
      </c>
      <c r="AW141" s="10"/>
      <c r="AX141" t="s">
        <v>6</v>
      </c>
      <c r="AY141" s="2" t="s">
        <v>12</v>
      </c>
      <c r="AZ141" s="3" t="s">
        <v>14</v>
      </c>
      <c r="BA141" s="3" t="s">
        <v>23</v>
      </c>
      <c r="BB141" s="3">
        <v>10</v>
      </c>
    </row>
    <row r="142" spans="1:54" x14ac:dyDescent="0.2">
      <c r="A142" t="s">
        <v>3</v>
      </c>
      <c r="B142" s="2" t="s">
        <v>15</v>
      </c>
      <c r="C142" s="3" t="s">
        <v>14</v>
      </c>
      <c r="D142" s="3" t="s">
        <v>24</v>
      </c>
      <c r="E142" s="3">
        <v>1</v>
      </c>
      <c r="N142" s="8">
        <v>1</v>
      </c>
      <c r="O142" s="1"/>
      <c r="P142" s="1"/>
      <c r="AP142">
        <v>8.0000000000000002E-3</v>
      </c>
      <c r="AQ142" s="4">
        <f>AVERAGE(AP142:AP151)</f>
        <v>2.7999999999999997E-2</v>
      </c>
      <c r="AR142" s="6">
        <v>1</v>
      </c>
      <c r="AS142" s="4">
        <f>AVERAGE(AR142:AR151)</f>
        <v>0.66666666666666663</v>
      </c>
      <c r="AT142" s="10">
        <f>AP142/(85-9)</f>
        <v>1.0526315789473685E-4</v>
      </c>
      <c r="AU142" s="4">
        <f>AVERAGE(AT142:AT151)</f>
        <v>3.5844171928449083E-4</v>
      </c>
      <c r="AV142" s="4">
        <f t="shared" si="10"/>
        <v>0.10526315789473685</v>
      </c>
      <c r="AW142" s="4">
        <f>AVERAGE(AV142:AV151)</f>
        <v>0.35844171928449081</v>
      </c>
      <c r="AX142" t="s">
        <v>3</v>
      </c>
      <c r="AY142" s="2" t="s">
        <v>15</v>
      </c>
      <c r="AZ142" s="3" t="s">
        <v>14</v>
      </c>
      <c r="BA142" s="3" t="s">
        <v>24</v>
      </c>
      <c r="BB142" s="3">
        <v>1</v>
      </c>
    </row>
    <row r="143" spans="1:54" x14ac:dyDescent="0.2">
      <c r="A143" t="s">
        <v>3</v>
      </c>
      <c r="B143" s="2" t="s">
        <v>15</v>
      </c>
      <c r="C143" s="3" t="s">
        <v>14</v>
      </c>
      <c r="D143" s="3" t="s">
        <v>24</v>
      </c>
      <c r="E143" s="3">
        <v>2</v>
      </c>
      <c r="AT143" s="10"/>
      <c r="AU143" s="10"/>
      <c r="AV143" s="4"/>
      <c r="AW143" s="10"/>
      <c r="AX143" t="s">
        <v>3</v>
      </c>
      <c r="AY143" s="2" t="s">
        <v>15</v>
      </c>
      <c r="AZ143" s="3" t="s">
        <v>14</v>
      </c>
      <c r="BA143" s="3" t="s">
        <v>24</v>
      </c>
      <c r="BB143" s="3">
        <v>2</v>
      </c>
    </row>
    <row r="144" spans="1:54" x14ac:dyDescent="0.2">
      <c r="A144" t="s">
        <v>3</v>
      </c>
      <c r="B144" s="2" t="s">
        <v>15</v>
      </c>
      <c r="C144" s="3" t="s">
        <v>14</v>
      </c>
      <c r="D144" s="3" t="s">
        <v>24</v>
      </c>
      <c r="E144" s="3">
        <v>3</v>
      </c>
      <c r="N144" s="8">
        <v>1</v>
      </c>
      <c r="AP144">
        <v>1.2999999999999999E-2</v>
      </c>
      <c r="AR144" s="6">
        <v>1</v>
      </c>
      <c r="AT144" s="10">
        <f>AP144/(85-9)</f>
        <v>1.7105263157894736E-4</v>
      </c>
      <c r="AU144" s="10"/>
      <c r="AV144" s="4">
        <f t="shared" si="10"/>
        <v>0.17105263157894737</v>
      </c>
      <c r="AW144" s="10"/>
      <c r="AX144" t="s">
        <v>3</v>
      </c>
      <c r="AY144" s="2" t="s">
        <v>15</v>
      </c>
      <c r="AZ144" s="3" t="s">
        <v>14</v>
      </c>
      <c r="BA144" s="3" t="s">
        <v>24</v>
      </c>
      <c r="BB144" s="3">
        <v>3</v>
      </c>
    </row>
    <row r="145" spans="1:54" x14ac:dyDescent="0.2">
      <c r="A145" t="s">
        <v>3</v>
      </c>
      <c r="B145" s="2" t="s">
        <v>15</v>
      </c>
      <c r="C145" s="3" t="s">
        <v>14</v>
      </c>
      <c r="D145" s="3" t="s">
        <v>24</v>
      </c>
      <c r="E145" s="3">
        <v>4</v>
      </c>
      <c r="L145" s="8">
        <v>1</v>
      </c>
      <c r="AP145">
        <v>3.3000000000000002E-2</v>
      </c>
      <c r="AR145" s="6">
        <v>1</v>
      </c>
      <c r="AT145" s="10">
        <f>AP145/(85-7)</f>
        <v>4.230769230769231E-4</v>
      </c>
      <c r="AU145" s="10"/>
      <c r="AV145" s="4">
        <f t="shared" si="10"/>
        <v>0.42307692307692307</v>
      </c>
      <c r="AW145" s="10"/>
      <c r="AX145" t="s">
        <v>3</v>
      </c>
      <c r="AY145" s="2" t="s">
        <v>15</v>
      </c>
      <c r="AZ145" s="3" t="s">
        <v>14</v>
      </c>
      <c r="BA145" s="3" t="s">
        <v>24</v>
      </c>
      <c r="BB145" s="3">
        <v>4</v>
      </c>
    </row>
    <row r="146" spans="1:54" x14ac:dyDescent="0.2">
      <c r="A146" t="s">
        <v>3</v>
      </c>
      <c r="B146" s="2" t="s">
        <v>15</v>
      </c>
      <c r="C146" s="3" t="s">
        <v>14</v>
      </c>
      <c r="D146" s="3" t="s">
        <v>24</v>
      </c>
      <c r="E146" s="3">
        <v>5</v>
      </c>
      <c r="K146" s="8">
        <v>1</v>
      </c>
      <c r="Q146">
        <v>1</v>
      </c>
      <c r="AP146">
        <v>6.5000000000000002E-2</v>
      </c>
      <c r="AR146" s="6">
        <v>1</v>
      </c>
      <c r="AT146" s="10">
        <f>AP146/(85-6)</f>
        <v>8.2278481012658226E-4</v>
      </c>
      <c r="AU146" s="10"/>
      <c r="AV146" s="4">
        <f t="shared" si="10"/>
        <v>0.82278481012658222</v>
      </c>
      <c r="AW146" s="10"/>
      <c r="AX146" t="s">
        <v>3</v>
      </c>
      <c r="AY146" s="2" t="s">
        <v>15</v>
      </c>
      <c r="AZ146" s="3" t="s">
        <v>14</v>
      </c>
      <c r="BA146" s="3" t="s">
        <v>24</v>
      </c>
      <c r="BB146" s="3">
        <v>5</v>
      </c>
    </row>
    <row r="147" spans="1:54" x14ac:dyDescent="0.2">
      <c r="A147" t="s">
        <v>3</v>
      </c>
      <c r="B147" s="2" t="s">
        <v>15</v>
      </c>
      <c r="C147" s="3" t="s">
        <v>14</v>
      </c>
      <c r="D147" s="3" t="s">
        <v>24</v>
      </c>
      <c r="E147" s="3">
        <v>6</v>
      </c>
      <c r="K147" s="8">
        <v>1</v>
      </c>
      <c r="AP147">
        <v>2.4E-2</v>
      </c>
      <c r="AR147" s="6">
        <v>1</v>
      </c>
      <c r="AT147" s="10">
        <f>AP147/(85-6)</f>
        <v>3.037974683544304E-4</v>
      </c>
      <c r="AU147" s="10"/>
      <c r="AV147" s="4">
        <f t="shared" si="10"/>
        <v>0.30379746835443039</v>
      </c>
      <c r="AW147" s="10"/>
      <c r="AX147" t="s">
        <v>3</v>
      </c>
      <c r="AY147" s="2" t="s">
        <v>15</v>
      </c>
      <c r="AZ147" s="3" t="s">
        <v>14</v>
      </c>
      <c r="BA147" s="3" t="s">
        <v>24</v>
      </c>
      <c r="BB147" s="3">
        <v>6</v>
      </c>
    </row>
    <row r="148" spans="1:54" x14ac:dyDescent="0.2">
      <c r="A148" t="s">
        <v>3</v>
      </c>
      <c r="B148" s="2" t="s">
        <v>15</v>
      </c>
      <c r="C148" s="3" t="s">
        <v>14</v>
      </c>
      <c r="D148" s="3" t="s">
        <v>24</v>
      </c>
      <c r="E148" s="3">
        <v>7</v>
      </c>
      <c r="N148" s="8">
        <v>1</v>
      </c>
      <c r="AR148" s="6">
        <v>0</v>
      </c>
      <c r="AT148" s="10"/>
      <c r="AU148" s="10"/>
      <c r="AV148" s="4"/>
      <c r="AW148" s="10"/>
      <c r="AX148" t="s">
        <v>3</v>
      </c>
      <c r="AY148" s="2" t="s">
        <v>15</v>
      </c>
      <c r="AZ148" s="3" t="s">
        <v>14</v>
      </c>
      <c r="BA148" s="3" t="s">
        <v>24</v>
      </c>
      <c r="BB148" s="3">
        <v>7</v>
      </c>
    </row>
    <row r="149" spans="1:54" x14ac:dyDescent="0.2">
      <c r="A149" t="s">
        <v>3</v>
      </c>
      <c r="B149" s="2" t="s">
        <v>15</v>
      </c>
      <c r="C149" s="3" t="s">
        <v>14</v>
      </c>
      <c r="D149" s="3" t="s">
        <v>24</v>
      </c>
      <c r="E149" s="3">
        <v>8</v>
      </c>
      <c r="L149" s="8">
        <v>1</v>
      </c>
      <c r="AR149" s="6">
        <v>0</v>
      </c>
      <c r="AT149" s="10"/>
      <c r="AU149" s="10"/>
      <c r="AV149" s="4"/>
      <c r="AW149" s="10"/>
      <c r="AX149" t="s">
        <v>3</v>
      </c>
      <c r="AY149" s="2" t="s">
        <v>15</v>
      </c>
      <c r="AZ149" s="3" t="s">
        <v>14</v>
      </c>
      <c r="BA149" s="3" t="s">
        <v>24</v>
      </c>
      <c r="BB149" s="3">
        <v>8</v>
      </c>
    </row>
    <row r="150" spans="1:54" x14ac:dyDescent="0.2">
      <c r="A150" t="s">
        <v>3</v>
      </c>
      <c r="B150" s="2" t="s">
        <v>15</v>
      </c>
      <c r="C150" s="3" t="s">
        <v>14</v>
      </c>
      <c r="D150" s="3" t="s">
        <v>24</v>
      </c>
      <c r="E150" s="3">
        <v>9</v>
      </c>
      <c r="M150" s="8">
        <v>1</v>
      </c>
      <c r="O150">
        <v>1</v>
      </c>
      <c r="AP150">
        <v>2.5000000000000001E-2</v>
      </c>
      <c r="AR150" s="6">
        <v>1</v>
      </c>
      <c r="AT150" s="10">
        <f>AP150/(85-8)</f>
        <v>3.2467532467532468E-4</v>
      </c>
      <c r="AU150" s="10"/>
      <c r="AV150" s="4">
        <f t="shared" si="10"/>
        <v>0.32467532467532467</v>
      </c>
      <c r="AW150" s="10"/>
      <c r="AX150" t="s">
        <v>3</v>
      </c>
      <c r="AY150" s="2" t="s">
        <v>15</v>
      </c>
      <c r="AZ150" s="3" t="s">
        <v>14</v>
      </c>
      <c r="BA150" s="3" t="s">
        <v>24</v>
      </c>
      <c r="BB150" s="3">
        <v>9</v>
      </c>
    </row>
    <row r="151" spans="1:54" x14ac:dyDescent="0.2">
      <c r="A151" t="s">
        <v>3</v>
      </c>
      <c r="B151" s="2" t="s">
        <v>15</v>
      </c>
      <c r="C151" s="3" t="s">
        <v>14</v>
      </c>
      <c r="D151" s="3" t="s">
        <v>24</v>
      </c>
      <c r="E151" s="3">
        <v>10</v>
      </c>
      <c r="L151" s="8">
        <v>1</v>
      </c>
      <c r="AR151" s="6">
        <v>0</v>
      </c>
      <c r="AT151" s="10"/>
      <c r="AU151" s="10"/>
      <c r="AV151" s="4"/>
      <c r="AW151" s="10"/>
      <c r="AX151" t="s">
        <v>3</v>
      </c>
      <c r="AY151" s="2" t="s">
        <v>15</v>
      </c>
      <c r="AZ151" s="3" t="s">
        <v>14</v>
      </c>
      <c r="BA151" s="3" t="s">
        <v>24</v>
      </c>
      <c r="BB151" s="3">
        <v>10</v>
      </c>
    </row>
    <row r="152" spans="1:54" x14ac:dyDescent="0.2">
      <c r="A152" t="s">
        <v>6</v>
      </c>
      <c r="B152" s="2" t="s">
        <v>15</v>
      </c>
      <c r="C152" s="3" t="s">
        <v>14</v>
      </c>
      <c r="D152" s="3" t="s">
        <v>24</v>
      </c>
      <c r="E152" s="3">
        <v>1</v>
      </c>
      <c r="K152" s="8">
        <v>2</v>
      </c>
      <c r="N152" s="7"/>
      <c r="Q152">
        <v>1</v>
      </c>
      <c r="AP152">
        <v>3.1E-2</v>
      </c>
      <c r="AQ152" s="4">
        <f>AVERAGE(AP152:AP161)</f>
        <v>2.457142857142857E-2</v>
      </c>
      <c r="AR152" s="6">
        <v>1</v>
      </c>
      <c r="AS152" s="4">
        <f>AVERAGE(AR152:AR161)</f>
        <v>0.9</v>
      </c>
      <c r="AT152" s="10">
        <f>AP152/(85-6)</f>
        <v>3.9240506329113922E-4</v>
      </c>
      <c r="AU152" s="4">
        <f>AVERAGE(AT152:AT161)</f>
        <v>3.1923095722347615E-4</v>
      </c>
      <c r="AV152" s="4">
        <f t="shared" si="10"/>
        <v>0.39240506329113922</v>
      </c>
      <c r="AW152" s="4">
        <f>AVERAGE(AV152:AV161)</f>
        <v>0.31923095722347616</v>
      </c>
      <c r="AX152" t="s">
        <v>6</v>
      </c>
      <c r="AY152" s="2" t="s">
        <v>15</v>
      </c>
      <c r="AZ152" s="3" t="s">
        <v>14</v>
      </c>
      <c r="BA152" s="3" t="s">
        <v>24</v>
      </c>
      <c r="BB152" s="3">
        <v>1</v>
      </c>
    </row>
    <row r="153" spans="1:54" x14ac:dyDescent="0.2">
      <c r="A153" t="s">
        <v>6</v>
      </c>
      <c r="B153" s="2" t="s">
        <v>15</v>
      </c>
      <c r="C153" s="3" t="s">
        <v>14</v>
      </c>
      <c r="D153" s="3" t="s">
        <v>24</v>
      </c>
      <c r="E153" s="3">
        <v>2</v>
      </c>
      <c r="L153" s="8">
        <v>1</v>
      </c>
      <c r="T153">
        <v>1</v>
      </c>
      <c r="AP153">
        <v>0.04</v>
      </c>
      <c r="AR153" s="6">
        <v>1</v>
      </c>
      <c r="AT153" s="10">
        <f>AP153/(85-7)</f>
        <v>5.1282051282051282E-4</v>
      </c>
      <c r="AU153" s="10"/>
      <c r="AV153" s="4">
        <f t="shared" si="10"/>
        <v>0.51282051282051277</v>
      </c>
      <c r="AW153" s="10"/>
      <c r="AX153" t="s">
        <v>6</v>
      </c>
      <c r="AY153" s="2" t="s">
        <v>15</v>
      </c>
      <c r="AZ153" s="3" t="s">
        <v>14</v>
      </c>
      <c r="BA153" s="3" t="s">
        <v>24</v>
      </c>
      <c r="BB153" s="3">
        <v>2</v>
      </c>
    </row>
    <row r="154" spans="1:54" x14ac:dyDescent="0.2">
      <c r="A154" t="s">
        <v>6</v>
      </c>
      <c r="B154" s="2" t="s">
        <v>15</v>
      </c>
      <c r="C154" s="3" t="s">
        <v>14</v>
      </c>
      <c r="D154" s="3" t="s">
        <v>24</v>
      </c>
      <c r="E154" s="3">
        <v>3</v>
      </c>
      <c r="O154">
        <v>1</v>
      </c>
      <c r="AL154">
        <v>1</v>
      </c>
      <c r="AP154">
        <v>2.3E-2</v>
      </c>
      <c r="AR154" s="6">
        <v>1</v>
      </c>
      <c r="AT154" s="10">
        <f>AP154/(85-10)</f>
        <v>3.0666666666666668E-4</v>
      </c>
      <c r="AU154" s="10"/>
      <c r="AV154" s="4">
        <f t="shared" si="10"/>
        <v>0.3066666666666667</v>
      </c>
      <c r="AW154" s="10"/>
      <c r="AX154" t="s">
        <v>6</v>
      </c>
      <c r="AY154" s="2" t="s">
        <v>15</v>
      </c>
      <c r="AZ154" s="3" t="s">
        <v>14</v>
      </c>
      <c r="BA154" s="3" t="s">
        <v>24</v>
      </c>
      <c r="BB154" s="3">
        <v>3</v>
      </c>
    </row>
    <row r="155" spans="1:54" x14ac:dyDescent="0.2">
      <c r="A155" t="s">
        <v>6</v>
      </c>
      <c r="B155" s="2" t="s">
        <v>15</v>
      </c>
      <c r="C155" s="3" t="s">
        <v>14</v>
      </c>
      <c r="D155" s="3" t="s">
        <v>24</v>
      </c>
      <c r="E155" s="3">
        <v>4</v>
      </c>
      <c r="M155" s="8">
        <v>2</v>
      </c>
      <c r="AP155">
        <v>0.02</v>
      </c>
      <c r="AR155" s="6">
        <v>1</v>
      </c>
      <c r="AT155" s="10">
        <f>AP155/(85-8)</f>
        <v>2.5974025974025974E-4</v>
      </c>
      <c r="AU155" s="10"/>
      <c r="AV155" s="4">
        <f t="shared" si="10"/>
        <v>0.25974025974025972</v>
      </c>
      <c r="AW155" s="10"/>
      <c r="AX155" t="s">
        <v>6</v>
      </c>
      <c r="AY155" s="2" t="s">
        <v>15</v>
      </c>
      <c r="AZ155" s="3" t="s">
        <v>14</v>
      </c>
      <c r="BA155" s="3" t="s">
        <v>24</v>
      </c>
      <c r="BB155" s="3">
        <v>4</v>
      </c>
    </row>
    <row r="156" spans="1:54" x14ac:dyDescent="0.2">
      <c r="A156" t="s">
        <v>6</v>
      </c>
      <c r="B156" s="2" t="s">
        <v>15</v>
      </c>
      <c r="C156" s="3" t="s">
        <v>14</v>
      </c>
      <c r="D156" s="3" t="s">
        <v>24</v>
      </c>
      <c r="E156" s="3">
        <v>5</v>
      </c>
      <c r="K156" s="8">
        <v>1</v>
      </c>
      <c r="AR156" s="6">
        <v>0</v>
      </c>
      <c r="AT156" s="10"/>
      <c r="AU156" s="10"/>
      <c r="AV156" s="4"/>
      <c r="AW156" s="10"/>
      <c r="AX156" t="s">
        <v>6</v>
      </c>
      <c r="AY156" s="2" t="s">
        <v>15</v>
      </c>
      <c r="AZ156" s="3" t="s">
        <v>14</v>
      </c>
      <c r="BA156" s="3" t="s">
        <v>24</v>
      </c>
      <c r="BB156" s="3">
        <v>5</v>
      </c>
    </row>
    <row r="157" spans="1:54" x14ac:dyDescent="0.2">
      <c r="A157" t="s">
        <v>6</v>
      </c>
      <c r="B157" s="2" t="s">
        <v>15</v>
      </c>
      <c r="C157" s="3" t="s">
        <v>14</v>
      </c>
      <c r="D157" s="3" t="s">
        <v>24</v>
      </c>
      <c r="E157" s="3">
        <v>6</v>
      </c>
      <c r="AJ157">
        <v>1</v>
      </c>
      <c r="AR157" s="6">
        <v>1</v>
      </c>
      <c r="AT157" s="10"/>
      <c r="AU157" s="10"/>
      <c r="AV157" s="4"/>
      <c r="AW157" s="10"/>
      <c r="AX157" t="s">
        <v>6</v>
      </c>
      <c r="AY157" s="2" t="s">
        <v>15</v>
      </c>
      <c r="AZ157" s="3" t="s">
        <v>14</v>
      </c>
      <c r="BA157" s="3" t="s">
        <v>24</v>
      </c>
      <c r="BB157" s="3">
        <v>6</v>
      </c>
    </row>
    <row r="158" spans="1:54" x14ac:dyDescent="0.2">
      <c r="A158" t="s">
        <v>6</v>
      </c>
      <c r="B158" s="2" t="s">
        <v>15</v>
      </c>
      <c r="C158" s="3" t="s">
        <v>14</v>
      </c>
      <c r="D158" s="3" t="s">
        <v>24</v>
      </c>
      <c r="E158" s="3">
        <v>7</v>
      </c>
      <c r="K158" s="8">
        <v>1</v>
      </c>
      <c r="O158">
        <v>1</v>
      </c>
      <c r="AP158">
        <v>1.7999999999999999E-2</v>
      </c>
      <c r="AR158" s="6">
        <v>1</v>
      </c>
      <c r="AT158" s="10">
        <f>AP158/(85-6)</f>
        <v>2.2784810126582277E-4</v>
      </c>
      <c r="AU158" s="10"/>
      <c r="AV158" s="4">
        <f t="shared" si="10"/>
        <v>0.22784810126582278</v>
      </c>
      <c r="AW158" s="10"/>
      <c r="AX158" t="s">
        <v>6</v>
      </c>
      <c r="AY158" s="2" t="s">
        <v>15</v>
      </c>
      <c r="AZ158" s="3" t="s">
        <v>14</v>
      </c>
      <c r="BA158" s="3" t="s">
        <v>24</v>
      </c>
      <c r="BB158" s="3">
        <v>7</v>
      </c>
    </row>
    <row r="159" spans="1:54" x14ac:dyDescent="0.2">
      <c r="A159" t="s">
        <v>6</v>
      </c>
      <c r="B159" s="2" t="s">
        <v>15</v>
      </c>
      <c r="C159" s="3" t="s">
        <v>14</v>
      </c>
      <c r="D159" s="3" t="s">
        <v>24</v>
      </c>
      <c r="E159" s="3">
        <v>8</v>
      </c>
      <c r="Q159">
        <v>2</v>
      </c>
      <c r="AP159">
        <v>2.1999999999999999E-2</v>
      </c>
      <c r="AR159" s="6">
        <v>1</v>
      </c>
      <c r="AT159" s="10">
        <f>AP159/(85-12)</f>
        <v>3.013698630136986E-4</v>
      </c>
      <c r="AU159" s="10"/>
      <c r="AV159" s="4">
        <f t="shared" si="10"/>
        <v>0.30136986301369861</v>
      </c>
      <c r="AW159" s="10"/>
      <c r="AX159" t="s">
        <v>6</v>
      </c>
      <c r="AY159" s="2" t="s">
        <v>15</v>
      </c>
      <c r="AZ159" s="3" t="s">
        <v>14</v>
      </c>
      <c r="BA159" s="3" t="s">
        <v>24</v>
      </c>
      <c r="BB159" s="3">
        <v>8</v>
      </c>
    </row>
    <row r="160" spans="1:54" x14ac:dyDescent="0.2">
      <c r="A160" t="s">
        <v>6</v>
      </c>
      <c r="B160" s="2" t="s">
        <v>15</v>
      </c>
      <c r="C160" s="3" t="s">
        <v>14</v>
      </c>
      <c r="D160" s="3" t="s">
        <v>24</v>
      </c>
      <c r="E160" s="3">
        <v>9</v>
      </c>
      <c r="M160" s="8">
        <v>1</v>
      </c>
      <c r="T160">
        <v>2</v>
      </c>
      <c r="AP160">
        <v>1.7999999999999999E-2</v>
      </c>
      <c r="AR160" s="6">
        <v>1</v>
      </c>
      <c r="AT160" s="10">
        <f>AP160/(85-8)</f>
        <v>2.3376623376623374E-4</v>
      </c>
      <c r="AU160" s="10"/>
      <c r="AV160" s="4">
        <f t="shared" si="10"/>
        <v>0.23376623376623373</v>
      </c>
      <c r="AW160" s="10"/>
      <c r="AX160" t="s">
        <v>6</v>
      </c>
      <c r="AY160" s="2" t="s">
        <v>15</v>
      </c>
      <c r="AZ160" s="3" t="s">
        <v>14</v>
      </c>
      <c r="BA160" s="3" t="s">
        <v>24</v>
      </c>
      <c r="BB160" s="3">
        <v>9</v>
      </c>
    </row>
    <row r="161" spans="1:62" x14ac:dyDescent="0.2">
      <c r="A161" t="s">
        <v>6</v>
      </c>
      <c r="B161" s="2" t="s">
        <v>15</v>
      </c>
      <c r="C161" s="3" t="s">
        <v>14</v>
      </c>
      <c r="D161" s="3" t="s">
        <v>24</v>
      </c>
      <c r="E161" s="3">
        <v>10</v>
      </c>
      <c r="AR161" s="6">
        <v>1</v>
      </c>
      <c r="AT161" s="10"/>
      <c r="AU161" s="10"/>
      <c r="AV161" s="4"/>
      <c r="AW161" s="10"/>
      <c r="AX161" t="s">
        <v>6</v>
      </c>
      <c r="AY161" s="2" t="s">
        <v>15</v>
      </c>
      <c r="AZ161" s="3" t="s">
        <v>14</v>
      </c>
      <c r="BA161" s="3" t="s">
        <v>24</v>
      </c>
      <c r="BB161" s="3">
        <v>10</v>
      </c>
    </row>
    <row r="162" spans="1:62" x14ac:dyDescent="0.2">
      <c r="A162" t="s">
        <v>3</v>
      </c>
      <c r="B162" s="2" t="s">
        <v>17</v>
      </c>
      <c r="C162" s="3" t="s">
        <v>14</v>
      </c>
      <c r="D162" s="3" t="s">
        <v>24</v>
      </c>
      <c r="E162" s="3">
        <v>1</v>
      </c>
      <c r="T162">
        <v>1</v>
      </c>
      <c r="AP162" s="12"/>
      <c r="AQ162" s="13">
        <f>AVERAGE(AP162:AP171)</f>
        <v>3.3000000000000002E-2</v>
      </c>
      <c r="AR162" s="14">
        <v>0</v>
      </c>
      <c r="AS162" s="13">
        <f>AVERAGE(AR162:AR171)</f>
        <v>0.4</v>
      </c>
      <c r="AT162" s="15"/>
      <c r="AU162" s="13">
        <f>AVERAGE(AT162:AT171)</f>
        <v>4.7142857142857143E-4</v>
      </c>
      <c r="AV162" s="13"/>
      <c r="AW162" s="13">
        <f>AVERAGE(AV162:AV171)</f>
        <v>0.47142857142857142</v>
      </c>
      <c r="AX162" t="s">
        <v>3</v>
      </c>
      <c r="AY162" s="2" t="s">
        <v>17</v>
      </c>
      <c r="AZ162" s="3" t="s">
        <v>14</v>
      </c>
      <c r="BA162" s="3" t="s">
        <v>24</v>
      </c>
      <c r="BB162" s="3">
        <v>1</v>
      </c>
      <c r="BD162" s="9"/>
      <c r="BE162" s="4"/>
      <c r="BG162" s="2"/>
      <c r="BH162" s="3"/>
      <c r="BI162" s="3"/>
      <c r="BJ162" s="3"/>
    </row>
    <row r="163" spans="1:62" x14ac:dyDescent="0.2">
      <c r="A163" t="s">
        <v>3</v>
      </c>
      <c r="B163" s="2" t="s">
        <v>17</v>
      </c>
      <c r="C163" s="3" t="s">
        <v>14</v>
      </c>
      <c r="D163" s="3" t="s">
        <v>24</v>
      </c>
      <c r="E163" s="3">
        <v>2</v>
      </c>
      <c r="AN163">
        <v>1</v>
      </c>
      <c r="AR163" s="6">
        <v>1</v>
      </c>
      <c r="AT163" s="10"/>
      <c r="AU163" s="10"/>
      <c r="AV163" s="4"/>
      <c r="AW163" s="10"/>
      <c r="AX163" t="s">
        <v>3</v>
      </c>
      <c r="AY163" s="2" t="s">
        <v>17</v>
      </c>
      <c r="AZ163" s="3" t="s">
        <v>14</v>
      </c>
      <c r="BA163" s="3" t="s">
        <v>24</v>
      </c>
      <c r="BB163" s="3">
        <v>2</v>
      </c>
      <c r="BG163" s="2"/>
      <c r="BH163" s="3"/>
      <c r="BI163" s="3"/>
      <c r="BJ163" s="3"/>
    </row>
    <row r="164" spans="1:62" x14ac:dyDescent="0.2">
      <c r="A164" t="s">
        <v>3</v>
      </c>
      <c r="B164" s="2" t="s">
        <v>17</v>
      </c>
      <c r="C164" s="3" t="s">
        <v>14</v>
      </c>
      <c r="D164" s="3" t="s">
        <v>24</v>
      </c>
      <c r="E164" s="3">
        <v>3</v>
      </c>
      <c r="T164">
        <v>1</v>
      </c>
      <c r="Y164">
        <v>1</v>
      </c>
      <c r="AP164">
        <v>3.3000000000000002E-2</v>
      </c>
      <c r="AR164" s="6">
        <v>1</v>
      </c>
      <c r="AT164" s="10">
        <f>AP164/(85-15)</f>
        <v>4.7142857142857143E-4</v>
      </c>
      <c r="AU164" s="10"/>
      <c r="AV164" s="4">
        <f t="shared" si="10"/>
        <v>0.47142857142857142</v>
      </c>
      <c r="AW164" s="10"/>
      <c r="AX164" t="s">
        <v>3</v>
      </c>
      <c r="AY164" s="2" t="s">
        <v>17</v>
      </c>
      <c r="AZ164" s="3" t="s">
        <v>14</v>
      </c>
      <c r="BA164" s="3" t="s">
        <v>24</v>
      </c>
      <c r="BB164" s="3">
        <v>3</v>
      </c>
      <c r="BG164" s="2"/>
      <c r="BH164" s="3"/>
      <c r="BI164" s="3"/>
      <c r="BJ164" s="3"/>
    </row>
    <row r="165" spans="1:62" x14ac:dyDescent="0.2">
      <c r="A165" t="s">
        <v>3</v>
      </c>
      <c r="B165" s="2" t="s">
        <v>17</v>
      </c>
      <c r="C165" s="3" t="s">
        <v>14</v>
      </c>
      <c r="D165" s="3" t="s">
        <v>24</v>
      </c>
      <c r="E165" s="3">
        <v>4</v>
      </c>
      <c r="N165" s="8">
        <v>1</v>
      </c>
      <c r="AP165" s="9"/>
      <c r="AQ165" s="9"/>
      <c r="AR165" s="6">
        <v>0</v>
      </c>
      <c r="AT165" s="10"/>
      <c r="AU165" s="10"/>
      <c r="AV165" s="4"/>
      <c r="AW165" s="10"/>
      <c r="AX165" t="s">
        <v>3</v>
      </c>
      <c r="AY165" s="2" t="s">
        <v>17</v>
      </c>
      <c r="AZ165" s="3" t="s">
        <v>14</v>
      </c>
      <c r="BA165" s="3" t="s">
        <v>24</v>
      </c>
      <c r="BB165" s="3">
        <v>4</v>
      </c>
      <c r="BD165" s="9"/>
      <c r="BE165" s="9"/>
      <c r="BG165" s="2"/>
      <c r="BH165" s="3"/>
      <c r="BI165" s="3"/>
      <c r="BJ165" s="3"/>
    </row>
    <row r="166" spans="1:62" x14ac:dyDescent="0.2">
      <c r="A166" t="s">
        <v>3</v>
      </c>
      <c r="B166" s="2" t="s">
        <v>17</v>
      </c>
      <c r="C166" s="3" t="s">
        <v>14</v>
      </c>
      <c r="D166" s="3" t="s">
        <v>24</v>
      </c>
      <c r="E166" s="3">
        <v>5</v>
      </c>
      <c r="AT166" s="10"/>
      <c r="AU166" s="10"/>
      <c r="AV166" s="4"/>
      <c r="AW166" s="10"/>
      <c r="AX166" t="s">
        <v>3</v>
      </c>
      <c r="AY166" s="2" t="s">
        <v>17</v>
      </c>
      <c r="AZ166" s="3" t="s">
        <v>14</v>
      </c>
      <c r="BA166" s="3" t="s">
        <v>24</v>
      </c>
      <c r="BB166" s="3">
        <v>5</v>
      </c>
      <c r="BG166" s="2"/>
      <c r="BH166" s="3"/>
      <c r="BI166" s="3"/>
      <c r="BJ166" s="3"/>
    </row>
    <row r="167" spans="1:62" x14ac:dyDescent="0.2">
      <c r="A167" t="s">
        <v>3</v>
      </c>
      <c r="B167" s="2" t="s">
        <v>17</v>
      </c>
      <c r="C167" s="3" t="s">
        <v>14</v>
      </c>
      <c r="D167" s="3" t="s">
        <v>24</v>
      </c>
      <c r="E167" s="3">
        <v>6</v>
      </c>
      <c r="AT167" s="10"/>
      <c r="AU167" s="10"/>
      <c r="AV167" s="4"/>
      <c r="AW167" s="10"/>
      <c r="AX167" t="s">
        <v>3</v>
      </c>
      <c r="AY167" s="2" t="s">
        <v>17</v>
      </c>
      <c r="AZ167" s="3" t="s">
        <v>14</v>
      </c>
      <c r="BA167" s="3" t="s">
        <v>24</v>
      </c>
      <c r="BB167" s="3">
        <v>6</v>
      </c>
      <c r="BG167" s="2"/>
      <c r="BH167" s="3"/>
      <c r="BI167" s="3"/>
      <c r="BJ167" s="3"/>
    </row>
    <row r="168" spans="1:62" x14ac:dyDescent="0.2">
      <c r="A168" t="s">
        <v>3</v>
      </c>
      <c r="B168" s="2" t="s">
        <v>17</v>
      </c>
      <c r="C168" s="3" t="s">
        <v>14</v>
      </c>
      <c r="D168" s="3" t="s">
        <v>24</v>
      </c>
      <c r="E168" s="3">
        <v>7</v>
      </c>
      <c r="AT168" s="10"/>
      <c r="AU168" s="10"/>
      <c r="AV168" s="4"/>
      <c r="AW168" s="10"/>
      <c r="AX168" t="s">
        <v>3</v>
      </c>
      <c r="AY168" s="2" t="s">
        <v>17</v>
      </c>
      <c r="AZ168" s="3" t="s">
        <v>14</v>
      </c>
      <c r="BA168" s="3" t="s">
        <v>24</v>
      </c>
      <c r="BB168" s="3">
        <v>7</v>
      </c>
      <c r="BG168" s="2"/>
      <c r="BH168" s="3"/>
      <c r="BI168" s="3"/>
      <c r="BJ168" s="3"/>
    </row>
    <row r="169" spans="1:62" x14ac:dyDescent="0.2">
      <c r="A169" t="s">
        <v>3</v>
      </c>
      <c r="B169" s="2" t="s">
        <v>17</v>
      </c>
      <c r="C169" s="3" t="s">
        <v>14</v>
      </c>
      <c r="D169" s="3" t="s">
        <v>24</v>
      </c>
      <c r="E169" s="3">
        <v>8</v>
      </c>
      <c r="T169">
        <v>1</v>
      </c>
      <c r="AR169" s="6">
        <v>0</v>
      </c>
      <c r="AT169" s="10"/>
      <c r="AU169" s="10"/>
      <c r="AV169" s="4"/>
      <c r="AW169" s="10"/>
      <c r="AX169" t="s">
        <v>3</v>
      </c>
      <c r="AY169" s="2" t="s">
        <v>17</v>
      </c>
      <c r="AZ169" s="3" t="s">
        <v>14</v>
      </c>
      <c r="BA169" s="3" t="s">
        <v>24</v>
      </c>
      <c r="BB169" s="3">
        <v>8</v>
      </c>
      <c r="BG169" s="2"/>
      <c r="BH169" s="3"/>
      <c r="BI169" s="3"/>
      <c r="BJ169" s="3"/>
    </row>
    <row r="170" spans="1:62" x14ac:dyDescent="0.2">
      <c r="A170" t="s">
        <v>3</v>
      </c>
      <c r="B170" s="2" t="s">
        <v>17</v>
      </c>
      <c r="C170" s="3" t="s">
        <v>14</v>
      </c>
      <c r="D170" s="3" t="s">
        <v>24</v>
      </c>
      <c r="E170" s="3">
        <v>9</v>
      </c>
      <c r="AT170" s="10"/>
      <c r="AU170" s="10"/>
      <c r="AV170" s="4"/>
      <c r="AW170" s="10"/>
      <c r="AX170" t="s">
        <v>3</v>
      </c>
      <c r="AY170" s="2" t="s">
        <v>17</v>
      </c>
      <c r="AZ170" s="3" t="s">
        <v>14</v>
      </c>
      <c r="BA170" s="3" t="s">
        <v>24</v>
      </c>
      <c r="BB170" s="3">
        <v>9</v>
      </c>
      <c r="BG170" s="2"/>
      <c r="BH170" s="3"/>
      <c r="BI170" s="3"/>
      <c r="BJ170" s="3"/>
    </row>
    <row r="171" spans="1:62" x14ac:dyDescent="0.2">
      <c r="A171" t="s">
        <v>3</v>
      </c>
      <c r="B171" s="2" t="s">
        <v>17</v>
      </c>
      <c r="C171" s="3" t="s">
        <v>14</v>
      </c>
      <c r="D171" s="3" t="s">
        <v>24</v>
      </c>
      <c r="E171" s="3">
        <v>10</v>
      </c>
      <c r="AT171" s="10"/>
      <c r="AU171" s="10"/>
      <c r="AV171" s="4"/>
      <c r="AW171" s="10"/>
      <c r="AX171" t="s">
        <v>3</v>
      </c>
      <c r="AY171" s="2" t="s">
        <v>17</v>
      </c>
      <c r="AZ171" s="3" t="s">
        <v>14</v>
      </c>
      <c r="BA171" s="3" t="s">
        <v>24</v>
      </c>
      <c r="BB171" s="3">
        <v>10</v>
      </c>
      <c r="BG171" s="2"/>
      <c r="BH171" s="3"/>
      <c r="BI171" s="3"/>
      <c r="BJ171" s="3"/>
    </row>
    <row r="172" spans="1:62" x14ac:dyDescent="0.2">
      <c r="A172" t="s">
        <v>6</v>
      </c>
      <c r="B172" s="2" t="s">
        <v>17</v>
      </c>
      <c r="C172" s="3" t="s">
        <v>14</v>
      </c>
      <c r="D172" s="3" t="s">
        <v>24</v>
      </c>
      <c r="E172" s="3">
        <v>1</v>
      </c>
      <c r="AQ172" s="13">
        <f>AVERAGE(AP172:AP181)</f>
        <v>2.8666666666666663E-2</v>
      </c>
      <c r="AS172" s="13">
        <f>AVERAGE(AR172:AR181)</f>
        <v>0.5</v>
      </c>
      <c r="AT172" s="10"/>
      <c r="AU172" s="13">
        <f>AVERAGE(AT172:AT181)</f>
        <v>3.771929824561403E-4</v>
      </c>
      <c r="AV172" s="4"/>
      <c r="AW172" s="13">
        <f>AVERAGE(AV172:AV181)</f>
        <v>0.37719298245614036</v>
      </c>
      <c r="AX172" t="s">
        <v>6</v>
      </c>
      <c r="AY172" s="2" t="s">
        <v>17</v>
      </c>
      <c r="AZ172" s="3" t="s">
        <v>14</v>
      </c>
      <c r="BA172" s="3" t="s">
        <v>24</v>
      </c>
      <c r="BB172" s="3">
        <v>1</v>
      </c>
      <c r="BE172" s="4"/>
      <c r="BG172" s="2"/>
      <c r="BH172" s="3"/>
      <c r="BI172" s="3"/>
      <c r="BJ172" s="3"/>
    </row>
    <row r="173" spans="1:62" x14ac:dyDescent="0.2">
      <c r="A173" t="s">
        <v>6</v>
      </c>
      <c r="B173" s="2" t="s">
        <v>17</v>
      </c>
      <c r="C173" s="3" t="s">
        <v>14</v>
      </c>
      <c r="D173" s="3" t="s">
        <v>24</v>
      </c>
      <c r="E173" s="3">
        <v>2</v>
      </c>
      <c r="N173" s="8">
        <v>1</v>
      </c>
      <c r="AP173">
        <v>3.5999999999999997E-2</v>
      </c>
      <c r="AR173" s="6">
        <v>1</v>
      </c>
      <c r="AT173" s="10">
        <f>AP173/(85-9)</f>
        <v>4.7368421052631577E-4</v>
      </c>
      <c r="AU173" s="10"/>
      <c r="AV173" s="4">
        <f t="shared" si="10"/>
        <v>0.47368421052631576</v>
      </c>
      <c r="AW173" s="10"/>
      <c r="AX173" t="s">
        <v>6</v>
      </c>
      <c r="AY173" s="2" t="s">
        <v>17</v>
      </c>
      <c r="AZ173" s="3" t="s">
        <v>14</v>
      </c>
      <c r="BA173" s="3" t="s">
        <v>24</v>
      </c>
      <c r="BB173" s="3">
        <v>2</v>
      </c>
      <c r="BG173" s="2"/>
      <c r="BH173" s="3"/>
      <c r="BI173" s="3"/>
      <c r="BJ173" s="3"/>
    </row>
    <row r="174" spans="1:62" x14ac:dyDescent="0.2">
      <c r="A174" t="s">
        <v>6</v>
      </c>
      <c r="B174" s="2" t="s">
        <v>17</v>
      </c>
      <c r="C174" s="3" t="s">
        <v>14</v>
      </c>
      <c r="D174" s="3" t="s">
        <v>24</v>
      </c>
      <c r="E174" s="3">
        <v>3</v>
      </c>
      <c r="AT174" s="10"/>
      <c r="AU174" s="10"/>
      <c r="AV174" s="4"/>
      <c r="AW174" s="10"/>
      <c r="AX174" t="s">
        <v>6</v>
      </c>
      <c r="AY174" s="2" t="s">
        <v>17</v>
      </c>
      <c r="AZ174" s="3" t="s">
        <v>14</v>
      </c>
      <c r="BA174" s="3" t="s">
        <v>24</v>
      </c>
      <c r="BB174" s="3">
        <v>3</v>
      </c>
      <c r="BG174" s="2"/>
      <c r="BH174" s="3"/>
      <c r="BI174" s="3"/>
      <c r="BJ174" s="3"/>
    </row>
    <row r="175" spans="1:62" x14ac:dyDescent="0.2">
      <c r="A175" t="s">
        <v>6</v>
      </c>
      <c r="B175" s="2" t="s">
        <v>17</v>
      </c>
      <c r="C175" s="3" t="s">
        <v>14</v>
      </c>
      <c r="D175" s="3" t="s">
        <v>24</v>
      </c>
      <c r="E175" s="3">
        <v>4</v>
      </c>
      <c r="N175" s="14">
        <v>1</v>
      </c>
      <c r="AP175" s="12">
        <v>2.5000000000000001E-2</v>
      </c>
      <c r="AR175" s="14">
        <v>1</v>
      </c>
      <c r="AT175" s="15">
        <f>AP175/(85-9)</f>
        <v>3.2894736842105262E-4</v>
      </c>
      <c r="AU175" s="10"/>
      <c r="AV175" s="13">
        <f>AT175*1000</f>
        <v>0.3289473684210526</v>
      </c>
      <c r="AW175" s="10"/>
      <c r="AX175" t="s">
        <v>6</v>
      </c>
      <c r="AY175" s="2" t="s">
        <v>17</v>
      </c>
      <c r="AZ175" s="3" t="s">
        <v>14</v>
      </c>
      <c r="BA175" s="3" t="s">
        <v>24</v>
      </c>
      <c r="BB175" s="3">
        <v>4</v>
      </c>
      <c r="BD175" s="9"/>
      <c r="BG175" s="2"/>
      <c r="BH175" s="3"/>
      <c r="BI175" s="3"/>
      <c r="BJ175" s="3"/>
    </row>
    <row r="176" spans="1:62" x14ac:dyDescent="0.2">
      <c r="A176" t="s">
        <v>6</v>
      </c>
      <c r="B176" s="2" t="s">
        <v>17</v>
      </c>
      <c r="C176" s="3" t="s">
        <v>14</v>
      </c>
      <c r="D176" s="3" t="s">
        <v>24</v>
      </c>
      <c r="E176" s="3">
        <v>5</v>
      </c>
      <c r="AT176" s="10"/>
      <c r="AU176" s="10"/>
      <c r="AV176" s="4"/>
      <c r="AW176" s="10"/>
      <c r="AX176" t="s">
        <v>6</v>
      </c>
      <c r="AY176" s="2" t="s">
        <v>17</v>
      </c>
      <c r="AZ176" s="3" t="s">
        <v>14</v>
      </c>
      <c r="BA176" s="3" t="s">
        <v>24</v>
      </c>
      <c r="BB176" s="3">
        <v>5</v>
      </c>
      <c r="BD176" s="9"/>
      <c r="BG176" s="2"/>
      <c r="BH176" s="3"/>
      <c r="BI176" s="3"/>
      <c r="BJ176" s="3"/>
    </row>
    <row r="177" spans="1:62" x14ac:dyDescent="0.2">
      <c r="A177" t="s">
        <v>6</v>
      </c>
      <c r="B177" s="2" t="s">
        <v>17</v>
      </c>
      <c r="C177" s="3" t="s">
        <v>14</v>
      </c>
      <c r="D177" s="3" t="s">
        <v>24</v>
      </c>
      <c r="E177" s="3">
        <v>6</v>
      </c>
      <c r="T177">
        <v>1</v>
      </c>
      <c r="AP177" s="12"/>
      <c r="AR177" s="14">
        <v>0</v>
      </c>
      <c r="AT177" s="15"/>
      <c r="AU177" s="10"/>
      <c r="AV177" s="13"/>
      <c r="AW177" s="10"/>
      <c r="AX177" t="s">
        <v>6</v>
      </c>
      <c r="AY177" s="2" t="s">
        <v>17</v>
      </c>
      <c r="AZ177" s="3" t="s">
        <v>14</v>
      </c>
      <c r="BA177" s="3" t="s">
        <v>24</v>
      </c>
      <c r="BB177" s="3">
        <v>6</v>
      </c>
      <c r="BD177" s="9"/>
      <c r="BG177" s="2"/>
      <c r="BH177" s="3"/>
      <c r="BI177" s="3"/>
      <c r="BJ177" s="3"/>
    </row>
    <row r="178" spans="1:62" x14ac:dyDescent="0.2">
      <c r="A178" t="s">
        <v>6</v>
      </c>
      <c r="B178" s="2" t="s">
        <v>17</v>
      </c>
      <c r="C178" s="3" t="s">
        <v>14</v>
      </c>
      <c r="D178" s="3" t="s">
        <v>24</v>
      </c>
      <c r="E178" s="3">
        <v>7</v>
      </c>
      <c r="N178" s="8">
        <v>1</v>
      </c>
      <c r="AP178">
        <v>2.5000000000000001E-2</v>
      </c>
      <c r="AR178" s="6">
        <v>1</v>
      </c>
      <c r="AT178" s="10">
        <f t="shared" ref="AT178" si="12">AP178/(85-9)</f>
        <v>3.2894736842105262E-4</v>
      </c>
      <c r="AU178" s="10"/>
      <c r="AV178" s="4">
        <f t="shared" si="10"/>
        <v>0.3289473684210526</v>
      </c>
      <c r="AW178" s="10"/>
      <c r="AX178" t="s">
        <v>6</v>
      </c>
      <c r="AY178" s="2" t="s">
        <v>17</v>
      </c>
      <c r="AZ178" s="3" t="s">
        <v>14</v>
      </c>
      <c r="BA178" s="3" t="s">
        <v>24</v>
      </c>
      <c r="BB178" s="3">
        <v>7</v>
      </c>
      <c r="BD178" s="9"/>
      <c r="BG178" s="2"/>
      <c r="BH178" s="3"/>
      <c r="BI178" s="3"/>
      <c r="BJ178" s="3"/>
    </row>
    <row r="179" spans="1:62" x14ac:dyDescent="0.2">
      <c r="A179" t="s">
        <v>6</v>
      </c>
      <c r="B179" s="2" t="s">
        <v>17</v>
      </c>
      <c r="C179" s="3" t="s">
        <v>14</v>
      </c>
      <c r="D179" s="3" t="s">
        <v>24</v>
      </c>
      <c r="E179" s="3">
        <v>8</v>
      </c>
      <c r="N179" s="8">
        <v>1</v>
      </c>
      <c r="AP179" s="12"/>
      <c r="AR179" s="14">
        <v>0</v>
      </c>
      <c r="AT179" s="15"/>
      <c r="AU179" s="10"/>
      <c r="AV179" s="13"/>
      <c r="AW179" s="10"/>
      <c r="AX179" t="s">
        <v>6</v>
      </c>
      <c r="AY179" s="2" t="s">
        <v>17</v>
      </c>
      <c r="AZ179" s="3" t="s">
        <v>14</v>
      </c>
      <c r="BA179" s="3" t="s">
        <v>24</v>
      </c>
      <c r="BB179" s="3">
        <v>8</v>
      </c>
      <c r="BD179" s="9"/>
      <c r="BG179" s="2"/>
      <c r="BH179" s="3"/>
      <c r="BI179" s="3"/>
      <c r="BJ179" s="3"/>
    </row>
    <row r="180" spans="1:62" x14ac:dyDescent="0.2">
      <c r="A180" t="s">
        <v>6</v>
      </c>
      <c r="B180" s="2" t="s">
        <v>17</v>
      </c>
      <c r="C180" s="3" t="s">
        <v>14</v>
      </c>
      <c r="D180" s="3" t="s">
        <v>24</v>
      </c>
      <c r="E180" s="3">
        <v>9</v>
      </c>
      <c r="AT180" s="10"/>
      <c r="AU180" s="10"/>
      <c r="AV180" s="4"/>
      <c r="AW180" s="10"/>
      <c r="AX180" t="s">
        <v>6</v>
      </c>
      <c r="AY180" s="2" t="s">
        <v>17</v>
      </c>
      <c r="AZ180" s="3" t="s">
        <v>14</v>
      </c>
      <c r="BA180" s="3" t="s">
        <v>24</v>
      </c>
      <c r="BB180" s="3">
        <v>9</v>
      </c>
      <c r="BD180" s="9"/>
      <c r="BG180" s="2"/>
      <c r="BH180" s="3"/>
      <c r="BI180" s="3"/>
      <c r="BJ180" s="3"/>
    </row>
    <row r="181" spans="1:62" x14ac:dyDescent="0.2">
      <c r="A181" t="s">
        <v>6</v>
      </c>
      <c r="B181" s="2" t="s">
        <v>17</v>
      </c>
      <c r="C181" s="3" t="s">
        <v>14</v>
      </c>
      <c r="D181" s="3" t="s">
        <v>24</v>
      </c>
      <c r="E181" s="3">
        <v>10</v>
      </c>
      <c r="Y181">
        <v>1</v>
      </c>
      <c r="AP181" s="12"/>
      <c r="AR181" s="14">
        <v>0</v>
      </c>
      <c r="AT181" s="15"/>
      <c r="AU181" s="10"/>
      <c r="AV181" s="13"/>
      <c r="AW181" s="10"/>
      <c r="AX181" t="s">
        <v>6</v>
      </c>
      <c r="AY181" s="2" t="s">
        <v>17</v>
      </c>
      <c r="AZ181" s="3" t="s">
        <v>14</v>
      </c>
      <c r="BA181" s="3" t="s">
        <v>24</v>
      </c>
      <c r="BB181" s="3">
        <v>10</v>
      </c>
      <c r="BD181" s="9"/>
      <c r="BG181" s="2"/>
      <c r="BH181" s="3"/>
      <c r="BI181" s="3"/>
      <c r="BJ181" s="3"/>
    </row>
    <row r="182" spans="1:62" x14ac:dyDescent="0.2">
      <c r="A182" t="s">
        <v>3</v>
      </c>
      <c r="B182" s="2" t="s">
        <v>18</v>
      </c>
      <c r="C182" s="3" t="s">
        <v>14</v>
      </c>
      <c r="D182" s="3" t="s">
        <v>24</v>
      </c>
      <c r="E182" s="3">
        <v>1</v>
      </c>
      <c r="L182" s="7"/>
      <c r="AQ182" s="4">
        <f>AVERAGE(AP182:AP191)</f>
        <v>1.2999999999999999E-2</v>
      </c>
      <c r="AS182" s="4">
        <f>AVERAGE(AR182:AR191)</f>
        <v>0.5</v>
      </c>
      <c r="AT182" s="10"/>
      <c r="AU182" s="4">
        <f>AVERAGE(AT182:AT191)</f>
        <v>1.8571428571428572E-4</v>
      </c>
      <c r="AV182" s="4"/>
      <c r="AW182" s="4">
        <f>AVERAGE(AV182:AV191)</f>
        <v>0.18571428571428572</v>
      </c>
      <c r="AX182" t="s">
        <v>3</v>
      </c>
      <c r="AY182" s="2" t="s">
        <v>18</v>
      </c>
      <c r="AZ182" s="3" t="s">
        <v>14</v>
      </c>
      <c r="BA182" s="3" t="s">
        <v>24</v>
      </c>
      <c r="BB182" s="3">
        <v>1</v>
      </c>
    </row>
    <row r="183" spans="1:62" x14ac:dyDescent="0.2">
      <c r="A183" t="s">
        <v>3</v>
      </c>
      <c r="B183" s="2" t="s">
        <v>18</v>
      </c>
      <c r="C183" s="3" t="s">
        <v>14</v>
      </c>
      <c r="D183" s="3" t="s">
        <v>24</v>
      </c>
      <c r="E183" s="3">
        <v>2</v>
      </c>
      <c r="AT183" s="10"/>
      <c r="AU183" s="10"/>
      <c r="AV183" s="4"/>
      <c r="AW183" s="10"/>
      <c r="AX183" t="s">
        <v>3</v>
      </c>
      <c r="AY183" s="2" t="s">
        <v>18</v>
      </c>
      <c r="AZ183" s="3" t="s">
        <v>14</v>
      </c>
      <c r="BA183" s="3" t="s">
        <v>24</v>
      </c>
      <c r="BB183" s="3">
        <v>2</v>
      </c>
      <c r="BE183" s="4"/>
      <c r="BG183" s="2"/>
      <c r="BH183" s="3"/>
      <c r="BI183" s="3"/>
      <c r="BJ183" s="3"/>
    </row>
    <row r="184" spans="1:62" x14ac:dyDescent="0.2">
      <c r="A184" t="s">
        <v>3</v>
      </c>
      <c r="B184" s="2" t="s">
        <v>18</v>
      </c>
      <c r="C184" s="3" t="s">
        <v>14</v>
      </c>
      <c r="D184" s="3" t="s">
        <v>24</v>
      </c>
      <c r="E184" s="3">
        <v>3</v>
      </c>
      <c r="AO184">
        <v>1</v>
      </c>
      <c r="AT184" s="10"/>
      <c r="AU184" s="10"/>
      <c r="AV184" s="4"/>
      <c r="AW184" s="10"/>
      <c r="AX184" t="s">
        <v>3</v>
      </c>
      <c r="AY184" s="2" t="s">
        <v>18</v>
      </c>
      <c r="AZ184" s="3" t="s">
        <v>14</v>
      </c>
      <c r="BA184" s="3" t="s">
        <v>24</v>
      </c>
      <c r="BB184" s="3">
        <v>3</v>
      </c>
      <c r="BG184" s="2"/>
      <c r="BH184" s="3"/>
      <c r="BI184" s="3"/>
      <c r="BJ184" s="3"/>
    </row>
    <row r="185" spans="1:62" x14ac:dyDescent="0.2">
      <c r="A185" t="s">
        <v>3</v>
      </c>
      <c r="B185" s="2" t="s">
        <v>18</v>
      </c>
      <c r="C185" s="3" t="s">
        <v>14</v>
      </c>
      <c r="D185" s="3" t="s">
        <v>24</v>
      </c>
      <c r="E185" s="3">
        <v>4</v>
      </c>
      <c r="T185">
        <v>1</v>
      </c>
      <c r="AP185">
        <v>1.2999999999999999E-2</v>
      </c>
      <c r="AR185" s="6">
        <v>1</v>
      </c>
      <c r="AT185" s="10">
        <f>AP185/(85-15)</f>
        <v>1.8571428571428572E-4</v>
      </c>
      <c r="AU185" s="10"/>
      <c r="AV185" s="4">
        <f t="shared" si="10"/>
        <v>0.18571428571428572</v>
      </c>
      <c r="AW185" s="10"/>
      <c r="AX185" t="s">
        <v>3</v>
      </c>
      <c r="AY185" s="2" t="s">
        <v>18</v>
      </c>
      <c r="AZ185" s="3" t="s">
        <v>14</v>
      </c>
      <c r="BA185" s="3" t="s">
        <v>24</v>
      </c>
      <c r="BB185" s="3">
        <v>4</v>
      </c>
      <c r="BG185" s="2"/>
      <c r="BH185" s="3"/>
      <c r="BI185" s="3"/>
      <c r="BJ185" s="3"/>
    </row>
    <row r="186" spans="1:62" x14ac:dyDescent="0.2">
      <c r="A186" t="s">
        <v>3</v>
      </c>
      <c r="B186" s="2" t="s">
        <v>18</v>
      </c>
      <c r="C186" s="3" t="s">
        <v>14</v>
      </c>
      <c r="D186" s="3" t="s">
        <v>24</v>
      </c>
      <c r="E186" s="3">
        <v>5</v>
      </c>
      <c r="AO186">
        <v>1</v>
      </c>
      <c r="AT186" s="10"/>
      <c r="AU186" s="10"/>
      <c r="AV186" s="4"/>
      <c r="AW186" s="10"/>
      <c r="AX186" t="s">
        <v>3</v>
      </c>
      <c r="AY186" s="2" t="s">
        <v>18</v>
      </c>
      <c r="AZ186" s="3" t="s">
        <v>14</v>
      </c>
      <c r="BA186" s="3" t="s">
        <v>24</v>
      </c>
      <c r="BB186" s="3">
        <v>5</v>
      </c>
      <c r="BG186" s="2"/>
      <c r="BH186" s="3"/>
      <c r="BI186" s="3"/>
      <c r="BJ186" s="3"/>
    </row>
    <row r="187" spans="1:62" x14ac:dyDescent="0.2">
      <c r="A187" t="s">
        <v>3</v>
      </c>
      <c r="B187" s="2" t="s">
        <v>18</v>
      </c>
      <c r="C187" s="3" t="s">
        <v>14</v>
      </c>
      <c r="D187" s="3" t="s">
        <v>24</v>
      </c>
      <c r="E187" s="3">
        <v>6</v>
      </c>
      <c r="AT187" s="10"/>
      <c r="AU187" s="10"/>
      <c r="AV187" s="4"/>
      <c r="AW187" s="10"/>
      <c r="AX187" t="s">
        <v>3</v>
      </c>
      <c r="AY187" s="2" t="s">
        <v>18</v>
      </c>
      <c r="AZ187" s="3" t="s">
        <v>14</v>
      </c>
      <c r="BA187" s="3" t="s">
        <v>24</v>
      </c>
      <c r="BB187" s="3">
        <v>6</v>
      </c>
      <c r="BG187" s="2"/>
      <c r="BH187" s="3"/>
      <c r="BI187" s="3"/>
      <c r="BJ187" s="3"/>
    </row>
    <row r="188" spans="1:62" x14ac:dyDescent="0.2">
      <c r="A188" t="s">
        <v>3</v>
      </c>
      <c r="B188" s="2" t="s">
        <v>18</v>
      </c>
      <c r="C188" s="3" t="s">
        <v>14</v>
      </c>
      <c r="D188" s="3" t="s">
        <v>24</v>
      </c>
      <c r="E188" s="3">
        <v>7</v>
      </c>
      <c r="AT188" s="10"/>
      <c r="AU188" s="10"/>
      <c r="AV188" s="4"/>
      <c r="AW188" s="10"/>
      <c r="AX188" t="s">
        <v>3</v>
      </c>
      <c r="AY188" s="2" t="s">
        <v>18</v>
      </c>
      <c r="AZ188" s="3" t="s">
        <v>14</v>
      </c>
      <c r="BA188" s="3" t="s">
        <v>24</v>
      </c>
      <c r="BB188" s="3">
        <v>7</v>
      </c>
      <c r="BG188" s="2"/>
      <c r="BH188" s="3"/>
      <c r="BI188" s="3"/>
      <c r="BJ188" s="3"/>
    </row>
    <row r="189" spans="1:62" x14ac:dyDescent="0.2">
      <c r="A189" t="s">
        <v>3</v>
      </c>
      <c r="B189" s="2" t="s">
        <v>18</v>
      </c>
      <c r="C189" s="3" t="s">
        <v>14</v>
      </c>
      <c r="D189" s="3" t="s">
        <v>24</v>
      </c>
      <c r="E189" s="3">
        <v>8</v>
      </c>
      <c r="AT189" s="10"/>
      <c r="AU189" s="10"/>
      <c r="AV189" s="4"/>
      <c r="AW189" s="10"/>
      <c r="AX189" t="s">
        <v>3</v>
      </c>
      <c r="AY189" s="2" t="s">
        <v>18</v>
      </c>
      <c r="AZ189" s="3" t="s">
        <v>14</v>
      </c>
      <c r="BA189" s="3" t="s">
        <v>24</v>
      </c>
      <c r="BB189" s="3">
        <v>8</v>
      </c>
      <c r="BG189" s="2"/>
      <c r="BH189" s="3"/>
      <c r="BI189" s="3"/>
      <c r="BJ189" s="3"/>
    </row>
    <row r="190" spans="1:62" x14ac:dyDescent="0.2">
      <c r="A190" t="s">
        <v>3</v>
      </c>
      <c r="B190" s="2" t="s">
        <v>18</v>
      </c>
      <c r="C190" s="3" t="s">
        <v>14</v>
      </c>
      <c r="D190" s="3" t="s">
        <v>24</v>
      </c>
      <c r="E190" s="3">
        <v>9</v>
      </c>
      <c r="AL190">
        <v>1</v>
      </c>
      <c r="AR190" s="6">
        <v>0</v>
      </c>
      <c r="AT190" s="10"/>
      <c r="AU190" s="10"/>
      <c r="AV190" s="4"/>
      <c r="AW190" s="10"/>
      <c r="AX190" t="s">
        <v>3</v>
      </c>
      <c r="AY190" s="2" t="s">
        <v>18</v>
      </c>
      <c r="AZ190" s="3" t="s">
        <v>14</v>
      </c>
      <c r="BA190" s="3" t="s">
        <v>24</v>
      </c>
      <c r="BB190" s="3">
        <v>9</v>
      </c>
      <c r="BG190" s="2"/>
      <c r="BH190" s="3"/>
      <c r="BI190" s="3"/>
      <c r="BJ190" s="3"/>
    </row>
    <row r="191" spans="1:62" x14ac:dyDescent="0.2">
      <c r="A191" t="s">
        <v>3</v>
      </c>
      <c r="B191" s="2" t="s">
        <v>18</v>
      </c>
      <c r="C191" s="3" t="s">
        <v>14</v>
      </c>
      <c r="D191" s="3" t="s">
        <v>24</v>
      </c>
      <c r="E191" s="3">
        <v>10</v>
      </c>
      <c r="AT191" s="10"/>
      <c r="AU191" s="10"/>
      <c r="AV191" s="4"/>
      <c r="AW191" s="10"/>
      <c r="AX191" t="s">
        <v>3</v>
      </c>
      <c r="AY191" s="2" t="s">
        <v>18</v>
      </c>
      <c r="AZ191" s="3" t="s">
        <v>14</v>
      </c>
      <c r="BA191" s="3" t="s">
        <v>24</v>
      </c>
      <c r="BB191" s="3">
        <v>10</v>
      </c>
      <c r="BG191" s="2"/>
      <c r="BH191" s="3"/>
      <c r="BI191" s="3"/>
      <c r="BJ191" s="3"/>
    </row>
    <row r="192" spans="1:62" x14ac:dyDescent="0.2">
      <c r="A192" t="s">
        <v>6</v>
      </c>
      <c r="B192" s="2" t="s">
        <v>18</v>
      </c>
      <c r="C192" s="3" t="s">
        <v>14</v>
      </c>
      <c r="D192" s="3" t="s">
        <v>24</v>
      </c>
      <c r="E192" s="3">
        <v>1</v>
      </c>
      <c r="Y192">
        <v>1</v>
      </c>
      <c r="AQ192" s="4">
        <f>AVERAGE(AP192:AP201)</f>
        <v>6.0000000000000001E-3</v>
      </c>
      <c r="AR192" s="6">
        <v>0</v>
      </c>
      <c r="AS192" s="4">
        <f>AVERAGE(AR192:AR201)</f>
        <v>0.75</v>
      </c>
      <c r="AT192" s="10"/>
      <c r="AU192" s="4">
        <f>AVERAGE(AT192:AT201)</f>
        <v>8.219178082191781E-5</v>
      </c>
      <c r="AV192" s="4"/>
      <c r="AW192" s="4">
        <f>AVERAGE(AV192:AV201)</f>
        <v>8.2191780821917804E-2</v>
      </c>
      <c r="AX192" t="s">
        <v>6</v>
      </c>
      <c r="AY192" s="2" t="s">
        <v>18</v>
      </c>
      <c r="AZ192" s="3" t="s">
        <v>14</v>
      </c>
      <c r="BA192" s="3" t="s">
        <v>24</v>
      </c>
      <c r="BB192" s="3">
        <v>1</v>
      </c>
      <c r="BG192" s="2"/>
      <c r="BH192" s="3"/>
      <c r="BI192" s="3"/>
      <c r="BJ192" s="3"/>
    </row>
    <row r="193" spans="1:62" x14ac:dyDescent="0.2">
      <c r="A193" t="s">
        <v>6</v>
      </c>
      <c r="B193" s="2" t="s">
        <v>18</v>
      </c>
      <c r="C193" s="3" t="s">
        <v>14</v>
      </c>
      <c r="D193" s="3" t="s">
        <v>24</v>
      </c>
      <c r="E193" s="3">
        <v>2</v>
      </c>
      <c r="AK193">
        <v>1</v>
      </c>
      <c r="AR193" s="6">
        <v>1</v>
      </c>
      <c r="AT193" s="10"/>
      <c r="AU193" s="10"/>
      <c r="AV193" s="4"/>
      <c r="AW193" s="10"/>
      <c r="AX193" t="s">
        <v>6</v>
      </c>
      <c r="AY193" s="2" t="s">
        <v>18</v>
      </c>
      <c r="AZ193" s="3" t="s">
        <v>14</v>
      </c>
      <c r="BA193" s="3" t="s">
        <v>24</v>
      </c>
      <c r="BB193" s="3">
        <v>2</v>
      </c>
      <c r="BE193" s="4"/>
      <c r="BG193" s="2"/>
      <c r="BH193" s="3"/>
      <c r="BI193" s="3"/>
      <c r="BJ193" s="3"/>
    </row>
    <row r="194" spans="1:62" x14ac:dyDescent="0.2">
      <c r="A194" t="s">
        <v>6</v>
      </c>
      <c r="B194" s="2" t="s">
        <v>18</v>
      </c>
      <c r="C194" s="3" t="s">
        <v>14</v>
      </c>
      <c r="D194" s="3" t="s">
        <v>24</v>
      </c>
      <c r="E194" s="3">
        <v>3</v>
      </c>
      <c r="Y194">
        <v>1</v>
      </c>
      <c r="AR194" s="6">
        <v>1</v>
      </c>
      <c r="AT194" s="10"/>
      <c r="AU194" s="10"/>
      <c r="AV194" s="4"/>
      <c r="AW194" s="10"/>
      <c r="AX194" t="s">
        <v>6</v>
      </c>
      <c r="AY194" s="2" t="s">
        <v>18</v>
      </c>
      <c r="AZ194" s="3" t="s">
        <v>14</v>
      </c>
      <c r="BA194" s="3" t="s">
        <v>24</v>
      </c>
      <c r="BB194" s="3">
        <v>3</v>
      </c>
      <c r="BG194" s="2"/>
      <c r="BH194" s="3"/>
      <c r="BI194" s="3"/>
      <c r="BJ194" s="3"/>
    </row>
    <row r="195" spans="1:62" x14ac:dyDescent="0.2">
      <c r="A195" t="s">
        <v>6</v>
      </c>
      <c r="B195" s="2" t="s">
        <v>18</v>
      </c>
      <c r="C195" s="3" t="s">
        <v>14</v>
      </c>
      <c r="D195" s="3" t="s">
        <v>24</v>
      </c>
      <c r="E195" s="3">
        <v>4</v>
      </c>
      <c r="AT195" s="10"/>
      <c r="AU195" s="10"/>
      <c r="AV195" s="4"/>
      <c r="AW195" s="10"/>
      <c r="AX195" t="s">
        <v>6</v>
      </c>
      <c r="AY195" s="2" t="s">
        <v>18</v>
      </c>
      <c r="AZ195" s="3" t="s">
        <v>14</v>
      </c>
      <c r="BA195" s="3" t="s">
        <v>24</v>
      </c>
      <c r="BB195" s="3">
        <v>4</v>
      </c>
      <c r="BG195" s="2"/>
      <c r="BH195" s="3"/>
      <c r="BI195" s="3"/>
      <c r="BJ195" s="3"/>
    </row>
    <row r="196" spans="1:62" x14ac:dyDescent="0.2">
      <c r="A196" t="s">
        <v>6</v>
      </c>
      <c r="B196" s="2" t="s">
        <v>18</v>
      </c>
      <c r="C196" s="3" t="s">
        <v>14</v>
      </c>
      <c r="D196" s="3" t="s">
        <v>24</v>
      </c>
      <c r="E196" s="3">
        <v>5</v>
      </c>
      <c r="Q196">
        <v>1</v>
      </c>
      <c r="AP196">
        <v>6.0000000000000001E-3</v>
      </c>
      <c r="AR196" s="6">
        <v>1</v>
      </c>
      <c r="AT196" s="10">
        <f>AP196/(85-12)</f>
        <v>8.219178082191781E-5</v>
      </c>
      <c r="AU196" s="10"/>
      <c r="AV196" s="4">
        <f t="shared" ref="AV196:AV254" si="13">AT196*1000</f>
        <v>8.2191780821917804E-2</v>
      </c>
      <c r="AW196" s="10"/>
      <c r="AX196" t="s">
        <v>6</v>
      </c>
      <c r="AY196" s="2" t="s">
        <v>18</v>
      </c>
      <c r="AZ196" s="3" t="s">
        <v>14</v>
      </c>
      <c r="BA196" s="3" t="s">
        <v>24</v>
      </c>
      <c r="BB196" s="3">
        <v>5</v>
      </c>
      <c r="BG196" s="2"/>
      <c r="BH196" s="3"/>
      <c r="BI196" s="3"/>
      <c r="BJ196" s="3"/>
    </row>
    <row r="197" spans="1:62" x14ac:dyDescent="0.2">
      <c r="A197" t="s">
        <v>6</v>
      </c>
      <c r="B197" s="2" t="s">
        <v>18</v>
      </c>
      <c r="C197" s="3" t="s">
        <v>14</v>
      </c>
      <c r="D197" s="3" t="s">
        <v>24</v>
      </c>
      <c r="E197" s="3">
        <v>6</v>
      </c>
      <c r="AT197" s="10"/>
      <c r="AU197" s="10"/>
      <c r="AV197" s="4"/>
      <c r="AW197" s="10"/>
      <c r="AX197" t="s">
        <v>6</v>
      </c>
      <c r="AY197" s="2" t="s">
        <v>18</v>
      </c>
      <c r="AZ197" s="3" t="s">
        <v>14</v>
      </c>
      <c r="BA197" s="3" t="s">
        <v>24</v>
      </c>
      <c r="BB197" s="3">
        <v>6</v>
      </c>
      <c r="BG197" s="2"/>
      <c r="BH197" s="3"/>
      <c r="BI197" s="3"/>
      <c r="BJ197" s="3"/>
    </row>
    <row r="198" spans="1:62" x14ac:dyDescent="0.2">
      <c r="A198" t="s">
        <v>6</v>
      </c>
      <c r="B198" s="2" t="s">
        <v>18</v>
      </c>
      <c r="C198" s="3" t="s">
        <v>14</v>
      </c>
      <c r="D198" s="3" t="s">
        <v>24</v>
      </c>
      <c r="E198" s="3">
        <v>7</v>
      </c>
      <c r="AT198" s="10"/>
      <c r="AU198" s="10"/>
      <c r="AV198" s="4"/>
      <c r="AW198" s="10"/>
      <c r="AX198" t="s">
        <v>6</v>
      </c>
      <c r="AY198" s="2" t="s">
        <v>18</v>
      </c>
      <c r="AZ198" s="3" t="s">
        <v>14</v>
      </c>
      <c r="BA198" s="3" t="s">
        <v>24</v>
      </c>
      <c r="BB198" s="3">
        <v>7</v>
      </c>
      <c r="BG198" s="2"/>
      <c r="BH198" s="3"/>
      <c r="BI198" s="3"/>
      <c r="BJ198" s="3"/>
    </row>
    <row r="199" spans="1:62" x14ac:dyDescent="0.2">
      <c r="A199" t="s">
        <v>6</v>
      </c>
      <c r="B199" s="2" t="s">
        <v>18</v>
      </c>
      <c r="C199" s="3" t="s">
        <v>14</v>
      </c>
      <c r="D199" s="3" t="s">
        <v>24</v>
      </c>
      <c r="E199" s="3">
        <v>8</v>
      </c>
      <c r="AT199" s="10"/>
      <c r="AU199" s="10"/>
      <c r="AV199" s="4"/>
      <c r="AW199" s="10"/>
      <c r="AX199" t="s">
        <v>6</v>
      </c>
      <c r="AY199" s="2" t="s">
        <v>18</v>
      </c>
      <c r="AZ199" s="3" t="s">
        <v>14</v>
      </c>
      <c r="BA199" s="3" t="s">
        <v>24</v>
      </c>
      <c r="BB199" s="3">
        <v>8</v>
      </c>
      <c r="BG199" s="2"/>
      <c r="BH199" s="3"/>
      <c r="BI199" s="3"/>
      <c r="BJ199" s="3"/>
    </row>
    <row r="200" spans="1:62" x14ac:dyDescent="0.2">
      <c r="A200" t="s">
        <v>6</v>
      </c>
      <c r="B200" s="2" t="s">
        <v>18</v>
      </c>
      <c r="C200" s="3" t="s">
        <v>14</v>
      </c>
      <c r="D200" s="3" t="s">
        <v>24</v>
      </c>
      <c r="E200" s="3">
        <v>9</v>
      </c>
      <c r="AT200" s="10"/>
      <c r="AU200" s="10"/>
      <c r="AV200" s="4"/>
      <c r="AW200" s="10"/>
      <c r="AX200" t="s">
        <v>6</v>
      </c>
      <c r="AY200" s="2" t="s">
        <v>18</v>
      </c>
      <c r="AZ200" s="3" t="s">
        <v>14</v>
      </c>
      <c r="BA200" s="3" t="s">
        <v>24</v>
      </c>
      <c r="BB200" s="3">
        <v>9</v>
      </c>
      <c r="BG200" s="2"/>
      <c r="BH200" s="3"/>
      <c r="BI200" s="3"/>
      <c r="BJ200" s="3"/>
    </row>
    <row r="201" spans="1:62" x14ac:dyDescent="0.2">
      <c r="A201" t="s">
        <v>6</v>
      </c>
      <c r="B201" s="2" t="s">
        <v>18</v>
      </c>
      <c r="C201" s="3" t="s">
        <v>14</v>
      </c>
      <c r="D201" s="3" t="s">
        <v>24</v>
      </c>
      <c r="E201" s="3">
        <v>10</v>
      </c>
      <c r="AT201" s="10"/>
      <c r="AU201" s="10"/>
      <c r="AV201" s="4"/>
      <c r="AW201" s="10"/>
      <c r="AX201" t="s">
        <v>6</v>
      </c>
      <c r="AY201" s="2" t="s">
        <v>18</v>
      </c>
      <c r="AZ201" s="3" t="s">
        <v>14</v>
      </c>
      <c r="BA201" s="3" t="s">
        <v>24</v>
      </c>
      <c r="BB201" s="3">
        <v>10</v>
      </c>
      <c r="BG201" s="2"/>
      <c r="BH201" s="3"/>
      <c r="BI201" s="3"/>
      <c r="BJ201" s="3"/>
    </row>
    <row r="202" spans="1:62" x14ac:dyDescent="0.2">
      <c r="A202" t="s">
        <v>3</v>
      </c>
      <c r="B202" s="2" t="s">
        <v>19</v>
      </c>
      <c r="C202" s="3" t="s">
        <v>14</v>
      </c>
      <c r="D202" s="3" t="s">
        <v>24</v>
      </c>
      <c r="E202" s="3">
        <v>1</v>
      </c>
      <c r="J202" s="8">
        <v>1</v>
      </c>
      <c r="AP202">
        <v>0.05</v>
      </c>
      <c r="AQ202" s="4">
        <f>AVERAGE(AP202:AP211)</f>
        <v>4.0888888888888891E-2</v>
      </c>
      <c r="AR202" s="6">
        <v>1</v>
      </c>
      <c r="AS202" s="4">
        <f>AVERAGE(AR202:AR211)</f>
        <v>1</v>
      </c>
      <c r="AT202" s="10">
        <f>AP202/(85-5)</f>
        <v>6.2500000000000001E-4</v>
      </c>
      <c r="AU202" s="4">
        <f>AVERAGE(AT202:AT211)</f>
        <v>5.0913641020298311E-4</v>
      </c>
      <c r="AV202" s="4">
        <f t="shared" si="13"/>
        <v>0.625</v>
      </c>
      <c r="AW202" s="4">
        <f>AVERAGE(AV202:AV211)</f>
        <v>0.50913641020298306</v>
      </c>
      <c r="AX202" t="s">
        <v>3</v>
      </c>
      <c r="AY202" s="2" t="s">
        <v>19</v>
      </c>
      <c r="AZ202" s="3" t="s">
        <v>14</v>
      </c>
      <c r="BA202" s="3" t="s">
        <v>24</v>
      </c>
      <c r="BB202" s="3">
        <v>1</v>
      </c>
      <c r="BG202" s="2"/>
      <c r="BH202" s="3"/>
      <c r="BI202" s="3"/>
      <c r="BJ202" s="3"/>
    </row>
    <row r="203" spans="1:62" x14ac:dyDescent="0.2">
      <c r="A203" t="s">
        <v>3</v>
      </c>
      <c r="B203" s="2" t="s">
        <v>19</v>
      </c>
      <c r="C203" s="3" t="s">
        <v>14</v>
      </c>
      <c r="D203" s="3" t="s">
        <v>24</v>
      </c>
      <c r="E203" s="3">
        <v>2</v>
      </c>
      <c r="I203">
        <v>1</v>
      </c>
      <c r="AP203">
        <v>1.2999999999999999E-2</v>
      </c>
      <c r="AR203" s="6">
        <v>1</v>
      </c>
      <c r="AT203" s="10">
        <f>AP203/(85-4)</f>
        <v>1.6049382716049382E-4</v>
      </c>
      <c r="AU203" s="10"/>
      <c r="AV203" s="4">
        <f t="shared" si="13"/>
        <v>0.16049382716049382</v>
      </c>
      <c r="AW203" s="10"/>
      <c r="AX203" t="s">
        <v>3</v>
      </c>
      <c r="AY203" s="2" t="s">
        <v>19</v>
      </c>
      <c r="AZ203" s="3" t="s">
        <v>14</v>
      </c>
      <c r="BA203" s="3" t="s">
        <v>24</v>
      </c>
      <c r="BB203" s="3">
        <v>2</v>
      </c>
    </row>
    <row r="204" spans="1:62" x14ac:dyDescent="0.2">
      <c r="A204" t="s">
        <v>3</v>
      </c>
      <c r="B204" s="2" t="s">
        <v>19</v>
      </c>
      <c r="C204" s="3" t="s">
        <v>14</v>
      </c>
      <c r="D204" s="3" t="s">
        <v>24</v>
      </c>
      <c r="E204" s="3">
        <v>3</v>
      </c>
      <c r="K204" s="8">
        <v>1</v>
      </c>
      <c r="AP204">
        <v>3.3000000000000002E-2</v>
      </c>
      <c r="AR204" s="6">
        <v>1</v>
      </c>
      <c r="AT204" s="10">
        <f>AP204/(85-6)</f>
        <v>4.1772151898734178E-4</v>
      </c>
      <c r="AU204" s="10"/>
      <c r="AV204" s="4">
        <f t="shared" si="13"/>
        <v>0.41772151898734178</v>
      </c>
      <c r="AW204" s="10"/>
      <c r="AX204" t="s">
        <v>3</v>
      </c>
      <c r="AY204" s="2" t="s">
        <v>19</v>
      </c>
      <c r="AZ204" s="3" t="s">
        <v>14</v>
      </c>
      <c r="BA204" s="3" t="s">
        <v>24</v>
      </c>
      <c r="BB204" s="3">
        <v>3</v>
      </c>
    </row>
    <row r="205" spans="1:62" x14ac:dyDescent="0.2">
      <c r="A205" t="s">
        <v>3</v>
      </c>
      <c r="B205" s="2" t="s">
        <v>19</v>
      </c>
      <c r="C205" s="3" t="s">
        <v>14</v>
      </c>
      <c r="D205" s="3" t="s">
        <v>24</v>
      </c>
      <c r="E205" s="3">
        <v>4</v>
      </c>
      <c r="AT205" s="10"/>
      <c r="AU205" s="10"/>
      <c r="AV205" s="4"/>
      <c r="AW205" s="10"/>
      <c r="AX205" t="s">
        <v>3</v>
      </c>
      <c r="AY205" s="2" t="s">
        <v>19</v>
      </c>
      <c r="AZ205" s="3" t="s">
        <v>14</v>
      </c>
      <c r="BA205" s="3" t="s">
        <v>24</v>
      </c>
      <c r="BB205" s="3">
        <v>4</v>
      </c>
    </row>
    <row r="206" spans="1:62" x14ac:dyDescent="0.2">
      <c r="A206" t="s">
        <v>3</v>
      </c>
      <c r="B206" s="2" t="s">
        <v>19</v>
      </c>
      <c r="C206" s="3" t="s">
        <v>14</v>
      </c>
      <c r="D206" s="3" t="s">
        <v>24</v>
      </c>
      <c r="E206" s="3">
        <v>5</v>
      </c>
      <c r="J206" s="8">
        <v>1</v>
      </c>
      <c r="AP206">
        <v>5.8999999999999997E-2</v>
      </c>
      <c r="AR206" s="6">
        <v>1</v>
      </c>
      <c r="AT206" s="10">
        <f t="shared" ref="AT206:AT211" si="14">AP206/(85-5)</f>
        <v>7.3749999999999998E-4</v>
      </c>
      <c r="AU206" s="10"/>
      <c r="AV206" s="4">
        <f t="shared" si="13"/>
        <v>0.73749999999999993</v>
      </c>
      <c r="AW206" s="10"/>
      <c r="AX206" t="s">
        <v>3</v>
      </c>
      <c r="AY206" s="2" t="s">
        <v>19</v>
      </c>
      <c r="AZ206" s="3" t="s">
        <v>14</v>
      </c>
      <c r="BA206" s="3" t="s">
        <v>24</v>
      </c>
      <c r="BB206" s="3">
        <v>5</v>
      </c>
    </row>
    <row r="207" spans="1:62" x14ac:dyDescent="0.2">
      <c r="A207" t="s">
        <v>3</v>
      </c>
      <c r="B207" s="2" t="s">
        <v>19</v>
      </c>
      <c r="C207" s="3" t="s">
        <v>14</v>
      </c>
      <c r="D207" s="3" t="s">
        <v>24</v>
      </c>
      <c r="E207" s="3">
        <v>6</v>
      </c>
      <c r="I207">
        <v>1</v>
      </c>
      <c r="AP207">
        <v>2.5999999999999999E-2</v>
      </c>
      <c r="AR207" s="6">
        <v>1</v>
      </c>
      <c r="AT207" s="10">
        <f>AP207/(85-4)</f>
        <v>3.2098765432098765E-4</v>
      </c>
      <c r="AU207" s="10"/>
      <c r="AV207" s="4">
        <f t="shared" si="13"/>
        <v>0.32098765432098764</v>
      </c>
      <c r="AW207" s="10"/>
      <c r="AX207" t="s">
        <v>3</v>
      </c>
      <c r="AY207" s="2" t="s">
        <v>19</v>
      </c>
      <c r="AZ207" s="3" t="s">
        <v>14</v>
      </c>
      <c r="BA207" s="3" t="s">
        <v>24</v>
      </c>
      <c r="BB207" s="3">
        <v>6</v>
      </c>
    </row>
    <row r="208" spans="1:62" x14ac:dyDescent="0.2">
      <c r="A208" t="s">
        <v>3</v>
      </c>
      <c r="B208" s="2" t="s">
        <v>19</v>
      </c>
      <c r="C208" s="3" t="s">
        <v>14</v>
      </c>
      <c r="D208" s="3" t="s">
        <v>24</v>
      </c>
      <c r="E208" s="3">
        <v>7</v>
      </c>
      <c r="I208">
        <v>1</v>
      </c>
      <c r="J208" s="8">
        <v>1</v>
      </c>
      <c r="K208" s="8">
        <v>1</v>
      </c>
      <c r="AP208">
        <v>5.6000000000000001E-2</v>
      </c>
      <c r="AR208" s="6">
        <v>1</v>
      </c>
      <c r="AT208" s="10">
        <f>AP208/(85-4)</f>
        <v>6.91358024691358E-4</v>
      </c>
      <c r="AU208" s="10"/>
      <c r="AV208" s="4">
        <f t="shared" si="13"/>
        <v>0.69135802469135799</v>
      </c>
      <c r="AW208" s="10"/>
      <c r="AX208" t="s">
        <v>3</v>
      </c>
      <c r="AY208" s="2" t="s">
        <v>19</v>
      </c>
      <c r="AZ208" s="3" t="s">
        <v>14</v>
      </c>
      <c r="BA208" s="3" t="s">
        <v>24</v>
      </c>
      <c r="BB208" s="3">
        <v>7</v>
      </c>
    </row>
    <row r="209" spans="1:54" x14ac:dyDescent="0.2">
      <c r="A209" t="s">
        <v>3</v>
      </c>
      <c r="B209" s="2" t="s">
        <v>19</v>
      </c>
      <c r="C209" s="3" t="s">
        <v>14</v>
      </c>
      <c r="D209" s="3" t="s">
        <v>24</v>
      </c>
      <c r="E209" s="3">
        <v>8</v>
      </c>
      <c r="I209">
        <v>1</v>
      </c>
      <c r="AP209">
        <v>5.3999999999999999E-2</v>
      </c>
      <c r="AR209" s="6">
        <v>1</v>
      </c>
      <c r="AT209" s="10">
        <f>AP209/(85-4)</f>
        <v>6.6666666666666664E-4</v>
      </c>
      <c r="AU209" s="10"/>
      <c r="AV209" s="4">
        <f t="shared" si="13"/>
        <v>0.66666666666666663</v>
      </c>
      <c r="AW209" s="10"/>
      <c r="AX209" t="s">
        <v>3</v>
      </c>
      <c r="AY209" s="2" t="s">
        <v>19</v>
      </c>
      <c r="AZ209" s="3" t="s">
        <v>14</v>
      </c>
      <c r="BA209" s="3" t="s">
        <v>24</v>
      </c>
      <c r="BB209" s="3">
        <v>8</v>
      </c>
    </row>
    <row r="210" spans="1:54" x14ac:dyDescent="0.2">
      <c r="A210" t="s">
        <v>3</v>
      </c>
      <c r="B210" s="2" t="s">
        <v>19</v>
      </c>
      <c r="C210" s="3" t="s">
        <v>14</v>
      </c>
      <c r="D210" s="3" t="s">
        <v>24</v>
      </c>
      <c r="E210" s="3">
        <v>9</v>
      </c>
      <c r="J210" s="8">
        <v>1</v>
      </c>
      <c r="AP210">
        <v>4.5999999999999999E-2</v>
      </c>
      <c r="AR210" s="6">
        <v>1</v>
      </c>
      <c r="AT210" s="10">
        <f t="shared" si="14"/>
        <v>5.7499999999999999E-4</v>
      </c>
      <c r="AU210" s="10"/>
      <c r="AV210" s="4">
        <f t="shared" si="13"/>
        <v>0.57499999999999996</v>
      </c>
      <c r="AW210" s="10"/>
      <c r="AX210" t="s">
        <v>3</v>
      </c>
      <c r="AY210" s="2" t="s">
        <v>19</v>
      </c>
      <c r="AZ210" s="3" t="s">
        <v>14</v>
      </c>
      <c r="BA210" s="3" t="s">
        <v>24</v>
      </c>
      <c r="BB210" s="3">
        <v>9</v>
      </c>
    </row>
    <row r="211" spans="1:54" x14ac:dyDescent="0.2">
      <c r="A211" t="s">
        <v>3</v>
      </c>
      <c r="B211" s="2" t="s">
        <v>19</v>
      </c>
      <c r="C211" s="3" t="s">
        <v>14</v>
      </c>
      <c r="D211" s="3" t="s">
        <v>24</v>
      </c>
      <c r="E211" s="3">
        <v>10</v>
      </c>
      <c r="J211" s="8">
        <v>2</v>
      </c>
      <c r="AP211">
        <v>3.1E-2</v>
      </c>
      <c r="AR211" s="6">
        <v>1</v>
      </c>
      <c r="AT211" s="10">
        <f t="shared" si="14"/>
        <v>3.8749999999999999E-4</v>
      </c>
      <c r="AU211" s="10"/>
      <c r="AV211" s="4">
        <f t="shared" si="13"/>
        <v>0.38750000000000001</v>
      </c>
      <c r="AW211" s="10"/>
      <c r="AX211" t="s">
        <v>3</v>
      </c>
      <c r="AY211" s="2" t="s">
        <v>19</v>
      </c>
      <c r="AZ211" s="3" t="s">
        <v>14</v>
      </c>
      <c r="BA211" s="3" t="s">
        <v>24</v>
      </c>
      <c r="BB211" s="3">
        <v>10</v>
      </c>
    </row>
    <row r="212" spans="1:54" x14ac:dyDescent="0.2">
      <c r="A212" t="s">
        <v>6</v>
      </c>
      <c r="B212" s="2" t="s">
        <v>19</v>
      </c>
      <c r="C212" s="3" t="s">
        <v>14</v>
      </c>
      <c r="D212" s="3" t="s">
        <v>24</v>
      </c>
      <c r="E212" s="3">
        <v>1</v>
      </c>
      <c r="J212" s="8">
        <v>1</v>
      </c>
      <c r="L212" s="7"/>
      <c r="AP212" s="12">
        <v>0.04</v>
      </c>
      <c r="AQ212" s="13">
        <f>AVERAGE(AP212:AP221)</f>
        <v>0.03</v>
      </c>
      <c r="AR212" s="6">
        <v>1</v>
      </c>
      <c r="AS212" s="4">
        <f>AVERAGE(AR212:AR221)</f>
        <v>1</v>
      </c>
      <c r="AT212" s="15">
        <f>AP212/(85-5)</f>
        <v>5.0000000000000001E-4</v>
      </c>
      <c r="AU212" s="13">
        <f>AVERAGE(AT212:AT221)</f>
        <v>3.7500000000000006E-4</v>
      </c>
      <c r="AV212" s="13">
        <f>AT212*1000</f>
        <v>0.5</v>
      </c>
      <c r="AW212" s="13">
        <f>AVERAGE(AV212:AV221)</f>
        <v>0.375</v>
      </c>
      <c r="AX212" t="s">
        <v>6</v>
      </c>
      <c r="AY212" s="2" t="s">
        <v>19</v>
      </c>
      <c r="AZ212" s="3" t="s">
        <v>14</v>
      </c>
      <c r="BA212" s="3" t="s">
        <v>24</v>
      </c>
      <c r="BB212" s="3">
        <v>1</v>
      </c>
    </row>
    <row r="213" spans="1:54" x14ac:dyDescent="0.2">
      <c r="A213" t="s">
        <v>6</v>
      </c>
      <c r="B213" s="2" t="s">
        <v>19</v>
      </c>
      <c r="C213" s="3" t="s">
        <v>14</v>
      </c>
      <c r="D213" s="3" t="s">
        <v>24</v>
      </c>
      <c r="E213" s="3">
        <v>2</v>
      </c>
      <c r="AT213" s="10"/>
      <c r="AU213" s="10"/>
      <c r="AV213" s="4"/>
      <c r="AW213" s="10"/>
      <c r="AX213" t="s">
        <v>6</v>
      </c>
      <c r="AY213" s="2" t="s">
        <v>19</v>
      </c>
      <c r="AZ213" s="3" t="s">
        <v>14</v>
      </c>
      <c r="BA213" s="3" t="s">
        <v>24</v>
      </c>
      <c r="BB213" s="3">
        <v>2</v>
      </c>
    </row>
    <row r="214" spans="1:54" x14ac:dyDescent="0.2">
      <c r="A214" t="s">
        <v>6</v>
      </c>
      <c r="B214" s="2" t="s">
        <v>19</v>
      </c>
      <c r="C214" s="3" t="s">
        <v>14</v>
      </c>
      <c r="D214" s="3" t="s">
        <v>24</v>
      </c>
      <c r="E214" s="3">
        <v>3</v>
      </c>
      <c r="AT214" s="10"/>
      <c r="AU214" s="10"/>
      <c r="AV214" s="4"/>
      <c r="AW214" s="10"/>
      <c r="AX214" t="s">
        <v>6</v>
      </c>
      <c r="AY214" s="2" t="s">
        <v>19</v>
      </c>
      <c r="AZ214" s="3" t="s">
        <v>14</v>
      </c>
      <c r="BA214" s="3" t="s">
        <v>24</v>
      </c>
      <c r="BB214" s="3">
        <v>3</v>
      </c>
    </row>
    <row r="215" spans="1:54" x14ac:dyDescent="0.2">
      <c r="A215" t="s">
        <v>6</v>
      </c>
      <c r="B215" s="2" t="s">
        <v>19</v>
      </c>
      <c r="C215" s="3" t="s">
        <v>14</v>
      </c>
      <c r="D215" s="3" t="s">
        <v>24</v>
      </c>
      <c r="E215" s="3">
        <v>4</v>
      </c>
      <c r="AT215" s="10"/>
      <c r="AU215" s="10"/>
      <c r="AV215" s="4"/>
      <c r="AW215" s="10"/>
      <c r="AX215" t="s">
        <v>6</v>
      </c>
      <c r="AY215" s="2" t="s">
        <v>19</v>
      </c>
      <c r="AZ215" s="3" t="s">
        <v>14</v>
      </c>
      <c r="BA215" s="3" t="s">
        <v>24</v>
      </c>
      <c r="BB215" s="3">
        <v>4</v>
      </c>
    </row>
    <row r="216" spans="1:54" x14ac:dyDescent="0.2">
      <c r="A216" t="s">
        <v>6</v>
      </c>
      <c r="B216" s="2" t="s">
        <v>19</v>
      </c>
      <c r="C216" s="3" t="s">
        <v>14</v>
      </c>
      <c r="D216" s="3" t="s">
        <v>24</v>
      </c>
      <c r="E216" s="3">
        <v>5</v>
      </c>
      <c r="AT216" s="10"/>
      <c r="AU216" s="10"/>
      <c r="AV216" s="4"/>
      <c r="AW216" s="10"/>
      <c r="AX216" t="s">
        <v>6</v>
      </c>
      <c r="AY216" s="2" t="s">
        <v>19</v>
      </c>
      <c r="AZ216" s="3" t="s">
        <v>14</v>
      </c>
      <c r="BA216" s="3" t="s">
        <v>24</v>
      </c>
      <c r="BB216" s="3">
        <v>5</v>
      </c>
    </row>
    <row r="217" spans="1:54" x14ac:dyDescent="0.2">
      <c r="A217" t="s">
        <v>6</v>
      </c>
      <c r="B217" s="2" t="s">
        <v>19</v>
      </c>
      <c r="C217" s="3" t="s">
        <v>14</v>
      </c>
      <c r="D217" s="3" t="s">
        <v>24</v>
      </c>
      <c r="E217" s="3">
        <v>6</v>
      </c>
      <c r="AO217">
        <v>1</v>
      </c>
      <c r="AR217" s="6">
        <v>1</v>
      </c>
      <c r="AT217" s="10"/>
      <c r="AU217" s="10"/>
      <c r="AV217" s="4"/>
      <c r="AW217" s="10"/>
      <c r="AX217" t="s">
        <v>6</v>
      </c>
      <c r="AY217" s="2" t="s">
        <v>19</v>
      </c>
      <c r="AZ217" s="3" t="s">
        <v>14</v>
      </c>
      <c r="BA217" s="3" t="s">
        <v>24</v>
      </c>
      <c r="BB217" s="3">
        <v>6</v>
      </c>
    </row>
    <row r="218" spans="1:54" x14ac:dyDescent="0.2">
      <c r="A218" t="s">
        <v>6</v>
      </c>
      <c r="B218" s="2" t="s">
        <v>19</v>
      </c>
      <c r="C218" s="3" t="s">
        <v>14</v>
      </c>
      <c r="D218" s="3" t="s">
        <v>24</v>
      </c>
      <c r="E218" s="3">
        <v>7</v>
      </c>
      <c r="J218" s="8">
        <v>1</v>
      </c>
      <c r="AP218" s="9">
        <v>0.01</v>
      </c>
      <c r="AR218" s="6">
        <v>1</v>
      </c>
      <c r="AT218" s="10">
        <f t="shared" ref="AT218" si="15">AP218/(85-5)</f>
        <v>1.25E-4</v>
      </c>
      <c r="AU218" s="10"/>
      <c r="AV218" s="4">
        <f t="shared" si="13"/>
        <v>0.125</v>
      </c>
      <c r="AW218" s="10"/>
      <c r="AX218" t="s">
        <v>6</v>
      </c>
      <c r="AY218" s="2" t="s">
        <v>19</v>
      </c>
      <c r="AZ218" s="3" t="s">
        <v>14</v>
      </c>
      <c r="BA218" s="3" t="s">
        <v>24</v>
      </c>
      <c r="BB218" s="3">
        <v>7</v>
      </c>
    </row>
    <row r="219" spans="1:54" x14ac:dyDescent="0.2">
      <c r="A219" t="s">
        <v>6</v>
      </c>
      <c r="B219" s="2" t="s">
        <v>19</v>
      </c>
      <c r="C219" s="3" t="s">
        <v>14</v>
      </c>
      <c r="D219" s="3" t="s">
        <v>24</v>
      </c>
      <c r="E219" s="3">
        <v>8</v>
      </c>
      <c r="AT219" s="10"/>
      <c r="AU219" s="10"/>
      <c r="AV219" s="4"/>
      <c r="AW219" s="10"/>
      <c r="AX219" t="s">
        <v>6</v>
      </c>
      <c r="AY219" s="2" t="s">
        <v>19</v>
      </c>
      <c r="AZ219" s="3" t="s">
        <v>14</v>
      </c>
      <c r="BA219" s="3" t="s">
        <v>24</v>
      </c>
      <c r="BB219" s="3">
        <v>8</v>
      </c>
    </row>
    <row r="220" spans="1:54" x14ac:dyDescent="0.2">
      <c r="A220" t="s">
        <v>6</v>
      </c>
      <c r="B220" s="2" t="s">
        <v>19</v>
      </c>
      <c r="C220" s="3" t="s">
        <v>14</v>
      </c>
      <c r="D220" s="3" t="s">
        <v>24</v>
      </c>
      <c r="E220" s="3">
        <v>9</v>
      </c>
      <c r="J220" s="8">
        <v>1</v>
      </c>
      <c r="AP220" s="12">
        <v>0.04</v>
      </c>
      <c r="AR220" s="6">
        <v>1</v>
      </c>
      <c r="AT220" s="15">
        <f>AP220/(85-5)</f>
        <v>5.0000000000000001E-4</v>
      </c>
      <c r="AU220" s="10"/>
      <c r="AV220" s="13">
        <f>AT220*1000</f>
        <v>0.5</v>
      </c>
      <c r="AW220" s="10"/>
      <c r="AX220" t="s">
        <v>6</v>
      </c>
      <c r="AY220" s="2" t="s">
        <v>19</v>
      </c>
      <c r="AZ220" s="3" t="s">
        <v>14</v>
      </c>
      <c r="BA220" s="3" t="s">
        <v>24</v>
      </c>
      <c r="BB220" s="3">
        <v>9</v>
      </c>
    </row>
    <row r="221" spans="1:54" x14ac:dyDescent="0.2">
      <c r="A221" t="s">
        <v>6</v>
      </c>
      <c r="B221" s="2" t="s">
        <v>19</v>
      </c>
      <c r="C221" s="3" t="s">
        <v>14</v>
      </c>
      <c r="D221" s="3" t="s">
        <v>24</v>
      </c>
      <c r="E221" s="3">
        <v>10</v>
      </c>
      <c r="AT221" s="10"/>
      <c r="AU221" s="10"/>
      <c r="AV221" s="4"/>
      <c r="AW221" s="10"/>
      <c r="AX221" t="s">
        <v>6</v>
      </c>
      <c r="AY221" s="2" t="s">
        <v>19</v>
      </c>
      <c r="AZ221" s="3" t="s">
        <v>14</v>
      </c>
      <c r="BA221" s="3" t="s">
        <v>24</v>
      </c>
      <c r="BB221" s="3">
        <v>10</v>
      </c>
    </row>
    <row r="222" spans="1:54" x14ac:dyDescent="0.2">
      <c r="A222" t="s">
        <v>3</v>
      </c>
      <c r="B222" s="2" t="s">
        <v>20</v>
      </c>
      <c r="C222" s="3" t="s">
        <v>14</v>
      </c>
      <c r="D222" s="3" t="s">
        <v>24</v>
      </c>
      <c r="E222" s="3">
        <v>1</v>
      </c>
      <c r="M222" s="8">
        <v>1</v>
      </c>
      <c r="Y222">
        <v>1</v>
      </c>
      <c r="AP222">
        <v>7.0000000000000001E-3</v>
      </c>
      <c r="AQ222" s="4">
        <f>AVERAGE(AP222:AP231)</f>
        <v>3.4222222222222223E-2</v>
      </c>
      <c r="AR222" s="6">
        <v>1</v>
      </c>
      <c r="AS222" s="4">
        <f>AVERAGE(AR222:AR231)</f>
        <v>0.9</v>
      </c>
      <c r="AT222" s="10">
        <f>AP222/(86-8)</f>
        <v>8.9743589743589749E-5</v>
      </c>
      <c r="AU222" s="4">
        <f>AVERAGE(AT222:AT231)</f>
        <v>4.3378322334018541E-4</v>
      </c>
      <c r="AV222" s="4">
        <f t="shared" si="13"/>
        <v>8.9743589743589744E-2</v>
      </c>
      <c r="AW222" s="4">
        <f>AVERAGE(AV222:AV231)</f>
        <v>0.43378322334018538</v>
      </c>
      <c r="AX222" t="s">
        <v>3</v>
      </c>
      <c r="AY222" s="2" t="s">
        <v>20</v>
      </c>
      <c r="AZ222" s="3" t="s">
        <v>14</v>
      </c>
      <c r="BA222" s="3" t="s">
        <v>24</v>
      </c>
      <c r="BB222" s="3">
        <v>1</v>
      </c>
    </row>
    <row r="223" spans="1:54" x14ac:dyDescent="0.2">
      <c r="A223" t="s">
        <v>3</v>
      </c>
      <c r="B223" s="2" t="s">
        <v>20</v>
      </c>
      <c r="C223" s="3" t="s">
        <v>14</v>
      </c>
      <c r="D223" s="3" t="s">
        <v>24</v>
      </c>
      <c r="E223" s="3">
        <v>2</v>
      </c>
      <c r="L223" s="8">
        <v>1</v>
      </c>
      <c r="AP223">
        <v>4.4999999999999998E-2</v>
      </c>
      <c r="AR223" s="6">
        <v>1</v>
      </c>
      <c r="AT223" s="10">
        <f>AP223/(86-7)</f>
        <v>5.6962025316455698E-4</v>
      </c>
      <c r="AU223" s="10"/>
      <c r="AV223" s="4">
        <f t="shared" si="13"/>
        <v>0.569620253164557</v>
      </c>
      <c r="AW223" s="10"/>
      <c r="AX223" t="s">
        <v>3</v>
      </c>
      <c r="AY223" s="2" t="s">
        <v>20</v>
      </c>
      <c r="AZ223" s="3" t="s">
        <v>14</v>
      </c>
      <c r="BA223" s="3" t="s">
        <v>24</v>
      </c>
      <c r="BB223" s="3">
        <v>2</v>
      </c>
    </row>
    <row r="224" spans="1:54" x14ac:dyDescent="0.2">
      <c r="A224" t="s">
        <v>3</v>
      </c>
      <c r="B224" s="2" t="s">
        <v>20</v>
      </c>
      <c r="C224" s="3" t="s">
        <v>14</v>
      </c>
      <c r="D224" s="3" t="s">
        <v>24</v>
      </c>
      <c r="E224" s="3">
        <v>3</v>
      </c>
      <c r="T224">
        <v>1</v>
      </c>
      <c r="AR224" s="6">
        <v>0</v>
      </c>
      <c r="AT224" s="10"/>
      <c r="AU224" s="10"/>
      <c r="AV224" s="4"/>
      <c r="AW224" s="10"/>
      <c r="AX224" t="s">
        <v>3</v>
      </c>
      <c r="AY224" s="2" t="s">
        <v>20</v>
      </c>
      <c r="AZ224" s="3" t="s">
        <v>14</v>
      </c>
      <c r="BA224" s="3" t="s">
        <v>24</v>
      </c>
      <c r="BB224" s="3">
        <v>3</v>
      </c>
    </row>
    <row r="225" spans="1:54" x14ac:dyDescent="0.2">
      <c r="A225" t="s">
        <v>3</v>
      </c>
      <c r="B225" s="2" t="s">
        <v>20</v>
      </c>
      <c r="C225" s="3" t="s">
        <v>14</v>
      </c>
      <c r="D225" s="3" t="s">
        <v>24</v>
      </c>
      <c r="E225" s="3">
        <v>4</v>
      </c>
      <c r="M225" s="8">
        <v>1</v>
      </c>
      <c r="AM225">
        <v>1</v>
      </c>
      <c r="AP225">
        <v>5.5E-2</v>
      </c>
      <c r="AR225" s="6">
        <v>1</v>
      </c>
      <c r="AT225" s="10">
        <f t="shared" ref="AT225" si="16">AP225/(86-8)</f>
        <v>7.0512820512820518E-4</v>
      </c>
      <c r="AU225" s="10"/>
      <c r="AV225" s="4">
        <f t="shared" si="13"/>
        <v>0.70512820512820518</v>
      </c>
      <c r="AW225" s="10"/>
      <c r="AX225" t="s">
        <v>3</v>
      </c>
      <c r="AY225" s="2" t="s">
        <v>20</v>
      </c>
      <c r="AZ225" s="3" t="s">
        <v>14</v>
      </c>
      <c r="BA225" s="3" t="s">
        <v>24</v>
      </c>
      <c r="BB225" s="3">
        <v>4</v>
      </c>
    </row>
    <row r="226" spans="1:54" x14ac:dyDescent="0.2">
      <c r="A226" t="s">
        <v>3</v>
      </c>
      <c r="B226" s="2" t="s">
        <v>20</v>
      </c>
      <c r="C226" s="3" t="s">
        <v>14</v>
      </c>
      <c r="D226" s="3" t="s">
        <v>24</v>
      </c>
      <c r="E226" s="3">
        <v>5</v>
      </c>
      <c r="L226" s="8">
        <v>1</v>
      </c>
      <c r="AP226">
        <v>4.8000000000000001E-2</v>
      </c>
      <c r="AR226" s="6">
        <v>1</v>
      </c>
      <c r="AT226" s="10">
        <f>AP226/(86-7)</f>
        <v>6.075949367088608E-4</v>
      </c>
      <c r="AU226" s="10"/>
      <c r="AV226" s="4">
        <f t="shared" si="13"/>
        <v>0.60759493670886078</v>
      </c>
      <c r="AW226" s="10"/>
      <c r="AX226" t="s">
        <v>3</v>
      </c>
      <c r="AY226" s="2" t="s">
        <v>20</v>
      </c>
      <c r="AZ226" s="3" t="s">
        <v>14</v>
      </c>
      <c r="BA226" s="3" t="s">
        <v>24</v>
      </c>
      <c r="BB226" s="3">
        <v>5</v>
      </c>
    </row>
    <row r="227" spans="1:54" x14ac:dyDescent="0.2">
      <c r="A227" t="s">
        <v>3</v>
      </c>
      <c r="B227" s="2" t="s">
        <v>20</v>
      </c>
      <c r="C227" s="3" t="s">
        <v>14</v>
      </c>
      <c r="D227" s="3" t="s">
        <v>24</v>
      </c>
      <c r="E227" s="3">
        <v>6</v>
      </c>
      <c r="K227" s="8">
        <v>1</v>
      </c>
      <c r="L227" s="8">
        <v>1</v>
      </c>
      <c r="AP227">
        <v>0.03</v>
      </c>
      <c r="AR227" s="6">
        <v>1</v>
      </c>
      <c r="AT227" s="10">
        <f>AP227/(86-6)</f>
        <v>3.7500000000000001E-4</v>
      </c>
      <c r="AU227" s="10"/>
      <c r="AV227" s="4">
        <f t="shared" si="13"/>
        <v>0.375</v>
      </c>
      <c r="AW227" s="10"/>
      <c r="AX227" t="s">
        <v>3</v>
      </c>
      <c r="AY227" s="2" t="s">
        <v>20</v>
      </c>
      <c r="AZ227" s="3" t="s">
        <v>14</v>
      </c>
      <c r="BA227" s="3" t="s">
        <v>24</v>
      </c>
      <c r="BB227" s="3">
        <v>6</v>
      </c>
    </row>
    <row r="228" spans="1:54" x14ac:dyDescent="0.2">
      <c r="A228" t="s">
        <v>3</v>
      </c>
      <c r="B228" s="2" t="s">
        <v>20</v>
      </c>
      <c r="C228" s="3" t="s">
        <v>14</v>
      </c>
      <c r="D228" s="3" t="s">
        <v>24</v>
      </c>
      <c r="E228" s="3">
        <v>7</v>
      </c>
      <c r="L228" s="8">
        <v>1</v>
      </c>
      <c r="AP228">
        <v>3.3000000000000002E-2</v>
      </c>
      <c r="AR228" s="6">
        <v>1</v>
      </c>
      <c r="AT228" s="10">
        <f>AP228/(86-7)</f>
        <v>4.1772151898734178E-4</v>
      </c>
      <c r="AU228" s="10"/>
      <c r="AV228" s="4">
        <f t="shared" si="13"/>
        <v>0.41772151898734178</v>
      </c>
      <c r="AW228" s="10"/>
      <c r="AX228" t="s">
        <v>3</v>
      </c>
      <c r="AY228" s="2" t="s">
        <v>20</v>
      </c>
      <c r="AZ228" s="3" t="s">
        <v>14</v>
      </c>
      <c r="BA228" s="3" t="s">
        <v>24</v>
      </c>
      <c r="BB228" s="3">
        <v>7</v>
      </c>
    </row>
    <row r="229" spans="1:54" x14ac:dyDescent="0.2">
      <c r="A229" t="s">
        <v>3</v>
      </c>
      <c r="B229" s="2" t="s">
        <v>20</v>
      </c>
      <c r="C229" s="3" t="s">
        <v>14</v>
      </c>
      <c r="D229" s="3" t="s">
        <v>24</v>
      </c>
      <c r="E229" s="3">
        <v>8</v>
      </c>
      <c r="L229" s="8">
        <v>1</v>
      </c>
      <c r="AP229">
        <v>3.6999999999999998E-2</v>
      </c>
      <c r="AR229" s="6">
        <v>1</v>
      </c>
      <c r="AT229" s="10">
        <f>AP229/(86-7)</f>
        <v>4.683544303797468E-4</v>
      </c>
      <c r="AU229" s="10"/>
      <c r="AV229" s="4">
        <f t="shared" si="13"/>
        <v>0.46835443037974678</v>
      </c>
      <c r="AW229" s="10"/>
      <c r="AX229" t="s">
        <v>3</v>
      </c>
      <c r="AY229" s="2" t="s">
        <v>20</v>
      </c>
      <c r="AZ229" s="3" t="s">
        <v>14</v>
      </c>
      <c r="BA229" s="3" t="s">
        <v>24</v>
      </c>
      <c r="BB229" s="3">
        <v>8</v>
      </c>
    </row>
    <row r="230" spans="1:54" x14ac:dyDescent="0.2">
      <c r="A230" t="s">
        <v>3</v>
      </c>
      <c r="B230" s="2" t="s">
        <v>20</v>
      </c>
      <c r="C230" s="3" t="s">
        <v>14</v>
      </c>
      <c r="D230" s="3" t="s">
        <v>24</v>
      </c>
      <c r="E230" s="3">
        <v>9</v>
      </c>
      <c r="L230" s="8">
        <v>1</v>
      </c>
      <c r="M230" s="8">
        <v>1</v>
      </c>
      <c r="AP230">
        <v>3.5999999999999997E-2</v>
      </c>
      <c r="AR230" s="6">
        <v>1</v>
      </c>
      <c r="AT230" s="10">
        <f>AP230/(86-7)</f>
        <v>4.5569620253164554E-4</v>
      </c>
      <c r="AU230" s="10"/>
      <c r="AV230" s="4">
        <f t="shared" si="13"/>
        <v>0.45569620253164556</v>
      </c>
      <c r="AW230" s="10"/>
      <c r="AX230" t="s">
        <v>3</v>
      </c>
      <c r="AY230" s="2" t="s">
        <v>20</v>
      </c>
      <c r="AZ230" s="3" t="s">
        <v>14</v>
      </c>
      <c r="BA230" s="3" t="s">
        <v>24</v>
      </c>
      <c r="BB230" s="3">
        <v>9</v>
      </c>
    </row>
    <row r="231" spans="1:54" x14ac:dyDescent="0.2">
      <c r="A231" t="s">
        <v>3</v>
      </c>
      <c r="B231" s="2" t="s">
        <v>20</v>
      </c>
      <c r="C231" s="3" t="s">
        <v>14</v>
      </c>
      <c r="D231" s="3" t="s">
        <v>24</v>
      </c>
      <c r="E231" s="3">
        <v>10</v>
      </c>
      <c r="M231" s="8">
        <v>1</v>
      </c>
      <c r="Y231">
        <v>1</v>
      </c>
      <c r="AP231">
        <v>1.7000000000000001E-2</v>
      </c>
      <c r="AR231" s="6">
        <v>1</v>
      </c>
      <c r="AT231" s="10">
        <f>AP231/(86-7)</f>
        <v>2.1518987341772155E-4</v>
      </c>
      <c r="AU231" s="10"/>
      <c r="AV231" s="4">
        <f t="shared" si="13"/>
        <v>0.21518987341772156</v>
      </c>
      <c r="AW231" s="10"/>
      <c r="AX231" t="s">
        <v>3</v>
      </c>
      <c r="AY231" s="2" t="s">
        <v>20</v>
      </c>
      <c r="AZ231" s="3" t="s">
        <v>14</v>
      </c>
      <c r="BA231" s="3" t="s">
        <v>24</v>
      </c>
      <c r="BB231" s="3">
        <v>10</v>
      </c>
    </row>
    <row r="232" spans="1:54" x14ac:dyDescent="0.2">
      <c r="A232" t="s">
        <v>6</v>
      </c>
      <c r="B232" s="2" t="s">
        <v>20</v>
      </c>
      <c r="C232" s="3" t="s">
        <v>14</v>
      </c>
      <c r="D232" s="3" t="s">
        <v>24</v>
      </c>
      <c r="E232" s="3">
        <v>1</v>
      </c>
      <c r="M232" s="8">
        <v>1</v>
      </c>
      <c r="N232" s="8">
        <v>1</v>
      </c>
      <c r="AP232">
        <v>0.03</v>
      </c>
      <c r="AQ232" s="4">
        <f>AVERAGE(AP232:AP241)</f>
        <v>2.0500000000000001E-2</v>
      </c>
      <c r="AR232" s="6">
        <v>1</v>
      </c>
      <c r="AS232" s="4">
        <f>AVERAGE(AR232:AR241)</f>
        <v>1</v>
      </c>
      <c r="AT232" s="10">
        <f>AP232/(85-8)</f>
        <v>3.8961038961038961E-4</v>
      </c>
      <c r="AU232" s="4">
        <f>AVERAGE(AT232:AT241)</f>
        <v>2.6145815682208082E-4</v>
      </c>
      <c r="AV232" s="4">
        <f t="shared" si="13"/>
        <v>0.38961038961038963</v>
      </c>
      <c r="AW232" s="4">
        <f>AVERAGE(AV232:AV241)</f>
        <v>0.2614581568220809</v>
      </c>
      <c r="AX232" t="s">
        <v>6</v>
      </c>
      <c r="AY232" s="2" t="s">
        <v>20</v>
      </c>
      <c r="AZ232" s="3" t="s">
        <v>14</v>
      </c>
      <c r="BA232" s="3" t="s">
        <v>24</v>
      </c>
      <c r="BB232" s="3">
        <v>1</v>
      </c>
    </row>
    <row r="233" spans="1:54" x14ac:dyDescent="0.2">
      <c r="A233" t="s">
        <v>6</v>
      </c>
      <c r="B233" s="2" t="s">
        <v>20</v>
      </c>
      <c r="C233" s="3" t="s">
        <v>14</v>
      </c>
      <c r="D233" s="3" t="s">
        <v>24</v>
      </c>
      <c r="E233" s="3">
        <v>2</v>
      </c>
      <c r="M233" s="8">
        <v>1</v>
      </c>
      <c r="AP233">
        <v>2.3E-2</v>
      </c>
      <c r="AR233" s="6">
        <v>1</v>
      </c>
      <c r="AT233" s="10">
        <f t="shared" ref="AT233" si="17">AP233/(85-8)</f>
        <v>2.9870129870129868E-4</v>
      </c>
      <c r="AU233" s="10"/>
      <c r="AV233" s="4">
        <f t="shared" si="13"/>
        <v>0.29870129870129869</v>
      </c>
      <c r="AW233" s="10"/>
      <c r="AX233" t="s">
        <v>6</v>
      </c>
      <c r="AY233" s="2" t="s">
        <v>20</v>
      </c>
      <c r="AZ233" s="3" t="s">
        <v>14</v>
      </c>
      <c r="BA233" s="3" t="s">
        <v>24</v>
      </c>
      <c r="BB233" s="3">
        <v>2</v>
      </c>
    </row>
    <row r="234" spans="1:54" x14ac:dyDescent="0.2">
      <c r="A234" t="s">
        <v>6</v>
      </c>
      <c r="B234" s="2" t="s">
        <v>20</v>
      </c>
      <c r="C234" s="3" t="s">
        <v>14</v>
      </c>
      <c r="D234" s="3" t="s">
        <v>24</v>
      </c>
      <c r="E234" s="3">
        <v>3</v>
      </c>
      <c r="J234" s="8">
        <v>2</v>
      </c>
      <c r="L234" s="8">
        <v>1</v>
      </c>
      <c r="AP234">
        <v>1.9E-2</v>
      </c>
      <c r="AR234" s="6">
        <v>1</v>
      </c>
      <c r="AT234" s="10">
        <f>AP234/(85-5)</f>
        <v>2.375E-4</v>
      </c>
      <c r="AU234" s="10"/>
      <c r="AV234" s="4">
        <f t="shared" si="13"/>
        <v>0.23749999999999999</v>
      </c>
      <c r="AW234" s="10"/>
      <c r="AX234" t="s">
        <v>6</v>
      </c>
      <c r="AY234" s="2" t="s">
        <v>20</v>
      </c>
      <c r="AZ234" s="3" t="s">
        <v>14</v>
      </c>
      <c r="BA234" s="3" t="s">
        <v>24</v>
      </c>
      <c r="BB234" s="3">
        <v>3</v>
      </c>
    </row>
    <row r="235" spans="1:54" x14ac:dyDescent="0.2">
      <c r="A235" t="s">
        <v>6</v>
      </c>
      <c r="B235" s="2" t="s">
        <v>20</v>
      </c>
      <c r="C235" s="3" t="s">
        <v>14</v>
      </c>
      <c r="D235" s="3" t="s">
        <v>24</v>
      </c>
      <c r="E235" s="3">
        <v>4</v>
      </c>
      <c r="K235" s="8">
        <v>2</v>
      </c>
      <c r="T235">
        <v>1</v>
      </c>
      <c r="AP235">
        <v>1.2E-2</v>
      </c>
      <c r="AR235" s="6">
        <v>1</v>
      </c>
      <c r="AT235" s="10">
        <f>AP235/(85-6)</f>
        <v>1.518987341772152E-4</v>
      </c>
      <c r="AU235" s="10"/>
      <c r="AV235" s="4">
        <f t="shared" si="13"/>
        <v>0.15189873417721519</v>
      </c>
      <c r="AW235" s="10"/>
      <c r="AX235" t="s">
        <v>6</v>
      </c>
      <c r="AY235" s="2" t="s">
        <v>20</v>
      </c>
      <c r="AZ235" s="3" t="s">
        <v>14</v>
      </c>
      <c r="BA235" s="3" t="s">
        <v>24</v>
      </c>
      <c r="BB235" s="3">
        <v>4</v>
      </c>
    </row>
    <row r="236" spans="1:54" x14ac:dyDescent="0.2">
      <c r="A236" t="s">
        <v>6</v>
      </c>
      <c r="B236" s="2" t="s">
        <v>20</v>
      </c>
      <c r="C236" s="3" t="s">
        <v>14</v>
      </c>
      <c r="D236" s="3" t="s">
        <v>24</v>
      </c>
      <c r="E236" s="3">
        <v>5</v>
      </c>
      <c r="K236" s="8">
        <v>1</v>
      </c>
      <c r="L236" s="8">
        <v>1</v>
      </c>
      <c r="O236">
        <v>1</v>
      </c>
      <c r="AP236">
        <v>3.3000000000000002E-2</v>
      </c>
      <c r="AR236" s="6">
        <v>1</v>
      </c>
      <c r="AT236" s="10">
        <f>AP236/(85-6)</f>
        <v>4.1772151898734178E-4</v>
      </c>
      <c r="AU236" s="10"/>
      <c r="AV236" s="4">
        <f t="shared" si="13"/>
        <v>0.41772151898734178</v>
      </c>
      <c r="AW236" s="10"/>
      <c r="AX236" t="s">
        <v>6</v>
      </c>
      <c r="AY236" s="2" t="s">
        <v>20</v>
      </c>
      <c r="AZ236" s="3" t="s">
        <v>14</v>
      </c>
      <c r="BA236" s="3" t="s">
        <v>24</v>
      </c>
      <c r="BB236" s="3">
        <v>5</v>
      </c>
    </row>
    <row r="237" spans="1:54" x14ac:dyDescent="0.2">
      <c r="A237" t="s">
        <v>6</v>
      </c>
      <c r="B237" s="2" t="s">
        <v>20</v>
      </c>
      <c r="C237" s="3" t="s">
        <v>14</v>
      </c>
      <c r="D237" s="3" t="s">
        <v>24</v>
      </c>
      <c r="E237" s="3">
        <v>6</v>
      </c>
      <c r="K237" s="8">
        <v>1</v>
      </c>
      <c r="L237" s="8">
        <v>1</v>
      </c>
      <c r="T237">
        <v>1</v>
      </c>
      <c r="AP237">
        <v>3.2000000000000001E-2</v>
      </c>
      <c r="AR237" s="6">
        <v>1</v>
      </c>
      <c r="AT237" s="10">
        <f>AP237/(85-6)</f>
        <v>4.0506329113924053E-4</v>
      </c>
      <c r="AU237" s="10"/>
      <c r="AV237" s="4">
        <f t="shared" si="13"/>
        <v>0.40506329113924056</v>
      </c>
      <c r="AW237" s="10"/>
      <c r="AX237" t="s">
        <v>6</v>
      </c>
      <c r="AY237" s="2" t="s">
        <v>20</v>
      </c>
      <c r="AZ237" s="3" t="s">
        <v>14</v>
      </c>
      <c r="BA237" s="3" t="s">
        <v>24</v>
      </c>
      <c r="BB237" s="3">
        <v>6</v>
      </c>
    </row>
    <row r="238" spans="1:54" x14ac:dyDescent="0.2">
      <c r="A238" t="s">
        <v>6</v>
      </c>
      <c r="B238" s="2" t="s">
        <v>20</v>
      </c>
      <c r="C238" s="3" t="s">
        <v>14</v>
      </c>
      <c r="D238" s="3" t="s">
        <v>24</v>
      </c>
      <c r="E238" s="3">
        <v>7</v>
      </c>
      <c r="L238" s="8">
        <v>1</v>
      </c>
      <c r="AP238">
        <v>2.8000000000000001E-2</v>
      </c>
      <c r="AR238" s="6">
        <v>1</v>
      </c>
      <c r="AT238" s="10">
        <f>AP238/(85-7)</f>
        <v>3.58974358974359E-4</v>
      </c>
      <c r="AU238" s="10"/>
      <c r="AV238" s="4">
        <f t="shared" si="13"/>
        <v>0.35897435897435898</v>
      </c>
      <c r="AW238" s="10"/>
      <c r="AX238" t="s">
        <v>6</v>
      </c>
      <c r="AY238" s="2" t="s">
        <v>20</v>
      </c>
      <c r="AZ238" s="3" t="s">
        <v>14</v>
      </c>
      <c r="BA238" s="3" t="s">
        <v>24</v>
      </c>
      <c r="BB238" s="3">
        <v>7</v>
      </c>
    </row>
    <row r="239" spans="1:54" x14ac:dyDescent="0.2">
      <c r="A239" t="s">
        <v>6</v>
      </c>
      <c r="B239" s="2" t="s">
        <v>20</v>
      </c>
      <c r="C239" s="3" t="s">
        <v>14</v>
      </c>
      <c r="D239" s="3" t="s">
        <v>24</v>
      </c>
      <c r="E239" s="3">
        <v>8</v>
      </c>
      <c r="L239" s="8">
        <v>2</v>
      </c>
      <c r="AP239">
        <v>1.2E-2</v>
      </c>
      <c r="AR239" s="6">
        <v>1</v>
      </c>
      <c r="AT239" s="10">
        <f>AP239/(85-7)</f>
        <v>1.5384615384615385E-4</v>
      </c>
      <c r="AU239" s="10"/>
      <c r="AV239" s="4">
        <f t="shared" si="13"/>
        <v>0.15384615384615385</v>
      </c>
      <c r="AW239" s="10"/>
      <c r="AX239" t="s">
        <v>6</v>
      </c>
      <c r="AY239" s="2" t="s">
        <v>20</v>
      </c>
      <c r="AZ239" s="3" t="s">
        <v>14</v>
      </c>
      <c r="BA239" s="3" t="s">
        <v>24</v>
      </c>
      <c r="BB239" s="3">
        <v>8</v>
      </c>
    </row>
    <row r="240" spans="1:54" x14ac:dyDescent="0.2">
      <c r="A240" t="s">
        <v>6</v>
      </c>
      <c r="B240" s="2" t="s">
        <v>20</v>
      </c>
      <c r="C240" s="3" t="s">
        <v>14</v>
      </c>
      <c r="D240" s="3" t="s">
        <v>24</v>
      </c>
      <c r="E240" s="3">
        <v>9</v>
      </c>
      <c r="J240" s="8">
        <v>2</v>
      </c>
      <c r="M240" s="8">
        <v>1</v>
      </c>
      <c r="AP240">
        <v>8.0000000000000002E-3</v>
      </c>
      <c r="AR240" s="6">
        <v>1</v>
      </c>
      <c r="AT240" s="10">
        <f>AP240/(85-5)</f>
        <v>1E-4</v>
      </c>
      <c r="AU240" s="10"/>
      <c r="AV240" s="4">
        <f t="shared" si="13"/>
        <v>0.1</v>
      </c>
      <c r="AW240" s="10"/>
      <c r="AX240" t="s">
        <v>6</v>
      </c>
      <c r="AY240" s="2" t="s">
        <v>20</v>
      </c>
      <c r="AZ240" s="3" t="s">
        <v>14</v>
      </c>
      <c r="BA240" s="3" t="s">
        <v>24</v>
      </c>
      <c r="BB240" s="3">
        <v>9</v>
      </c>
    </row>
    <row r="241" spans="1:54" x14ac:dyDescent="0.2">
      <c r="A241" t="s">
        <v>6</v>
      </c>
      <c r="B241" s="2" t="s">
        <v>20</v>
      </c>
      <c r="C241" s="3" t="s">
        <v>14</v>
      </c>
      <c r="D241" s="3" t="s">
        <v>24</v>
      </c>
      <c r="E241" s="3">
        <v>10</v>
      </c>
      <c r="K241" s="8">
        <v>1</v>
      </c>
      <c r="L241" s="8">
        <v>1</v>
      </c>
      <c r="AP241">
        <v>8.0000000000000002E-3</v>
      </c>
      <c r="AR241" s="6">
        <v>1</v>
      </c>
      <c r="AT241" s="10">
        <f>AP241/(85-6)</f>
        <v>1.0126582278481013E-4</v>
      </c>
      <c r="AU241" s="10"/>
      <c r="AV241" s="4">
        <f t="shared" si="13"/>
        <v>0.10126582278481014</v>
      </c>
      <c r="AW241" s="10"/>
      <c r="AX241" t="s">
        <v>6</v>
      </c>
      <c r="AY241" s="2" t="s">
        <v>20</v>
      </c>
      <c r="AZ241" s="3" t="s">
        <v>14</v>
      </c>
      <c r="BA241" s="3" t="s">
        <v>24</v>
      </c>
      <c r="BB241" s="3">
        <v>10</v>
      </c>
    </row>
    <row r="242" spans="1:54" x14ac:dyDescent="0.2">
      <c r="A242" t="s">
        <v>3</v>
      </c>
      <c r="B242" s="2" t="s">
        <v>21</v>
      </c>
      <c r="C242" s="3" t="s">
        <v>14</v>
      </c>
      <c r="D242" s="3" t="s">
        <v>24</v>
      </c>
      <c r="E242" s="3">
        <v>1</v>
      </c>
      <c r="AQ242" s="4">
        <f>AVERAGE(AP242:AP251)</f>
        <v>2.1166666666666667E-2</v>
      </c>
      <c r="AS242" s="4">
        <f>AVERAGE(AR242:AR251)</f>
        <v>1</v>
      </c>
      <c r="AT242" s="10"/>
      <c r="AU242" s="4">
        <f>AVERAGE(AT242:AT251)</f>
        <v>2.6453242772687214E-4</v>
      </c>
      <c r="AV242" s="4"/>
      <c r="AW242" s="4">
        <f>AVERAGE(AV242:AV251)</f>
        <v>0.26453242772687219</v>
      </c>
      <c r="AX242" t="s">
        <v>3</v>
      </c>
      <c r="AY242" s="2" t="s">
        <v>21</v>
      </c>
      <c r="AZ242" s="3" t="s">
        <v>14</v>
      </c>
      <c r="BA242" s="3" t="s">
        <v>24</v>
      </c>
      <c r="BB242" s="3">
        <v>1</v>
      </c>
    </row>
    <row r="243" spans="1:54" x14ac:dyDescent="0.2">
      <c r="A243" t="s">
        <v>3</v>
      </c>
      <c r="B243" s="2" t="s">
        <v>21</v>
      </c>
      <c r="C243" s="3" t="s">
        <v>14</v>
      </c>
      <c r="D243" s="3" t="s">
        <v>24</v>
      </c>
      <c r="E243" s="3">
        <v>2</v>
      </c>
      <c r="Q243">
        <v>1</v>
      </c>
      <c r="AP243">
        <v>6.0000000000000001E-3</v>
      </c>
      <c r="AR243" s="6">
        <v>1</v>
      </c>
      <c r="AT243" s="10">
        <f>AP243/(86-12)</f>
        <v>8.1081081081081077E-5</v>
      </c>
      <c r="AU243" s="10"/>
      <c r="AV243" s="4">
        <f t="shared" si="13"/>
        <v>8.1081081081081072E-2</v>
      </c>
      <c r="AW243" s="10"/>
      <c r="AX243" t="s">
        <v>3</v>
      </c>
      <c r="AY243" s="2" t="s">
        <v>21</v>
      </c>
      <c r="AZ243" s="3" t="s">
        <v>14</v>
      </c>
      <c r="BA243" s="3" t="s">
        <v>24</v>
      </c>
      <c r="BB243" s="3">
        <v>2</v>
      </c>
    </row>
    <row r="244" spans="1:54" x14ac:dyDescent="0.2">
      <c r="A244" t="s">
        <v>3</v>
      </c>
      <c r="B244" s="2" t="s">
        <v>21</v>
      </c>
      <c r="C244" s="3" t="s">
        <v>14</v>
      </c>
      <c r="D244" s="3" t="s">
        <v>24</v>
      </c>
      <c r="E244" s="3">
        <v>3</v>
      </c>
      <c r="J244" s="8">
        <v>1</v>
      </c>
      <c r="K244" s="8">
        <v>1</v>
      </c>
      <c r="AP244">
        <v>1.7000000000000001E-2</v>
      </c>
      <c r="AR244" s="6">
        <v>1</v>
      </c>
      <c r="AT244" s="10">
        <f>AP244/(86-5)</f>
        <v>2.0987654320987656E-4</v>
      </c>
      <c r="AU244" s="10"/>
      <c r="AV244" s="4">
        <f t="shared" si="13"/>
        <v>0.20987654320987656</v>
      </c>
      <c r="AW244" s="10"/>
      <c r="AX244" t="s">
        <v>3</v>
      </c>
      <c r="AY244" s="2" t="s">
        <v>21</v>
      </c>
      <c r="AZ244" s="3" t="s">
        <v>14</v>
      </c>
      <c r="BA244" s="3" t="s">
        <v>24</v>
      </c>
      <c r="BB244" s="3">
        <v>3</v>
      </c>
    </row>
    <row r="245" spans="1:54" x14ac:dyDescent="0.2">
      <c r="A245" t="s">
        <v>3</v>
      </c>
      <c r="B245" s="2" t="s">
        <v>21</v>
      </c>
      <c r="C245" s="3" t="s">
        <v>14</v>
      </c>
      <c r="D245" s="3" t="s">
        <v>24</v>
      </c>
      <c r="E245" s="3">
        <v>4</v>
      </c>
      <c r="J245" s="8">
        <v>1</v>
      </c>
      <c r="L245" s="8">
        <v>1</v>
      </c>
      <c r="AP245">
        <v>4.1000000000000002E-2</v>
      </c>
      <c r="AR245" s="6">
        <v>1</v>
      </c>
      <c r="AT245" s="10">
        <f>AP245/(86-5)</f>
        <v>5.0617283950617285E-4</v>
      </c>
      <c r="AU245" s="10"/>
      <c r="AV245" s="4">
        <f t="shared" si="13"/>
        <v>0.50617283950617287</v>
      </c>
      <c r="AW245" s="10"/>
      <c r="AX245" t="s">
        <v>3</v>
      </c>
      <c r="AY245" s="2" t="s">
        <v>21</v>
      </c>
      <c r="AZ245" s="3" t="s">
        <v>14</v>
      </c>
      <c r="BA245" s="3" t="s">
        <v>24</v>
      </c>
      <c r="BB245" s="3">
        <v>4</v>
      </c>
    </row>
    <row r="246" spans="1:54" x14ac:dyDescent="0.2">
      <c r="A246" t="s">
        <v>3</v>
      </c>
      <c r="B246" s="2" t="s">
        <v>21</v>
      </c>
      <c r="C246" s="3" t="s">
        <v>14</v>
      </c>
      <c r="D246" s="3" t="s">
        <v>24</v>
      </c>
      <c r="E246" s="3">
        <v>5</v>
      </c>
      <c r="AT246" s="10"/>
      <c r="AU246" s="10"/>
      <c r="AV246" s="4"/>
      <c r="AW246" s="10"/>
      <c r="AX246" t="s">
        <v>3</v>
      </c>
      <c r="AY246" s="2" t="s">
        <v>21</v>
      </c>
      <c r="AZ246" s="3" t="s">
        <v>14</v>
      </c>
      <c r="BA246" s="3" t="s">
        <v>24</v>
      </c>
      <c r="BB246" s="3">
        <v>5</v>
      </c>
    </row>
    <row r="247" spans="1:54" x14ac:dyDescent="0.2">
      <c r="A247" t="s">
        <v>3</v>
      </c>
      <c r="B247" s="2" t="s">
        <v>21</v>
      </c>
      <c r="C247" s="3" t="s">
        <v>14</v>
      </c>
      <c r="D247" s="3" t="s">
        <v>24</v>
      </c>
      <c r="E247" s="3">
        <v>6</v>
      </c>
      <c r="M247" s="8">
        <v>1</v>
      </c>
      <c r="AP247">
        <v>8.0000000000000002E-3</v>
      </c>
      <c r="AR247" s="6">
        <v>1</v>
      </c>
      <c r="AT247" s="10">
        <f>AP247/(86-8)</f>
        <v>1.0256410256410257E-4</v>
      </c>
      <c r="AU247" s="10"/>
      <c r="AV247" s="4">
        <f t="shared" si="13"/>
        <v>0.10256410256410257</v>
      </c>
      <c r="AW247" s="10"/>
      <c r="AX247" t="s">
        <v>3</v>
      </c>
      <c r="AY247" s="2" t="s">
        <v>21</v>
      </c>
      <c r="AZ247" s="3" t="s">
        <v>14</v>
      </c>
      <c r="BA247" s="3" t="s">
        <v>24</v>
      </c>
      <c r="BB247" s="3">
        <v>6</v>
      </c>
    </row>
    <row r="248" spans="1:54" x14ac:dyDescent="0.2">
      <c r="A248" t="s">
        <v>3</v>
      </c>
      <c r="B248" s="2" t="s">
        <v>21</v>
      </c>
      <c r="C248" s="3" t="s">
        <v>14</v>
      </c>
      <c r="D248" s="3" t="s">
        <v>24</v>
      </c>
      <c r="E248" s="3">
        <v>7</v>
      </c>
      <c r="K248" s="8">
        <v>1</v>
      </c>
      <c r="AP248">
        <v>4.5999999999999999E-2</v>
      </c>
      <c r="AR248" s="6">
        <v>1</v>
      </c>
      <c r="AT248" s="10">
        <f>AP248/(86-6)</f>
        <v>5.7499999999999999E-4</v>
      </c>
      <c r="AU248" s="10"/>
      <c r="AV248" s="4">
        <f t="shared" si="13"/>
        <v>0.57499999999999996</v>
      </c>
      <c r="AW248" s="10"/>
      <c r="AX248" t="s">
        <v>3</v>
      </c>
      <c r="AY248" s="2" t="s">
        <v>21</v>
      </c>
      <c r="AZ248" s="3" t="s">
        <v>14</v>
      </c>
      <c r="BA248" s="3" t="s">
        <v>24</v>
      </c>
      <c r="BB248" s="3">
        <v>7</v>
      </c>
    </row>
    <row r="249" spans="1:54" x14ac:dyDescent="0.2">
      <c r="A249" t="s">
        <v>3</v>
      </c>
      <c r="B249" s="2" t="s">
        <v>21</v>
      </c>
      <c r="C249" s="3" t="s">
        <v>14</v>
      </c>
      <c r="D249" s="3" t="s">
        <v>24</v>
      </c>
      <c r="E249" s="3">
        <v>8</v>
      </c>
      <c r="K249" s="8">
        <v>1</v>
      </c>
      <c r="L249" s="8">
        <v>1</v>
      </c>
      <c r="AP249">
        <v>8.9999999999999993E-3</v>
      </c>
      <c r="AR249" s="6">
        <v>1</v>
      </c>
      <c r="AT249" s="10">
        <f>AP249/(86-6)</f>
        <v>1.125E-4</v>
      </c>
      <c r="AU249" s="10"/>
      <c r="AV249" s="4">
        <f t="shared" si="13"/>
        <v>0.1125</v>
      </c>
      <c r="AW249" s="10"/>
      <c r="AX249" t="s">
        <v>3</v>
      </c>
      <c r="AY249" s="2" t="s">
        <v>21</v>
      </c>
      <c r="AZ249" s="3" t="s">
        <v>14</v>
      </c>
      <c r="BA249" s="3" t="s">
        <v>24</v>
      </c>
      <c r="BB249" s="3">
        <v>8</v>
      </c>
    </row>
    <row r="250" spans="1:54" x14ac:dyDescent="0.2">
      <c r="A250" t="s">
        <v>3</v>
      </c>
      <c r="B250" s="2" t="s">
        <v>21</v>
      </c>
      <c r="C250" s="3" t="s">
        <v>14</v>
      </c>
      <c r="D250" s="3" t="s">
        <v>24</v>
      </c>
      <c r="E250" s="3">
        <v>9</v>
      </c>
      <c r="AT250" s="10"/>
      <c r="AU250" s="10"/>
      <c r="AV250" s="4"/>
      <c r="AW250" s="10"/>
      <c r="AX250" t="s">
        <v>3</v>
      </c>
      <c r="AY250" s="2" t="s">
        <v>21</v>
      </c>
      <c r="AZ250" s="3" t="s">
        <v>14</v>
      </c>
      <c r="BA250" s="3" t="s">
        <v>24</v>
      </c>
      <c r="BB250" s="3">
        <v>9</v>
      </c>
    </row>
    <row r="251" spans="1:54" x14ac:dyDescent="0.2">
      <c r="A251" t="s">
        <v>3</v>
      </c>
      <c r="B251" s="2" t="s">
        <v>21</v>
      </c>
      <c r="C251" s="3" t="s">
        <v>14</v>
      </c>
      <c r="D251" s="3" t="s">
        <v>24</v>
      </c>
      <c r="E251" s="3">
        <v>10</v>
      </c>
      <c r="AT251" s="10"/>
      <c r="AU251" s="10"/>
      <c r="AV251" s="4"/>
      <c r="AW251" s="10"/>
      <c r="AX251" t="s">
        <v>3</v>
      </c>
      <c r="AY251" s="2" t="s">
        <v>21</v>
      </c>
      <c r="AZ251" s="3" t="s">
        <v>14</v>
      </c>
      <c r="BA251" s="3" t="s">
        <v>24</v>
      </c>
      <c r="BB251" s="3">
        <v>10</v>
      </c>
    </row>
    <row r="252" spans="1:54" x14ac:dyDescent="0.2">
      <c r="A252" t="s">
        <v>6</v>
      </c>
      <c r="B252" s="2" t="s">
        <v>21</v>
      </c>
      <c r="C252" s="3" t="s">
        <v>14</v>
      </c>
      <c r="D252" s="3" t="s">
        <v>24</v>
      </c>
      <c r="E252" s="3">
        <v>1</v>
      </c>
      <c r="J252" s="8">
        <v>1</v>
      </c>
      <c r="K252" s="8">
        <v>1</v>
      </c>
      <c r="AQ252" s="4">
        <f>AVERAGE(AP252:AP261)</f>
        <v>6.0000000000000001E-3</v>
      </c>
      <c r="AR252" s="6">
        <v>0</v>
      </c>
      <c r="AS252" s="11">
        <f>AVERAGE(AR252:AR261)</f>
        <v>0.4</v>
      </c>
      <c r="AT252" s="10"/>
      <c r="AU252" s="4">
        <f>AVERAGE(AT252:AT261)</f>
        <v>7.6517364492048048E-5</v>
      </c>
      <c r="AV252" s="4"/>
      <c r="AW252" s="4">
        <f>AVERAGE(AV252:AV261)</f>
        <v>7.6517364492048046E-2</v>
      </c>
      <c r="AX252" t="s">
        <v>6</v>
      </c>
      <c r="AY252" s="2" t="s">
        <v>21</v>
      </c>
      <c r="AZ252" s="3" t="s">
        <v>14</v>
      </c>
      <c r="BA252" s="3" t="s">
        <v>24</v>
      </c>
      <c r="BB252" s="3">
        <v>1</v>
      </c>
    </row>
    <row r="253" spans="1:54" x14ac:dyDescent="0.2">
      <c r="A253" t="s">
        <v>6</v>
      </c>
      <c r="B253" s="2" t="s">
        <v>21</v>
      </c>
      <c r="C253" s="3" t="s">
        <v>14</v>
      </c>
      <c r="D253" s="3" t="s">
        <v>24</v>
      </c>
      <c r="E253" s="3">
        <v>2</v>
      </c>
      <c r="AT253" s="10"/>
      <c r="AU253" s="10"/>
      <c r="AV253" s="4"/>
      <c r="AW253" s="10"/>
      <c r="AX253" t="s">
        <v>6</v>
      </c>
      <c r="AY253" s="2" t="s">
        <v>21</v>
      </c>
      <c r="AZ253" s="3" t="s">
        <v>14</v>
      </c>
      <c r="BA253" s="3" t="s">
        <v>24</v>
      </c>
      <c r="BB253" s="3">
        <v>2</v>
      </c>
    </row>
    <row r="254" spans="1:54" x14ac:dyDescent="0.2">
      <c r="A254" t="s">
        <v>6</v>
      </c>
      <c r="B254" s="2" t="s">
        <v>21</v>
      </c>
      <c r="C254" s="3" t="s">
        <v>14</v>
      </c>
      <c r="D254" s="3" t="s">
        <v>24</v>
      </c>
      <c r="E254" s="3">
        <v>3</v>
      </c>
      <c r="K254" s="8">
        <v>1</v>
      </c>
      <c r="AP254">
        <v>5.0000000000000001E-3</v>
      </c>
      <c r="AR254" s="6">
        <v>1</v>
      </c>
      <c r="AT254" s="10">
        <f>AP254/(85-6)</f>
        <v>6.3291139240506333E-5</v>
      </c>
      <c r="AU254" s="10"/>
      <c r="AV254" s="4">
        <f t="shared" si="13"/>
        <v>6.3291139240506333E-2</v>
      </c>
      <c r="AW254" s="10"/>
      <c r="AX254" t="s">
        <v>6</v>
      </c>
      <c r="AY254" s="2" t="s">
        <v>21</v>
      </c>
      <c r="AZ254" s="3" t="s">
        <v>14</v>
      </c>
      <c r="BA254" s="3" t="s">
        <v>24</v>
      </c>
      <c r="BB254" s="3">
        <v>3</v>
      </c>
    </row>
    <row r="255" spans="1:54" x14ac:dyDescent="0.2">
      <c r="A255" t="s">
        <v>6</v>
      </c>
      <c r="B255" s="2" t="s">
        <v>21</v>
      </c>
      <c r="C255" s="3" t="s">
        <v>14</v>
      </c>
      <c r="D255" s="3" t="s">
        <v>24</v>
      </c>
      <c r="E255" s="3">
        <v>4</v>
      </c>
      <c r="AT255" s="10"/>
      <c r="AU255" s="10"/>
      <c r="AV255" s="4"/>
      <c r="AW255" s="10"/>
      <c r="AX255" t="s">
        <v>6</v>
      </c>
      <c r="AY255" s="2" t="s">
        <v>21</v>
      </c>
      <c r="AZ255" s="3" t="s">
        <v>14</v>
      </c>
      <c r="BA255" s="3" t="s">
        <v>24</v>
      </c>
      <c r="BB255" s="3">
        <v>4</v>
      </c>
    </row>
    <row r="256" spans="1:54" x14ac:dyDescent="0.2">
      <c r="A256" t="s">
        <v>6</v>
      </c>
      <c r="B256" s="2" t="s">
        <v>21</v>
      </c>
      <c r="C256" s="3" t="s">
        <v>14</v>
      </c>
      <c r="D256" s="3" t="s">
        <v>24</v>
      </c>
      <c r="E256" s="3">
        <v>5</v>
      </c>
      <c r="AT256" s="10"/>
      <c r="AU256" s="10"/>
      <c r="AV256" s="4"/>
      <c r="AW256" s="10"/>
      <c r="AX256" t="s">
        <v>6</v>
      </c>
      <c r="AY256" s="2" t="s">
        <v>21</v>
      </c>
      <c r="AZ256" s="3" t="s">
        <v>14</v>
      </c>
      <c r="BA256" s="3" t="s">
        <v>24</v>
      </c>
      <c r="BB256" s="3">
        <v>5</v>
      </c>
    </row>
    <row r="257" spans="1:54" x14ac:dyDescent="0.2">
      <c r="A257" t="s">
        <v>6</v>
      </c>
      <c r="B257" s="2" t="s">
        <v>21</v>
      </c>
      <c r="C257" s="3" t="s">
        <v>14</v>
      </c>
      <c r="D257" s="3" t="s">
        <v>24</v>
      </c>
      <c r="E257" s="3">
        <v>6</v>
      </c>
      <c r="O257">
        <v>1</v>
      </c>
      <c r="AR257" s="6">
        <v>0</v>
      </c>
      <c r="AT257" s="10"/>
      <c r="AU257" s="10"/>
      <c r="AV257" s="4"/>
      <c r="AW257" s="10"/>
      <c r="AX257" t="s">
        <v>6</v>
      </c>
      <c r="AY257" s="2" t="s">
        <v>21</v>
      </c>
      <c r="AZ257" s="3" t="s">
        <v>14</v>
      </c>
      <c r="BA257" s="3" t="s">
        <v>24</v>
      </c>
      <c r="BB257" s="3">
        <v>6</v>
      </c>
    </row>
    <row r="258" spans="1:54" x14ac:dyDescent="0.2">
      <c r="A258" t="s">
        <v>6</v>
      </c>
      <c r="B258" s="2" t="s">
        <v>21</v>
      </c>
      <c r="C258" s="3" t="s">
        <v>14</v>
      </c>
      <c r="D258" s="3" t="s">
        <v>24</v>
      </c>
      <c r="E258" s="3">
        <v>7</v>
      </c>
      <c r="AT258" s="10"/>
      <c r="AU258" s="10"/>
      <c r="AV258" s="4"/>
      <c r="AW258" s="10"/>
      <c r="AX258" t="s">
        <v>6</v>
      </c>
      <c r="AY258" s="2" t="s">
        <v>21</v>
      </c>
      <c r="AZ258" s="3" t="s">
        <v>14</v>
      </c>
      <c r="BA258" s="3" t="s">
        <v>24</v>
      </c>
      <c r="BB258" s="3">
        <v>7</v>
      </c>
    </row>
    <row r="259" spans="1:54" x14ac:dyDescent="0.2">
      <c r="A259" t="s">
        <v>6</v>
      </c>
      <c r="B259" s="2" t="s">
        <v>21</v>
      </c>
      <c r="C259" s="3" t="s">
        <v>14</v>
      </c>
      <c r="D259" s="3" t="s">
        <v>24</v>
      </c>
      <c r="E259" s="3">
        <v>8</v>
      </c>
      <c r="AT259" s="10"/>
      <c r="AU259" s="10"/>
      <c r="AV259" s="4"/>
      <c r="AW259" s="10"/>
      <c r="AX259" t="s">
        <v>6</v>
      </c>
      <c r="AY259" s="2" t="s">
        <v>21</v>
      </c>
      <c r="AZ259" s="3" t="s">
        <v>14</v>
      </c>
      <c r="BA259" s="3" t="s">
        <v>24</v>
      </c>
      <c r="BB259" s="3">
        <v>8</v>
      </c>
    </row>
    <row r="260" spans="1:54" x14ac:dyDescent="0.2">
      <c r="A260" t="s">
        <v>6</v>
      </c>
      <c r="B260" s="2" t="s">
        <v>21</v>
      </c>
      <c r="C260" s="3" t="s">
        <v>14</v>
      </c>
      <c r="D260" s="3" t="s">
        <v>24</v>
      </c>
      <c r="E260" s="3">
        <v>9</v>
      </c>
      <c r="L260" s="8">
        <v>1</v>
      </c>
      <c r="AP260">
        <v>7.0000000000000001E-3</v>
      </c>
      <c r="AR260" s="6">
        <v>1</v>
      </c>
      <c r="AT260" s="10">
        <f>AP260/(85-7)</f>
        <v>8.9743589743589749E-5</v>
      </c>
      <c r="AU260" s="10"/>
      <c r="AV260" s="4">
        <f t="shared" ref="AV260:AV322" si="18">AT260*1000</f>
        <v>8.9743589743589744E-2</v>
      </c>
      <c r="AW260" s="10"/>
      <c r="AX260" t="s">
        <v>6</v>
      </c>
      <c r="AY260" s="2" t="s">
        <v>21</v>
      </c>
      <c r="AZ260" s="3" t="s">
        <v>14</v>
      </c>
      <c r="BA260" s="3" t="s">
        <v>24</v>
      </c>
      <c r="BB260" s="3">
        <v>9</v>
      </c>
    </row>
    <row r="261" spans="1:54" x14ac:dyDescent="0.2">
      <c r="A261" t="s">
        <v>6</v>
      </c>
      <c r="B261" s="2" t="s">
        <v>21</v>
      </c>
      <c r="C261" s="3" t="s">
        <v>14</v>
      </c>
      <c r="D261" s="3" t="s">
        <v>24</v>
      </c>
      <c r="E261" s="3">
        <v>10</v>
      </c>
      <c r="I261">
        <v>1</v>
      </c>
      <c r="AR261" s="6">
        <v>0</v>
      </c>
      <c r="AT261" s="10"/>
      <c r="AU261" s="10"/>
      <c r="AV261" s="4"/>
      <c r="AW261" s="10"/>
      <c r="AX261" t="s">
        <v>6</v>
      </c>
      <c r="AY261" s="2" t="s">
        <v>21</v>
      </c>
      <c r="AZ261" s="3" t="s">
        <v>14</v>
      </c>
      <c r="BA261" s="3" t="s">
        <v>24</v>
      </c>
      <c r="BB261" s="3">
        <v>10</v>
      </c>
    </row>
    <row r="262" spans="1:54" x14ac:dyDescent="0.2">
      <c r="A262" t="s">
        <v>3</v>
      </c>
      <c r="B262" s="2" t="s">
        <v>22</v>
      </c>
      <c r="C262" s="3" t="s">
        <v>14</v>
      </c>
      <c r="D262" s="3" t="s">
        <v>24</v>
      </c>
      <c r="E262" s="3">
        <v>1</v>
      </c>
      <c r="N262" s="8">
        <v>2</v>
      </c>
      <c r="O262">
        <v>1</v>
      </c>
      <c r="AP262">
        <v>0.02</v>
      </c>
      <c r="AQ262" s="4">
        <f>AVERAGE(AP262:AP271)</f>
        <v>1.4400000000000001E-2</v>
      </c>
      <c r="AR262" s="6">
        <v>1</v>
      </c>
      <c r="AS262" s="4">
        <f>AVERAGE(AR262:AR271)</f>
        <v>1</v>
      </c>
      <c r="AT262" s="10">
        <f>AP262/(85-9)</f>
        <v>2.631578947368421E-4</v>
      </c>
      <c r="AU262" s="4">
        <f>AVERAGE(AT262:AT271)</f>
        <v>1.8790157211209845E-4</v>
      </c>
      <c r="AV262" s="4">
        <f t="shared" si="18"/>
        <v>0.26315789473684209</v>
      </c>
      <c r="AW262" s="4">
        <f>AVERAGE(AV262:AV271)</f>
        <v>0.18790157211209843</v>
      </c>
      <c r="AX262" t="s">
        <v>3</v>
      </c>
      <c r="AY262" s="2" t="s">
        <v>22</v>
      </c>
      <c r="AZ262" s="3" t="s">
        <v>14</v>
      </c>
      <c r="BA262" s="3" t="s">
        <v>24</v>
      </c>
      <c r="BB262" s="3">
        <v>1</v>
      </c>
    </row>
    <row r="263" spans="1:54" x14ac:dyDescent="0.2">
      <c r="A263" t="s">
        <v>3</v>
      </c>
      <c r="B263" s="2" t="s">
        <v>22</v>
      </c>
      <c r="C263" s="3" t="s">
        <v>14</v>
      </c>
      <c r="D263" s="3" t="s">
        <v>24</v>
      </c>
      <c r="E263" s="3">
        <v>2</v>
      </c>
      <c r="M263" s="8">
        <v>2</v>
      </c>
      <c r="N263" s="8">
        <v>1</v>
      </c>
      <c r="AP263">
        <v>2.1000000000000001E-2</v>
      </c>
      <c r="AR263" s="6">
        <v>1</v>
      </c>
      <c r="AT263" s="10">
        <f>AP263/(85-8)</f>
        <v>2.7272727272727274E-4</v>
      </c>
      <c r="AU263" s="10"/>
      <c r="AV263" s="4">
        <f t="shared" si="18"/>
        <v>0.27272727272727276</v>
      </c>
      <c r="AW263" s="10"/>
      <c r="AX263" t="s">
        <v>3</v>
      </c>
      <c r="AY263" s="2" t="s">
        <v>22</v>
      </c>
      <c r="AZ263" s="3" t="s">
        <v>14</v>
      </c>
      <c r="BA263" s="3" t="s">
        <v>24</v>
      </c>
      <c r="BB263" s="3">
        <v>2</v>
      </c>
    </row>
    <row r="264" spans="1:54" x14ac:dyDescent="0.2">
      <c r="A264" t="s">
        <v>3</v>
      </c>
      <c r="B264" s="2" t="s">
        <v>22</v>
      </c>
      <c r="C264" s="3" t="s">
        <v>14</v>
      </c>
      <c r="D264" s="3" t="s">
        <v>24</v>
      </c>
      <c r="E264" s="3">
        <v>3</v>
      </c>
      <c r="N264" s="8">
        <v>2</v>
      </c>
      <c r="Q264">
        <v>1</v>
      </c>
      <c r="AP264">
        <v>0.01</v>
      </c>
      <c r="AR264" s="6">
        <v>1</v>
      </c>
      <c r="AT264" s="10">
        <f t="shared" ref="AT264:AT277" si="19">AP264/(85-9)</f>
        <v>1.3157894736842105E-4</v>
      </c>
      <c r="AU264" s="10"/>
      <c r="AV264" s="4">
        <f t="shared" si="18"/>
        <v>0.13157894736842105</v>
      </c>
      <c r="AW264" s="10"/>
      <c r="AX264" t="s">
        <v>3</v>
      </c>
      <c r="AY264" s="2" t="s">
        <v>22</v>
      </c>
      <c r="AZ264" s="3" t="s">
        <v>14</v>
      </c>
      <c r="BA264" s="3" t="s">
        <v>24</v>
      </c>
      <c r="BB264" s="3">
        <v>3</v>
      </c>
    </row>
    <row r="265" spans="1:54" x14ac:dyDescent="0.2">
      <c r="A265" t="s">
        <v>3</v>
      </c>
      <c r="B265" s="2" t="s">
        <v>22</v>
      </c>
      <c r="C265" s="3" t="s">
        <v>14</v>
      </c>
      <c r="D265" s="3" t="s">
        <v>24</v>
      </c>
      <c r="E265" s="3">
        <v>4</v>
      </c>
      <c r="N265" s="8">
        <v>2</v>
      </c>
      <c r="AP265">
        <v>4.0000000000000001E-3</v>
      </c>
      <c r="AR265" s="6">
        <v>1</v>
      </c>
      <c r="AT265" s="10">
        <f t="shared" si="19"/>
        <v>5.2631578947368424E-5</v>
      </c>
      <c r="AU265" s="10"/>
      <c r="AV265" s="4">
        <f t="shared" si="18"/>
        <v>5.2631578947368425E-2</v>
      </c>
      <c r="AW265" s="10"/>
      <c r="AX265" t="s">
        <v>3</v>
      </c>
      <c r="AY265" s="2" t="s">
        <v>22</v>
      </c>
      <c r="AZ265" s="3" t="s">
        <v>14</v>
      </c>
      <c r="BA265" s="3" t="s">
        <v>24</v>
      </c>
      <c r="BB265" s="3">
        <v>4</v>
      </c>
    </row>
    <row r="266" spans="1:54" x14ac:dyDescent="0.2">
      <c r="A266" t="s">
        <v>3</v>
      </c>
      <c r="B266" s="2" t="s">
        <v>22</v>
      </c>
      <c r="C266" s="3" t="s">
        <v>14</v>
      </c>
      <c r="D266" s="3" t="s">
        <v>24</v>
      </c>
      <c r="E266" s="3">
        <v>5</v>
      </c>
      <c r="M266" s="8">
        <v>1</v>
      </c>
      <c r="N266" s="8">
        <v>1</v>
      </c>
      <c r="O266">
        <v>1</v>
      </c>
      <c r="AP266">
        <v>1.9E-2</v>
      </c>
      <c r="AR266" s="6">
        <v>1</v>
      </c>
      <c r="AT266" s="10">
        <f>AP266/(85-8)</f>
        <v>2.4675324675324674E-4</v>
      </c>
      <c r="AU266" s="10"/>
      <c r="AV266" s="4">
        <f t="shared" si="18"/>
        <v>0.24675324675324675</v>
      </c>
      <c r="AW266" s="10"/>
      <c r="AX266" t="s">
        <v>3</v>
      </c>
      <c r="AY266" s="2" t="s">
        <v>22</v>
      </c>
      <c r="AZ266" s="3" t="s">
        <v>14</v>
      </c>
      <c r="BA266" s="3" t="s">
        <v>24</v>
      </c>
      <c r="BB266" s="3">
        <v>5</v>
      </c>
    </row>
    <row r="267" spans="1:54" x14ac:dyDescent="0.2">
      <c r="A267" t="s">
        <v>3</v>
      </c>
      <c r="B267" s="2" t="s">
        <v>22</v>
      </c>
      <c r="C267" s="3" t="s">
        <v>14</v>
      </c>
      <c r="D267" s="3" t="s">
        <v>24</v>
      </c>
      <c r="E267" s="3">
        <v>6</v>
      </c>
      <c r="M267" s="8">
        <v>1</v>
      </c>
      <c r="AP267">
        <v>8.9999999999999993E-3</v>
      </c>
      <c r="AR267" s="6">
        <v>1</v>
      </c>
      <c r="AT267" s="10">
        <f>AP267/(85-8)</f>
        <v>1.1688311688311687E-4</v>
      </c>
      <c r="AU267" s="10"/>
      <c r="AV267" s="4">
        <f t="shared" si="18"/>
        <v>0.11688311688311687</v>
      </c>
      <c r="AW267" s="10"/>
      <c r="AX267" t="s">
        <v>3</v>
      </c>
      <c r="AY267" s="2" t="s">
        <v>22</v>
      </c>
      <c r="AZ267" s="3" t="s">
        <v>14</v>
      </c>
      <c r="BA267" s="3" t="s">
        <v>24</v>
      </c>
      <c r="BB267" s="3">
        <v>6</v>
      </c>
    </row>
    <row r="268" spans="1:54" x14ac:dyDescent="0.2">
      <c r="A268" t="s">
        <v>3</v>
      </c>
      <c r="B268" s="2" t="s">
        <v>22</v>
      </c>
      <c r="C268" s="3" t="s">
        <v>14</v>
      </c>
      <c r="D268" s="3" t="s">
        <v>24</v>
      </c>
      <c r="E268" s="3">
        <v>7</v>
      </c>
      <c r="N268" s="8">
        <v>2</v>
      </c>
      <c r="Q268">
        <v>1</v>
      </c>
      <c r="AP268">
        <v>1.7999999999999999E-2</v>
      </c>
      <c r="AR268" s="6">
        <v>1</v>
      </c>
      <c r="AT268" s="10">
        <f t="shared" si="19"/>
        <v>2.3684210526315788E-4</v>
      </c>
      <c r="AU268" s="10"/>
      <c r="AV268" s="4">
        <f t="shared" si="18"/>
        <v>0.23684210526315788</v>
      </c>
      <c r="AW268" s="10"/>
      <c r="AX268" t="s">
        <v>3</v>
      </c>
      <c r="AY268" s="2" t="s">
        <v>22</v>
      </c>
      <c r="AZ268" s="3" t="s">
        <v>14</v>
      </c>
      <c r="BA268" s="3" t="s">
        <v>24</v>
      </c>
      <c r="BB268" s="3">
        <v>7</v>
      </c>
    </row>
    <row r="269" spans="1:54" x14ac:dyDescent="0.2">
      <c r="A269" t="s">
        <v>3</v>
      </c>
      <c r="B269" s="2" t="s">
        <v>22</v>
      </c>
      <c r="C269" s="3" t="s">
        <v>14</v>
      </c>
      <c r="D269" s="3" t="s">
        <v>24</v>
      </c>
      <c r="E269" s="3">
        <v>8</v>
      </c>
      <c r="M269" s="8">
        <v>1</v>
      </c>
      <c r="N269" s="8">
        <v>2</v>
      </c>
      <c r="AP269">
        <v>1.7999999999999999E-2</v>
      </c>
      <c r="AR269" s="6">
        <v>1</v>
      </c>
      <c r="AT269" s="10">
        <f>AP269/(85-8)</f>
        <v>2.3376623376623374E-4</v>
      </c>
      <c r="AU269" s="10"/>
      <c r="AV269" s="4">
        <f t="shared" si="18"/>
        <v>0.23376623376623373</v>
      </c>
      <c r="AW269" s="10"/>
      <c r="AX269" t="s">
        <v>3</v>
      </c>
      <c r="AY269" s="2" t="s">
        <v>22</v>
      </c>
      <c r="AZ269" s="3" t="s">
        <v>14</v>
      </c>
      <c r="BA269" s="3" t="s">
        <v>24</v>
      </c>
      <c r="BB269" s="3">
        <v>8</v>
      </c>
    </row>
    <row r="270" spans="1:54" x14ac:dyDescent="0.2">
      <c r="A270" t="s">
        <v>3</v>
      </c>
      <c r="B270" s="2" t="s">
        <v>22</v>
      </c>
      <c r="C270" s="3" t="s">
        <v>14</v>
      </c>
      <c r="D270" s="3" t="s">
        <v>24</v>
      </c>
      <c r="E270" s="3">
        <v>9</v>
      </c>
      <c r="M270" s="8">
        <v>2</v>
      </c>
      <c r="AP270">
        <v>1.7000000000000001E-2</v>
      </c>
      <c r="AR270" s="6">
        <v>1</v>
      </c>
      <c r="AT270" s="10">
        <f t="shared" ref="AT270:AT271" si="20">AP270/(85-8)</f>
        <v>2.207792207792208E-4</v>
      </c>
      <c r="AU270" s="10"/>
      <c r="AV270" s="4">
        <f t="shared" si="18"/>
        <v>0.2207792207792208</v>
      </c>
      <c r="AW270" s="10"/>
      <c r="AX270" t="s">
        <v>3</v>
      </c>
      <c r="AY270" s="2" t="s">
        <v>22</v>
      </c>
      <c r="AZ270" s="3" t="s">
        <v>14</v>
      </c>
      <c r="BA270" s="3" t="s">
        <v>24</v>
      </c>
      <c r="BB270" s="3">
        <v>9</v>
      </c>
    </row>
    <row r="271" spans="1:54" x14ac:dyDescent="0.2">
      <c r="A271" t="s">
        <v>3</v>
      </c>
      <c r="B271" s="2" t="s">
        <v>22</v>
      </c>
      <c r="C271" s="3" t="s">
        <v>14</v>
      </c>
      <c r="D271" s="3" t="s">
        <v>24</v>
      </c>
      <c r="E271" s="3">
        <v>10</v>
      </c>
      <c r="M271" s="8">
        <v>2</v>
      </c>
      <c r="N271" s="8">
        <v>1</v>
      </c>
      <c r="AP271">
        <v>8.0000000000000002E-3</v>
      </c>
      <c r="AR271" s="6">
        <v>1</v>
      </c>
      <c r="AT271" s="10">
        <f t="shared" si="20"/>
        <v>1.038961038961039E-4</v>
      </c>
      <c r="AU271" s="10"/>
      <c r="AV271" s="4">
        <f t="shared" si="18"/>
        <v>0.1038961038961039</v>
      </c>
      <c r="AW271" s="10"/>
      <c r="AX271" t="s">
        <v>3</v>
      </c>
      <c r="AY271" s="2" t="s">
        <v>22</v>
      </c>
      <c r="AZ271" s="3" t="s">
        <v>14</v>
      </c>
      <c r="BA271" s="3" t="s">
        <v>24</v>
      </c>
      <c r="BB271" s="3">
        <v>10</v>
      </c>
    </row>
    <row r="272" spans="1:54" x14ac:dyDescent="0.2">
      <c r="A272" t="s">
        <v>6</v>
      </c>
      <c r="B272" s="2" t="s">
        <v>22</v>
      </c>
      <c r="C272" s="3" t="s">
        <v>14</v>
      </c>
      <c r="D272" s="3" t="s">
        <v>24</v>
      </c>
      <c r="E272" s="3">
        <v>1</v>
      </c>
      <c r="N272" s="8">
        <v>1</v>
      </c>
      <c r="O272">
        <v>1</v>
      </c>
      <c r="Q272">
        <v>1</v>
      </c>
      <c r="AP272">
        <v>3.0000000000000001E-3</v>
      </c>
      <c r="AQ272" s="4">
        <f>AVERAGE(AP272:AP281)</f>
        <v>1.8555555555555558E-3</v>
      </c>
      <c r="AR272" s="6">
        <v>1</v>
      </c>
      <c r="AS272" s="4">
        <f>AVERAGE(AR272:AR281)</f>
        <v>0.9</v>
      </c>
      <c r="AT272" s="10">
        <f t="shared" si="19"/>
        <v>3.9473684210526316E-5</v>
      </c>
      <c r="AU272" s="4">
        <f>AVERAGE(AT272:AT281)</f>
        <v>2.419305840358472E-5</v>
      </c>
      <c r="AV272" s="4">
        <f t="shared" si="18"/>
        <v>3.9473684210526314E-2</v>
      </c>
      <c r="AW272" s="4">
        <f>AVERAGE(AV272:AV281)</f>
        <v>2.4193058403584725E-2</v>
      </c>
      <c r="AX272" t="s">
        <v>6</v>
      </c>
      <c r="AY272" s="2" t="s">
        <v>22</v>
      </c>
      <c r="AZ272" s="3" t="s">
        <v>14</v>
      </c>
      <c r="BA272" s="3" t="s">
        <v>24</v>
      </c>
      <c r="BB272" s="3">
        <v>1</v>
      </c>
    </row>
    <row r="273" spans="1:54" x14ac:dyDescent="0.2">
      <c r="A273" t="s">
        <v>6</v>
      </c>
      <c r="B273" s="2" t="s">
        <v>22</v>
      </c>
      <c r="C273" s="3" t="s">
        <v>14</v>
      </c>
      <c r="D273" s="3" t="s">
        <v>24</v>
      </c>
      <c r="E273" s="3">
        <v>2</v>
      </c>
      <c r="M273" s="8">
        <v>2</v>
      </c>
      <c r="N273" s="8">
        <v>1</v>
      </c>
      <c r="AP273">
        <v>2E-3</v>
      </c>
      <c r="AR273" s="6">
        <v>1</v>
      </c>
      <c r="AT273" s="10">
        <f>AP273/(85-8)</f>
        <v>2.5974025974025975E-5</v>
      </c>
      <c r="AU273" s="10"/>
      <c r="AV273" s="4">
        <f t="shared" si="18"/>
        <v>2.5974025974025976E-2</v>
      </c>
      <c r="AW273" s="10"/>
      <c r="AX273" t="s">
        <v>6</v>
      </c>
      <c r="AY273" s="2" t="s">
        <v>22</v>
      </c>
      <c r="AZ273" s="3" t="s">
        <v>14</v>
      </c>
      <c r="BA273" s="3" t="s">
        <v>24</v>
      </c>
      <c r="BB273" s="3">
        <v>2</v>
      </c>
    </row>
    <row r="274" spans="1:54" x14ac:dyDescent="0.2">
      <c r="A274" t="s">
        <v>6</v>
      </c>
      <c r="B274" s="2" t="s">
        <v>22</v>
      </c>
      <c r="C274" s="3" t="s">
        <v>14</v>
      </c>
      <c r="D274" s="3" t="s">
        <v>24</v>
      </c>
      <c r="E274" s="3">
        <v>3</v>
      </c>
      <c r="M274" s="8">
        <v>1</v>
      </c>
      <c r="N274" s="8">
        <v>1</v>
      </c>
      <c r="AP274">
        <v>8.9999999999999998E-4</v>
      </c>
      <c r="AR274" s="6">
        <v>1</v>
      </c>
      <c r="AT274" s="10">
        <f t="shared" ref="AT274:AT275" si="21">AP274/(85-8)</f>
        <v>1.1688311688311688E-5</v>
      </c>
      <c r="AU274" s="10"/>
      <c r="AV274" s="4">
        <f t="shared" si="18"/>
        <v>1.1688311688311689E-2</v>
      </c>
      <c r="AW274" s="10"/>
      <c r="AX274" t="s">
        <v>6</v>
      </c>
      <c r="AY274" s="2" t="s">
        <v>22</v>
      </c>
      <c r="AZ274" s="3" t="s">
        <v>14</v>
      </c>
      <c r="BA274" s="3" t="s">
        <v>24</v>
      </c>
      <c r="BB274" s="3">
        <v>3</v>
      </c>
    </row>
    <row r="275" spans="1:54" x14ac:dyDescent="0.2">
      <c r="A275" t="s">
        <v>6</v>
      </c>
      <c r="B275" s="2" t="s">
        <v>22</v>
      </c>
      <c r="C275" s="3" t="s">
        <v>14</v>
      </c>
      <c r="D275" s="3" t="s">
        <v>24</v>
      </c>
      <c r="E275" s="3">
        <v>4</v>
      </c>
      <c r="M275" s="8">
        <v>2</v>
      </c>
      <c r="N275" s="8">
        <v>1</v>
      </c>
      <c r="AP275">
        <v>2E-3</v>
      </c>
      <c r="AR275" s="6">
        <v>1</v>
      </c>
      <c r="AT275" s="10">
        <f t="shared" si="21"/>
        <v>2.5974025974025975E-5</v>
      </c>
      <c r="AU275" s="10"/>
      <c r="AV275" s="4">
        <f t="shared" si="18"/>
        <v>2.5974025974025976E-2</v>
      </c>
      <c r="AW275" s="10"/>
      <c r="AX275" t="s">
        <v>6</v>
      </c>
      <c r="AY275" s="2" t="s">
        <v>22</v>
      </c>
      <c r="AZ275" s="3" t="s">
        <v>14</v>
      </c>
      <c r="BA275" s="3" t="s">
        <v>24</v>
      </c>
      <c r="BB275" s="3">
        <v>4</v>
      </c>
    </row>
    <row r="276" spans="1:54" x14ac:dyDescent="0.2">
      <c r="A276" t="s">
        <v>6</v>
      </c>
      <c r="B276" s="2" t="s">
        <v>22</v>
      </c>
      <c r="C276" s="3" t="s">
        <v>14</v>
      </c>
      <c r="D276" s="3" t="s">
        <v>24</v>
      </c>
      <c r="E276" s="3">
        <v>5</v>
      </c>
      <c r="N276" s="8">
        <v>2</v>
      </c>
      <c r="Y276">
        <v>1</v>
      </c>
      <c r="AR276" s="6">
        <v>0</v>
      </c>
      <c r="AT276" s="10"/>
      <c r="AU276" s="10"/>
      <c r="AV276" s="4"/>
      <c r="AW276" s="10"/>
      <c r="AX276" t="s">
        <v>6</v>
      </c>
      <c r="AY276" s="2" t="s">
        <v>22</v>
      </c>
      <c r="AZ276" s="3" t="s">
        <v>14</v>
      </c>
      <c r="BA276" s="3" t="s">
        <v>24</v>
      </c>
      <c r="BB276" s="3">
        <v>5</v>
      </c>
    </row>
    <row r="277" spans="1:54" x14ac:dyDescent="0.2">
      <c r="A277" t="s">
        <v>6</v>
      </c>
      <c r="B277" s="2" t="s">
        <v>22</v>
      </c>
      <c r="C277" s="3" t="s">
        <v>14</v>
      </c>
      <c r="D277" s="3" t="s">
        <v>24</v>
      </c>
      <c r="E277" s="3">
        <v>6</v>
      </c>
      <c r="N277" s="8">
        <v>3</v>
      </c>
      <c r="AP277">
        <v>2E-3</v>
      </c>
      <c r="AR277" s="6">
        <v>1</v>
      </c>
      <c r="AT277" s="10">
        <f t="shared" si="19"/>
        <v>2.6315789473684212E-5</v>
      </c>
      <c r="AU277" s="10"/>
      <c r="AV277" s="4">
        <f t="shared" si="18"/>
        <v>2.6315789473684213E-2</v>
      </c>
      <c r="AW277" s="10"/>
      <c r="AX277" t="s">
        <v>6</v>
      </c>
      <c r="AY277" s="2" t="s">
        <v>22</v>
      </c>
      <c r="AZ277" s="3" t="s">
        <v>14</v>
      </c>
      <c r="BA277" s="3" t="s">
        <v>24</v>
      </c>
      <c r="BB277" s="3">
        <v>6</v>
      </c>
    </row>
    <row r="278" spans="1:54" x14ac:dyDescent="0.2">
      <c r="A278" t="s">
        <v>6</v>
      </c>
      <c r="B278" s="2" t="s">
        <v>22</v>
      </c>
      <c r="C278" s="3" t="s">
        <v>14</v>
      </c>
      <c r="D278" s="3" t="s">
        <v>24</v>
      </c>
      <c r="E278" s="3">
        <v>7</v>
      </c>
      <c r="M278" s="8">
        <v>2</v>
      </c>
      <c r="N278" s="8">
        <v>1</v>
      </c>
      <c r="AP278">
        <v>8.9999999999999998E-4</v>
      </c>
      <c r="AR278" s="6">
        <v>1</v>
      </c>
      <c r="AT278" s="10">
        <f>AP278/(85-8)</f>
        <v>1.1688311688311688E-5</v>
      </c>
      <c r="AU278" s="10"/>
      <c r="AV278" s="4">
        <f t="shared" si="18"/>
        <v>1.1688311688311689E-2</v>
      </c>
      <c r="AW278" s="10"/>
      <c r="AX278" t="s">
        <v>6</v>
      </c>
      <c r="AY278" s="2" t="s">
        <v>22</v>
      </c>
      <c r="AZ278" s="3" t="s">
        <v>14</v>
      </c>
      <c r="BA278" s="3" t="s">
        <v>24</v>
      </c>
      <c r="BB278" s="3">
        <v>7</v>
      </c>
    </row>
    <row r="279" spans="1:54" x14ac:dyDescent="0.2">
      <c r="A279" t="s">
        <v>6</v>
      </c>
      <c r="B279" s="2" t="s">
        <v>22</v>
      </c>
      <c r="C279" s="3" t="s">
        <v>14</v>
      </c>
      <c r="D279" s="3" t="s">
        <v>24</v>
      </c>
      <c r="E279" s="3">
        <v>8</v>
      </c>
      <c r="M279" s="8">
        <v>2</v>
      </c>
      <c r="N279" s="8">
        <v>1</v>
      </c>
      <c r="AP279">
        <v>1E-3</v>
      </c>
      <c r="AR279" s="6">
        <v>1</v>
      </c>
      <c r="AT279" s="10">
        <f t="shared" ref="AT279:AT281" si="22">AP279/(85-8)</f>
        <v>1.2987012987012988E-5</v>
      </c>
      <c r="AU279" s="10"/>
      <c r="AV279" s="4">
        <f t="shared" si="18"/>
        <v>1.2987012987012988E-2</v>
      </c>
      <c r="AW279" s="10"/>
      <c r="AX279" t="s">
        <v>6</v>
      </c>
      <c r="AY279" s="2" t="s">
        <v>22</v>
      </c>
      <c r="AZ279" s="3" t="s">
        <v>14</v>
      </c>
      <c r="BA279" s="3" t="s">
        <v>24</v>
      </c>
      <c r="BB279" s="3">
        <v>8</v>
      </c>
    </row>
    <row r="280" spans="1:54" x14ac:dyDescent="0.2">
      <c r="A280" t="s">
        <v>6</v>
      </c>
      <c r="B280" s="2" t="s">
        <v>22</v>
      </c>
      <c r="C280" s="3" t="s">
        <v>14</v>
      </c>
      <c r="D280" s="3" t="s">
        <v>24</v>
      </c>
      <c r="E280" s="3">
        <v>9</v>
      </c>
      <c r="M280" s="8">
        <v>2</v>
      </c>
      <c r="O280">
        <v>1</v>
      </c>
      <c r="AP280">
        <v>4.0000000000000001E-3</v>
      </c>
      <c r="AR280" s="6">
        <v>1</v>
      </c>
      <c r="AT280" s="10">
        <f t="shared" si="22"/>
        <v>5.1948051948051951E-5</v>
      </c>
      <c r="AU280" s="10"/>
      <c r="AV280" s="4">
        <f t="shared" si="18"/>
        <v>5.1948051948051951E-2</v>
      </c>
      <c r="AW280" s="10"/>
      <c r="AX280" t="s">
        <v>6</v>
      </c>
      <c r="AY280" s="2" t="s">
        <v>22</v>
      </c>
      <c r="AZ280" s="3" t="s">
        <v>14</v>
      </c>
      <c r="BA280" s="3" t="s">
        <v>24</v>
      </c>
      <c r="BB280" s="3">
        <v>9</v>
      </c>
    </row>
    <row r="281" spans="1:54" x14ac:dyDescent="0.2">
      <c r="A281" t="s">
        <v>6</v>
      </c>
      <c r="B281" s="2" t="s">
        <v>22</v>
      </c>
      <c r="C281" s="3" t="s">
        <v>14</v>
      </c>
      <c r="D281" s="3" t="s">
        <v>24</v>
      </c>
      <c r="E281" s="3">
        <v>10</v>
      </c>
      <c r="M281" s="8">
        <v>1</v>
      </c>
      <c r="AP281">
        <v>8.9999999999999998E-4</v>
      </c>
      <c r="AR281" s="6">
        <v>1</v>
      </c>
      <c r="AT281" s="10">
        <f t="shared" si="22"/>
        <v>1.1688311688311688E-5</v>
      </c>
      <c r="AU281" s="10"/>
      <c r="AV281" s="4">
        <f t="shared" si="18"/>
        <v>1.1688311688311689E-2</v>
      </c>
      <c r="AW281" s="10"/>
      <c r="AX281" t="s">
        <v>6</v>
      </c>
      <c r="AY281" s="2" t="s">
        <v>22</v>
      </c>
      <c r="AZ281" s="3" t="s">
        <v>14</v>
      </c>
      <c r="BA281" s="3" t="s">
        <v>24</v>
      </c>
      <c r="BB281" s="3">
        <v>10</v>
      </c>
    </row>
    <row r="282" spans="1:54" x14ac:dyDescent="0.2">
      <c r="A282" t="s">
        <v>3</v>
      </c>
      <c r="B282" s="2" t="s">
        <v>15</v>
      </c>
      <c r="C282" s="3" t="s">
        <v>16</v>
      </c>
      <c r="D282" s="3" t="s">
        <v>23</v>
      </c>
      <c r="E282" s="3">
        <v>1</v>
      </c>
      <c r="K282" s="8">
        <v>1</v>
      </c>
      <c r="L282" s="8">
        <v>1</v>
      </c>
      <c r="N282" s="7"/>
      <c r="O282">
        <v>1</v>
      </c>
      <c r="P282" s="1"/>
      <c r="AP282">
        <v>4.7E-2</v>
      </c>
      <c r="AQ282" s="4">
        <f>AVERAGE(AP282:AP291)</f>
        <v>4.6750000000000007E-2</v>
      </c>
      <c r="AR282" s="6">
        <v>1</v>
      </c>
      <c r="AS282" s="4">
        <f>AVERAGE(AR282:AR291)</f>
        <v>1</v>
      </c>
      <c r="AT282" s="10">
        <f>AP282/(85-6)</f>
        <v>5.9493670886075949E-4</v>
      </c>
      <c r="AU282" s="4">
        <f>AVERAGE(AT282:AT291)</f>
        <v>5.9508320841661117E-4</v>
      </c>
      <c r="AV282" s="4">
        <f t="shared" si="18"/>
        <v>0.59493670886075944</v>
      </c>
      <c r="AW282" s="4">
        <f>AVERAGE(AV282:AV291)</f>
        <v>0.59508320841661122</v>
      </c>
      <c r="AX282" t="s">
        <v>3</v>
      </c>
      <c r="AY282" s="2" t="s">
        <v>15</v>
      </c>
      <c r="AZ282" s="3" t="s">
        <v>16</v>
      </c>
      <c r="BA282" s="3" t="s">
        <v>23</v>
      </c>
      <c r="BB282" s="3">
        <v>1</v>
      </c>
    </row>
    <row r="283" spans="1:54" x14ac:dyDescent="0.2">
      <c r="A283" t="s">
        <v>3</v>
      </c>
      <c r="B283" s="2" t="s">
        <v>15</v>
      </c>
      <c r="C283" s="3" t="s">
        <v>16</v>
      </c>
      <c r="D283" s="3" t="s">
        <v>23</v>
      </c>
      <c r="E283" s="3">
        <v>2</v>
      </c>
      <c r="AT283" s="10"/>
      <c r="AU283" s="10"/>
      <c r="AV283" s="4"/>
      <c r="AW283" s="10"/>
      <c r="AX283" t="s">
        <v>3</v>
      </c>
      <c r="AY283" s="2" t="s">
        <v>15</v>
      </c>
      <c r="AZ283" s="3" t="s">
        <v>16</v>
      </c>
      <c r="BA283" s="3" t="s">
        <v>23</v>
      </c>
      <c r="BB283" s="3">
        <v>2</v>
      </c>
    </row>
    <row r="284" spans="1:54" x14ac:dyDescent="0.2">
      <c r="A284" t="s">
        <v>3</v>
      </c>
      <c r="B284" s="2" t="s">
        <v>15</v>
      </c>
      <c r="C284" s="3" t="s">
        <v>16</v>
      </c>
      <c r="D284" s="3" t="s">
        <v>23</v>
      </c>
      <c r="E284" s="3">
        <v>3</v>
      </c>
      <c r="K284" s="8">
        <v>1</v>
      </c>
      <c r="AP284">
        <v>3.9E-2</v>
      </c>
      <c r="AR284" s="6">
        <v>1</v>
      </c>
      <c r="AT284" s="10">
        <f t="shared" ref="AT284:AT301" si="23">AP284/(85-6)</f>
        <v>4.9367088607594936E-4</v>
      </c>
      <c r="AU284" s="10"/>
      <c r="AV284" s="4">
        <f t="shared" si="18"/>
        <v>0.49367088607594933</v>
      </c>
      <c r="AW284" s="10"/>
      <c r="AX284" t="s">
        <v>3</v>
      </c>
      <c r="AY284" s="2" t="s">
        <v>15</v>
      </c>
      <c r="AZ284" s="3" t="s">
        <v>16</v>
      </c>
      <c r="BA284" s="3" t="s">
        <v>23</v>
      </c>
      <c r="BB284" s="3">
        <v>3</v>
      </c>
    </row>
    <row r="285" spans="1:54" x14ac:dyDescent="0.2">
      <c r="A285" t="s">
        <v>3</v>
      </c>
      <c r="B285" s="2" t="s">
        <v>15</v>
      </c>
      <c r="C285" s="3" t="s">
        <v>16</v>
      </c>
      <c r="D285" s="3" t="s">
        <v>23</v>
      </c>
      <c r="E285" s="3">
        <v>4</v>
      </c>
      <c r="J285" s="8">
        <v>1</v>
      </c>
      <c r="Y285">
        <v>1</v>
      </c>
      <c r="AP285">
        <v>6.9000000000000006E-2</v>
      </c>
      <c r="AR285" s="6">
        <v>1</v>
      </c>
      <c r="AT285" s="10">
        <f>AP285/(85-5)</f>
        <v>8.6250000000000009E-4</v>
      </c>
      <c r="AU285" s="10"/>
      <c r="AV285" s="4">
        <f t="shared" si="18"/>
        <v>0.86250000000000004</v>
      </c>
      <c r="AW285" s="10"/>
      <c r="AX285" t="s">
        <v>3</v>
      </c>
      <c r="AY285" s="2" t="s">
        <v>15</v>
      </c>
      <c r="AZ285" s="3" t="s">
        <v>16</v>
      </c>
      <c r="BA285" s="3" t="s">
        <v>23</v>
      </c>
      <c r="BB285" s="3">
        <v>4</v>
      </c>
    </row>
    <row r="286" spans="1:54" x14ac:dyDescent="0.2">
      <c r="A286" t="s">
        <v>3</v>
      </c>
      <c r="B286" s="2" t="s">
        <v>15</v>
      </c>
      <c r="C286" s="3" t="s">
        <v>16</v>
      </c>
      <c r="D286" s="3" t="s">
        <v>23</v>
      </c>
      <c r="E286" s="3">
        <v>5</v>
      </c>
      <c r="N286" s="8">
        <v>1</v>
      </c>
      <c r="Q286">
        <v>1</v>
      </c>
      <c r="AP286">
        <v>0.06</v>
      </c>
      <c r="AR286" s="6">
        <v>1</v>
      </c>
      <c r="AT286" s="10">
        <f>AP286/(85-9)</f>
        <v>7.894736842105263E-4</v>
      </c>
      <c r="AU286" s="10"/>
      <c r="AV286" s="4">
        <f t="shared" si="18"/>
        <v>0.78947368421052633</v>
      </c>
      <c r="AW286" s="10"/>
      <c r="AX286" t="s">
        <v>3</v>
      </c>
      <c r="AY286" s="2" t="s">
        <v>15</v>
      </c>
      <c r="AZ286" s="3" t="s">
        <v>16</v>
      </c>
      <c r="BA286" s="3" t="s">
        <v>23</v>
      </c>
      <c r="BB286" s="3">
        <v>5</v>
      </c>
    </row>
    <row r="287" spans="1:54" x14ac:dyDescent="0.2">
      <c r="A287" t="s">
        <v>3</v>
      </c>
      <c r="B287" s="2" t="s">
        <v>15</v>
      </c>
      <c r="C287" s="3" t="s">
        <v>16</v>
      </c>
      <c r="D287" s="3" t="s">
        <v>23</v>
      </c>
      <c r="E287" s="3">
        <v>6</v>
      </c>
      <c r="K287" s="8">
        <v>1</v>
      </c>
      <c r="M287" s="8">
        <v>1</v>
      </c>
      <c r="AP287">
        <v>5.5E-2</v>
      </c>
      <c r="AR287" s="6">
        <v>1</v>
      </c>
      <c r="AT287" s="10">
        <f t="shared" si="23"/>
        <v>6.9620253164556962E-4</v>
      </c>
      <c r="AU287" s="10"/>
      <c r="AV287" s="4">
        <f t="shared" si="18"/>
        <v>0.69620253164556967</v>
      </c>
      <c r="AW287" s="10"/>
      <c r="AX287" t="s">
        <v>3</v>
      </c>
      <c r="AY287" s="2" t="s">
        <v>15</v>
      </c>
      <c r="AZ287" s="3" t="s">
        <v>16</v>
      </c>
      <c r="BA287" s="3" t="s">
        <v>23</v>
      </c>
      <c r="BB287" s="3">
        <v>6</v>
      </c>
    </row>
    <row r="288" spans="1:54" x14ac:dyDescent="0.2">
      <c r="A288" t="s">
        <v>3</v>
      </c>
      <c r="B288" s="2" t="s">
        <v>15</v>
      </c>
      <c r="C288" s="3" t="s">
        <v>16</v>
      </c>
      <c r="D288" s="3" t="s">
        <v>23</v>
      </c>
      <c r="E288" s="3">
        <v>7</v>
      </c>
      <c r="K288" s="8">
        <v>1</v>
      </c>
      <c r="AP288">
        <v>3.5000000000000003E-2</v>
      </c>
      <c r="AR288" s="6">
        <v>1</v>
      </c>
      <c r="AT288" s="10">
        <f t="shared" si="23"/>
        <v>4.4303797468354434E-4</v>
      </c>
      <c r="AU288" s="10"/>
      <c r="AV288" s="4">
        <f t="shared" si="18"/>
        <v>0.44303797468354433</v>
      </c>
      <c r="AW288" s="10"/>
      <c r="AX288" t="s">
        <v>3</v>
      </c>
      <c r="AY288" s="2" t="s">
        <v>15</v>
      </c>
      <c r="AZ288" s="3" t="s">
        <v>16</v>
      </c>
      <c r="BA288" s="3" t="s">
        <v>23</v>
      </c>
      <c r="BB288" s="3">
        <v>7</v>
      </c>
    </row>
    <row r="289" spans="1:54" x14ac:dyDescent="0.2">
      <c r="A289" t="s">
        <v>3</v>
      </c>
      <c r="B289" s="2" t="s">
        <v>15</v>
      </c>
      <c r="C289" s="3" t="s">
        <v>16</v>
      </c>
      <c r="D289" s="3" t="s">
        <v>23</v>
      </c>
      <c r="E289" s="3">
        <v>8</v>
      </c>
      <c r="O289">
        <v>1</v>
      </c>
      <c r="AP289">
        <v>1.0999999999999999E-2</v>
      </c>
      <c r="AR289" s="6">
        <v>1</v>
      </c>
      <c r="AT289" s="10">
        <f>AP289/(85-10)</f>
        <v>1.4666666666666666E-4</v>
      </c>
      <c r="AU289" s="10"/>
      <c r="AV289" s="4">
        <f t="shared" si="18"/>
        <v>0.14666666666666667</v>
      </c>
      <c r="AW289" s="10"/>
      <c r="AX289" t="s">
        <v>3</v>
      </c>
      <c r="AY289" s="2" t="s">
        <v>15</v>
      </c>
      <c r="AZ289" s="3" t="s">
        <v>16</v>
      </c>
      <c r="BA289" s="3" t="s">
        <v>23</v>
      </c>
      <c r="BB289" s="3">
        <v>8</v>
      </c>
    </row>
    <row r="290" spans="1:54" x14ac:dyDescent="0.2">
      <c r="A290" t="s">
        <v>3</v>
      </c>
      <c r="B290" s="2" t="s">
        <v>15</v>
      </c>
      <c r="C290" s="3" t="s">
        <v>16</v>
      </c>
      <c r="D290" s="3" t="s">
        <v>23</v>
      </c>
      <c r="E290" s="3">
        <v>9</v>
      </c>
      <c r="AT290" s="10"/>
      <c r="AU290" s="10"/>
      <c r="AV290" s="4"/>
      <c r="AW290" s="10"/>
      <c r="AX290" t="s">
        <v>3</v>
      </c>
      <c r="AY290" s="2" t="s">
        <v>15</v>
      </c>
      <c r="AZ290" s="3" t="s">
        <v>16</v>
      </c>
      <c r="BA290" s="3" t="s">
        <v>23</v>
      </c>
      <c r="BB290" s="3">
        <v>9</v>
      </c>
    </row>
    <row r="291" spans="1:54" x14ac:dyDescent="0.2">
      <c r="A291" t="s">
        <v>3</v>
      </c>
      <c r="B291" s="2" t="s">
        <v>15</v>
      </c>
      <c r="C291" s="3" t="s">
        <v>16</v>
      </c>
      <c r="D291" s="3" t="s">
        <v>23</v>
      </c>
      <c r="E291" s="3">
        <v>10</v>
      </c>
      <c r="K291" s="8">
        <v>1</v>
      </c>
      <c r="AP291">
        <v>5.8000000000000003E-2</v>
      </c>
      <c r="AR291" s="6">
        <v>1</v>
      </c>
      <c r="AT291" s="10">
        <f t="shared" si="23"/>
        <v>7.3417721518987344E-4</v>
      </c>
      <c r="AU291" s="10"/>
      <c r="AV291" s="4">
        <f t="shared" si="18"/>
        <v>0.73417721518987344</v>
      </c>
      <c r="AW291" s="10"/>
      <c r="AX291" t="s">
        <v>3</v>
      </c>
      <c r="AY291" s="2" t="s">
        <v>15</v>
      </c>
      <c r="AZ291" s="3" t="s">
        <v>16</v>
      </c>
      <c r="BA291" s="3" t="s">
        <v>23</v>
      </c>
      <c r="BB291" s="3">
        <v>10</v>
      </c>
    </row>
    <row r="292" spans="1:54" x14ac:dyDescent="0.2">
      <c r="A292" t="s">
        <v>6</v>
      </c>
      <c r="B292" s="2" t="s">
        <v>15</v>
      </c>
      <c r="C292" s="3" t="s">
        <v>16</v>
      </c>
      <c r="D292" s="3" t="s">
        <v>23</v>
      </c>
      <c r="E292" s="3">
        <v>1</v>
      </c>
      <c r="L292" s="8">
        <v>1</v>
      </c>
      <c r="N292" s="7"/>
      <c r="O292">
        <v>1</v>
      </c>
      <c r="AP292">
        <v>3.6999999999999998E-2</v>
      </c>
      <c r="AQ292" s="4">
        <f>AVERAGE(AP292:AP301)</f>
        <v>3.0777777777777779E-2</v>
      </c>
      <c r="AR292" s="6">
        <v>1</v>
      </c>
      <c r="AS292" s="4">
        <f>AVERAGE(AR292:AR301)</f>
        <v>1</v>
      </c>
      <c r="AT292" s="10">
        <f>AP292/(85-7)</f>
        <v>4.7435897435897434E-4</v>
      </c>
      <c r="AU292" s="4">
        <f>AVERAGE(AT292:AT301)</f>
        <v>3.9467875408081936E-4</v>
      </c>
      <c r="AV292" s="4">
        <f t="shared" si="18"/>
        <v>0.47435897435897434</v>
      </c>
      <c r="AW292" s="4">
        <f>AVERAGE(AV292:AV301)</f>
        <v>0.39467875408081943</v>
      </c>
      <c r="AX292" t="s">
        <v>6</v>
      </c>
      <c r="AY292" s="2" t="s">
        <v>15</v>
      </c>
      <c r="AZ292" s="3" t="s">
        <v>16</v>
      </c>
      <c r="BA292" s="3" t="s">
        <v>23</v>
      </c>
      <c r="BB292" s="3">
        <v>1</v>
      </c>
    </row>
    <row r="293" spans="1:54" x14ac:dyDescent="0.2">
      <c r="A293" t="s">
        <v>6</v>
      </c>
      <c r="B293" s="2" t="s">
        <v>15</v>
      </c>
      <c r="C293" s="3" t="s">
        <v>16</v>
      </c>
      <c r="D293" s="3" t="s">
        <v>23</v>
      </c>
      <c r="E293" s="3">
        <v>2</v>
      </c>
      <c r="M293" s="8">
        <v>1</v>
      </c>
      <c r="N293" s="8">
        <v>1</v>
      </c>
      <c r="AP293">
        <v>6.2E-2</v>
      </c>
      <c r="AR293" s="6">
        <v>1</v>
      </c>
      <c r="AT293" s="10">
        <f>AP293/(85-8)</f>
        <v>8.0519480519480522E-4</v>
      </c>
      <c r="AU293" s="10"/>
      <c r="AV293" s="4">
        <f t="shared" si="18"/>
        <v>0.80519480519480524</v>
      </c>
      <c r="AW293" s="10"/>
      <c r="AX293" t="s">
        <v>6</v>
      </c>
      <c r="AY293" s="2" t="s">
        <v>15</v>
      </c>
      <c r="AZ293" s="3" t="s">
        <v>16</v>
      </c>
      <c r="BA293" s="3" t="s">
        <v>23</v>
      </c>
      <c r="BB293" s="3">
        <v>2</v>
      </c>
    </row>
    <row r="294" spans="1:54" x14ac:dyDescent="0.2">
      <c r="A294" t="s">
        <v>6</v>
      </c>
      <c r="B294" s="2" t="s">
        <v>15</v>
      </c>
      <c r="C294" s="3" t="s">
        <v>16</v>
      </c>
      <c r="D294" s="3" t="s">
        <v>23</v>
      </c>
      <c r="E294" s="3">
        <v>3</v>
      </c>
      <c r="AT294" s="10"/>
      <c r="AU294" s="10"/>
      <c r="AV294" s="4"/>
      <c r="AW294" s="10"/>
      <c r="AX294" t="s">
        <v>6</v>
      </c>
      <c r="AY294" s="2" t="s">
        <v>15</v>
      </c>
      <c r="AZ294" s="3" t="s">
        <v>16</v>
      </c>
      <c r="BA294" s="3" t="s">
        <v>23</v>
      </c>
      <c r="BB294" s="3">
        <v>3</v>
      </c>
    </row>
    <row r="295" spans="1:54" x14ac:dyDescent="0.2">
      <c r="A295" t="s">
        <v>6</v>
      </c>
      <c r="B295" s="2" t="s">
        <v>15</v>
      </c>
      <c r="C295" s="3" t="s">
        <v>16</v>
      </c>
      <c r="D295" s="3" t="s">
        <v>23</v>
      </c>
      <c r="E295" s="3">
        <v>4</v>
      </c>
      <c r="K295" s="8">
        <v>1</v>
      </c>
      <c r="Q295">
        <v>1</v>
      </c>
      <c r="AP295">
        <v>2.9000000000000001E-2</v>
      </c>
      <c r="AR295" s="6">
        <v>1</v>
      </c>
      <c r="AT295" s="10">
        <f t="shared" si="23"/>
        <v>3.6708860759493672E-4</v>
      </c>
      <c r="AU295" s="10"/>
      <c r="AV295" s="4">
        <f t="shared" si="18"/>
        <v>0.36708860759493672</v>
      </c>
      <c r="AW295" s="10"/>
      <c r="AX295" t="s">
        <v>6</v>
      </c>
      <c r="AY295" s="2" t="s">
        <v>15</v>
      </c>
      <c r="AZ295" s="3" t="s">
        <v>16</v>
      </c>
      <c r="BA295" s="3" t="s">
        <v>23</v>
      </c>
      <c r="BB295" s="3">
        <v>4</v>
      </c>
    </row>
    <row r="296" spans="1:54" x14ac:dyDescent="0.2">
      <c r="A296" t="s">
        <v>6</v>
      </c>
      <c r="B296" s="2" t="s">
        <v>15</v>
      </c>
      <c r="C296" s="3" t="s">
        <v>16</v>
      </c>
      <c r="D296" s="3" t="s">
        <v>23</v>
      </c>
      <c r="E296" s="3">
        <v>5</v>
      </c>
      <c r="K296" s="8">
        <v>1</v>
      </c>
      <c r="AP296">
        <v>3.2000000000000001E-2</v>
      </c>
      <c r="AR296" s="6">
        <v>1</v>
      </c>
      <c r="AT296" s="10">
        <f t="shared" si="23"/>
        <v>4.0506329113924053E-4</v>
      </c>
      <c r="AU296" s="10"/>
      <c r="AV296" s="4">
        <f t="shared" si="18"/>
        <v>0.40506329113924056</v>
      </c>
      <c r="AW296" s="10"/>
      <c r="AX296" t="s">
        <v>6</v>
      </c>
      <c r="AY296" s="2" t="s">
        <v>15</v>
      </c>
      <c r="AZ296" s="3" t="s">
        <v>16</v>
      </c>
      <c r="BA296" s="3" t="s">
        <v>23</v>
      </c>
      <c r="BB296" s="3">
        <v>5</v>
      </c>
    </row>
    <row r="297" spans="1:54" x14ac:dyDescent="0.2">
      <c r="A297" t="s">
        <v>6</v>
      </c>
      <c r="B297" s="2" t="s">
        <v>15</v>
      </c>
      <c r="C297" s="3" t="s">
        <v>16</v>
      </c>
      <c r="D297" s="3" t="s">
        <v>23</v>
      </c>
      <c r="E297" s="3">
        <v>6</v>
      </c>
      <c r="M297" s="8">
        <v>1</v>
      </c>
      <c r="AP297">
        <v>0.02</v>
      </c>
      <c r="AR297" s="6">
        <v>1</v>
      </c>
      <c r="AT297" s="10">
        <f>AP297/(85-8)</f>
        <v>2.5974025974025974E-4</v>
      </c>
      <c r="AU297" s="10"/>
      <c r="AV297" s="4">
        <f t="shared" si="18"/>
        <v>0.25974025974025972</v>
      </c>
      <c r="AW297" s="10"/>
      <c r="AX297" t="s">
        <v>6</v>
      </c>
      <c r="AY297" s="2" t="s">
        <v>15</v>
      </c>
      <c r="AZ297" s="3" t="s">
        <v>16</v>
      </c>
      <c r="BA297" s="3" t="s">
        <v>23</v>
      </c>
      <c r="BB297" s="3">
        <v>6</v>
      </c>
    </row>
    <row r="298" spans="1:54" x14ac:dyDescent="0.2">
      <c r="A298" t="s">
        <v>6</v>
      </c>
      <c r="B298" s="2" t="s">
        <v>15</v>
      </c>
      <c r="C298" s="3" t="s">
        <v>16</v>
      </c>
      <c r="D298" s="3" t="s">
        <v>23</v>
      </c>
      <c r="E298" s="3">
        <v>7</v>
      </c>
      <c r="L298" s="8">
        <v>2</v>
      </c>
      <c r="M298" s="8">
        <v>1</v>
      </c>
      <c r="AP298">
        <v>1.6E-2</v>
      </c>
      <c r="AR298" s="6">
        <v>1</v>
      </c>
      <c r="AT298" s="10">
        <f>AP298/(85-7)</f>
        <v>2.0512820512820514E-4</v>
      </c>
      <c r="AU298" s="10"/>
      <c r="AV298" s="4">
        <f t="shared" si="18"/>
        <v>0.20512820512820515</v>
      </c>
      <c r="AW298" s="10"/>
      <c r="AX298" t="s">
        <v>6</v>
      </c>
      <c r="AY298" s="2" t="s">
        <v>15</v>
      </c>
      <c r="AZ298" s="3" t="s">
        <v>16</v>
      </c>
      <c r="BA298" s="3" t="s">
        <v>23</v>
      </c>
      <c r="BB298" s="3">
        <v>7</v>
      </c>
    </row>
    <row r="299" spans="1:54" x14ac:dyDescent="0.2">
      <c r="A299" t="s">
        <v>6</v>
      </c>
      <c r="B299" s="2" t="s">
        <v>15</v>
      </c>
      <c r="C299" s="3" t="s">
        <v>16</v>
      </c>
      <c r="D299" s="3" t="s">
        <v>23</v>
      </c>
      <c r="E299" s="3">
        <v>8</v>
      </c>
      <c r="N299" s="8">
        <v>1</v>
      </c>
      <c r="AP299">
        <v>2.9000000000000001E-2</v>
      </c>
      <c r="AR299" s="6">
        <v>1</v>
      </c>
      <c r="AT299" s="10">
        <f>AP299/(85-9)</f>
        <v>3.8157894736842105E-4</v>
      </c>
      <c r="AU299" s="10"/>
      <c r="AV299" s="4">
        <f t="shared" si="18"/>
        <v>0.38157894736842107</v>
      </c>
      <c r="AW299" s="10"/>
      <c r="AX299" t="s">
        <v>6</v>
      </c>
      <c r="AY299" s="2" t="s">
        <v>15</v>
      </c>
      <c r="AZ299" s="3" t="s">
        <v>16</v>
      </c>
      <c r="BA299" s="3" t="s">
        <v>23</v>
      </c>
      <c r="BB299" s="3">
        <v>8</v>
      </c>
    </row>
    <row r="300" spans="1:54" x14ac:dyDescent="0.2">
      <c r="A300" t="s">
        <v>6</v>
      </c>
      <c r="B300" s="2" t="s">
        <v>15</v>
      </c>
      <c r="C300" s="3" t="s">
        <v>16</v>
      </c>
      <c r="D300" s="3" t="s">
        <v>23</v>
      </c>
      <c r="E300" s="3">
        <v>9</v>
      </c>
      <c r="J300" s="8">
        <v>1</v>
      </c>
      <c r="Q300">
        <v>1</v>
      </c>
      <c r="AP300">
        <v>2.7E-2</v>
      </c>
      <c r="AR300" s="6">
        <v>1</v>
      </c>
      <c r="AT300" s="10">
        <f>AP300/(85-5)</f>
        <v>3.3750000000000002E-4</v>
      </c>
      <c r="AU300" s="10"/>
      <c r="AV300" s="4">
        <f t="shared" si="18"/>
        <v>0.33750000000000002</v>
      </c>
      <c r="AW300" s="10"/>
      <c r="AX300" t="s">
        <v>6</v>
      </c>
      <c r="AY300" s="2" t="s">
        <v>15</v>
      </c>
      <c r="AZ300" s="3" t="s">
        <v>16</v>
      </c>
      <c r="BA300" s="3" t="s">
        <v>23</v>
      </c>
      <c r="BB300" s="3">
        <v>9</v>
      </c>
    </row>
    <row r="301" spans="1:54" x14ac:dyDescent="0.2">
      <c r="A301" t="s">
        <v>6</v>
      </c>
      <c r="B301" s="2" t="s">
        <v>15</v>
      </c>
      <c r="C301" s="3" t="s">
        <v>16</v>
      </c>
      <c r="D301" s="3" t="s">
        <v>23</v>
      </c>
      <c r="E301" s="3">
        <v>10</v>
      </c>
      <c r="K301" s="8">
        <v>1</v>
      </c>
      <c r="N301" s="8">
        <v>1</v>
      </c>
      <c r="AP301">
        <v>2.5000000000000001E-2</v>
      </c>
      <c r="AR301" s="6">
        <v>1</v>
      </c>
      <c r="AT301" s="10">
        <f t="shared" si="23"/>
        <v>3.1645569620253165E-4</v>
      </c>
      <c r="AU301" s="10"/>
      <c r="AV301" s="4">
        <f t="shared" si="18"/>
        <v>0.31645569620253167</v>
      </c>
      <c r="AW301" s="10"/>
      <c r="AX301" t="s">
        <v>6</v>
      </c>
      <c r="AY301" s="2" t="s">
        <v>15</v>
      </c>
      <c r="AZ301" s="3" t="s">
        <v>16</v>
      </c>
      <c r="BA301" s="3" t="s">
        <v>23</v>
      </c>
      <c r="BB301" s="3">
        <v>10</v>
      </c>
    </row>
    <row r="302" spans="1:54" x14ac:dyDescent="0.2">
      <c r="A302" t="s">
        <v>3</v>
      </c>
      <c r="B302" s="2" t="s">
        <v>17</v>
      </c>
      <c r="C302" s="3" t="s">
        <v>16</v>
      </c>
      <c r="D302" s="3" t="s">
        <v>23</v>
      </c>
      <c r="E302" s="3">
        <v>1</v>
      </c>
      <c r="K302" s="8">
        <v>1</v>
      </c>
      <c r="L302" s="8">
        <v>1</v>
      </c>
      <c r="AP302">
        <v>7.5999999999999998E-2</v>
      </c>
      <c r="AQ302" s="4">
        <f>AVERAGE(AP302:AP311)</f>
        <v>9.7571428571428573E-2</v>
      </c>
      <c r="AR302" s="6">
        <v>1</v>
      </c>
      <c r="AS302" s="4">
        <f>AVERAGE(AR302:AR311)</f>
        <v>1</v>
      </c>
      <c r="AT302" s="10">
        <f>AP302/(85-6)</f>
        <v>9.6202531645569621E-4</v>
      </c>
      <c r="AU302" s="4">
        <f>AVERAGE(AT302:AT311)</f>
        <v>1.2333727049188173E-3</v>
      </c>
      <c r="AV302" s="4">
        <f t="shared" si="18"/>
        <v>0.96202531645569622</v>
      </c>
      <c r="AW302" s="4">
        <f>AVERAGE(AV302:AV311)</f>
        <v>1.2333727049188172</v>
      </c>
      <c r="AX302" t="s">
        <v>3</v>
      </c>
      <c r="AY302" s="2" t="s">
        <v>17</v>
      </c>
      <c r="AZ302" s="3" t="s">
        <v>16</v>
      </c>
      <c r="BA302" s="3" t="s">
        <v>23</v>
      </c>
      <c r="BB302" s="3">
        <v>1</v>
      </c>
    </row>
    <row r="303" spans="1:54" x14ac:dyDescent="0.2">
      <c r="A303" t="s">
        <v>3</v>
      </c>
      <c r="B303" s="2" t="s">
        <v>17</v>
      </c>
      <c r="C303" s="3" t="s">
        <v>16</v>
      </c>
      <c r="D303" s="3" t="s">
        <v>23</v>
      </c>
      <c r="E303" s="3">
        <v>2</v>
      </c>
      <c r="J303" s="8">
        <v>2</v>
      </c>
      <c r="O303">
        <v>1</v>
      </c>
      <c r="AP303">
        <v>9.8000000000000004E-2</v>
      </c>
      <c r="AR303" s="6">
        <v>1</v>
      </c>
      <c r="AT303" s="10">
        <f>AP303/(85-5)</f>
        <v>1.225E-3</v>
      </c>
      <c r="AU303" s="10"/>
      <c r="AV303" s="4">
        <f t="shared" si="18"/>
        <v>1.2249999999999999</v>
      </c>
      <c r="AW303" s="10"/>
      <c r="AX303" t="s">
        <v>3</v>
      </c>
      <c r="AY303" s="2" t="s">
        <v>17</v>
      </c>
      <c r="AZ303" s="3" t="s">
        <v>16</v>
      </c>
      <c r="BA303" s="3" t="s">
        <v>23</v>
      </c>
      <c r="BB303" s="3">
        <v>2</v>
      </c>
    </row>
    <row r="304" spans="1:54" x14ac:dyDescent="0.2">
      <c r="A304" t="s">
        <v>3</v>
      </c>
      <c r="B304" s="2" t="s">
        <v>17</v>
      </c>
      <c r="C304" s="3" t="s">
        <v>16</v>
      </c>
      <c r="D304" s="3" t="s">
        <v>23</v>
      </c>
      <c r="E304" s="3">
        <v>3</v>
      </c>
      <c r="K304" s="8">
        <v>1</v>
      </c>
      <c r="N304" s="8">
        <v>1</v>
      </c>
      <c r="AP304">
        <v>0.13900000000000001</v>
      </c>
      <c r="AR304" s="6">
        <v>1</v>
      </c>
      <c r="AT304" s="10">
        <f t="shared" ref="AT304" si="24">AP304/(85-6)</f>
        <v>1.7594936708860761E-3</v>
      </c>
      <c r="AU304" s="10"/>
      <c r="AV304" s="4">
        <f t="shared" si="18"/>
        <v>1.759493670886076</v>
      </c>
      <c r="AW304" s="10"/>
      <c r="AX304" t="s">
        <v>3</v>
      </c>
      <c r="AY304" s="2" t="s">
        <v>17</v>
      </c>
      <c r="AZ304" s="3" t="s">
        <v>16</v>
      </c>
      <c r="BA304" s="3" t="s">
        <v>23</v>
      </c>
      <c r="BB304" s="3">
        <v>3</v>
      </c>
    </row>
    <row r="305" spans="1:54" x14ac:dyDescent="0.2">
      <c r="A305" t="s">
        <v>3</v>
      </c>
      <c r="B305" s="2" t="s">
        <v>17</v>
      </c>
      <c r="C305" s="3" t="s">
        <v>16</v>
      </c>
      <c r="D305" s="3" t="s">
        <v>23</v>
      </c>
      <c r="E305" s="3">
        <v>4</v>
      </c>
      <c r="I305">
        <v>1</v>
      </c>
      <c r="AP305">
        <v>0.16300000000000001</v>
      </c>
      <c r="AR305" s="6">
        <v>1</v>
      </c>
      <c r="AT305" s="10">
        <f>AP305/(85-4)</f>
        <v>2.0123456790123459E-3</v>
      </c>
      <c r="AU305" s="10"/>
      <c r="AV305" s="4">
        <f t="shared" si="18"/>
        <v>2.0123456790123457</v>
      </c>
      <c r="AW305" s="10"/>
      <c r="AX305" t="s">
        <v>3</v>
      </c>
      <c r="AY305" s="2" t="s">
        <v>17</v>
      </c>
      <c r="AZ305" s="3" t="s">
        <v>16</v>
      </c>
      <c r="BA305" s="3" t="s">
        <v>23</v>
      </c>
      <c r="BB305" s="3">
        <v>4</v>
      </c>
    </row>
    <row r="306" spans="1:54" x14ac:dyDescent="0.2">
      <c r="A306" t="s">
        <v>3</v>
      </c>
      <c r="B306" s="2" t="s">
        <v>17</v>
      </c>
      <c r="C306" s="3" t="s">
        <v>16</v>
      </c>
      <c r="D306" s="3" t="s">
        <v>23</v>
      </c>
      <c r="E306" s="3">
        <v>5</v>
      </c>
      <c r="I306">
        <v>1</v>
      </c>
      <c r="AP306">
        <v>0.122</v>
      </c>
      <c r="AR306" s="6">
        <v>1</v>
      </c>
      <c r="AT306" s="10">
        <f>AP306/(85-4)</f>
        <v>1.5061728395061728E-3</v>
      </c>
      <c r="AU306" s="10"/>
      <c r="AV306" s="4">
        <f t="shared" si="18"/>
        <v>1.5061728395061729</v>
      </c>
      <c r="AW306" s="10"/>
      <c r="AX306" t="s">
        <v>3</v>
      </c>
      <c r="AY306" s="2" t="s">
        <v>17</v>
      </c>
      <c r="AZ306" s="3" t="s">
        <v>16</v>
      </c>
      <c r="BA306" s="3" t="s">
        <v>23</v>
      </c>
      <c r="BB306" s="3">
        <v>5</v>
      </c>
    </row>
    <row r="307" spans="1:54" x14ac:dyDescent="0.2">
      <c r="A307" t="s">
        <v>3</v>
      </c>
      <c r="B307" s="2" t="s">
        <v>17</v>
      </c>
      <c r="C307" s="3" t="s">
        <v>16</v>
      </c>
      <c r="D307" s="3" t="s">
        <v>23</v>
      </c>
      <c r="E307" s="3">
        <v>6</v>
      </c>
      <c r="AT307" s="10"/>
      <c r="AU307" s="10"/>
      <c r="AV307" s="4"/>
      <c r="AW307" s="10"/>
      <c r="AX307" t="s">
        <v>3</v>
      </c>
      <c r="AY307" s="2" t="s">
        <v>17</v>
      </c>
      <c r="AZ307" s="3" t="s">
        <v>16</v>
      </c>
      <c r="BA307" s="3" t="s">
        <v>23</v>
      </c>
      <c r="BB307" s="3">
        <v>6</v>
      </c>
    </row>
    <row r="308" spans="1:54" x14ac:dyDescent="0.2">
      <c r="A308" t="s">
        <v>3</v>
      </c>
      <c r="B308" s="2" t="s">
        <v>17</v>
      </c>
      <c r="C308" s="3" t="s">
        <v>16</v>
      </c>
      <c r="D308" s="3" t="s">
        <v>23</v>
      </c>
      <c r="E308" s="3">
        <v>7</v>
      </c>
      <c r="O308">
        <v>1</v>
      </c>
      <c r="Y308">
        <v>1</v>
      </c>
      <c r="AP308">
        <v>4.8000000000000001E-2</v>
      </c>
      <c r="AR308" s="6">
        <v>1</v>
      </c>
      <c r="AT308" s="10">
        <f>AP308/(85-10)</f>
        <v>6.4000000000000005E-4</v>
      </c>
      <c r="AU308" s="10"/>
      <c r="AV308" s="4">
        <f t="shared" si="18"/>
        <v>0.64</v>
      </c>
      <c r="AW308" s="10"/>
      <c r="AX308" t="s">
        <v>3</v>
      </c>
      <c r="AY308" s="2" t="s">
        <v>17</v>
      </c>
      <c r="AZ308" s="3" t="s">
        <v>16</v>
      </c>
      <c r="BA308" s="3" t="s">
        <v>23</v>
      </c>
      <c r="BB308" s="3">
        <v>7</v>
      </c>
    </row>
    <row r="309" spans="1:54" x14ac:dyDescent="0.2">
      <c r="A309" t="s">
        <v>3</v>
      </c>
      <c r="B309" s="2" t="s">
        <v>17</v>
      </c>
      <c r="C309" s="3" t="s">
        <v>16</v>
      </c>
      <c r="D309" s="3" t="s">
        <v>23</v>
      </c>
      <c r="E309" s="3">
        <v>8</v>
      </c>
      <c r="T309">
        <v>1</v>
      </c>
      <c r="AP309">
        <v>3.6999999999999998E-2</v>
      </c>
      <c r="AR309" s="6">
        <v>1</v>
      </c>
      <c r="AT309" s="10">
        <f>AP309/(85-15)</f>
        <v>5.2857142857142859E-4</v>
      </c>
      <c r="AU309" s="10"/>
      <c r="AV309" s="4">
        <f t="shared" si="18"/>
        <v>0.52857142857142858</v>
      </c>
      <c r="AW309" s="10"/>
      <c r="AX309" t="s">
        <v>3</v>
      </c>
      <c r="AY309" s="2" t="s">
        <v>17</v>
      </c>
      <c r="AZ309" s="3" t="s">
        <v>16</v>
      </c>
      <c r="BA309" s="3" t="s">
        <v>23</v>
      </c>
      <c r="BB309" s="3">
        <v>8</v>
      </c>
    </row>
    <row r="310" spans="1:54" x14ac:dyDescent="0.2">
      <c r="A310" t="s">
        <v>3</v>
      </c>
      <c r="B310" s="2" t="s">
        <v>17</v>
      </c>
      <c r="C310" s="3" t="s">
        <v>16</v>
      </c>
      <c r="D310" s="3" t="s">
        <v>23</v>
      </c>
      <c r="E310" s="3">
        <v>9</v>
      </c>
      <c r="AT310" s="10"/>
      <c r="AU310" s="10"/>
      <c r="AV310" s="4"/>
      <c r="AW310" s="10"/>
      <c r="AX310" t="s">
        <v>3</v>
      </c>
      <c r="AY310" s="2" t="s">
        <v>17</v>
      </c>
      <c r="AZ310" s="3" t="s">
        <v>16</v>
      </c>
      <c r="BA310" s="3" t="s">
        <v>23</v>
      </c>
      <c r="BB310" s="3">
        <v>9</v>
      </c>
    </row>
    <row r="311" spans="1:54" x14ac:dyDescent="0.2">
      <c r="A311" t="s">
        <v>3</v>
      </c>
      <c r="B311" s="2" t="s">
        <v>17</v>
      </c>
      <c r="C311" s="3" t="s">
        <v>16</v>
      </c>
      <c r="D311" s="3" t="s">
        <v>23</v>
      </c>
      <c r="E311" s="3">
        <v>10</v>
      </c>
      <c r="AT311" s="10"/>
      <c r="AU311" s="10"/>
      <c r="AV311" s="4"/>
      <c r="AW311" s="10"/>
      <c r="AX311" t="s">
        <v>3</v>
      </c>
      <c r="AY311" s="2" t="s">
        <v>17</v>
      </c>
      <c r="AZ311" s="3" t="s">
        <v>16</v>
      </c>
      <c r="BA311" s="3" t="s">
        <v>23</v>
      </c>
      <c r="BB311" s="3">
        <v>10</v>
      </c>
    </row>
    <row r="312" spans="1:54" x14ac:dyDescent="0.2">
      <c r="A312" t="s">
        <v>6</v>
      </c>
      <c r="B312" s="2" t="s">
        <v>17</v>
      </c>
      <c r="C312" s="3" t="s">
        <v>16</v>
      </c>
      <c r="D312" s="3" t="s">
        <v>23</v>
      </c>
      <c r="E312" s="3">
        <v>1</v>
      </c>
      <c r="J312" s="8">
        <v>1</v>
      </c>
      <c r="AP312">
        <v>2.1000000000000001E-2</v>
      </c>
      <c r="AQ312" s="4">
        <f>AVERAGE(AP312:AP321)</f>
        <v>9.0285714285714289E-2</v>
      </c>
      <c r="AR312" s="6">
        <v>1</v>
      </c>
      <c r="AS312" s="4">
        <f>AVERAGE(AR312:AR321)</f>
        <v>1</v>
      </c>
      <c r="AT312" s="10">
        <f>AP312/(85-5)</f>
        <v>2.6250000000000004E-4</v>
      </c>
      <c r="AU312" s="4">
        <f>AVERAGE(AT312:AT321)</f>
        <v>1.1727602532641669E-3</v>
      </c>
      <c r="AV312" s="4">
        <f t="shared" si="18"/>
        <v>0.26250000000000001</v>
      </c>
      <c r="AW312" s="4">
        <f>AVERAGE(AV312:AV321)</f>
        <v>1.1727602532641672</v>
      </c>
      <c r="AX312" t="s">
        <v>6</v>
      </c>
      <c r="AY312" s="2" t="s">
        <v>17</v>
      </c>
      <c r="AZ312" s="3" t="s">
        <v>16</v>
      </c>
      <c r="BA312" s="3" t="s">
        <v>23</v>
      </c>
      <c r="BB312" s="3">
        <v>1</v>
      </c>
    </row>
    <row r="313" spans="1:54" x14ac:dyDescent="0.2">
      <c r="A313" t="s">
        <v>6</v>
      </c>
      <c r="B313" s="2" t="s">
        <v>17</v>
      </c>
      <c r="C313" s="3" t="s">
        <v>16</v>
      </c>
      <c r="D313" s="3" t="s">
        <v>23</v>
      </c>
      <c r="E313" s="3">
        <v>2</v>
      </c>
      <c r="T313">
        <v>1</v>
      </c>
      <c r="AP313">
        <v>0.13800000000000001</v>
      </c>
      <c r="AR313" s="6">
        <v>1</v>
      </c>
      <c r="AT313" s="10">
        <f>AP313/(85-15)</f>
        <v>1.9714285714285715E-3</v>
      </c>
      <c r="AU313" s="10"/>
      <c r="AV313" s="4">
        <f t="shared" si="18"/>
        <v>1.9714285714285715</v>
      </c>
      <c r="AW313" s="10"/>
      <c r="AX313" t="s">
        <v>6</v>
      </c>
      <c r="AY313" s="2" t="s">
        <v>17</v>
      </c>
      <c r="AZ313" s="3" t="s">
        <v>16</v>
      </c>
      <c r="BA313" s="3" t="s">
        <v>23</v>
      </c>
      <c r="BB313" s="3">
        <v>2</v>
      </c>
    </row>
    <row r="314" spans="1:54" x14ac:dyDescent="0.2">
      <c r="A314" t="s">
        <v>6</v>
      </c>
      <c r="B314" s="2" t="s">
        <v>17</v>
      </c>
      <c r="C314" s="3" t="s">
        <v>16</v>
      </c>
      <c r="D314" s="3" t="s">
        <v>23</v>
      </c>
      <c r="E314" s="3">
        <v>3</v>
      </c>
      <c r="L314" s="8">
        <v>1</v>
      </c>
      <c r="T314">
        <v>1</v>
      </c>
      <c r="AP314">
        <v>0.156</v>
      </c>
      <c r="AR314" s="6">
        <v>1</v>
      </c>
      <c r="AT314" s="10">
        <f>AP314/(85-7)</f>
        <v>2E-3</v>
      </c>
      <c r="AU314" s="10"/>
      <c r="AV314" s="4">
        <f t="shared" si="18"/>
        <v>2</v>
      </c>
      <c r="AW314" s="10"/>
      <c r="AX314" t="s">
        <v>6</v>
      </c>
      <c r="AY314" s="2" t="s">
        <v>17</v>
      </c>
      <c r="AZ314" s="3" t="s">
        <v>16</v>
      </c>
      <c r="BA314" s="3" t="s">
        <v>23</v>
      </c>
      <c r="BB314" s="3">
        <v>3</v>
      </c>
    </row>
    <row r="315" spans="1:54" x14ac:dyDescent="0.2">
      <c r="A315" t="s">
        <v>6</v>
      </c>
      <c r="B315" s="2" t="s">
        <v>17</v>
      </c>
      <c r="C315" s="3" t="s">
        <v>16</v>
      </c>
      <c r="D315" s="3" t="s">
        <v>23</v>
      </c>
      <c r="E315" s="3">
        <v>4</v>
      </c>
      <c r="AT315" s="10"/>
      <c r="AU315" s="10"/>
      <c r="AV315" s="4"/>
      <c r="AW315" s="10"/>
      <c r="AX315" t="s">
        <v>6</v>
      </c>
      <c r="AY315" s="2" t="s">
        <v>17</v>
      </c>
      <c r="AZ315" s="3" t="s">
        <v>16</v>
      </c>
      <c r="BA315" s="3" t="s">
        <v>23</v>
      </c>
      <c r="BB315" s="3">
        <v>4</v>
      </c>
    </row>
    <row r="316" spans="1:54" x14ac:dyDescent="0.2">
      <c r="A316" t="s">
        <v>6</v>
      </c>
      <c r="B316" s="2" t="s">
        <v>17</v>
      </c>
      <c r="C316" s="3" t="s">
        <v>16</v>
      </c>
      <c r="D316" s="3" t="s">
        <v>23</v>
      </c>
      <c r="E316" s="3">
        <v>5</v>
      </c>
      <c r="I316">
        <v>1</v>
      </c>
      <c r="AP316">
        <v>0.17299999999999999</v>
      </c>
      <c r="AR316" s="6">
        <v>1</v>
      </c>
      <c r="AT316" s="10">
        <f>AP316/(85-4)</f>
        <v>2.1358024691358023E-3</v>
      </c>
      <c r="AU316" s="10"/>
      <c r="AV316" s="4">
        <f t="shared" si="18"/>
        <v>2.1358024691358022</v>
      </c>
      <c r="AW316" s="10"/>
      <c r="AX316" t="s">
        <v>6</v>
      </c>
      <c r="AY316" s="2" t="s">
        <v>17</v>
      </c>
      <c r="AZ316" s="3" t="s">
        <v>16</v>
      </c>
      <c r="BA316" s="3" t="s">
        <v>23</v>
      </c>
      <c r="BB316" s="3">
        <v>5</v>
      </c>
    </row>
    <row r="317" spans="1:54" x14ac:dyDescent="0.2">
      <c r="A317" t="s">
        <v>6</v>
      </c>
      <c r="B317" s="2" t="s">
        <v>17</v>
      </c>
      <c r="C317" s="3" t="s">
        <v>16</v>
      </c>
      <c r="D317" s="3" t="s">
        <v>23</v>
      </c>
      <c r="E317" s="3">
        <v>6</v>
      </c>
      <c r="L317" s="8">
        <v>1</v>
      </c>
      <c r="Y317">
        <v>1</v>
      </c>
      <c r="AP317">
        <v>3.9E-2</v>
      </c>
      <c r="AR317" s="6">
        <v>1</v>
      </c>
      <c r="AT317" s="10">
        <f>AP317/(85-7)</f>
        <v>5.0000000000000001E-4</v>
      </c>
      <c r="AU317" s="10"/>
      <c r="AV317" s="4">
        <f t="shared" si="18"/>
        <v>0.5</v>
      </c>
      <c r="AW317" s="10"/>
      <c r="AX317" t="s">
        <v>6</v>
      </c>
      <c r="AY317" s="2" t="s">
        <v>17</v>
      </c>
      <c r="AZ317" s="3" t="s">
        <v>16</v>
      </c>
      <c r="BA317" s="3" t="s">
        <v>23</v>
      </c>
      <c r="BB317" s="3">
        <v>6</v>
      </c>
    </row>
    <row r="318" spans="1:54" x14ac:dyDescent="0.2">
      <c r="A318" t="s">
        <v>6</v>
      </c>
      <c r="B318" s="2" t="s">
        <v>17</v>
      </c>
      <c r="C318" s="3" t="s">
        <v>16</v>
      </c>
      <c r="D318" s="3" t="s">
        <v>23</v>
      </c>
      <c r="E318" s="3">
        <v>7</v>
      </c>
      <c r="AT318" s="10"/>
      <c r="AU318" s="10"/>
      <c r="AV318" s="4"/>
      <c r="AW318" s="10"/>
      <c r="AX318" t="s">
        <v>6</v>
      </c>
      <c r="AY318" s="2" t="s">
        <v>17</v>
      </c>
      <c r="AZ318" s="3" t="s">
        <v>16</v>
      </c>
      <c r="BA318" s="3" t="s">
        <v>23</v>
      </c>
      <c r="BB318" s="3">
        <v>7</v>
      </c>
    </row>
    <row r="319" spans="1:54" x14ac:dyDescent="0.2">
      <c r="A319" t="s">
        <v>6</v>
      </c>
      <c r="B319" s="2" t="s">
        <v>17</v>
      </c>
      <c r="C319" s="3" t="s">
        <v>16</v>
      </c>
      <c r="D319" s="3" t="s">
        <v>23</v>
      </c>
      <c r="E319" s="3">
        <v>8</v>
      </c>
      <c r="Q319">
        <v>1</v>
      </c>
      <c r="AP319">
        <v>3.2000000000000001E-2</v>
      </c>
      <c r="AR319" s="6">
        <v>1</v>
      </c>
      <c r="AT319" s="10">
        <f>AP319/(85-12)</f>
        <v>4.3835616438356166E-4</v>
      </c>
      <c r="AU319" s="10"/>
      <c r="AV319" s="4">
        <f t="shared" si="18"/>
        <v>0.43835616438356168</v>
      </c>
      <c r="AW319" s="10"/>
      <c r="AX319" t="s">
        <v>6</v>
      </c>
      <c r="AY319" s="2" t="s">
        <v>17</v>
      </c>
      <c r="AZ319" s="3" t="s">
        <v>16</v>
      </c>
      <c r="BA319" s="3" t="s">
        <v>23</v>
      </c>
      <c r="BB319" s="3">
        <v>8</v>
      </c>
    </row>
    <row r="320" spans="1:54" x14ac:dyDescent="0.2">
      <c r="A320" t="s">
        <v>6</v>
      </c>
      <c r="B320" s="2" t="s">
        <v>17</v>
      </c>
      <c r="C320" s="3" t="s">
        <v>16</v>
      </c>
      <c r="D320" s="3" t="s">
        <v>23</v>
      </c>
      <c r="E320" s="3">
        <v>9</v>
      </c>
      <c r="I320">
        <v>1</v>
      </c>
      <c r="Q320">
        <v>1</v>
      </c>
      <c r="AP320">
        <v>7.2999999999999995E-2</v>
      </c>
      <c r="AR320" s="6">
        <v>1</v>
      </c>
      <c r="AT320" s="10">
        <f>AP320/(85-4)</f>
        <v>9.012345679012345E-4</v>
      </c>
      <c r="AU320" s="10"/>
      <c r="AV320" s="4">
        <f t="shared" si="18"/>
        <v>0.90123456790123446</v>
      </c>
      <c r="AW320" s="10"/>
      <c r="AX320" t="s">
        <v>6</v>
      </c>
      <c r="AY320" s="2" t="s">
        <v>17</v>
      </c>
      <c r="AZ320" s="3" t="s">
        <v>16</v>
      </c>
      <c r="BA320" s="3" t="s">
        <v>23</v>
      </c>
      <c r="BB320" s="3">
        <v>9</v>
      </c>
    </row>
    <row r="321" spans="1:54" x14ac:dyDescent="0.2">
      <c r="A321" t="s">
        <v>6</v>
      </c>
      <c r="B321" s="2" t="s">
        <v>17</v>
      </c>
      <c r="C321" s="3" t="s">
        <v>16</v>
      </c>
      <c r="D321" s="3" t="s">
        <v>23</v>
      </c>
      <c r="E321" s="3">
        <v>10</v>
      </c>
      <c r="AT321" s="10"/>
      <c r="AU321" s="10"/>
      <c r="AV321" s="4"/>
      <c r="AW321" s="10"/>
      <c r="AX321" t="s">
        <v>6</v>
      </c>
      <c r="AY321" s="2" t="s">
        <v>17</v>
      </c>
      <c r="AZ321" s="3" t="s">
        <v>16</v>
      </c>
      <c r="BA321" s="3" t="s">
        <v>23</v>
      </c>
      <c r="BB321" s="3">
        <v>10</v>
      </c>
    </row>
    <row r="322" spans="1:54" x14ac:dyDescent="0.2">
      <c r="A322" t="s">
        <v>3</v>
      </c>
      <c r="B322" s="2" t="s">
        <v>18</v>
      </c>
      <c r="C322" s="3" t="s">
        <v>16</v>
      </c>
      <c r="D322" s="3" t="s">
        <v>23</v>
      </c>
      <c r="E322" s="3">
        <v>1</v>
      </c>
      <c r="K322" s="8">
        <v>1</v>
      </c>
      <c r="AP322">
        <v>1.2E-2</v>
      </c>
      <c r="AQ322" s="4">
        <f>AVERAGE(AP322:AP331)</f>
        <v>2.7333333333333334E-2</v>
      </c>
      <c r="AR322" s="6">
        <v>1</v>
      </c>
      <c r="AS322" s="4">
        <f>AVERAGE(AR322:AR331)</f>
        <v>1</v>
      </c>
      <c r="AT322" s="10">
        <f>AP322/(85-6)</f>
        <v>1.518987341772152E-4</v>
      </c>
      <c r="AU322" s="4">
        <f>AVERAGE(AT322:AT331)</f>
        <v>3.461258151131569E-4</v>
      </c>
      <c r="AV322" s="4">
        <f t="shared" si="18"/>
        <v>0.15189873417721519</v>
      </c>
      <c r="AW322" s="4">
        <f>AVERAGE(AV322:AV331)</f>
        <v>0.34612581511315693</v>
      </c>
      <c r="AX322" t="s">
        <v>3</v>
      </c>
      <c r="AY322" s="2" t="s">
        <v>18</v>
      </c>
      <c r="AZ322" s="3" t="s">
        <v>16</v>
      </c>
      <c r="BA322" s="3" t="s">
        <v>23</v>
      </c>
      <c r="BB322" s="3">
        <v>1</v>
      </c>
    </row>
    <row r="323" spans="1:54" x14ac:dyDescent="0.2">
      <c r="A323" t="s">
        <v>3</v>
      </c>
      <c r="B323" s="2" t="s">
        <v>18</v>
      </c>
      <c r="C323" s="3" t="s">
        <v>16</v>
      </c>
      <c r="D323" s="3" t="s">
        <v>23</v>
      </c>
      <c r="E323" s="3">
        <v>2</v>
      </c>
      <c r="K323" s="8">
        <v>1</v>
      </c>
      <c r="AP323">
        <v>6.6000000000000003E-2</v>
      </c>
      <c r="AR323" s="6">
        <v>1</v>
      </c>
      <c r="AT323" s="10">
        <f t="shared" ref="AT323:AT340" si="25">AP323/(85-6)</f>
        <v>8.3544303797468357E-4</v>
      </c>
      <c r="AU323" s="10"/>
      <c r="AV323" s="4">
        <f t="shared" ref="AV323:AV386" si="26">AT323*1000</f>
        <v>0.83544303797468356</v>
      </c>
      <c r="AW323" s="10"/>
      <c r="AX323" t="s">
        <v>3</v>
      </c>
      <c r="AY323" s="2" t="s">
        <v>18</v>
      </c>
      <c r="AZ323" s="3" t="s">
        <v>16</v>
      </c>
      <c r="BA323" s="3" t="s">
        <v>23</v>
      </c>
      <c r="BB323" s="3">
        <v>2</v>
      </c>
    </row>
    <row r="324" spans="1:54" x14ac:dyDescent="0.2">
      <c r="A324" t="s">
        <v>3</v>
      </c>
      <c r="B324" s="2" t="s">
        <v>18</v>
      </c>
      <c r="C324" s="3" t="s">
        <v>16</v>
      </c>
      <c r="D324" s="3" t="s">
        <v>23</v>
      </c>
      <c r="E324" s="3">
        <v>3</v>
      </c>
      <c r="K324" s="8">
        <v>1</v>
      </c>
      <c r="AP324">
        <v>1.4E-2</v>
      </c>
      <c r="AR324" s="6">
        <v>1</v>
      </c>
      <c r="AT324" s="10">
        <f t="shared" si="25"/>
        <v>1.7721518987341773E-4</v>
      </c>
      <c r="AU324" s="10"/>
      <c r="AV324" s="4">
        <f t="shared" si="26"/>
        <v>0.17721518987341772</v>
      </c>
      <c r="AW324" s="10"/>
      <c r="AX324" t="s">
        <v>3</v>
      </c>
      <c r="AY324" s="2" t="s">
        <v>18</v>
      </c>
      <c r="AZ324" s="3" t="s">
        <v>16</v>
      </c>
      <c r="BA324" s="3" t="s">
        <v>23</v>
      </c>
      <c r="BB324" s="3">
        <v>3</v>
      </c>
    </row>
    <row r="325" spans="1:54" x14ac:dyDescent="0.2">
      <c r="A325" t="s">
        <v>3</v>
      </c>
      <c r="B325" s="2" t="s">
        <v>18</v>
      </c>
      <c r="C325" s="3" t="s">
        <v>16</v>
      </c>
      <c r="D325" s="3" t="s">
        <v>23</v>
      </c>
      <c r="E325" s="3">
        <v>4</v>
      </c>
      <c r="J325" s="8">
        <v>1</v>
      </c>
      <c r="K325" s="8">
        <v>1</v>
      </c>
      <c r="AP325">
        <v>2.4E-2</v>
      </c>
      <c r="AR325" s="6">
        <v>1</v>
      </c>
      <c r="AT325" s="10">
        <f>AP325/(85-5)</f>
        <v>3.0000000000000003E-4</v>
      </c>
      <c r="AU325" s="10"/>
      <c r="AV325" s="4">
        <f t="shared" si="26"/>
        <v>0.30000000000000004</v>
      </c>
      <c r="AW325" s="10"/>
      <c r="AX325" t="s">
        <v>3</v>
      </c>
      <c r="AY325" s="2" t="s">
        <v>18</v>
      </c>
      <c r="AZ325" s="3" t="s">
        <v>16</v>
      </c>
      <c r="BA325" s="3" t="s">
        <v>23</v>
      </c>
      <c r="BB325" s="3">
        <v>4</v>
      </c>
    </row>
    <row r="326" spans="1:54" x14ac:dyDescent="0.2">
      <c r="A326" t="s">
        <v>3</v>
      </c>
      <c r="B326" s="2" t="s">
        <v>18</v>
      </c>
      <c r="C326" s="3" t="s">
        <v>16</v>
      </c>
      <c r="D326" s="3" t="s">
        <v>23</v>
      </c>
      <c r="E326" s="3">
        <v>5</v>
      </c>
      <c r="Y326">
        <v>1</v>
      </c>
      <c r="AR326" s="6">
        <v>1</v>
      </c>
      <c r="AT326" s="10"/>
      <c r="AU326" s="10"/>
      <c r="AV326" s="4"/>
      <c r="AW326" s="10"/>
      <c r="AX326" t="s">
        <v>3</v>
      </c>
      <c r="AY326" s="2" t="s">
        <v>18</v>
      </c>
      <c r="AZ326" s="3" t="s">
        <v>16</v>
      </c>
      <c r="BA326" s="3" t="s">
        <v>23</v>
      </c>
      <c r="BB326" s="3">
        <v>5</v>
      </c>
    </row>
    <row r="327" spans="1:54" x14ac:dyDescent="0.2">
      <c r="A327" t="s">
        <v>3</v>
      </c>
      <c r="B327" s="2" t="s">
        <v>18</v>
      </c>
      <c r="C327" s="3" t="s">
        <v>16</v>
      </c>
      <c r="D327" s="3" t="s">
        <v>23</v>
      </c>
      <c r="E327" s="3">
        <v>6</v>
      </c>
      <c r="AT327" s="10"/>
      <c r="AU327" s="10"/>
      <c r="AV327" s="4"/>
      <c r="AW327" s="10"/>
      <c r="AX327" t="s">
        <v>3</v>
      </c>
      <c r="AY327" s="2" t="s">
        <v>18</v>
      </c>
      <c r="AZ327" s="3" t="s">
        <v>16</v>
      </c>
      <c r="BA327" s="3" t="s">
        <v>23</v>
      </c>
      <c r="BB327" s="3">
        <v>6</v>
      </c>
    </row>
    <row r="328" spans="1:54" x14ac:dyDescent="0.2">
      <c r="A328" t="s">
        <v>3</v>
      </c>
      <c r="B328" s="2" t="s">
        <v>18</v>
      </c>
      <c r="C328" s="3" t="s">
        <v>16</v>
      </c>
      <c r="D328" s="3" t="s">
        <v>23</v>
      </c>
      <c r="E328" s="3">
        <v>7</v>
      </c>
      <c r="M328" s="8">
        <v>1</v>
      </c>
      <c r="AP328">
        <v>1.4E-2</v>
      </c>
      <c r="AR328" s="6">
        <v>1</v>
      </c>
      <c r="AT328" s="10">
        <f>AP328/(85-8)</f>
        <v>1.8181818181818183E-4</v>
      </c>
      <c r="AU328" s="10"/>
      <c r="AV328" s="4">
        <f t="shared" si="26"/>
        <v>0.18181818181818182</v>
      </c>
      <c r="AW328" s="10"/>
      <c r="AX328" t="s">
        <v>3</v>
      </c>
      <c r="AY328" s="2" t="s">
        <v>18</v>
      </c>
      <c r="AZ328" s="3" t="s">
        <v>16</v>
      </c>
      <c r="BA328" s="3" t="s">
        <v>23</v>
      </c>
      <c r="BB328" s="3">
        <v>7</v>
      </c>
    </row>
    <row r="329" spans="1:54" x14ac:dyDescent="0.2">
      <c r="A329" t="s">
        <v>3</v>
      </c>
      <c r="B329" s="2" t="s">
        <v>18</v>
      </c>
      <c r="C329" s="3" t="s">
        <v>16</v>
      </c>
      <c r="D329" s="3" t="s">
        <v>23</v>
      </c>
      <c r="E329" s="3">
        <v>8</v>
      </c>
      <c r="K329" s="8">
        <v>1</v>
      </c>
      <c r="AP329">
        <v>3.4000000000000002E-2</v>
      </c>
      <c r="AR329" s="6">
        <v>1</v>
      </c>
      <c r="AT329" s="10">
        <f t="shared" si="25"/>
        <v>4.3037974683544309E-4</v>
      </c>
      <c r="AU329" s="10"/>
      <c r="AV329" s="4">
        <f t="shared" si="26"/>
        <v>0.43037974683544311</v>
      </c>
      <c r="AW329" s="10"/>
      <c r="AX329" t="s">
        <v>3</v>
      </c>
      <c r="AY329" s="2" t="s">
        <v>18</v>
      </c>
      <c r="AZ329" s="3" t="s">
        <v>16</v>
      </c>
      <c r="BA329" s="3" t="s">
        <v>23</v>
      </c>
      <c r="BB329" s="3">
        <v>8</v>
      </c>
    </row>
    <row r="330" spans="1:54" x14ac:dyDescent="0.2">
      <c r="A330" t="s">
        <v>3</v>
      </c>
      <c r="B330" s="2" t="s">
        <v>18</v>
      </c>
      <c r="C330" s="3" t="s">
        <v>16</v>
      </c>
      <c r="D330" s="3" t="s">
        <v>23</v>
      </c>
      <c r="E330" s="3">
        <v>9</v>
      </c>
      <c r="AT330" s="10"/>
      <c r="AU330" s="10"/>
      <c r="AV330" s="4"/>
      <c r="AW330" s="10"/>
      <c r="AX330" t="s">
        <v>3</v>
      </c>
      <c r="AY330" s="2" t="s">
        <v>18</v>
      </c>
      <c r="AZ330" s="3" t="s">
        <v>16</v>
      </c>
      <c r="BA330" s="3" t="s">
        <v>23</v>
      </c>
      <c r="BB330" s="3">
        <v>9</v>
      </c>
    </row>
    <row r="331" spans="1:54" x14ac:dyDescent="0.2">
      <c r="A331" t="s">
        <v>3</v>
      </c>
      <c r="B331" s="2" t="s">
        <v>18</v>
      </c>
      <c r="C331" s="3" t="s">
        <v>16</v>
      </c>
      <c r="D331" s="3" t="s">
        <v>23</v>
      </c>
      <c r="E331" s="3">
        <v>10</v>
      </c>
      <c r="AT331" s="10"/>
      <c r="AU331" s="10"/>
      <c r="AV331" s="4"/>
      <c r="AW331" s="10"/>
      <c r="AX331" t="s">
        <v>3</v>
      </c>
      <c r="AY331" s="2" t="s">
        <v>18</v>
      </c>
      <c r="AZ331" s="3" t="s">
        <v>16</v>
      </c>
      <c r="BA331" s="3" t="s">
        <v>23</v>
      </c>
      <c r="BB331" s="3">
        <v>10</v>
      </c>
    </row>
    <row r="332" spans="1:54" x14ac:dyDescent="0.2">
      <c r="A332" t="s">
        <v>6</v>
      </c>
      <c r="B332" s="2" t="s">
        <v>18</v>
      </c>
      <c r="C332" s="3" t="s">
        <v>16</v>
      </c>
      <c r="D332" s="3" t="s">
        <v>23</v>
      </c>
      <c r="E332" s="3">
        <v>1</v>
      </c>
      <c r="J332" s="8">
        <v>1</v>
      </c>
      <c r="AP332">
        <v>2.9000000000000001E-2</v>
      </c>
      <c r="AQ332" s="4">
        <f>AVERAGE(AP332:AP341)</f>
        <v>1.6E-2</v>
      </c>
      <c r="AR332" s="6">
        <v>1</v>
      </c>
      <c r="AS332" s="4">
        <f>AVERAGE(AR332:AR341)</f>
        <v>0.7142857142857143</v>
      </c>
      <c r="AT332" s="10">
        <f>AP332/(85-5)</f>
        <v>3.6250000000000003E-4</v>
      </c>
      <c r="AU332" s="4">
        <f>AVERAGE(AT332:AT341)</f>
        <v>2.0079113924050633E-4</v>
      </c>
      <c r="AV332" s="4">
        <f t="shared" si="26"/>
        <v>0.36250000000000004</v>
      </c>
      <c r="AW332" s="4">
        <f>AVERAGE(AV332:AV341)</f>
        <v>0.20079113924050634</v>
      </c>
      <c r="AX332" t="s">
        <v>6</v>
      </c>
      <c r="AY332" s="2" t="s">
        <v>18</v>
      </c>
      <c r="AZ332" s="3" t="s">
        <v>16</v>
      </c>
      <c r="BA332" s="3" t="s">
        <v>23</v>
      </c>
      <c r="BB332" s="3">
        <v>1</v>
      </c>
    </row>
    <row r="333" spans="1:54" x14ac:dyDescent="0.2">
      <c r="A333" t="s">
        <v>6</v>
      </c>
      <c r="B333" s="2" t="s">
        <v>18</v>
      </c>
      <c r="C333" s="3" t="s">
        <v>16</v>
      </c>
      <c r="D333" s="3" t="s">
        <v>23</v>
      </c>
      <c r="E333" s="3">
        <v>2</v>
      </c>
      <c r="AL333">
        <v>1</v>
      </c>
      <c r="AR333" s="6">
        <v>0</v>
      </c>
      <c r="AT333" s="10"/>
      <c r="AU333" s="10"/>
      <c r="AV333" s="4"/>
      <c r="AW333" s="10"/>
      <c r="AX333" t="s">
        <v>6</v>
      </c>
      <c r="AY333" s="2" t="s">
        <v>18</v>
      </c>
      <c r="AZ333" s="3" t="s">
        <v>16</v>
      </c>
      <c r="BA333" s="3" t="s">
        <v>23</v>
      </c>
      <c r="BB333" s="3">
        <v>2</v>
      </c>
    </row>
    <row r="334" spans="1:54" x14ac:dyDescent="0.2">
      <c r="A334" t="s">
        <v>6</v>
      </c>
      <c r="B334" s="2" t="s">
        <v>18</v>
      </c>
      <c r="C334" s="3" t="s">
        <v>16</v>
      </c>
      <c r="D334" s="3" t="s">
        <v>23</v>
      </c>
      <c r="E334" s="3">
        <v>3</v>
      </c>
      <c r="AT334" s="10"/>
      <c r="AU334" s="10"/>
      <c r="AV334" s="4"/>
      <c r="AW334" s="10"/>
      <c r="AX334" t="s">
        <v>6</v>
      </c>
      <c r="AY334" s="2" t="s">
        <v>18</v>
      </c>
      <c r="AZ334" s="3" t="s">
        <v>16</v>
      </c>
      <c r="BA334" s="3" t="s">
        <v>23</v>
      </c>
      <c r="BB334" s="3">
        <v>3</v>
      </c>
    </row>
    <row r="335" spans="1:54" x14ac:dyDescent="0.2">
      <c r="A335" t="s">
        <v>6</v>
      </c>
      <c r="B335" s="2" t="s">
        <v>18</v>
      </c>
      <c r="C335" s="3" t="s">
        <v>16</v>
      </c>
      <c r="D335" s="3" t="s">
        <v>23</v>
      </c>
      <c r="E335" s="3">
        <v>4</v>
      </c>
      <c r="K335" s="8">
        <v>1</v>
      </c>
      <c r="L335" s="8">
        <v>1</v>
      </c>
      <c r="T335">
        <v>1</v>
      </c>
      <c r="AP335">
        <v>1.2E-2</v>
      </c>
      <c r="AR335" s="6">
        <v>1</v>
      </c>
      <c r="AT335" s="10">
        <f t="shared" si="25"/>
        <v>1.518987341772152E-4</v>
      </c>
      <c r="AU335" s="10"/>
      <c r="AV335" s="4">
        <f t="shared" si="26"/>
        <v>0.15189873417721519</v>
      </c>
      <c r="AW335" s="10"/>
      <c r="AX335" t="s">
        <v>6</v>
      </c>
      <c r="AY335" s="2" t="s">
        <v>18</v>
      </c>
      <c r="AZ335" s="3" t="s">
        <v>16</v>
      </c>
      <c r="BA335" s="3" t="s">
        <v>23</v>
      </c>
      <c r="BB335" s="3">
        <v>4</v>
      </c>
    </row>
    <row r="336" spans="1:54" x14ac:dyDescent="0.2">
      <c r="A336" t="s">
        <v>6</v>
      </c>
      <c r="B336" s="2" t="s">
        <v>18</v>
      </c>
      <c r="C336" s="3" t="s">
        <v>16</v>
      </c>
      <c r="D336" s="3" t="s">
        <v>23</v>
      </c>
      <c r="E336" s="3">
        <v>5</v>
      </c>
      <c r="AT336" s="10"/>
      <c r="AU336" s="10"/>
      <c r="AV336" s="4"/>
      <c r="AW336" s="10"/>
      <c r="AX336" t="s">
        <v>6</v>
      </c>
      <c r="AY336" s="2" t="s">
        <v>18</v>
      </c>
      <c r="AZ336" s="3" t="s">
        <v>16</v>
      </c>
      <c r="BA336" s="3" t="s">
        <v>23</v>
      </c>
      <c r="BB336" s="3">
        <v>5</v>
      </c>
    </row>
    <row r="337" spans="1:54" x14ac:dyDescent="0.2">
      <c r="A337" t="s">
        <v>6</v>
      </c>
      <c r="B337" s="2" t="s">
        <v>18</v>
      </c>
      <c r="C337" s="3" t="s">
        <v>16</v>
      </c>
      <c r="D337" s="3" t="s">
        <v>23</v>
      </c>
      <c r="E337" s="3">
        <v>6</v>
      </c>
      <c r="J337" s="8">
        <v>1</v>
      </c>
      <c r="AP337">
        <v>1.4999999999999999E-2</v>
      </c>
      <c r="AR337" s="6">
        <v>1</v>
      </c>
      <c r="AT337" s="10">
        <f>AP337/(85-5)</f>
        <v>1.875E-4</v>
      </c>
      <c r="AU337" s="10"/>
      <c r="AV337" s="4">
        <f t="shared" si="26"/>
        <v>0.1875</v>
      </c>
      <c r="AW337" s="10"/>
      <c r="AX337" t="s">
        <v>6</v>
      </c>
      <c r="AY337" s="2" t="s">
        <v>18</v>
      </c>
      <c r="AZ337" s="3" t="s">
        <v>16</v>
      </c>
      <c r="BA337" s="3" t="s">
        <v>23</v>
      </c>
      <c r="BB337" s="3">
        <v>6</v>
      </c>
    </row>
    <row r="338" spans="1:54" x14ac:dyDescent="0.2">
      <c r="A338" t="s">
        <v>6</v>
      </c>
      <c r="B338" s="2" t="s">
        <v>18</v>
      </c>
      <c r="C338" s="3" t="s">
        <v>16</v>
      </c>
      <c r="D338" s="3" t="s">
        <v>23</v>
      </c>
      <c r="E338" s="3">
        <v>7</v>
      </c>
      <c r="Y338">
        <v>1</v>
      </c>
      <c r="AR338" s="6">
        <v>1</v>
      </c>
      <c r="AT338" s="10"/>
      <c r="AU338" s="10"/>
      <c r="AV338" s="4"/>
      <c r="AW338" s="10"/>
      <c r="AX338" t="s">
        <v>6</v>
      </c>
      <c r="AY338" s="2" t="s">
        <v>18</v>
      </c>
      <c r="AZ338" s="3" t="s">
        <v>16</v>
      </c>
      <c r="BA338" s="3" t="s">
        <v>23</v>
      </c>
      <c r="BB338" s="3">
        <v>7</v>
      </c>
    </row>
    <row r="339" spans="1:54" x14ac:dyDescent="0.2">
      <c r="A339" t="s">
        <v>6</v>
      </c>
      <c r="B339" s="2" t="s">
        <v>18</v>
      </c>
      <c r="C339" s="3" t="s">
        <v>16</v>
      </c>
      <c r="D339" s="3" t="s">
        <v>23</v>
      </c>
      <c r="E339" s="3">
        <v>8</v>
      </c>
      <c r="AT339" s="10"/>
      <c r="AU339" s="10"/>
      <c r="AV339" s="4"/>
      <c r="AW339" s="10"/>
      <c r="AX339" t="s">
        <v>6</v>
      </c>
      <c r="AY339" s="2" t="s">
        <v>18</v>
      </c>
      <c r="AZ339" s="3" t="s">
        <v>16</v>
      </c>
      <c r="BA339" s="3" t="s">
        <v>23</v>
      </c>
      <c r="BB339" s="3">
        <v>8</v>
      </c>
    </row>
    <row r="340" spans="1:54" x14ac:dyDescent="0.2">
      <c r="A340" t="s">
        <v>6</v>
      </c>
      <c r="B340" s="2" t="s">
        <v>18</v>
      </c>
      <c r="C340" s="3" t="s">
        <v>16</v>
      </c>
      <c r="D340" s="3" t="s">
        <v>23</v>
      </c>
      <c r="E340" s="3">
        <v>9</v>
      </c>
      <c r="K340" s="8">
        <v>1</v>
      </c>
      <c r="L340" s="8">
        <v>1</v>
      </c>
      <c r="AK340">
        <v>1</v>
      </c>
      <c r="AP340">
        <v>8.0000000000000002E-3</v>
      </c>
      <c r="AR340" s="6">
        <v>1</v>
      </c>
      <c r="AT340" s="10">
        <f t="shared" si="25"/>
        <v>1.0126582278481013E-4</v>
      </c>
      <c r="AU340" s="10"/>
      <c r="AV340" s="4">
        <f t="shared" si="26"/>
        <v>0.10126582278481014</v>
      </c>
      <c r="AW340" s="10"/>
      <c r="AX340" t="s">
        <v>6</v>
      </c>
      <c r="AY340" s="2" t="s">
        <v>18</v>
      </c>
      <c r="AZ340" s="3" t="s">
        <v>16</v>
      </c>
      <c r="BA340" s="3" t="s">
        <v>23</v>
      </c>
      <c r="BB340" s="3">
        <v>9</v>
      </c>
    </row>
    <row r="341" spans="1:54" x14ac:dyDescent="0.2">
      <c r="A341" t="s">
        <v>6</v>
      </c>
      <c r="B341" s="2" t="s">
        <v>18</v>
      </c>
      <c r="C341" s="3" t="s">
        <v>16</v>
      </c>
      <c r="D341" s="3" t="s">
        <v>23</v>
      </c>
      <c r="E341" s="3">
        <v>10</v>
      </c>
      <c r="Y341">
        <v>1</v>
      </c>
      <c r="AR341" s="6">
        <v>0</v>
      </c>
      <c r="AT341" s="10"/>
      <c r="AU341" s="10"/>
      <c r="AV341" s="4"/>
      <c r="AW341" s="10"/>
      <c r="AX341" t="s">
        <v>6</v>
      </c>
      <c r="AY341" s="2" t="s">
        <v>18</v>
      </c>
      <c r="AZ341" s="3" t="s">
        <v>16</v>
      </c>
      <c r="BA341" s="3" t="s">
        <v>23</v>
      </c>
      <c r="BB341" s="3">
        <v>10</v>
      </c>
    </row>
    <row r="342" spans="1:54" x14ac:dyDescent="0.2">
      <c r="A342" t="s">
        <v>3</v>
      </c>
      <c r="B342" s="2" t="s">
        <v>19</v>
      </c>
      <c r="C342" s="3" t="s">
        <v>16</v>
      </c>
      <c r="D342" s="3" t="s">
        <v>23</v>
      </c>
      <c r="E342" s="3">
        <v>1</v>
      </c>
      <c r="J342" s="8">
        <v>2</v>
      </c>
      <c r="L342" s="8">
        <v>1</v>
      </c>
      <c r="AP342">
        <v>5.6000000000000001E-2</v>
      </c>
      <c r="AQ342" s="4">
        <f>AVERAGE(AP342:AP351)</f>
        <v>4.4700000000000004E-2</v>
      </c>
      <c r="AR342" s="6">
        <v>1</v>
      </c>
      <c r="AS342" s="4">
        <f>AVERAGE(AR342:AR351)</f>
        <v>1</v>
      </c>
      <c r="AT342" s="10">
        <f>AP342/(85-5)</f>
        <v>6.9999999999999999E-4</v>
      </c>
      <c r="AU342" s="4">
        <f>AVERAGE(AT342:AT351)</f>
        <v>5.5875E-4</v>
      </c>
      <c r="AV342" s="4">
        <f t="shared" si="26"/>
        <v>0.7</v>
      </c>
      <c r="AW342" s="4">
        <f>AVERAGE(AV342:AV351)</f>
        <v>0.55875000000000008</v>
      </c>
      <c r="AX342" t="s">
        <v>3</v>
      </c>
      <c r="AY342" s="2" t="s">
        <v>19</v>
      </c>
      <c r="AZ342" s="3" t="s">
        <v>16</v>
      </c>
      <c r="BA342" s="3" t="s">
        <v>23</v>
      </c>
      <c r="BB342" s="3">
        <v>1</v>
      </c>
    </row>
    <row r="343" spans="1:54" x14ac:dyDescent="0.2">
      <c r="A343" t="s">
        <v>3</v>
      </c>
      <c r="B343" s="2" t="s">
        <v>19</v>
      </c>
      <c r="C343" s="3" t="s">
        <v>16</v>
      </c>
      <c r="D343" s="3" t="s">
        <v>23</v>
      </c>
      <c r="E343" s="3">
        <v>2</v>
      </c>
      <c r="J343" s="8">
        <v>1</v>
      </c>
      <c r="K343" s="8">
        <v>2</v>
      </c>
      <c r="AP343">
        <v>4.9000000000000002E-2</v>
      </c>
      <c r="AR343" s="6">
        <v>1</v>
      </c>
      <c r="AT343" s="10">
        <f t="shared" ref="AT343:AT360" si="27">AP343/(85-5)</f>
        <v>6.1249999999999998E-4</v>
      </c>
      <c r="AU343" s="10"/>
      <c r="AV343" s="4">
        <f t="shared" si="26"/>
        <v>0.61249999999999993</v>
      </c>
      <c r="AW343" s="10"/>
      <c r="AX343" t="s">
        <v>3</v>
      </c>
      <c r="AY343" s="2" t="s">
        <v>19</v>
      </c>
      <c r="AZ343" s="3" t="s">
        <v>16</v>
      </c>
      <c r="BA343" s="3" t="s">
        <v>23</v>
      </c>
      <c r="BB343" s="3">
        <v>2</v>
      </c>
    </row>
    <row r="344" spans="1:54" x14ac:dyDescent="0.2">
      <c r="A344" t="s">
        <v>3</v>
      </c>
      <c r="B344" s="2" t="s">
        <v>19</v>
      </c>
      <c r="C344" s="3" t="s">
        <v>16</v>
      </c>
      <c r="D344" s="3" t="s">
        <v>23</v>
      </c>
      <c r="E344" s="3">
        <v>3</v>
      </c>
      <c r="J344" s="8">
        <v>2</v>
      </c>
      <c r="AP344">
        <v>5.3999999999999999E-2</v>
      </c>
      <c r="AR344" s="6">
        <v>1</v>
      </c>
      <c r="AT344" s="10">
        <f t="shared" si="27"/>
        <v>6.7500000000000004E-4</v>
      </c>
      <c r="AU344" s="10"/>
      <c r="AV344" s="4">
        <f t="shared" si="26"/>
        <v>0.67500000000000004</v>
      </c>
      <c r="AW344" s="10"/>
      <c r="AX344" t="s">
        <v>3</v>
      </c>
      <c r="AY344" s="2" t="s">
        <v>19</v>
      </c>
      <c r="AZ344" s="3" t="s">
        <v>16</v>
      </c>
      <c r="BA344" s="3" t="s">
        <v>23</v>
      </c>
      <c r="BB344" s="3">
        <v>3</v>
      </c>
    </row>
    <row r="345" spans="1:54" x14ac:dyDescent="0.2">
      <c r="A345" t="s">
        <v>3</v>
      </c>
      <c r="B345" s="2" t="s">
        <v>19</v>
      </c>
      <c r="C345" s="3" t="s">
        <v>16</v>
      </c>
      <c r="D345" s="3" t="s">
        <v>23</v>
      </c>
      <c r="E345" s="3">
        <v>4</v>
      </c>
      <c r="J345" s="8">
        <v>1</v>
      </c>
      <c r="K345" s="8">
        <v>1</v>
      </c>
      <c r="AP345">
        <v>3.1E-2</v>
      </c>
      <c r="AR345" s="6">
        <v>1</v>
      </c>
      <c r="AT345" s="10">
        <f t="shared" si="27"/>
        <v>3.8749999999999999E-4</v>
      </c>
      <c r="AU345" s="10"/>
      <c r="AV345" s="4">
        <f t="shared" si="26"/>
        <v>0.38750000000000001</v>
      </c>
      <c r="AW345" s="10"/>
      <c r="AX345" t="s">
        <v>3</v>
      </c>
      <c r="AY345" s="2" t="s">
        <v>19</v>
      </c>
      <c r="AZ345" s="3" t="s">
        <v>16</v>
      </c>
      <c r="BA345" s="3" t="s">
        <v>23</v>
      </c>
      <c r="BB345" s="3">
        <v>4</v>
      </c>
    </row>
    <row r="346" spans="1:54" x14ac:dyDescent="0.2">
      <c r="A346" t="s">
        <v>3</v>
      </c>
      <c r="B346" s="2" t="s">
        <v>19</v>
      </c>
      <c r="C346" s="3" t="s">
        <v>16</v>
      </c>
      <c r="D346" s="3" t="s">
        <v>23</v>
      </c>
      <c r="E346" s="3">
        <v>5</v>
      </c>
      <c r="J346" s="8">
        <v>1</v>
      </c>
      <c r="AP346">
        <v>0.06</v>
      </c>
      <c r="AR346" s="6">
        <v>1</v>
      </c>
      <c r="AT346" s="10">
        <f t="shared" si="27"/>
        <v>7.5000000000000002E-4</v>
      </c>
      <c r="AU346" s="10"/>
      <c r="AV346" s="4">
        <f t="shared" si="26"/>
        <v>0.75</v>
      </c>
      <c r="AW346" s="10"/>
      <c r="AX346" t="s">
        <v>3</v>
      </c>
      <c r="AY346" s="2" t="s">
        <v>19</v>
      </c>
      <c r="AZ346" s="3" t="s">
        <v>16</v>
      </c>
      <c r="BA346" s="3" t="s">
        <v>23</v>
      </c>
      <c r="BB346" s="3">
        <v>5</v>
      </c>
    </row>
    <row r="347" spans="1:54" x14ac:dyDescent="0.2">
      <c r="A347" t="s">
        <v>3</v>
      </c>
      <c r="B347" s="2" t="s">
        <v>19</v>
      </c>
      <c r="C347" s="3" t="s">
        <v>16</v>
      </c>
      <c r="D347" s="3" t="s">
        <v>23</v>
      </c>
      <c r="E347" s="3">
        <v>6</v>
      </c>
      <c r="J347" s="8">
        <v>1</v>
      </c>
      <c r="K347" s="8">
        <v>2</v>
      </c>
      <c r="AP347">
        <v>2.1000000000000001E-2</v>
      </c>
      <c r="AR347" s="6">
        <v>1</v>
      </c>
      <c r="AT347" s="10">
        <f t="shared" si="27"/>
        <v>2.6250000000000004E-4</v>
      </c>
      <c r="AU347" s="10"/>
      <c r="AV347" s="4">
        <f t="shared" si="26"/>
        <v>0.26250000000000001</v>
      </c>
      <c r="AW347" s="10"/>
      <c r="AX347" t="s">
        <v>3</v>
      </c>
      <c r="AY347" s="2" t="s">
        <v>19</v>
      </c>
      <c r="AZ347" s="3" t="s">
        <v>16</v>
      </c>
      <c r="BA347" s="3" t="s">
        <v>23</v>
      </c>
      <c r="BB347" s="3">
        <v>6</v>
      </c>
    </row>
    <row r="348" spans="1:54" x14ac:dyDescent="0.2">
      <c r="A348" t="s">
        <v>3</v>
      </c>
      <c r="B348" s="2" t="s">
        <v>19</v>
      </c>
      <c r="C348" s="3" t="s">
        <v>16</v>
      </c>
      <c r="D348" s="3" t="s">
        <v>23</v>
      </c>
      <c r="E348" s="3">
        <v>7</v>
      </c>
      <c r="J348" s="8">
        <v>3</v>
      </c>
      <c r="AP348">
        <v>2.9000000000000001E-2</v>
      </c>
      <c r="AR348" s="6">
        <v>1</v>
      </c>
      <c r="AT348" s="10">
        <f t="shared" si="27"/>
        <v>3.6250000000000003E-4</v>
      </c>
      <c r="AU348" s="10"/>
      <c r="AV348" s="4">
        <f t="shared" si="26"/>
        <v>0.36250000000000004</v>
      </c>
      <c r="AW348" s="10"/>
      <c r="AX348" t="s">
        <v>3</v>
      </c>
      <c r="AY348" s="2" t="s">
        <v>19</v>
      </c>
      <c r="AZ348" s="3" t="s">
        <v>16</v>
      </c>
      <c r="BA348" s="3" t="s">
        <v>23</v>
      </c>
      <c r="BB348" s="3">
        <v>7</v>
      </c>
    </row>
    <row r="349" spans="1:54" x14ac:dyDescent="0.2">
      <c r="A349" t="s">
        <v>3</v>
      </c>
      <c r="B349" s="2" t="s">
        <v>19</v>
      </c>
      <c r="C349" s="3" t="s">
        <v>16</v>
      </c>
      <c r="D349" s="3" t="s">
        <v>23</v>
      </c>
      <c r="E349" s="3">
        <v>8</v>
      </c>
      <c r="J349" s="8">
        <v>2</v>
      </c>
      <c r="AP349">
        <v>6.2E-2</v>
      </c>
      <c r="AR349" s="6">
        <v>1</v>
      </c>
      <c r="AT349" s="10">
        <f t="shared" si="27"/>
        <v>7.7499999999999997E-4</v>
      </c>
      <c r="AU349" s="10"/>
      <c r="AV349" s="4">
        <f t="shared" si="26"/>
        <v>0.77500000000000002</v>
      </c>
      <c r="AW349" s="10"/>
      <c r="AX349" t="s">
        <v>3</v>
      </c>
      <c r="AY349" s="2" t="s">
        <v>19</v>
      </c>
      <c r="AZ349" s="3" t="s">
        <v>16</v>
      </c>
      <c r="BA349" s="3" t="s">
        <v>23</v>
      </c>
      <c r="BB349" s="3">
        <v>8</v>
      </c>
    </row>
    <row r="350" spans="1:54" x14ac:dyDescent="0.2">
      <c r="A350" t="s">
        <v>3</v>
      </c>
      <c r="B350" s="2" t="s">
        <v>19</v>
      </c>
      <c r="C350" s="3" t="s">
        <v>16</v>
      </c>
      <c r="D350" s="3" t="s">
        <v>23</v>
      </c>
      <c r="E350" s="3">
        <v>9</v>
      </c>
      <c r="J350" s="8">
        <v>2</v>
      </c>
      <c r="AP350">
        <v>3.5999999999999997E-2</v>
      </c>
      <c r="AR350" s="6">
        <v>1</v>
      </c>
      <c r="AT350" s="10">
        <f t="shared" si="27"/>
        <v>4.4999999999999999E-4</v>
      </c>
      <c r="AU350" s="10"/>
      <c r="AV350" s="4">
        <f t="shared" si="26"/>
        <v>0.45</v>
      </c>
      <c r="AW350" s="10"/>
      <c r="AX350" t="s">
        <v>3</v>
      </c>
      <c r="AY350" s="2" t="s">
        <v>19</v>
      </c>
      <c r="AZ350" s="3" t="s">
        <v>16</v>
      </c>
      <c r="BA350" s="3" t="s">
        <v>23</v>
      </c>
      <c r="BB350" s="3">
        <v>9</v>
      </c>
    </row>
    <row r="351" spans="1:54" x14ac:dyDescent="0.2">
      <c r="A351" t="s">
        <v>3</v>
      </c>
      <c r="B351" s="2" t="s">
        <v>19</v>
      </c>
      <c r="C351" s="3" t="s">
        <v>16</v>
      </c>
      <c r="D351" s="3" t="s">
        <v>23</v>
      </c>
      <c r="E351" s="3">
        <v>10</v>
      </c>
      <c r="J351" s="8">
        <v>1</v>
      </c>
      <c r="K351" s="8">
        <v>1</v>
      </c>
      <c r="L351" s="8">
        <v>1</v>
      </c>
      <c r="AP351">
        <v>4.9000000000000002E-2</v>
      </c>
      <c r="AR351" s="6">
        <v>1</v>
      </c>
      <c r="AT351" s="10">
        <f t="shared" si="27"/>
        <v>6.1249999999999998E-4</v>
      </c>
      <c r="AU351" s="10"/>
      <c r="AV351" s="4">
        <f t="shared" si="26"/>
        <v>0.61249999999999993</v>
      </c>
      <c r="AW351" s="10"/>
      <c r="AX351" t="s">
        <v>3</v>
      </c>
      <c r="AY351" s="2" t="s">
        <v>19</v>
      </c>
      <c r="AZ351" s="3" t="s">
        <v>16</v>
      </c>
      <c r="BA351" s="3" t="s">
        <v>23</v>
      </c>
      <c r="BB351" s="3">
        <v>10</v>
      </c>
    </row>
    <row r="352" spans="1:54" x14ac:dyDescent="0.2">
      <c r="A352" t="s">
        <v>6</v>
      </c>
      <c r="B352" s="2" t="s">
        <v>19</v>
      </c>
      <c r="C352" s="3" t="s">
        <v>16</v>
      </c>
      <c r="D352" s="3" t="s">
        <v>23</v>
      </c>
      <c r="E352" s="3">
        <v>1</v>
      </c>
      <c r="J352" s="8">
        <v>2</v>
      </c>
      <c r="AP352">
        <v>2.4E-2</v>
      </c>
      <c r="AQ352" s="4">
        <f>AVERAGE(AP352:AP361)</f>
        <v>3.8777777777777772E-2</v>
      </c>
      <c r="AR352" s="6">
        <v>1</v>
      </c>
      <c r="AS352" s="4">
        <f>AVERAGE(AR352:AR361)</f>
        <v>1</v>
      </c>
      <c r="AT352" s="10">
        <f t="shared" si="27"/>
        <v>3.0000000000000003E-4</v>
      </c>
      <c r="AU352" s="4">
        <f>AVERAGE(AT352:AT361)</f>
        <v>4.8521448663853733E-4</v>
      </c>
      <c r="AV352" s="4">
        <f t="shared" si="26"/>
        <v>0.30000000000000004</v>
      </c>
      <c r="AW352" s="4">
        <f>AVERAGE(AV352:AV361)</f>
        <v>0.48521448663853728</v>
      </c>
      <c r="AX352" t="s">
        <v>6</v>
      </c>
      <c r="AY352" s="2" t="s">
        <v>19</v>
      </c>
      <c r="AZ352" s="3" t="s">
        <v>16</v>
      </c>
      <c r="BA352" s="3" t="s">
        <v>23</v>
      </c>
      <c r="BB352" s="3">
        <v>1</v>
      </c>
    </row>
    <row r="353" spans="1:54" x14ac:dyDescent="0.2">
      <c r="A353" t="s">
        <v>6</v>
      </c>
      <c r="B353" s="2" t="s">
        <v>19</v>
      </c>
      <c r="C353" s="3" t="s">
        <v>16</v>
      </c>
      <c r="D353" s="3" t="s">
        <v>23</v>
      </c>
      <c r="E353" s="3">
        <v>2</v>
      </c>
      <c r="J353" s="8">
        <v>1</v>
      </c>
      <c r="AP353">
        <v>3.3000000000000002E-2</v>
      </c>
      <c r="AR353" s="6">
        <v>1</v>
      </c>
      <c r="AT353" s="10">
        <f t="shared" si="27"/>
        <v>4.125E-4</v>
      </c>
      <c r="AU353" s="10"/>
      <c r="AV353" s="4">
        <f t="shared" si="26"/>
        <v>0.41249999999999998</v>
      </c>
      <c r="AW353" s="10"/>
      <c r="AX353" t="s">
        <v>6</v>
      </c>
      <c r="AY353" s="2" t="s">
        <v>19</v>
      </c>
      <c r="AZ353" s="3" t="s">
        <v>16</v>
      </c>
      <c r="BA353" s="3" t="s">
        <v>23</v>
      </c>
      <c r="BB353" s="3">
        <v>2</v>
      </c>
    </row>
    <row r="354" spans="1:54" x14ac:dyDescent="0.2">
      <c r="A354" t="s">
        <v>6</v>
      </c>
      <c r="B354" s="2" t="s">
        <v>19</v>
      </c>
      <c r="C354" s="3" t="s">
        <v>16</v>
      </c>
      <c r="D354" s="3" t="s">
        <v>23</v>
      </c>
      <c r="E354" s="3">
        <v>3</v>
      </c>
      <c r="AT354" s="10"/>
      <c r="AU354" s="10"/>
      <c r="AV354" s="4"/>
      <c r="AW354" s="10"/>
      <c r="AX354" t="s">
        <v>6</v>
      </c>
      <c r="AY354" s="2" t="s">
        <v>19</v>
      </c>
      <c r="AZ354" s="3" t="s">
        <v>16</v>
      </c>
      <c r="BA354" s="3" t="s">
        <v>23</v>
      </c>
      <c r="BB354" s="3">
        <v>3</v>
      </c>
    </row>
    <row r="355" spans="1:54" x14ac:dyDescent="0.2">
      <c r="A355" t="s">
        <v>6</v>
      </c>
      <c r="B355" s="2" t="s">
        <v>19</v>
      </c>
      <c r="C355" s="3" t="s">
        <v>16</v>
      </c>
      <c r="D355" s="3" t="s">
        <v>23</v>
      </c>
      <c r="E355" s="3">
        <v>4</v>
      </c>
      <c r="J355" s="8">
        <v>1</v>
      </c>
      <c r="K355" s="8">
        <v>1</v>
      </c>
      <c r="AP355">
        <v>4.4999999999999998E-2</v>
      </c>
      <c r="AR355" s="6">
        <v>1</v>
      </c>
      <c r="AT355" s="10">
        <f t="shared" si="27"/>
        <v>5.6249999999999996E-4</v>
      </c>
      <c r="AU355" s="10"/>
      <c r="AV355" s="4">
        <f t="shared" si="26"/>
        <v>0.5625</v>
      </c>
      <c r="AW355" s="10"/>
      <c r="AX355" t="s">
        <v>6</v>
      </c>
      <c r="AY355" s="2" t="s">
        <v>19</v>
      </c>
      <c r="AZ355" s="3" t="s">
        <v>16</v>
      </c>
      <c r="BA355" s="3" t="s">
        <v>23</v>
      </c>
      <c r="BB355" s="3">
        <v>4</v>
      </c>
    </row>
    <row r="356" spans="1:54" x14ac:dyDescent="0.2">
      <c r="A356" t="s">
        <v>6</v>
      </c>
      <c r="B356" s="2" t="s">
        <v>19</v>
      </c>
      <c r="C356" s="3" t="s">
        <v>16</v>
      </c>
      <c r="D356" s="3" t="s">
        <v>23</v>
      </c>
      <c r="E356" s="3">
        <v>5</v>
      </c>
      <c r="J356" s="8">
        <v>2</v>
      </c>
      <c r="AP356">
        <v>6.3E-2</v>
      </c>
      <c r="AR356" s="6">
        <v>1</v>
      </c>
      <c r="AT356" s="10">
        <f t="shared" si="27"/>
        <v>7.8750000000000001E-4</v>
      </c>
      <c r="AU356" s="10"/>
      <c r="AV356" s="4">
        <f t="shared" si="26"/>
        <v>0.78749999999999998</v>
      </c>
      <c r="AW356" s="10"/>
      <c r="AX356" t="s">
        <v>6</v>
      </c>
      <c r="AY356" s="2" t="s">
        <v>19</v>
      </c>
      <c r="AZ356" s="3" t="s">
        <v>16</v>
      </c>
      <c r="BA356" s="3" t="s">
        <v>23</v>
      </c>
      <c r="BB356" s="3">
        <v>5</v>
      </c>
    </row>
    <row r="357" spans="1:54" x14ac:dyDescent="0.2">
      <c r="A357" t="s">
        <v>6</v>
      </c>
      <c r="B357" s="2" t="s">
        <v>19</v>
      </c>
      <c r="C357" s="3" t="s">
        <v>16</v>
      </c>
      <c r="D357" s="3" t="s">
        <v>23</v>
      </c>
      <c r="E357" s="3">
        <v>6</v>
      </c>
      <c r="J357" s="8">
        <v>2</v>
      </c>
      <c r="AP357">
        <v>7.0999999999999994E-2</v>
      </c>
      <c r="AR357" s="6">
        <v>1</v>
      </c>
      <c r="AT357" s="10">
        <f t="shared" si="27"/>
        <v>8.8749999999999994E-4</v>
      </c>
      <c r="AU357" s="10"/>
      <c r="AV357" s="4">
        <f t="shared" si="26"/>
        <v>0.88749999999999996</v>
      </c>
      <c r="AW357" s="10"/>
      <c r="AX357" t="s">
        <v>6</v>
      </c>
      <c r="AY357" s="2" t="s">
        <v>19</v>
      </c>
      <c r="AZ357" s="3" t="s">
        <v>16</v>
      </c>
      <c r="BA357" s="3" t="s">
        <v>23</v>
      </c>
      <c r="BB357" s="3">
        <v>6</v>
      </c>
    </row>
    <row r="358" spans="1:54" x14ac:dyDescent="0.2">
      <c r="A358" t="s">
        <v>6</v>
      </c>
      <c r="B358" s="2" t="s">
        <v>19</v>
      </c>
      <c r="C358" s="3" t="s">
        <v>16</v>
      </c>
      <c r="D358" s="3" t="s">
        <v>23</v>
      </c>
      <c r="E358" s="3">
        <v>7</v>
      </c>
      <c r="J358" s="8">
        <v>2</v>
      </c>
      <c r="AP358">
        <v>8.9999999999999993E-3</v>
      </c>
      <c r="AR358" s="6">
        <v>1</v>
      </c>
      <c r="AT358" s="10">
        <f t="shared" si="27"/>
        <v>1.125E-4</v>
      </c>
      <c r="AU358" s="10"/>
      <c r="AV358" s="4">
        <f t="shared" si="26"/>
        <v>0.1125</v>
      </c>
      <c r="AW358" s="10"/>
      <c r="AX358" t="s">
        <v>6</v>
      </c>
      <c r="AY358" s="2" t="s">
        <v>19</v>
      </c>
      <c r="AZ358" s="3" t="s">
        <v>16</v>
      </c>
      <c r="BA358" s="3" t="s">
        <v>23</v>
      </c>
      <c r="BB358" s="3">
        <v>7</v>
      </c>
    </row>
    <row r="359" spans="1:54" x14ac:dyDescent="0.2">
      <c r="A359" t="s">
        <v>6</v>
      </c>
      <c r="B359" s="2" t="s">
        <v>19</v>
      </c>
      <c r="C359" s="3" t="s">
        <v>16</v>
      </c>
      <c r="D359" s="3" t="s">
        <v>23</v>
      </c>
      <c r="E359" s="3">
        <v>8</v>
      </c>
      <c r="J359" s="8">
        <v>3</v>
      </c>
      <c r="AP359">
        <v>4.4999999999999998E-2</v>
      </c>
      <c r="AR359" s="6">
        <v>1</v>
      </c>
      <c r="AT359" s="10">
        <f t="shared" si="27"/>
        <v>5.6249999999999996E-4</v>
      </c>
      <c r="AU359" s="10"/>
      <c r="AV359" s="4">
        <f t="shared" si="26"/>
        <v>0.5625</v>
      </c>
      <c r="AW359" s="10"/>
      <c r="AX359" t="s">
        <v>6</v>
      </c>
      <c r="AY359" s="2" t="s">
        <v>19</v>
      </c>
      <c r="AZ359" s="3" t="s">
        <v>16</v>
      </c>
      <c r="BA359" s="3" t="s">
        <v>23</v>
      </c>
      <c r="BB359" s="3">
        <v>8</v>
      </c>
    </row>
    <row r="360" spans="1:54" x14ac:dyDescent="0.2">
      <c r="A360" t="s">
        <v>6</v>
      </c>
      <c r="B360" s="2" t="s">
        <v>19</v>
      </c>
      <c r="C360" s="3" t="s">
        <v>16</v>
      </c>
      <c r="D360" s="3" t="s">
        <v>23</v>
      </c>
      <c r="E360" s="3">
        <v>9</v>
      </c>
      <c r="J360" s="8">
        <v>1</v>
      </c>
      <c r="AP360">
        <v>3.1E-2</v>
      </c>
      <c r="AR360" s="6">
        <v>1</v>
      </c>
      <c r="AT360" s="10">
        <f t="shared" si="27"/>
        <v>3.8749999999999999E-4</v>
      </c>
      <c r="AU360" s="10"/>
      <c r="AV360" s="4">
        <f t="shared" si="26"/>
        <v>0.38750000000000001</v>
      </c>
      <c r="AW360" s="10"/>
      <c r="AX360" t="s">
        <v>6</v>
      </c>
      <c r="AY360" s="2" t="s">
        <v>19</v>
      </c>
      <c r="AZ360" s="3" t="s">
        <v>16</v>
      </c>
      <c r="BA360" s="3" t="s">
        <v>23</v>
      </c>
      <c r="BB360" s="3">
        <v>9</v>
      </c>
    </row>
    <row r="361" spans="1:54" x14ac:dyDescent="0.2">
      <c r="A361" t="s">
        <v>6</v>
      </c>
      <c r="B361" s="2" t="s">
        <v>19</v>
      </c>
      <c r="C361" s="3" t="s">
        <v>16</v>
      </c>
      <c r="D361" s="3" t="s">
        <v>23</v>
      </c>
      <c r="E361" s="3">
        <v>10</v>
      </c>
      <c r="K361" s="8">
        <v>3</v>
      </c>
      <c r="AP361">
        <v>2.8000000000000001E-2</v>
      </c>
      <c r="AR361" s="6">
        <v>1</v>
      </c>
      <c r="AT361" s="10">
        <f>AP361/(85-6)</f>
        <v>3.5443037974683546E-4</v>
      </c>
      <c r="AU361" s="10"/>
      <c r="AV361" s="4">
        <f t="shared" si="26"/>
        <v>0.35443037974683544</v>
      </c>
      <c r="AW361" s="10"/>
      <c r="AX361" t="s">
        <v>6</v>
      </c>
      <c r="AY361" s="2" t="s">
        <v>19</v>
      </c>
      <c r="AZ361" s="3" t="s">
        <v>16</v>
      </c>
      <c r="BA361" s="3" t="s">
        <v>23</v>
      </c>
      <c r="BB361" s="3">
        <v>10</v>
      </c>
    </row>
    <row r="362" spans="1:54" x14ac:dyDescent="0.2">
      <c r="A362" t="s">
        <v>3</v>
      </c>
      <c r="B362" s="2" t="s">
        <v>20</v>
      </c>
      <c r="C362" s="3" t="s">
        <v>16</v>
      </c>
      <c r="D362" s="3" t="s">
        <v>23</v>
      </c>
      <c r="E362" s="3">
        <v>1</v>
      </c>
      <c r="K362" s="8">
        <v>1</v>
      </c>
      <c r="O362">
        <v>1</v>
      </c>
      <c r="AP362">
        <v>3.1E-2</v>
      </c>
      <c r="AQ362" s="4">
        <f>AVERAGE(AP362:AP371)</f>
        <v>3.6125000000000004E-2</v>
      </c>
      <c r="AR362" s="6">
        <v>1</v>
      </c>
      <c r="AS362" s="4">
        <f>AVERAGE(AR362:AR371)</f>
        <v>0.88888888888888884</v>
      </c>
      <c r="AT362" s="10">
        <f>AP362/(85-6)</f>
        <v>3.9240506329113922E-4</v>
      </c>
      <c r="AU362" s="4">
        <f>AVERAGE(AT362:AT371)</f>
        <v>4.6434894219704348E-4</v>
      </c>
      <c r="AV362" s="4">
        <f t="shared" si="26"/>
        <v>0.39240506329113922</v>
      </c>
      <c r="AW362" s="4">
        <f>AVERAGE(AV362:AV371)</f>
        <v>0.46434894219704353</v>
      </c>
      <c r="AX362" t="s">
        <v>3</v>
      </c>
      <c r="AY362" s="2" t="s">
        <v>20</v>
      </c>
      <c r="AZ362" s="3" t="s">
        <v>16</v>
      </c>
      <c r="BA362" s="3" t="s">
        <v>23</v>
      </c>
      <c r="BB362" s="3">
        <v>1</v>
      </c>
    </row>
    <row r="363" spans="1:54" x14ac:dyDescent="0.2">
      <c r="A363" t="s">
        <v>3</v>
      </c>
      <c r="B363" s="2" t="s">
        <v>20</v>
      </c>
      <c r="C363" s="3" t="s">
        <v>16</v>
      </c>
      <c r="D363" s="3" t="s">
        <v>23</v>
      </c>
      <c r="E363" s="3">
        <v>2</v>
      </c>
      <c r="L363" s="8">
        <v>1</v>
      </c>
      <c r="AP363">
        <v>4.2999999999999997E-2</v>
      </c>
      <c r="AR363" s="6">
        <v>1</v>
      </c>
      <c r="AT363" s="10">
        <f>AP363/(85-7)</f>
        <v>5.5128205128205125E-4</v>
      </c>
      <c r="AU363" s="10"/>
      <c r="AV363" s="4">
        <f t="shared" si="26"/>
        <v>0.55128205128205121</v>
      </c>
      <c r="AW363" s="10"/>
      <c r="AX363" t="s">
        <v>3</v>
      </c>
      <c r="AY363" s="2" t="s">
        <v>20</v>
      </c>
      <c r="AZ363" s="3" t="s">
        <v>16</v>
      </c>
      <c r="BA363" s="3" t="s">
        <v>23</v>
      </c>
      <c r="BB363" s="3">
        <v>2</v>
      </c>
    </row>
    <row r="364" spans="1:54" x14ac:dyDescent="0.2">
      <c r="A364" t="s">
        <v>3</v>
      </c>
      <c r="B364" s="2" t="s">
        <v>20</v>
      </c>
      <c r="C364" s="3" t="s">
        <v>16</v>
      </c>
      <c r="D364" s="3" t="s">
        <v>23</v>
      </c>
      <c r="E364" s="3">
        <v>3</v>
      </c>
      <c r="L364" s="8">
        <v>1</v>
      </c>
      <c r="AP364">
        <v>5.1999999999999998E-2</v>
      </c>
      <c r="AR364" s="6">
        <v>1</v>
      </c>
      <c r="AT364" s="10">
        <f>AP364/(85-7)</f>
        <v>6.6666666666666664E-4</v>
      </c>
      <c r="AU364" s="10"/>
      <c r="AV364" s="4">
        <f t="shared" si="26"/>
        <v>0.66666666666666663</v>
      </c>
      <c r="AW364" s="10"/>
      <c r="AX364" t="s">
        <v>3</v>
      </c>
      <c r="AY364" s="2" t="s">
        <v>20</v>
      </c>
      <c r="AZ364" s="3" t="s">
        <v>16</v>
      </c>
      <c r="BA364" s="3" t="s">
        <v>23</v>
      </c>
      <c r="BB364" s="3">
        <v>3</v>
      </c>
    </row>
    <row r="365" spans="1:54" x14ac:dyDescent="0.2">
      <c r="A365" t="s">
        <v>3</v>
      </c>
      <c r="B365" s="2" t="s">
        <v>20</v>
      </c>
      <c r="C365" s="3" t="s">
        <v>16</v>
      </c>
      <c r="D365" s="3" t="s">
        <v>23</v>
      </c>
      <c r="E365" s="3">
        <v>4</v>
      </c>
      <c r="M365" s="8">
        <v>1</v>
      </c>
      <c r="AN365">
        <v>1</v>
      </c>
      <c r="AP365">
        <v>7.3999999999999996E-2</v>
      </c>
      <c r="AR365" s="6">
        <v>1</v>
      </c>
      <c r="AT365" s="10">
        <f>AP365/(85-8)</f>
        <v>9.6103896103896097E-4</v>
      </c>
      <c r="AU365" s="10"/>
      <c r="AV365" s="4">
        <f t="shared" si="26"/>
        <v>0.96103896103896103</v>
      </c>
      <c r="AW365" s="10"/>
      <c r="AX365" t="s">
        <v>3</v>
      </c>
      <c r="AY365" s="2" t="s">
        <v>20</v>
      </c>
      <c r="AZ365" s="3" t="s">
        <v>16</v>
      </c>
      <c r="BA365" s="3" t="s">
        <v>23</v>
      </c>
      <c r="BB365" s="3">
        <v>4</v>
      </c>
    </row>
    <row r="366" spans="1:54" x14ac:dyDescent="0.2">
      <c r="A366" t="s">
        <v>3</v>
      </c>
      <c r="B366" s="2" t="s">
        <v>20</v>
      </c>
      <c r="C366" s="3" t="s">
        <v>16</v>
      </c>
      <c r="D366" s="3" t="s">
        <v>23</v>
      </c>
      <c r="E366" s="3">
        <v>5</v>
      </c>
      <c r="L366" s="8">
        <v>1</v>
      </c>
      <c r="AR366" s="6">
        <v>0</v>
      </c>
      <c r="AT366" s="10"/>
      <c r="AU366" s="10"/>
      <c r="AV366" s="4"/>
      <c r="AW366" s="10"/>
      <c r="AX366" t="s">
        <v>3</v>
      </c>
      <c r="AY366" s="2" t="s">
        <v>20</v>
      </c>
      <c r="AZ366" s="3" t="s">
        <v>16</v>
      </c>
      <c r="BA366" s="3" t="s">
        <v>23</v>
      </c>
      <c r="BB366" s="3">
        <v>5</v>
      </c>
    </row>
    <row r="367" spans="1:54" x14ac:dyDescent="0.2">
      <c r="A367" t="s">
        <v>3</v>
      </c>
      <c r="B367" s="2" t="s">
        <v>20</v>
      </c>
      <c r="C367" s="3" t="s">
        <v>16</v>
      </c>
      <c r="D367" s="3" t="s">
        <v>23</v>
      </c>
      <c r="E367" s="3">
        <v>6</v>
      </c>
      <c r="L367" s="8">
        <v>1</v>
      </c>
      <c r="AP367">
        <v>0.03</v>
      </c>
      <c r="AR367" s="6">
        <v>1</v>
      </c>
      <c r="AT367" s="10">
        <f>AP367/(85-7)</f>
        <v>3.8461538461538462E-4</v>
      </c>
      <c r="AU367" s="10"/>
      <c r="AV367" s="4">
        <f t="shared" si="26"/>
        <v>0.38461538461538464</v>
      </c>
      <c r="AW367" s="10"/>
      <c r="AX367" t="s">
        <v>3</v>
      </c>
      <c r="AY367" s="2" t="s">
        <v>20</v>
      </c>
      <c r="AZ367" s="3" t="s">
        <v>16</v>
      </c>
      <c r="BA367" s="3" t="s">
        <v>23</v>
      </c>
      <c r="BB367" s="3">
        <v>6</v>
      </c>
    </row>
    <row r="368" spans="1:54" x14ac:dyDescent="0.2">
      <c r="A368" t="s">
        <v>3</v>
      </c>
      <c r="B368" s="2" t="s">
        <v>20</v>
      </c>
      <c r="C368" s="3" t="s">
        <v>16</v>
      </c>
      <c r="D368" s="3" t="s">
        <v>23</v>
      </c>
      <c r="E368" s="3">
        <v>7</v>
      </c>
      <c r="AT368" s="10"/>
      <c r="AU368" s="10"/>
      <c r="AV368" s="4"/>
      <c r="AW368" s="10"/>
      <c r="AX368" t="s">
        <v>3</v>
      </c>
      <c r="AY368" s="2" t="s">
        <v>20</v>
      </c>
      <c r="AZ368" s="3" t="s">
        <v>16</v>
      </c>
      <c r="BA368" s="3" t="s">
        <v>23</v>
      </c>
      <c r="BB368" s="3">
        <v>7</v>
      </c>
    </row>
    <row r="369" spans="1:54" x14ac:dyDescent="0.2">
      <c r="A369" t="s">
        <v>3</v>
      </c>
      <c r="B369" s="2" t="s">
        <v>20</v>
      </c>
      <c r="C369" s="3" t="s">
        <v>16</v>
      </c>
      <c r="D369" s="3" t="s">
        <v>23</v>
      </c>
      <c r="E369" s="3">
        <v>8</v>
      </c>
      <c r="K369" s="8">
        <v>2</v>
      </c>
      <c r="L369" s="8">
        <v>1</v>
      </c>
      <c r="AP369">
        <v>0.01</v>
      </c>
      <c r="AR369" s="6">
        <v>1</v>
      </c>
      <c r="AT369" s="10">
        <f t="shared" ref="AT369:AT375" si="28">AP369/(85-6)</f>
        <v>1.2658227848101267E-4</v>
      </c>
      <c r="AU369" s="10"/>
      <c r="AV369" s="4">
        <f t="shared" si="26"/>
        <v>0.12658227848101267</v>
      </c>
      <c r="AW369" s="10"/>
      <c r="AX369" t="s">
        <v>3</v>
      </c>
      <c r="AY369" s="2" t="s">
        <v>20</v>
      </c>
      <c r="AZ369" s="3" t="s">
        <v>16</v>
      </c>
      <c r="BA369" s="3" t="s">
        <v>23</v>
      </c>
      <c r="BB369" s="3">
        <v>8</v>
      </c>
    </row>
    <row r="370" spans="1:54" x14ac:dyDescent="0.2">
      <c r="A370" t="s">
        <v>3</v>
      </c>
      <c r="B370" s="2" t="s">
        <v>20</v>
      </c>
      <c r="C370" s="3" t="s">
        <v>16</v>
      </c>
      <c r="D370" s="3" t="s">
        <v>23</v>
      </c>
      <c r="E370" s="3">
        <v>9</v>
      </c>
      <c r="M370" s="8">
        <v>2</v>
      </c>
      <c r="T370">
        <v>1</v>
      </c>
      <c r="AP370">
        <v>2.4E-2</v>
      </c>
      <c r="AR370" s="6">
        <v>1</v>
      </c>
      <c r="AT370" s="10">
        <f>AP370/(85-8)</f>
        <v>3.1168831168831168E-4</v>
      </c>
      <c r="AU370" s="10"/>
      <c r="AV370" s="4">
        <f t="shared" si="26"/>
        <v>0.31168831168831168</v>
      </c>
      <c r="AW370" s="10"/>
      <c r="AX370" t="s">
        <v>3</v>
      </c>
      <c r="AY370" s="2" t="s">
        <v>20</v>
      </c>
      <c r="AZ370" s="3" t="s">
        <v>16</v>
      </c>
      <c r="BA370" s="3" t="s">
        <v>23</v>
      </c>
      <c r="BB370" s="3">
        <v>9</v>
      </c>
    </row>
    <row r="371" spans="1:54" x14ac:dyDescent="0.2">
      <c r="A371" t="s">
        <v>3</v>
      </c>
      <c r="B371" s="2" t="s">
        <v>20</v>
      </c>
      <c r="C371" s="3" t="s">
        <v>16</v>
      </c>
      <c r="D371" s="3" t="s">
        <v>23</v>
      </c>
      <c r="E371" s="3">
        <v>10</v>
      </c>
      <c r="L371" s="8">
        <v>1</v>
      </c>
      <c r="O371">
        <v>1</v>
      </c>
      <c r="AP371">
        <v>2.5000000000000001E-2</v>
      </c>
      <c r="AR371" s="6">
        <v>1</v>
      </c>
      <c r="AT371" s="10">
        <f>AP371/(85-7)</f>
        <v>3.2051282051282051E-4</v>
      </c>
      <c r="AU371" s="10"/>
      <c r="AV371" s="4">
        <f t="shared" si="26"/>
        <v>0.32051282051282054</v>
      </c>
      <c r="AW371" s="10"/>
      <c r="AX371" t="s">
        <v>3</v>
      </c>
      <c r="AY371" s="2" t="s">
        <v>20</v>
      </c>
      <c r="AZ371" s="3" t="s">
        <v>16</v>
      </c>
      <c r="BA371" s="3" t="s">
        <v>23</v>
      </c>
      <c r="BB371" s="3">
        <v>10</v>
      </c>
    </row>
    <row r="372" spans="1:54" x14ac:dyDescent="0.2">
      <c r="A372" t="s">
        <v>6</v>
      </c>
      <c r="B372" s="2" t="s">
        <v>20</v>
      </c>
      <c r="C372" s="3" t="s">
        <v>16</v>
      </c>
      <c r="D372" s="3" t="s">
        <v>23</v>
      </c>
      <c r="E372" s="3">
        <v>1</v>
      </c>
      <c r="K372" s="8">
        <v>1</v>
      </c>
      <c r="M372" s="8">
        <v>1</v>
      </c>
      <c r="AP372">
        <v>1.7000000000000001E-2</v>
      </c>
      <c r="AQ372" s="4">
        <f>AVERAGE(AP372:AP381)</f>
        <v>1.6625000000000001E-2</v>
      </c>
      <c r="AR372" s="6">
        <v>1</v>
      </c>
      <c r="AS372" s="4">
        <f>AVERAGE(AR372:AR381)</f>
        <v>0.9</v>
      </c>
      <c r="AT372" s="10">
        <f t="shared" si="28"/>
        <v>2.1518987341772155E-4</v>
      </c>
      <c r="AU372" s="4">
        <f>AVERAGE(AT372:AT381)</f>
        <v>2.160868863521889E-4</v>
      </c>
      <c r="AV372" s="4">
        <f t="shared" si="26"/>
        <v>0.21518987341772156</v>
      </c>
      <c r="AW372" s="4">
        <f>AVERAGE(AV372:AV381)</f>
        <v>0.21608688635218892</v>
      </c>
      <c r="AX372" t="s">
        <v>6</v>
      </c>
      <c r="AY372" s="2" t="s">
        <v>20</v>
      </c>
      <c r="AZ372" s="3" t="s">
        <v>16</v>
      </c>
      <c r="BA372" s="3" t="s">
        <v>23</v>
      </c>
      <c r="BB372" s="3">
        <v>1</v>
      </c>
    </row>
    <row r="373" spans="1:54" x14ac:dyDescent="0.2">
      <c r="A373" t="s">
        <v>6</v>
      </c>
      <c r="B373" s="2" t="s">
        <v>20</v>
      </c>
      <c r="C373" s="3" t="s">
        <v>16</v>
      </c>
      <c r="D373" s="3" t="s">
        <v>23</v>
      </c>
      <c r="E373" s="3">
        <v>2</v>
      </c>
      <c r="M373" s="8">
        <v>1</v>
      </c>
      <c r="AL373">
        <v>1</v>
      </c>
      <c r="AO373">
        <v>1</v>
      </c>
      <c r="AP373">
        <v>0.01</v>
      </c>
      <c r="AR373" s="6">
        <v>1</v>
      </c>
      <c r="AT373" s="10">
        <f>AP373/(85-8)</f>
        <v>1.2987012987012987E-4</v>
      </c>
      <c r="AU373" s="10"/>
      <c r="AV373" s="4">
        <f t="shared" si="26"/>
        <v>0.12987012987012986</v>
      </c>
      <c r="AW373" s="10"/>
      <c r="AX373" t="s">
        <v>6</v>
      </c>
      <c r="AY373" s="2" t="s">
        <v>20</v>
      </c>
      <c r="AZ373" s="3" t="s">
        <v>16</v>
      </c>
      <c r="BA373" s="3" t="s">
        <v>23</v>
      </c>
      <c r="BB373" s="3">
        <v>2</v>
      </c>
    </row>
    <row r="374" spans="1:54" x14ac:dyDescent="0.2">
      <c r="A374" t="s">
        <v>6</v>
      </c>
      <c r="B374" s="2" t="s">
        <v>20</v>
      </c>
      <c r="C374" s="3" t="s">
        <v>16</v>
      </c>
      <c r="D374" s="3" t="s">
        <v>23</v>
      </c>
      <c r="E374" s="3">
        <v>3</v>
      </c>
      <c r="Q374">
        <v>1</v>
      </c>
      <c r="AO374">
        <v>1</v>
      </c>
      <c r="AP374">
        <v>8.9999999999999993E-3</v>
      </c>
      <c r="AR374" s="6">
        <v>1</v>
      </c>
      <c r="AT374" s="10">
        <f>AP374/(85-12)</f>
        <v>1.2328767123287671E-4</v>
      </c>
      <c r="AU374" s="10"/>
      <c r="AV374" s="4">
        <f t="shared" si="26"/>
        <v>0.12328767123287671</v>
      </c>
      <c r="AW374" s="10"/>
      <c r="AX374" t="s">
        <v>6</v>
      </c>
      <c r="AY374" s="2" t="s">
        <v>20</v>
      </c>
      <c r="AZ374" s="3" t="s">
        <v>16</v>
      </c>
      <c r="BA374" s="3" t="s">
        <v>23</v>
      </c>
      <c r="BB374" s="3">
        <v>3</v>
      </c>
    </row>
    <row r="375" spans="1:54" x14ac:dyDescent="0.2">
      <c r="A375" t="s">
        <v>6</v>
      </c>
      <c r="B375" s="2" t="s">
        <v>20</v>
      </c>
      <c r="C375" s="3" t="s">
        <v>16</v>
      </c>
      <c r="D375" s="3" t="s">
        <v>23</v>
      </c>
      <c r="E375" s="3">
        <v>4</v>
      </c>
      <c r="K375" s="8">
        <v>2</v>
      </c>
      <c r="AP375">
        <v>5.0000000000000001E-3</v>
      </c>
      <c r="AR375" s="6">
        <v>1</v>
      </c>
      <c r="AT375" s="10">
        <f t="shared" si="28"/>
        <v>6.3291139240506333E-5</v>
      </c>
      <c r="AU375" s="10"/>
      <c r="AV375" s="4">
        <f t="shared" si="26"/>
        <v>6.3291139240506333E-2</v>
      </c>
      <c r="AW375" s="10"/>
      <c r="AX375" t="s">
        <v>6</v>
      </c>
      <c r="AY375" s="2" t="s">
        <v>20</v>
      </c>
      <c r="AZ375" s="3" t="s">
        <v>16</v>
      </c>
      <c r="BA375" s="3" t="s">
        <v>23</v>
      </c>
      <c r="BB375" s="3">
        <v>4</v>
      </c>
    </row>
    <row r="376" spans="1:54" x14ac:dyDescent="0.2">
      <c r="A376" t="s">
        <v>6</v>
      </c>
      <c r="B376" s="2" t="s">
        <v>20</v>
      </c>
      <c r="C376" s="3" t="s">
        <v>16</v>
      </c>
      <c r="D376" s="3" t="s">
        <v>23</v>
      </c>
      <c r="E376" s="3">
        <v>5</v>
      </c>
      <c r="AL376">
        <v>2</v>
      </c>
      <c r="AR376" s="6">
        <v>1</v>
      </c>
      <c r="AT376" s="10"/>
      <c r="AU376" s="10"/>
      <c r="AV376" s="4"/>
      <c r="AW376" s="10"/>
      <c r="AX376" t="s">
        <v>6</v>
      </c>
      <c r="AY376" s="2" t="s">
        <v>20</v>
      </c>
      <c r="AZ376" s="3" t="s">
        <v>16</v>
      </c>
      <c r="BA376" s="3" t="s">
        <v>23</v>
      </c>
      <c r="BB376" s="3">
        <v>5</v>
      </c>
    </row>
    <row r="377" spans="1:54" x14ac:dyDescent="0.2">
      <c r="A377" t="s">
        <v>6</v>
      </c>
      <c r="B377" s="2" t="s">
        <v>20</v>
      </c>
      <c r="C377" s="3" t="s">
        <v>16</v>
      </c>
      <c r="D377" s="3" t="s">
        <v>23</v>
      </c>
      <c r="E377" s="3">
        <v>6</v>
      </c>
      <c r="L377" s="8">
        <v>2</v>
      </c>
      <c r="AP377">
        <v>2.5999999999999999E-2</v>
      </c>
      <c r="AR377" s="6">
        <v>1</v>
      </c>
      <c r="AT377" s="10">
        <f>AP377/(85-7)</f>
        <v>3.3333333333333332E-4</v>
      </c>
      <c r="AU377" s="10"/>
      <c r="AV377" s="4">
        <f t="shared" si="26"/>
        <v>0.33333333333333331</v>
      </c>
      <c r="AW377" s="10"/>
      <c r="AX377" t="s">
        <v>6</v>
      </c>
      <c r="AY377" s="2" t="s">
        <v>20</v>
      </c>
      <c r="AZ377" s="3" t="s">
        <v>16</v>
      </c>
      <c r="BA377" s="3" t="s">
        <v>23</v>
      </c>
      <c r="BB377" s="3">
        <v>6</v>
      </c>
    </row>
    <row r="378" spans="1:54" x14ac:dyDescent="0.2">
      <c r="A378" t="s">
        <v>6</v>
      </c>
      <c r="B378" s="2" t="s">
        <v>20</v>
      </c>
      <c r="C378" s="3" t="s">
        <v>16</v>
      </c>
      <c r="D378" s="3" t="s">
        <v>23</v>
      </c>
      <c r="E378" s="3">
        <v>7</v>
      </c>
      <c r="L378" s="8">
        <v>2</v>
      </c>
      <c r="AR378" s="6">
        <v>0</v>
      </c>
      <c r="AT378" s="10"/>
      <c r="AU378" s="10"/>
      <c r="AV378" s="4"/>
      <c r="AW378" s="10"/>
      <c r="AX378" t="s">
        <v>6</v>
      </c>
      <c r="AY378" s="2" t="s">
        <v>20</v>
      </c>
      <c r="AZ378" s="3" t="s">
        <v>16</v>
      </c>
      <c r="BA378" s="3" t="s">
        <v>23</v>
      </c>
      <c r="BB378" s="3">
        <v>7</v>
      </c>
    </row>
    <row r="379" spans="1:54" x14ac:dyDescent="0.2">
      <c r="A379" t="s">
        <v>6</v>
      </c>
      <c r="B379" s="2" t="s">
        <v>20</v>
      </c>
      <c r="C379" s="3" t="s">
        <v>16</v>
      </c>
      <c r="D379" s="3" t="s">
        <v>23</v>
      </c>
      <c r="E379" s="3">
        <v>8</v>
      </c>
      <c r="M379" s="8">
        <v>1</v>
      </c>
      <c r="AP379">
        <v>1.4999999999999999E-2</v>
      </c>
      <c r="AR379" s="6">
        <v>1</v>
      </c>
      <c r="AT379" s="10">
        <f>AP379/(85-8)</f>
        <v>1.9480519480519481E-4</v>
      </c>
      <c r="AU379" s="10"/>
      <c r="AV379" s="4">
        <f t="shared" si="26"/>
        <v>0.19480519480519481</v>
      </c>
      <c r="AW379" s="10"/>
      <c r="AX379" t="s">
        <v>6</v>
      </c>
      <c r="AY379" s="2" t="s">
        <v>20</v>
      </c>
      <c r="AZ379" s="3" t="s">
        <v>16</v>
      </c>
      <c r="BA379" s="3" t="s">
        <v>23</v>
      </c>
      <c r="BB379" s="3">
        <v>8</v>
      </c>
    </row>
    <row r="380" spans="1:54" x14ac:dyDescent="0.2">
      <c r="A380" t="s">
        <v>6</v>
      </c>
      <c r="B380" s="2" t="s">
        <v>20</v>
      </c>
      <c r="C380" s="3" t="s">
        <v>16</v>
      </c>
      <c r="D380" s="3" t="s">
        <v>23</v>
      </c>
      <c r="E380" s="3">
        <v>9</v>
      </c>
      <c r="O380">
        <v>1</v>
      </c>
      <c r="AP380">
        <v>1.9E-2</v>
      </c>
      <c r="AR380" s="6">
        <v>1</v>
      </c>
      <c r="AT380" s="10">
        <f>AP380/(85-10)</f>
        <v>2.5333333333333333E-4</v>
      </c>
      <c r="AU380" s="10"/>
      <c r="AV380" s="4">
        <f t="shared" si="26"/>
        <v>0.25333333333333335</v>
      </c>
      <c r="AW380" s="10"/>
      <c r="AX380" t="s">
        <v>6</v>
      </c>
      <c r="AY380" s="2" t="s">
        <v>20</v>
      </c>
      <c r="AZ380" s="3" t="s">
        <v>16</v>
      </c>
      <c r="BA380" s="3" t="s">
        <v>23</v>
      </c>
      <c r="BB380" s="3">
        <v>9</v>
      </c>
    </row>
    <row r="381" spans="1:54" x14ac:dyDescent="0.2">
      <c r="A381" t="s">
        <v>6</v>
      </c>
      <c r="B381" s="2" t="s">
        <v>20</v>
      </c>
      <c r="C381" s="3" t="s">
        <v>16</v>
      </c>
      <c r="D381" s="3" t="s">
        <v>23</v>
      </c>
      <c r="E381" s="3">
        <v>10</v>
      </c>
      <c r="M381" s="8">
        <v>1</v>
      </c>
      <c r="AP381">
        <v>3.2000000000000001E-2</v>
      </c>
      <c r="AR381" s="6">
        <v>1</v>
      </c>
      <c r="AT381" s="10">
        <f>AP381/(85-8)</f>
        <v>4.1558441558441561E-4</v>
      </c>
      <c r="AU381" s="10"/>
      <c r="AV381" s="4">
        <f t="shared" si="26"/>
        <v>0.41558441558441561</v>
      </c>
      <c r="AW381" s="10"/>
      <c r="AX381" t="s">
        <v>6</v>
      </c>
      <c r="AY381" s="2" t="s">
        <v>20</v>
      </c>
      <c r="AZ381" s="3" t="s">
        <v>16</v>
      </c>
      <c r="BA381" s="3" t="s">
        <v>23</v>
      </c>
      <c r="BB381" s="3">
        <v>10</v>
      </c>
    </row>
    <row r="382" spans="1:54" x14ac:dyDescent="0.2">
      <c r="A382" t="s">
        <v>3</v>
      </c>
      <c r="B382" s="2" t="s">
        <v>21</v>
      </c>
      <c r="C382" s="3" t="s">
        <v>16</v>
      </c>
      <c r="D382" s="3" t="s">
        <v>23</v>
      </c>
      <c r="E382" s="3">
        <v>1</v>
      </c>
      <c r="M382" s="8">
        <v>1</v>
      </c>
      <c r="AP382">
        <v>0.01</v>
      </c>
      <c r="AQ382" s="4">
        <f>AVERAGE(AP382:AP391)</f>
        <v>8.2222222222222228E-3</v>
      </c>
      <c r="AR382" s="6">
        <v>1</v>
      </c>
      <c r="AS382" s="4">
        <f>AVERAGE(AR382:AR391)</f>
        <v>1</v>
      </c>
      <c r="AT382" s="10">
        <f>AP382/(85-8)</f>
        <v>1.2987012987012987E-4</v>
      </c>
      <c r="AU382" s="4">
        <f>AVERAGE(AT382:AT391)</f>
        <v>1.0561710817373709E-4</v>
      </c>
      <c r="AV382" s="4">
        <f t="shared" si="26"/>
        <v>0.12987012987012986</v>
      </c>
      <c r="AW382" s="4">
        <f>AVERAGE(AV382:AV391)</f>
        <v>0.1056171081737371</v>
      </c>
      <c r="AX382" t="s">
        <v>3</v>
      </c>
      <c r="AY382" s="2" t="s">
        <v>21</v>
      </c>
      <c r="AZ382" s="3" t="s">
        <v>16</v>
      </c>
      <c r="BA382" s="3" t="s">
        <v>23</v>
      </c>
      <c r="BB382" s="3">
        <v>1</v>
      </c>
    </row>
    <row r="383" spans="1:54" x14ac:dyDescent="0.2">
      <c r="A383" t="s">
        <v>3</v>
      </c>
      <c r="B383" s="2" t="s">
        <v>21</v>
      </c>
      <c r="C383" s="3" t="s">
        <v>16</v>
      </c>
      <c r="D383" s="3" t="s">
        <v>23</v>
      </c>
      <c r="E383" s="3">
        <v>2</v>
      </c>
      <c r="K383" s="8">
        <v>1</v>
      </c>
      <c r="AP383">
        <v>1.0999999999999999E-2</v>
      </c>
      <c r="AR383" s="6">
        <v>1</v>
      </c>
      <c r="AT383" s="10">
        <f>AP383/(85-6)</f>
        <v>1.3924050632911392E-4</v>
      </c>
      <c r="AU383" s="10"/>
      <c r="AV383" s="4">
        <f t="shared" si="26"/>
        <v>0.13924050632911392</v>
      </c>
      <c r="AW383" s="10"/>
      <c r="AX383" t="s">
        <v>3</v>
      </c>
      <c r="AY383" s="2" t="s">
        <v>21</v>
      </c>
      <c r="AZ383" s="3" t="s">
        <v>16</v>
      </c>
      <c r="BA383" s="3" t="s">
        <v>23</v>
      </c>
      <c r="BB383" s="3">
        <v>2</v>
      </c>
    </row>
    <row r="384" spans="1:54" x14ac:dyDescent="0.2">
      <c r="A384" t="s">
        <v>3</v>
      </c>
      <c r="B384" s="2" t="s">
        <v>21</v>
      </c>
      <c r="C384" s="3" t="s">
        <v>16</v>
      </c>
      <c r="D384" s="3" t="s">
        <v>23</v>
      </c>
      <c r="E384" s="3">
        <v>3</v>
      </c>
      <c r="AT384" s="10"/>
      <c r="AU384" s="10"/>
      <c r="AV384" s="4"/>
      <c r="AW384" s="10"/>
      <c r="AX384" t="s">
        <v>3</v>
      </c>
      <c r="AY384" s="2" t="s">
        <v>21</v>
      </c>
      <c r="AZ384" s="3" t="s">
        <v>16</v>
      </c>
      <c r="BA384" s="3" t="s">
        <v>23</v>
      </c>
      <c r="BB384" s="3">
        <v>3</v>
      </c>
    </row>
    <row r="385" spans="1:54" x14ac:dyDescent="0.2">
      <c r="A385" t="s">
        <v>3</v>
      </c>
      <c r="B385" s="2" t="s">
        <v>21</v>
      </c>
      <c r="C385" s="3" t="s">
        <v>16</v>
      </c>
      <c r="D385" s="3" t="s">
        <v>23</v>
      </c>
      <c r="E385" s="3">
        <v>4</v>
      </c>
      <c r="L385" s="8">
        <v>1</v>
      </c>
      <c r="Q385">
        <v>1</v>
      </c>
      <c r="AP385">
        <v>5.0000000000000001E-3</v>
      </c>
      <c r="AR385" s="6">
        <v>1</v>
      </c>
      <c r="AT385" s="10">
        <f>AP385/(85-7)</f>
        <v>6.4102564102564103E-5</v>
      </c>
      <c r="AU385" s="10"/>
      <c r="AV385" s="4">
        <f t="shared" si="26"/>
        <v>6.4102564102564097E-2</v>
      </c>
      <c r="AW385" s="10"/>
      <c r="AX385" t="s">
        <v>3</v>
      </c>
      <c r="AY385" s="2" t="s">
        <v>21</v>
      </c>
      <c r="AZ385" s="3" t="s">
        <v>16</v>
      </c>
      <c r="BA385" s="3" t="s">
        <v>23</v>
      </c>
      <c r="BB385" s="3">
        <v>4</v>
      </c>
    </row>
    <row r="386" spans="1:54" x14ac:dyDescent="0.2">
      <c r="A386" t="s">
        <v>3</v>
      </c>
      <c r="B386" s="2" t="s">
        <v>21</v>
      </c>
      <c r="C386" s="3" t="s">
        <v>16</v>
      </c>
      <c r="D386" s="3" t="s">
        <v>23</v>
      </c>
      <c r="E386" s="3">
        <v>5</v>
      </c>
      <c r="M386" s="8">
        <v>1</v>
      </c>
      <c r="AJ386">
        <v>1</v>
      </c>
      <c r="AP386">
        <v>8.0000000000000002E-3</v>
      </c>
      <c r="AR386" s="6">
        <v>1</v>
      </c>
      <c r="AT386" s="10">
        <f t="shared" ref="AT386:AT401" si="29">AP386/(85-8)</f>
        <v>1.038961038961039E-4</v>
      </c>
      <c r="AU386" s="10"/>
      <c r="AV386" s="4">
        <f t="shared" si="26"/>
        <v>0.1038961038961039</v>
      </c>
      <c r="AW386" s="10"/>
      <c r="AX386" t="s">
        <v>3</v>
      </c>
      <c r="AY386" s="2" t="s">
        <v>21</v>
      </c>
      <c r="AZ386" s="3" t="s">
        <v>16</v>
      </c>
      <c r="BA386" s="3" t="s">
        <v>23</v>
      </c>
      <c r="BB386" s="3">
        <v>5</v>
      </c>
    </row>
    <row r="387" spans="1:54" x14ac:dyDescent="0.2">
      <c r="A387" t="s">
        <v>3</v>
      </c>
      <c r="B387" s="2" t="s">
        <v>21</v>
      </c>
      <c r="C387" s="3" t="s">
        <v>16</v>
      </c>
      <c r="D387" s="3" t="s">
        <v>23</v>
      </c>
      <c r="E387" s="3">
        <v>6</v>
      </c>
      <c r="J387" s="8">
        <v>1</v>
      </c>
      <c r="O387">
        <v>1</v>
      </c>
      <c r="AP387">
        <v>7.0000000000000001E-3</v>
      </c>
      <c r="AR387" s="6">
        <v>1</v>
      </c>
      <c r="AT387" s="10">
        <f>AP387/(85-5)</f>
        <v>8.7499999999999999E-5</v>
      </c>
      <c r="AU387" s="10"/>
      <c r="AV387" s="4">
        <f t="shared" ref="AV387:AV420" si="30">AT387*1000</f>
        <v>8.7499999999999994E-2</v>
      </c>
      <c r="AW387" s="10"/>
      <c r="AX387" t="s">
        <v>3</v>
      </c>
      <c r="AY387" s="2" t="s">
        <v>21</v>
      </c>
      <c r="AZ387" s="3" t="s">
        <v>16</v>
      </c>
      <c r="BA387" s="3" t="s">
        <v>23</v>
      </c>
      <c r="BB387" s="3">
        <v>6</v>
      </c>
    </row>
    <row r="388" spans="1:54" x14ac:dyDescent="0.2">
      <c r="A388" t="s">
        <v>3</v>
      </c>
      <c r="B388" s="2" t="s">
        <v>21</v>
      </c>
      <c r="C388" s="3" t="s">
        <v>16</v>
      </c>
      <c r="D388" s="3" t="s">
        <v>23</v>
      </c>
      <c r="E388" s="3">
        <v>7</v>
      </c>
      <c r="J388" s="8">
        <v>1</v>
      </c>
      <c r="L388" s="8">
        <v>1</v>
      </c>
      <c r="AP388">
        <v>0.01</v>
      </c>
      <c r="AR388" s="6">
        <v>1</v>
      </c>
      <c r="AT388" s="10">
        <f>AP388/(85-5)</f>
        <v>1.25E-4</v>
      </c>
      <c r="AU388" s="10"/>
      <c r="AV388" s="4">
        <f t="shared" si="30"/>
        <v>0.125</v>
      </c>
      <c r="AW388" s="10"/>
      <c r="AX388" t="s">
        <v>3</v>
      </c>
      <c r="AY388" s="2" t="s">
        <v>21</v>
      </c>
      <c r="AZ388" s="3" t="s">
        <v>16</v>
      </c>
      <c r="BA388" s="3" t="s">
        <v>23</v>
      </c>
      <c r="BB388" s="3">
        <v>7</v>
      </c>
    </row>
    <row r="389" spans="1:54" x14ac:dyDescent="0.2">
      <c r="A389" t="s">
        <v>3</v>
      </c>
      <c r="B389" s="2" t="s">
        <v>21</v>
      </c>
      <c r="C389" s="3" t="s">
        <v>16</v>
      </c>
      <c r="D389" s="3" t="s">
        <v>23</v>
      </c>
      <c r="E389" s="3">
        <v>8</v>
      </c>
      <c r="N389" s="8">
        <v>1</v>
      </c>
      <c r="AK389">
        <v>1</v>
      </c>
      <c r="AP389">
        <v>1.2999999999999999E-2</v>
      </c>
      <c r="AR389" s="6">
        <v>1</v>
      </c>
      <c r="AT389" s="10">
        <f>AP389/(85-9)</f>
        <v>1.7105263157894736E-4</v>
      </c>
      <c r="AU389" s="10"/>
      <c r="AV389" s="4">
        <f t="shared" si="30"/>
        <v>0.17105263157894737</v>
      </c>
      <c r="AW389" s="10"/>
      <c r="AX389" t="s">
        <v>3</v>
      </c>
      <c r="AY389" s="2" t="s">
        <v>21</v>
      </c>
      <c r="AZ389" s="3" t="s">
        <v>16</v>
      </c>
      <c r="BA389" s="3" t="s">
        <v>23</v>
      </c>
      <c r="BB389" s="3">
        <v>8</v>
      </c>
    </row>
    <row r="390" spans="1:54" x14ac:dyDescent="0.2">
      <c r="A390" t="s">
        <v>3</v>
      </c>
      <c r="B390" s="2" t="s">
        <v>21</v>
      </c>
      <c r="C390" s="3" t="s">
        <v>16</v>
      </c>
      <c r="D390" s="3" t="s">
        <v>23</v>
      </c>
      <c r="E390" s="3">
        <v>9</v>
      </c>
      <c r="N390" s="8">
        <v>1</v>
      </c>
      <c r="AP390">
        <v>5.0000000000000001E-3</v>
      </c>
      <c r="AR390" s="6">
        <v>1</v>
      </c>
      <c r="AT390" s="10">
        <f>AP390/(85-9)</f>
        <v>6.5789473684210525E-5</v>
      </c>
      <c r="AU390" s="10"/>
      <c r="AV390" s="4">
        <f t="shared" si="30"/>
        <v>6.5789473684210523E-2</v>
      </c>
      <c r="AW390" s="10"/>
      <c r="AX390" t="s">
        <v>3</v>
      </c>
      <c r="AY390" s="2" t="s">
        <v>21</v>
      </c>
      <c r="AZ390" s="3" t="s">
        <v>16</v>
      </c>
      <c r="BA390" s="3" t="s">
        <v>23</v>
      </c>
      <c r="BB390" s="3">
        <v>9</v>
      </c>
    </row>
    <row r="391" spans="1:54" x14ac:dyDescent="0.2">
      <c r="A391" t="s">
        <v>3</v>
      </c>
      <c r="B391" s="2" t="s">
        <v>21</v>
      </c>
      <c r="C391" s="3" t="s">
        <v>16</v>
      </c>
      <c r="D391" s="3" t="s">
        <v>23</v>
      </c>
      <c r="E391" s="3">
        <v>10</v>
      </c>
      <c r="L391" s="8">
        <v>1</v>
      </c>
      <c r="AP391">
        <v>5.0000000000000001E-3</v>
      </c>
      <c r="AR391" s="6">
        <v>1</v>
      </c>
      <c r="AT391" s="10">
        <f>AP391/(85-7)</f>
        <v>6.4102564102564103E-5</v>
      </c>
      <c r="AU391" s="10"/>
      <c r="AV391" s="4">
        <f t="shared" si="30"/>
        <v>6.4102564102564097E-2</v>
      </c>
      <c r="AW391" s="10"/>
      <c r="AX391" t="s">
        <v>3</v>
      </c>
      <c r="AY391" s="2" t="s">
        <v>21</v>
      </c>
      <c r="AZ391" s="3" t="s">
        <v>16</v>
      </c>
      <c r="BA391" s="3" t="s">
        <v>23</v>
      </c>
      <c r="BB391" s="3">
        <v>10</v>
      </c>
    </row>
    <row r="392" spans="1:54" x14ac:dyDescent="0.2">
      <c r="A392" t="s">
        <v>6</v>
      </c>
      <c r="B392" s="2" t="s">
        <v>21</v>
      </c>
      <c r="C392" s="3" t="s">
        <v>16</v>
      </c>
      <c r="D392" s="3" t="s">
        <v>23</v>
      </c>
      <c r="E392" s="3">
        <v>1</v>
      </c>
      <c r="J392" s="8">
        <v>1</v>
      </c>
      <c r="AD392">
        <v>1</v>
      </c>
      <c r="AP392">
        <v>8.0000000000000002E-3</v>
      </c>
      <c r="AQ392" s="4">
        <f>AVERAGE(AP392:AP401)</f>
        <v>5.6333333333333331E-3</v>
      </c>
      <c r="AR392" s="6">
        <v>1</v>
      </c>
      <c r="AS392" s="4">
        <f>AVERAGE(AR392:AR401)</f>
        <v>0.6</v>
      </c>
      <c r="AT392" s="10">
        <f>AP392/(85-5)</f>
        <v>1E-4</v>
      </c>
      <c r="AU392" s="4">
        <f>AVERAGE(AT392:AT401)</f>
        <v>6.0085474026576792E-5</v>
      </c>
      <c r="AV392" s="4">
        <f t="shared" si="30"/>
        <v>0.1</v>
      </c>
      <c r="AW392" s="4">
        <f>AVERAGE(AV392:AV401)</f>
        <v>7.009971969767291E-2</v>
      </c>
      <c r="AX392" t="s">
        <v>6</v>
      </c>
      <c r="AY392" s="2" t="s">
        <v>21</v>
      </c>
      <c r="AZ392" s="3" t="s">
        <v>16</v>
      </c>
      <c r="BA392" s="3" t="s">
        <v>23</v>
      </c>
      <c r="BB392" s="3">
        <v>1</v>
      </c>
    </row>
    <row r="393" spans="1:54" x14ac:dyDescent="0.2">
      <c r="A393" t="s">
        <v>6</v>
      </c>
      <c r="B393" s="2" t="s">
        <v>21</v>
      </c>
      <c r="C393" s="3" t="s">
        <v>16</v>
      </c>
      <c r="D393" s="3" t="s">
        <v>23</v>
      </c>
      <c r="E393" s="3">
        <v>2</v>
      </c>
      <c r="M393" s="8">
        <v>1</v>
      </c>
      <c r="N393" s="8">
        <v>1</v>
      </c>
      <c r="AR393" s="6">
        <v>0</v>
      </c>
      <c r="AT393" s="10"/>
      <c r="AU393" s="10"/>
      <c r="AV393" s="4"/>
      <c r="AW393" s="10"/>
      <c r="AX393" t="s">
        <v>6</v>
      </c>
      <c r="AY393" s="2" t="s">
        <v>21</v>
      </c>
      <c r="AZ393" s="3" t="s">
        <v>16</v>
      </c>
      <c r="BA393" s="3" t="s">
        <v>23</v>
      </c>
      <c r="BB393" s="3">
        <v>2</v>
      </c>
    </row>
    <row r="394" spans="1:54" x14ac:dyDescent="0.2">
      <c r="A394" t="s">
        <v>6</v>
      </c>
      <c r="B394" s="2" t="s">
        <v>21</v>
      </c>
      <c r="C394" s="3" t="s">
        <v>16</v>
      </c>
      <c r="D394" s="3" t="s">
        <v>23</v>
      </c>
      <c r="E394" s="3">
        <v>3</v>
      </c>
      <c r="J394" s="8">
        <v>2</v>
      </c>
      <c r="AR394" s="6">
        <v>0</v>
      </c>
      <c r="AT394" s="10"/>
      <c r="AU394" s="10"/>
      <c r="AV394" s="4"/>
      <c r="AW394" s="10"/>
      <c r="AX394" t="s">
        <v>6</v>
      </c>
      <c r="AY394" s="2" t="s">
        <v>21</v>
      </c>
      <c r="AZ394" s="3" t="s">
        <v>16</v>
      </c>
      <c r="BA394" s="3" t="s">
        <v>23</v>
      </c>
      <c r="BB394" s="3">
        <v>3</v>
      </c>
    </row>
    <row r="395" spans="1:54" x14ac:dyDescent="0.2">
      <c r="A395" t="s">
        <v>6</v>
      </c>
      <c r="B395" s="2" t="s">
        <v>21</v>
      </c>
      <c r="C395" s="3" t="s">
        <v>16</v>
      </c>
      <c r="D395" s="3" t="s">
        <v>23</v>
      </c>
      <c r="E395" s="3">
        <v>4</v>
      </c>
      <c r="N395" s="8">
        <v>1</v>
      </c>
      <c r="AP395">
        <v>8.9999999999999998E-4</v>
      </c>
      <c r="AR395" s="6">
        <v>1</v>
      </c>
      <c r="AT395" s="10">
        <f>AP395/(85-9)</f>
        <v>1.1842105263157895E-5</v>
      </c>
      <c r="AU395" s="10"/>
      <c r="AV395" s="4">
        <f t="shared" si="30"/>
        <v>1.1842105263157895E-2</v>
      </c>
      <c r="AW395" s="10"/>
      <c r="AX395" t="s">
        <v>6</v>
      </c>
      <c r="AY395" s="2" t="s">
        <v>21</v>
      </c>
      <c r="AZ395" s="3" t="s">
        <v>16</v>
      </c>
      <c r="BA395" s="3" t="s">
        <v>23</v>
      </c>
      <c r="BB395" s="3">
        <v>4</v>
      </c>
    </row>
    <row r="396" spans="1:54" x14ac:dyDescent="0.2">
      <c r="A396" t="s">
        <v>6</v>
      </c>
      <c r="B396" s="2" t="s">
        <v>21</v>
      </c>
      <c r="C396" s="3" t="s">
        <v>16</v>
      </c>
      <c r="D396" s="3" t="s">
        <v>23</v>
      </c>
      <c r="E396" s="3">
        <v>5</v>
      </c>
      <c r="M396" s="8">
        <v>1</v>
      </c>
      <c r="AR396" s="6">
        <v>0</v>
      </c>
      <c r="AT396" s="10"/>
      <c r="AU396" s="10"/>
      <c r="AV396" s="4"/>
      <c r="AW396" s="10"/>
      <c r="AX396" t="s">
        <v>6</v>
      </c>
      <c r="AY396" s="2" t="s">
        <v>21</v>
      </c>
      <c r="AZ396" s="3" t="s">
        <v>16</v>
      </c>
      <c r="BA396" s="3" t="s">
        <v>23</v>
      </c>
      <c r="BB396" s="3">
        <v>5</v>
      </c>
    </row>
    <row r="397" spans="1:54" x14ac:dyDescent="0.2">
      <c r="A397" t="s">
        <v>6</v>
      </c>
      <c r="B397" s="2" t="s">
        <v>21</v>
      </c>
      <c r="C397" s="3" t="s">
        <v>16</v>
      </c>
      <c r="D397" s="3" t="s">
        <v>23</v>
      </c>
      <c r="E397" s="3">
        <v>6</v>
      </c>
      <c r="I397">
        <v>1</v>
      </c>
      <c r="AD397">
        <v>1</v>
      </c>
      <c r="AP397">
        <v>5.0000000000000001E-3</v>
      </c>
      <c r="AR397" s="6">
        <v>1</v>
      </c>
      <c r="AT397" s="10">
        <f>AP397/(85-4)</f>
        <v>6.1728395061728397E-5</v>
      </c>
      <c r="AU397" s="10"/>
      <c r="AV397" s="4">
        <f t="shared" si="30"/>
        <v>6.1728395061728399E-2</v>
      </c>
      <c r="AW397" s="10"/>
      <c r="AX397" t="s">
        <v>6</v>
      </c>
      <c r="AY397" s="2" t="s">
        <v>21</v>
      </c>
      <c r="AZ397" s="3" t="s">
        <v>16</v>
      </c>
      <c r="BA397" s="3" t="s">
        <v>23</v>
      </c>
      <c r="BB397" s="3">
        <v>6</v>
      </c>
    </row>
    <row r="398" spans="1:54" x14ac:dyDescent="0.2">
      <c r="A398" t="s">
        <v>6</v>
      </c>
      <c r="B398" s="2" t="s">
        <v>21</v>
      </c>
      <c r="C398" s="3" t="s">
        <v>16</v>
      </c>
      <c r="D398" s="3" t="s">
        <v>23</v>
      </c>
      <c r="E398" s="3">
        <v>7</v>
      </c>
      <c r="J398" s="8">
        <v>2</v>
      </c>
      <c r="AP398">
        <v>5.0000000000000001E-3</v>
      </c>
      <c r="AR398" s="6">
        <v>1</v>
      </c>
      <c r="AT398" s="10">
        <f>AP398/(85-5)</f>
        <v>6.2500000000000001E-5</v>
      </c>
      <c r="AU398" s="10"/>
      <c r="AV398" s="4">
        <f t="shared" si="30"/>
        <v>6.25E-2</v>
      </c>
      <c r="AW398" s="10"/>
      <c r="AX398" t="s">
        <v>6</v>
      </c>
      <c r="AY398" s="2" t="s">
        <v>21</v>
      </c>
      <c r="AZ398" s="3" t="s">
        <v>16</v>
      </c>
      <c r="BA398" s="3" t="s">
        <v>23</v>
      </c>
      <c r="BB398" s="3">
        <v>7</v>
      </c>
    </row>
    <row r="399" spans="1:54" x14ac:dyDescent="0.2">
      <c r="A399" t="s">
        <v>6</v>
      </c>
      <c r="B399" s="2" t="s">
        <v>21</v>
      </c>
      <c r="C399" s="3" t="s">
        <v>16</v>
      </c>
      <c r="D399" s="3" t="s">
        <v>23</v>
      </c>
      <c r="E399" s="3">
        <v>8</v>
      </c>
      <c r="I399">
        <v>1</v>
      </c>
      <c r="J399" s="8">
        <v>1</v>
      </c>
      <c r="M399" s="8">
        <v>1</v>
      </c>
      <c r="AP399">
        <v>1.4E-2</v>
      </c>
      <c r="AR399" s="6">
        <v>1</v>
      </c>
      <c r="AT399" s="10">
        <f>AP399/(85-4)</f>
        <v>1.728395061728395E-4</v>
      </c>
      <c r="AU399" s="10"/>
      <c r="AV399" s="4">
        <f t="shared" si="30"/>
        <v>0.1728395061728395</v>
      </c>
      <c r="AW399" s="10"/>
      <c r="AX399" t="s">
        <v>6</v>
      </c>
      <c r="AY399" s="2" t="s">
        <v>21</v>
      </c>
      <c r="AZ399" s="3" t="s">
        <v>16</v>
      </c>
      <c r="BA399" s="3" t="s">
        <v>23</v>
      </c>
      <c r="BB399" s="3">
        <v>8</v>
      </c>
    </row>
    <row r="400" spans="1:54" x14ac:dyDescent="0.2">
      <c r="A400" t="s">
        <v>6</v>
      </c>
      <c r="B400" s="2" t="s">
        <v>21</v>
      </c>
      <c r="C400" s="3" t="s">
        <v>16</v>
      </c>
      <c r="D400" s="3" t="s">
        <v>23</v>
      </c>
      <c r="E400" s="3">
        <v>9</v>
      </c>
      <c r="O400">
        <v>1</v>
      </c>
      <c r="AR400" s="6">
        <v>0</v>
      </c>
      <c r="AT400" s="10">
        <f>AP400/(85-10)</f>
        <v>0</v>
      </c>
      <c r="AU400" s="10"/>
      <c r="AV400" s="4"/>
      <c r="AW400" s="10"/>
      <c r="AX400" t="s">
        <v>6</v>
      </c>
      <c r="AY400" s="2" t="s">
        <v>21</v>
      </c>
      <c r="AZ400" s="3" t="s">
        <v>16</v>
      </c>
      <c r="BA400" s="3" t="s">
        <v>23</v>
      </c>
      <c r="BB400" s="3">
        <v>9</v>
      </c>
    </row>
    <row r="401" spans="1:54" x14ac:dyDescent="0.2">
      <c r="A401" t="s">
        <v>6</v>
      </c>
      <c r="B401" s="2" t="s">
        <v>21</v>
      </c>
      <c r="C401" s="3" t="s">
        <v>16</v>
      </c>
      <c r="D401" s="3" t="s">
        <v>23</v>
      </c>
      <c r="E401" s="3">
        <v>10</v>
      </c>
      <c r="M401" s="8">
        <v>1</v>
      </c>
      <c r="AP401">
        <v>8.9999999999999998E-4</v>
      </c>
      <c r="AR401" s="6">
        <v>1</v>
      </c>
      <c r="AT401" s="10">
        <f t="shared" si="29"/>
        <v>1.1688311688311688E-5</v>
      </c>
      <c r="AU401" s="10"/>
      <c r="AV401" s="4">
        <f t="shared" si="30"/>
        <v>1.1688311688311689E-2</v>
      </c>
      <c r="AW401" s="10"/>
      <c r="AX401" t="s">
        <v>6</v>
      </c>
      <c r="AY401" s="2" t="s">
        <v>21</v>
      </c>
      <c r="AZ401" s="3" t="s">
        <v>16</v>
      </c>
      <c r="BA401" s="3" t="s">
        <v>23</v>
      </c>
      <c r="BB401" s="3">
        <v>10</v>
      </c>
    </row>
    <row r="402" spans="1:54" x14ac:dyDescent="0.2">
      <c r="A402" t="s">
        <v>3</v>
      </c>
      <c r="B402" s="2" t="s">
        <v>22</v>
      </c>
      <c r="C402" s="3" t="s">
        <v>16</v>
      </c>
      <c r="D402" s="3" t="s">
        <v>23</v>
      </c>
      <c r="E402" s="3">
        <v>1</v>
      </c>
      <c r="N402" s="8">
        <v>1</v>
      </c>
      <c r="Q402">
        <v>1</v>
      </c>
      <c r="T402">
        <v>1</v>
      </c>
      <c r="AP402">
        <v>2.1999999999999999E-2</v>
      </c>
      <c r="AQ402" s="4">
        <f>AVERAGE(AP402:AP411)</f>
        <v>2.3428571428571427E-2</v>
      </c>
      <c r="AR402" s="6">
        <v>1</v>
      </c>
      <c r="AS402" s="4">
        <f>AVERAGE(AR402:AR411)</f>
        <v>1</v>
      </c>
      <c r="AT402" s="10">
        <f>AP402/(85-9)</f>
        <v>2.8947368421052629E-4</v>
      </c>
      <c r="AU402" s="4">
        <f>AVERAGE(AT402:AT411)</f>
        <v>3.060099111414901E-4</v>
      </c>
      <c r="AV402" s="4">
        <f t="shared" si="30"/>
        <v>0.28947368421052627</v>
      </c>
      <c r="AW402" s="4">
        <f>AVERAGE(AV402:AV411)</f>
        <v>0.30600991114149012</v>
      </c>
      <c r="AX402" t="s">
        <v>3</v>
      </c>
      <c r="AY402" s="2" t="s">
        <v>22</v>
      </c>
      <c r="AZ402" s="3" t="s">
        <v>16</v>
      </c>
      <c r="BA402" s="3" t="s">
        <v>23</v>
      </c>
      <c r="BB402" s="3">
        <v>1</v>
      </c>
    </row>
    <row r="403" spans="1:54" x14ac:dyDescent="0.2">
      <c r="A403" t="s">
        <v>3</v>
      </c>
      <c r="B403" s="2" t="s">
        <v>22</v>
      </c>
      <c r="C403" s="3" t="s">
        <v>16</v>
      </c>
      <c r="D403" s="3" t="s">
        <v>23</v>
      </c>
      <c r="E403" s="3">
        <v>2</v>
      </c>
      <c r="O403">
        <v>1</v>
      </c>
      <c r="AP403">
        <v>1.4E-2</v>
      </c>
      <c r="AR403" s="6">
        <v>1</v>
      </c>
      <c r="AT403" s="10">
        <f>AP403/(85-10)</f>
        <v>1.8666666666666666E-4</v>
      </c>
      <c r="AU403" s="10"/>
      <c r="AV403" s="4">
        <f t="shared" si="30"/>
        <v>0.18666666666666665</v>
      </c>
      <c r="AW403" s="10"/>
      <c r="AX403" t="s">
        <v>3</v>
      </c>
      <c r="AY403" s="2" t="s">
        <v>22</v>
      </c>
      <c r="AZ403" s="3" t="s">
        <v>16</v>
      </c>
      <c r="BA403" s="3" t="s">
        <v>23</v>
      </c>
      <c r="BB403" s="3">
        <v>2</v>
      </c>
    </row>
    <row r="404" spans="1:54" x14ac:dyDescent="0.2">
      <c r="A404" t="s">
        <v>3</v>
      </c>
      <c r="B404" s="2" t="s">
        <v>22</v>
      </c>
      <c r="C404" s="3" t="s">
        <v>16</v>
      </c>
      <c r="D404" s="3" t="s">
        <v>23</v>
      </c>
      <c r="E404" s="3">
        <v>3</v>
      </c>
      <c r="N404" s="8">
        <v>2</v>
      </c>
      <c r="AP404">
        <v>1.4999999999999999E-2</v>
      </c>
      <c r="AR404" s="6">
        <v>1</v>
      </c>
      <c r="AT404" s="10">
        <f t="shared" ref="AT404:AT420" si="31">AP404/(85-9)</f>
        <v>1.9736842105263157E-4</v>
      </c>
      <c r="AU404" s="10"/>
      <c r="AV404" s="4">
        <f t="shared" si="30"/>
        <v>0.19736842105263158</v>
      </c>
      <c r="AW404" s="10"/>
      <c r="AX404" t="s">
        <v>3</v>
      </c>
      <c r="AY404" s="2" t="s">
        <v>22</v>
      </c>
      <c r="AZ404" s="3" t="s">
        <v>16</v>
      </c>
      <c r="BA404" s="3" t="s">
        <v>23</v>
      </c>
      <c r="BB404" s="3">
        <v>3</v>
      </c>
    </row>
    <row r="405" spans="1:54" x14ac:dyDescent="0.2">
      <c r="A405" t="s">
        <v>3</v>
      </c>
      <c r="B405" s="2" t="s">
        <v>22</v>
      </c>
      <c r="C405" s="3" t="s">
        <v>16</v>
      </c>
      <c r="D405" s="3" t="s">
        <v>23</v>
      </c>
      <c r="E405" s="3">
        <v>4</v>
      </c>
      <c r="AT405" s="10"/>
      <c r="AU405" s="10"/>
      <c r="AV405" s="4"/>
      <c r="AW405" s="10"/>
      <c r="AX405" t="s">
        <v>3</v>
      </c>
      <c r="AY405" s="2" t="s">
        <v>22</v>
      </c>
      <c r="AZ405" s="3" t="s">
        <v>16</v>
      </c>
      <c r="BA405" s="3" t="s">
        <v>23</v>
      </c>
      <c r="BB405" s="3">
        <v>4</v>
      </c>
    </row>
    <row r="406" spans="1:54" x14ac:dyDescent="0.2">
      <c r="A406" t="s">
        <v>3</v>
      </c>
      <c r="B406" s="2" t="s">
        <v>22</v>
      </c>
      <c r="C406" s="3" t="s">
        <v>16</v>
      </c>
      <c r="D406" s="3" t="s">
        <v>23</v>
      </c>
      <c r="E406" s="3">
        <v>5</v>
      </c>
      <c r="N406" s="8">
        <v>2</v>
      </c>
      <c r="O406">
        <v>1</v>
      </c>
      <c r="AP406">
        <v>3.7999999999999999E-2</v>
      </c>
      <c r="AR406" s="6">
        <v>1</v>
      </c>
      <c r="AT406" s="10">
        <f t="shared" si="31"/>
        <v>5.0000000000000001E-4</v>
      </c>
      <c r="AU406" s="10"/>
      <c r="AV406" s="4">
        <f t="shared" si="30"/>
        <v>0.5</v>
      </c>
      <c r="AW406" s="10"/>
      <c r="AX406" t="s">
        <v>3</v>
      </c>
      <c r="AY406" s="2" t="s">
        <v>22</v>
      </c>
      <c r="AZ406" s="3" t="s">
        <v>16</v>
      </c>
      <c r="BA406" s="3" t="s">
        <v>23</v>
      </c>
      <c r="BB406" s="3">
        <v>5</v>
      </c>
    </row>
    <row r="407" spans="1:54" x14ac:dyDescent="0.2">
      <c r="A407" t="s">
        <v>3</v>
      </c>
      <c r="B407" s="2" t="s">
        <v>22</v>
      </c>
      <c r="C407" s="3" t="s">
        <v>16</v>
      </c>
      <c r="D407" s="3" t="s">
        <v>23</v>
      </c>
      <c r="E407" s="3">
        <v>6</v>
      </c>
      <c r="J407" s="8">
        <v>1</v>
      </c>
      <c r="N407" s="8">
        <v>1</v>
      </c>
      <c r="O407">
        <v>1</v>
      </c>
      <c r="AP407">
        <v>2.9000000000000001E-2</v>
      </c>
      <c r="AR407" s="6">
        <v>1</v>
      </c>
      <c r="AT407" s="10">
        <f>AP407/(85-5)</f>
        <v>3.6250000000000003E-4</v>
      </c>
      <c r="AU407" s="10"/>
      <c r="AV407" s="4">
        <f t="shared" si="30"/>
        <v>0.36250000000000004</v>
      </c>
      <c r="AW407" s="10"/>
      <c r="AX407" t="s">
        <v>3</v>
      </c>
      <c r="AY407" s="2" t="s">
        <v>22</v>
      </c>
      <c r="AZ407" s="3" t="s">
        <v>16</v>
      </c>
      <c r="BA407" s="3" t="s">
        <v>23</v>
      </c>
      <c r="BB407" s="3">
        <v>6</v>
      </c>
    </row>
    <row r="408" spans="1:54" x14ac:dyDescent="0.2">
      <c r="A408" t="s">
        <v>3</v>
      </c>
      <c r="B408" s="2" t="s">
        <v>22</v>
      </c>
      <c r="C408" s="3" t="s">
        <v>16</v>
      </c>
      <c r="D408" s="3" t="s">
        <v>23</v>
      </c>
      <c r="E408" s="3">
        <v>7</v>
      </c>
      <c r="AT408" s="10"/>
      <c r="AU408" s="10"/>
      <c r="AV408" s="4"/>
      <c r="AW408" s="10"/>
      <c r="AX408" t="s">
        <v>3</v>
      </c>
      <c r="AY408" s="2" t="s">
        <v>22</v>
      </c>
      <c r="AZ408" s="3" t="s">
        <v>16</v>
      </c>
      <c r="BA408" s="3" t="s">
        <v>23</v>
      </c>
      <c r="BB408" s="3">
        <v>7</v>
      </c>
    </row>
    <row r="409" spans="1:54" x14ac:dyDescent="0.2">
      <c r="A409" t="s">
        <v>3</v>
      </c>
      <c r="B409" s="2" t="s">
        <v>22</v>
      </c>
      <c r="C409" s="3" t="s">
        <v>16</v>
      </c>
      <c r="D409" s="3" t="s">
        <v>23</v>
      </c>
      <c r="E409" s="3">
        <v>8</v>
      </c>
      <c r="O409">
        <v>1</v>
      </c>
      <c r="T409">
        <v>2</v>
      </c>
      <c r="AP409">
        <v>2.5000000000000001E-2</v>
      </c>
      <c r="AR409" s="6">
        <v>1</v>
      </c>
      <c r="AT409" s="10">
        <f>AP409/(85-10)</f>
        <v>3.3333333333333338E-4</v>
      </c>
      <c r="AU409" s="10"/>
      <c r="AV409" s="4">
        <f t="shared" si="30"/>
        <v>0.33333333333333337</v>
      </c>
      <c r="AW409" s="10"/>
      <c r="AX409" t="s">
        <v>3</v>
      </c>
      <c r="AY409" s="2" t="s">
        <v>22</v>
      </c>
      <c r="AZ409" s="3" t="s">
        <v>16</v>
      </c>
      <c r="BA409" s="3" t="s">
        <v>23</v>
      </c>
      <c r="BB409" s="3">
        <v>8</v>
      </c>
    </row>
    <row r="410" spans="1:54" x14ac:dyDescent="0.2">
      <c r="A410" t="s">
        <v>3</v>
      </c>
      <c r="B410" s="2" t="s">
        <v>22</v>
      </c>
      <c r="C410" s="3" t="s">
        <v>16</v>
      </c>
      <c r="D410" s="3" t="s">
        <v>23</v>
      </c>
      <c r="E410" s="3">
        <v>9</v>
      </c>
      <c r="AD410">
        <v>2</v>
      </c>
      <c r="AR410" s="6">
        <v>1</v>
      </c>
      <c r="AT410" s="10"/>
      <c r="AU410" s="10"/>
      <c r="AV410" s="4"/>
      <c r="AW410" s="10"/>
      <c r="AX410" t="s">
        <v>3</v>
      </c>
      <c r="AY410" s="2" t="s">
        <v>22</v>
      </c>
      <c r="AZ410" s="3" t="s">
        <v>16</v>
      </c>
      <c r="BA410" s="3" t="s">
        <v>23</v>
      </c>
      <c r="BB410" s="3">
        <v>9</v>
      </c>
    </row>
    <row r="411" spans="1:54" x14ac:dyDescent="0.2">
      <c r="A411" t="s">
        <v>3</v>
      </c>
      <c r="B411" s="2" t="s">
        <v>22</v>
      </c>
      <c r="C411" s="3" t="s">
        <v>16</v>
      </c>
      <c r="D411" s="3" t="s">
        <v>23</v>
      </c>
      <c r="E411" s="3">
        <v>10</v>
      </c>
      <c r="M411" s="8">
        <v>2</v>
      </c>
      <c r="O411">
        <v>1</v>
      </c>
      <c r="AP411">
        <v>2.1000000000000001E-2</v>
      </c>
      <c r="AR411" s="6">
        <v>1</v>
      </c>
      <c r="AT411" s="10">
        <f>AP411/(85-8)</f>
        <v>2.7272727272727274E-4</v>
      </c>
      <c r="AU411" s="10"/>
      <c r="AV411" s="4">
        <f t="shared" si="30"/>
        <v>0.27272727272727276</v>
      </c>
      <c r="AW411" s="10"/>
      <c r="AX411" t="s">
        <v>3</v>
      </c>
      <c r="AY411" s="2" t="s">
        <v>22</v>
      </c>
      <c r="AZ411" s="3" t="s">
        <v>16</v>
      </c>
      <c r="BA411" s="3" t="s">
        <v>23</v>
      </c>
      <c r="BB411" s="3">
        <v>10</v>
      </c>
    </row>
    <row r="412" spans="1:54" x14ac:dyDescent="0.2">
      <c r="A412" t="s">
        <v>6</v>
      </c>
      <c r="B412" s="2" t="s">
        <v>22</v>
      </c>
      <c r="C412" s="3" t="s">
        <v>16</v>
      </c>
      <c r="D412" s="3" t="s">
        <v>23</v>
      </c>
      <c r="E412" s="3">
        <v>1</v>
      </c>
      <c r="N412" s="8">
        <v>1</v>
      </c>
      <c r="Q412">
        <v>1</v>
      </c>
      <c r="AP412">
        <v>6.0000000000000001E-3</v>
      </c>
      <c r="AQ412" s="4">
        <f>AVERAGE(AP412:AP421)</f>
        <v>9.1250000000000012E-3</v>
      </c>
      <c r="AR412" s="6">
        <v>1</v>
      </c>
      <c r="AS412" s="4">
        <f>AVERAGE(AR412:AR421)</f>
        <v>1</v>
      </c>
      <c r="AT412" s="10">
        <f t="shared" si="31"/>
        <v>7.8947368421052633E-5</v>
      </c>
      <c r="AU412" s="4">
        <f>AVERAGE(AT412:AT421)</f>
        <v>1.1924244947812569E-4</v>
      </c>
      <c r="AV412" s="4">
        <f t="shared" si="30"/>
        <v>7.8947368421052627E-2</v>
      </c>
      <c r="AW412" s="4">
        <f>AVERAGE(AV412:AV421)</f>
        <v>0.11924244947812569</v>
      </c>
      <c r="AX412" t="s">
        <v>6</v>
      </c>
      <c r="AY412" s="2" t="s">
        <v>22</v>
      </c>
      <c r="AZ412" s="3" t="s">
        <v>16</v>
      </c>
      <c r="BA412" s="3" t="s">
        <v>23</v>
      </c>
      <c r="BB412" s="3">
        <v>1</v>
      </c>
    </row>
    <row r="413" spans="1:54" x14ac:dyDescent="0.2">
      <c r="A413" t="s">
        <v>6</v>
      </c>
      <c r="B413" s="2" t="s">
        <v>22</v>
      </c>
      <c r="C413" s="3" t="s">
        <v>16</v>
      </c>
      <c r="D413" s="3" t="s">
        <v>23</v>
      </c>
      <c r="E413" s="3">
        <v>2</v>
      </c>
      <c r="O413">
        <v>1</v>
      </c>
      <c r="T413">
        <v>1</v>
      </c>
      <c r="AP413">
        <v>1.2E-2</v>
      </c>
      <c r="AR413" s="6">
        <v>1</v>
      </c>
      <c r="AT413" s="10">
        <f>AP413/(85-10)</f>
        <v>1.6000000000000001E-4</v>
      </c>
      <c r="AU413" s="10"/>
      <c r="AV413" s="4">
        <f t="shared" si="30"/>
        <v>0.16</v>
      </c>
      <c r="AW413" s="10"/>
      <c r="AX413" t="s">
        <v>6</v>
      </c>
      <c r="AY413" s="2" t="s">
        <v>22</v>
      </c>
      <c r="AZ413" s="3" t="s">
        <v>16</v>
      </c>
      <c r="BA413" s="3" t="s">
        <v>23</v>
      </c>
      <c r="BB413" s="3">
        <v>2</v>
      </c>
    </row>
    <row r="414" spans="1:54" x14ac:dyDescent="0.2">
      <c r="A414" t="s">
        <v>6</v>
      </c>
      <c r="B414" s="2" t="s">
        <v>22</v>
      </c>
      <c r="C414" s="3" t="s">
        <v>16</v>
      </c>
      <c r="D414" s="3" t="s">
        <v>23</v>
      </c>
      <c r="E414" s="3">
        <v>3</v>
      </c>
      <c r="N414" s="8">
        <v>2</v>
      </c>
      <c r="Q414">
        <v>1</v>
      </c>
      <c r="AP414">
        <v>6.0000000000000001E-3</v>
      </c>
      <c r="AR414" s="6">
        <v>1</v>
      </c>
      <c r="AT414" s="10">
        <f t="shared" si="31"/>
        <v>7.8947368421052633E-5</v>
      </c>
      <c r="AU414" s="10"/>
      <c r="AV414" s="4">
        <f t="shared" si="30"/>
        <v>7.8947368421052627E-2</v>
      </c>
      <c r="AW414" s="10"/>
      <c r="AX414" t="s">
        <v>6</v>
      </c>
      <c r="AY414" s="2" t="s">
        <v>22</v>
      </c>
      <c r="AZ414" s="3" t="s">
        <v>16</v>
      </c>
      <c r="BA414" s="3" t="s">
        <v>23</v>
      </c>
      <c r="BB414" s="3">
        <v>3</v>
      </c>
    </row>
    <row r="415" spans="1:54" x14ac:dyDescent="0.2">
      <c r="A415" t="s">
        <v>6</v>
      </c>
      <c r="B415" s="2" t="s">
        <v>22</v>
      </c>
      <c r="C415" s="3" t="s">
        <v>16</v>
      </c>
      <c r="D415" s="3" t="s">
        <v>23</v>
      </c>
      <c r="E415" s="3">
        <v>4</v>
      </c>
      <c r="AT415" s="10"/>
      <c r="AU415" s="10"/>
      <c r="AV415" s="4"/>
      <c r="AW415" s="10"/>
      <c r="AX415" t="s">
        <v>6</v>
      </c>
      <c r="AY415" s="2" t="s">
        <v>22</v>
      </c>
      <c r="AZ415" s="3" t="s">
        <v>16</v>
      </c>
      <c r="BA415" s="3" t="s">
        <v>23</v>
      </c>
      <c r="BB415" s="3">
        <v>4</v>
      </c>
    </row>
    <row r="416" spans="1:54" x14ac:dyDescent="0.2">
      <c r="A416" t="s">
        <v>6</v>
      </c>
      <c r="B416" s="2" t="s">
        <v>22</v>
      </c>
      <c r="C416" s="3" t="s">
        <v>16</v>
      </c>
      <c r="D416" s="3" t="s">
        <v>23</v>
      </c>
      <c r="E416" s="3">
        <v>5</v>
      </c>
      <c r="O416">
        <v>1</v>
      </c>
      <c r="AP416">
        <v>8.9999999999999993E-3</v>
      </c>
      <c r="AR416" s="6">
        <v>1</v>
      </c>
      <c r="AT416" s="10">
        <f>AP416/(85-10)</f>
        <v>1.1999999999999999E-4</v>
      </c>
      <c r="AU416" s="10"/>
      <c r="AV416" s="4">
        <f t="shared" si="30"/>
        <v>0.12</v>
      </c>
      <c r="AW416" s="10"/>
      <c r="AX416" t="s">
        <v>6</v>
      </c>
      <c r="AY416" s="2" t="s">
        <v>22</v>
      </c>
      <c r="AZ416" s="3" t="s">
        <v>16</v>
      </c>
      <c r="BA416" s="3" t="s">
        <v>23</v>
      </c>
      <c r="BB416" s="3">
        <v>5</v>
      </c>
    </row>
    <row r="417" spans="1:54" x14ac:dyDescent="0.2">
      <c r="A417" t="s">
        <v>6</v>
      </c>
      <c r="B417" s="2" t="s">
        <v>22</v>
      </c>
      <c r="C417" s="3" t="s">
        <v>16</v>
      </c>
      <c r="D417" s="3" t="s">
        <v>23</v>
      </c>
      <c r="E417" s="3">
        <v>6</v>
      </c>
      <c r="O417">
        <v>1</v>
      </c>
      <c r="Q417">
        <v>1</v>
      </c>
      <c r="AP417">
        <v>0.01</v>
      </c>
      <c r="AR417" s="6">
        <v>1</v>
      </c>
      <c r="AT417" s="10">
        <f>AP417/(85-10)</f>
        <v>1.3333333333333334E-4</v>
      </c>
      <c r="AU417" s="10"/>
      <c r="AV417" s="4">
        <f t="shared" si="30"/>
        <v>0.13333333333333333</v>
      </c>
      <c r="AW417" s="10"/>
      <c r="AX417" t="s">
        <v>6</v>
      </c>
      <c r="AY417" s="2" t="s">
        <v>22</v>
      </c>
      <c r="AZ417" s="3" t="s">
        <v>16</v>
      </c>
      <c r="BA417" s="3" t="s">
        <v>23</v>
      </c>
      <c r="BB417" s="3">
        <v>6</v>
      </c>
    </row>
    <row r="418" spans="1:54" x14ac:dyDescent="0.2">
      <c r="A418" t="s">
        <v>6</v>
      </c>
      <c r="B418" s="2" t="s">
        <v>22</v>
      </c>
      <c r="C418" s="3" t="s">
        <v>16</v>
      </c>
      <c r="D418" s="3" t="s">
        <v>23</v>
      </c>
      <c r="E418" s="3">
        <v>7</v>
      </c>
      <c r="J418" s="8">
        <v>1</v>
      </c>
      <c r="O418">
        <v>1</v>
      </c>
      <c r="AP418">
        <v>1.6E-2</v>
      </c>
      <c r="AR418" s="6">
        <v>1</v>
      </c>
      <c r="AT418" s="10">
        <f>AP418/(85-5)</f>
        <v>2.0000000000000001E-4</v>
      </c>
      <c r="AU418" s="10"/>
      <c r="AV418" s="4">
        <f t="shared" si="30"/>
        <v>0.2</v>
      </c>
      <c r="AW418" s="10"/>
      <c r="AX418" t="s">
        <v>6</v>
      </c>
      <c r="AY418" s="2" t="s">
        <v>22</v>
      </c>
      <c r="AZ418" s="3" t="s">
        <v>16</v>
      </c>
      <c r="BA418" s="3" t="s">
        <v>23</v>
      </c>
      <c r="BB418" s="3">
        <v>7</v>
      </c>
    </row>
    <row r="419" spans="1:54" x14ac:dyDescent="0.2">
      <c r="A419" t="s">
        <v>6</v>
      </c>
      <c r="B419" s="2" t="s">
        <v>22</v>
      </c>
      <c r="C419" s="3" t="s">
        <v>16</v>
      </c>
      <c r="D419" s="3" t="s">
        <v>23</v>
      </c>
      <c r="E419" s="3">
        <v>8</v>
      </c>
      <c r="K419" s="8">
        <v>1</v>
      </c>
      <c r="Q419">
        <v>1</v>
      </c>
      <c r="AP419">
        <v>3.0000000000000001E-3</v>
      </c>
      <c r="AR419" s="6">
        <v>1</v>
      </c>
      <c r="AT419" s="10">
        <f>AP419/(85-6)</f>
        <v>3.79746835443038E-5</v>
      </c>
      <c r="AU419" s="10"/>
      <c r="AV419" s="4">
        <f t="shared" si="30"/>
        <v>3.7974683544303799E-2</v>
      </c>
      <c r="AW419" s="10"/>
      <c r="AX419" t="s">
        <v>6</v>
      </c>
      <c r="AY419" s="2" t="s">
        <v>22</v>
      </c>
      <c r="AZ419" s="3" t="s">
        <v>16</v>
      </c>
      <c r="BA419" s="3" t="s">
        <v>23</v>
      </c>
      <c r="BB419" s="3">
        <v>8</v>
      </c>
    </row>
    <row r="420" spans="1:54" x14ac:dyDescent="0.2">
      <c r="A420" t="s">
        <v>6</v>
      </c>
      <c r="B420" s="2" t="s">
        <v>22</v>
      </c>
      <c r="C420" s="3" t="s">
        <v>16</v>
      </c>
      <c r="D420" s="3" t="s">
        <v>23</v>
      </c>
      <c r="E420" s="3">
        <v>9</v>
      </c>
      <c r="N420" s="8">
        <v>2</v>
      </c>
      <c r="T420">
        <v>1</v>
      </c>
      <c r="AP420">
        <v>1.0999999999999999E-2</v>
      </c>
      <c r="AR420" s="6">
        <v>1</v>
      </c>
      <c r="AT420" s="10">
        <f t="shared" si="31"/>
        <v>1.4473684210526314E-4</v>
      </c>
      <c r="AU420" s="10"/>
      <c r="AV420" s="4">
        <f t="shared" si="30"/>
        <v>0.14473684210526314</v>
      </c>
      <c r="AW420" s="10"/>
      <c r="AX420" t="s">
        <v>6</v>
      </c>
      <c r="AY420" s="2" t="s">
        <v>22</v>
      </c>
      <c r="AZ420" s="3" t="s">
        <v>16</v>
      </c>
      <c r="BA420" s="3" t="s">
        <v>23</v>
      </c>
      <c r="BB420" s="3">
        <v>9</v>
      </c>
    </row>
    <row r="421" spans="1:54" x14ac:dyDescent="0.2">
      <c r="A421" t="s">
        <v>6</v>
      </c>
      <c r="B421" s="2" t="s">
        <v>22</v>
      </c>
      <c r="C421" s="3" t="s">
        <v>16</v>
      </c>
      <c r="D421" s="3" t="s">
        <v>23</v>
      </c>
      <c r="E421" s="3">
        <v>10</v>
      </c>
      <c r="AT421" s="10"/>
      <c r="AU421" s="10"/>
      <c r="AV421" s="10"/>
      <c r="AW421" s="10"/>
      <c r="AX421" t="s">
        <v>6</v>
      </c>
      <c r="AY421" s="2" t="s">
        <v>22</v>
      </c>
      <c r="AZ421" s="3" t="s">
        <v>16</v>
      </c>
      <c r="BA421" s="3" t="s">
        <v>23</v>
      </c>
      <c r="BB421" s="3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Microsoft Office User</cp:lastModifiedBy>
  <dcterms:created xsi:type="dcterms:W3CDTF">2020-11-20T14:24:23Z</dcterms:created>
  <dcterms:modified xsi:type="dcterms:W3CDTF">2022-01-27T06:30:03Z</dcterms:modified>
</cp:coreProperties>
</file>