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COPIA DISCO\Users\José\Documents\José\Jose\Fulbright\Performing proposed project\Data\Competition experiment\Working files\"/>
    </mc:Choice>
  </mc:AlternateContent>
  <xr:revisionPtr revIDLastSave="0" documentId="13_ncr:1_{C14D2685-C122-43A3-997B-696EF05E4546}" xr6:coauthVersionLast="46" xr6:coauthVersionMax="46" xr10:uidLastSave="{00000000-0000-0000-0000-000000000000}"/>
  <bookViews>
    <workbookView xWindow="-12" yWindow="24" windowWidth="13104" windowHeight="12180" activeTab="1" xr2:uid="{AD8A201B-C5F9-4E56-B9F5-C58FA5A67205}"/>
  </bookViews>
  <sheets>
    <sheet name="Alone" sheetId="1" r:id="rId1"/>
    <sheet name="Interspecific" sheetId="2" r:id="rId2"/>
    <sheet name="Intraspecifi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92" i="1" l="1"/>
  <c r="AQ152" i="1"/>
  <c r="AW212" i="1" l="1"/>
  <c r="AT212" i="1"/>
  <c r="AU212" i="1"/>
  <c r="AV212" i="1"/>
  <c r="AV220" i="1"/>
  <c r="AT220" i="1"/>
  <c r="AV175" i="1"/>
  <c r="AW172" i="1"/>
  <c r="AT175" i="1"/>
  <c r="AU172" i="1"/>
  <c r="AT164" i="1"/>
  <c r="AW162" i="1"/>
  <c r="AU162" i="1"/>
  <c r="AQ162" i="1"/>
  <c r="AT173" i="1"/>
  <c r="AU202" i="1"/>
  <c r="AU142" i="3"/>
  <c r="AU143" i="3"/>
  <c r="AQ212" i="1" l="1"/>
  <c r="AT102" i="1" l="1"/>
  <c r="AV102" i="1" s="1"/>
  <c r="AQ412" i="1"/>
  <c r="AQ402" i="1"/>
  <c r="AQ392" i="1"/>
  <c r="AQ382" i="1"/>
  <c r="AQ372" i="1"/>
  <c r="AQ362" i="1"/>
  <c r="AQ352" i="1"/>
  <c r="AQ342" i="1"/>
  <c r="AQ332" i="1"/>
  <c r="AQ322" i="1"/>
  <c r="AQ312" i="1"/>
  <c r="AQ302" i="1"/>
  <c r="AQ292" i="1"/>
  <c r="AQ282" i="1"/>
  <c r="AQ272" i="1"/>
  <c r="AQ262" i="1"/>
  <c r="AQ252" i="1"/>
  <c r="AQ242" i="1"/>
  <c r="AQ232" i="1"/>
  <c r="AQ222" i="1"/>
  <c r="AQ202" i="1"/>
  <c r="AQ192" i="1"/>
  <c r="AQ182" i="1"/>
  <c r="AQ172" i="1"/>
  <c r="AQ142" i="1"/>
  <c r="AQ132" i="1"/>
  <c r="AQ122" i="1"/>
  <c r="AQ112" i="1"/>
  <c r="AQ102" i="1"/>
  <c r="AQ82" i="1"/>
  <c r="AQ72" i="1"/>
  <c r="AQ62" i="1"/>
  <c r="AQ52" i="1"/>
  <c r="AQ42" i="1"/>
  <c r="AQ32" i="1"/>
  <c r="AQ22" i="1"/>
  <c r="AQ12" i="1"/>
  <c r="AV173" i="1"/>
  <c r="AS2" i="1"/>
  <c r="AQ2" i="1"/>
  <c r="AT419" i="1" l="1"/>
  <c r="AV419" i="1" s="1"/>
  <c r="AT418" i="1"/>
  <c r="AV418" i="1" s="1"/>
  <c r="AT417" i="1"/>
  <c r="AV417" i="1" s="1"/>
  <c r="AT416" i="1"/>
  <c r="AV416" i="1" s="1"/>
  <c r="AT413" i="1"/>
  <c r="AV413" i="1" s="1"/>
  <c r="AT411" i="1"/>
  <c r="AV411" i="1" s="1"/>
  <c r="AT409" i="1"/>
  <c r="AV409" i="1" s="1"/>
  <c r="AT407" i="1"/>
  <c r="AV407" i="1" s="1"/>
  <c r="AT403" i="1"/>
  <c r="AV403" i="1" s="1"/>
  <c r="AT404" i="1"/>
  <c r="AV404" i="1" s="1"/>
  <c r="AT406" i="1"/>
  <c r="AV406" i="1" s="1"/>
  <c r="AT412" i="1"/>
  <c r="AT414" i="1"/>
  <c r="AV414" i="1" s="1"/>
  <c r="AT420" i="1"/>
  <c r="AV420" i="1" s="1"/>
  <c r="AT402" i="1"/>
  <c r="AT400" i="1"/>
  <c r="AT399" i="1"/>
  <c r="AV399" i="1" s="1"/>
  <c r="AT398" i="1"/>
  <c r="AV398" i="1" s="1"/>
  <c r="AT397" i="1"/>
  <c r="AV397" i="1" s="1"/>
  <c r="AT395" i="1"/>
  <c r="AV395" i="1" s="1"/>
  <c r="AT392" i="1"/>
  <c r="AT391" i="1"/>
  <c r="AV391" i="1" s="1"/>
  <c r="AT390" i="1"/>
  <c r="AV390" i="1" s="1"/>
  <c r="AT389" i="1"/>
  <c r="AV389" i="1" s="1"/>
  <c r="AT388" i="1"/>
  <c r="AV388" i="1" s="1"/>
  <c r="AT387" i="1"/>
  <c r="AV387" i="1" s="1"/>
  <c r="AT385" i="1"/>
  <c r="AV385" i="1" s="1"/>
  <c r="AT383" i="1"/>
  <c r="AV383" i="1" s="1"/>
  <c r="AT386" i="1"/>
  <c r="AV386" i="1" s="1"/>
  <c r="AT401" i="1"/>
  <c r="AV401" i="1" s="1"/>
  <c r="AT382" i="1"/>
  <c r="AT381" i="1"/>
  <c r="AV381" i="1" s="1"/>
  <c r="AT380" i="1"/>
  <c r="AV380" i="1" s="1"/>
  <c r="AT379" i="1"/>
  <c r="AV379" i="1" s="1"/>
  <c r="AT377" i="1"/>
  <c r="AV377" i="1" s="1"/>
  <c r="AT374" i="1"/>
  <c r="AV374" i="1" s="1"/>
  <c r="AT373" i="1"/>
  <c r="AV373" i="1" s="1"/>
  <c r="AT371" i="1"/>
  <c r="AV371" i="1" s="1"/>
  <c r="AT370" i="1"/>
  <c r="AV370" i="1" s="1"/>
  <c r="AT367" i="1"/>
  <c r="AV367" i="1" s="1"/>
  <c r="AT365" i="1"/>
  <c r="AV365" i="1" s="1"/>
  <c r="AT364" i="1"/>
  <c r="AV364" i="1" s="1"/>
  <c r="AT363" i="1"/>
  <c r="AV363" i="1" s="1"/>
  <c r="AT369" i="1"/>
  <c r="AV369" i="1" s="1"/>
  <c r="AT372" i="1"/>
  <c r="AT375" i="1"/>
  <c r="AV375" i="1" s="1"/>
  <c r="AT362" i="1"/>
  <c r="AT361" i="1"/>
  <c r="AV361" i="1" s="1"/>
  <c r="AT343" i="1"/>
  <c r="AV343" i="1" s="1"/>
  <c r="AT344" i="1"/>
  <c r="AV344" i="1" s="1"/>
  <c r="AT345" i="1"/>
  <c r="AV345" i="1" s="1"/>
  <c r="AT346" i="1"/>
  <c r="AV346" i="1" s="1"/>
  <c r="AT347" i="1"/>
  <c r="AV347" i="1" s="1"/>
  <c r="AT348" i="1"/>
  <c r="AV348" i="1" s="1"/>
  <c r="AT349" i="1"/>
  <c r="AV349" i="1" s="1"/>
  <c r="AT350" i="1"/>
  <c r="AV350" i="1" s="1"/>
  <c r="AT351" i="1"/>
  <c r="AV351" i="1" s="1"/>
  <c r="AT352" i="1"/>
  <c r="AT353" i="1"/>
  <c r="AV353" i="1" s="1"/>
  <c r="AT355" i="1"/>
  <c r="AV355" i="1" s="1"/>
  <c r="AT356" i="1"/>
  <c r="AV356" i="1" s="1"/>
  <c r="AT357" i="1"/>
  <c r="AV357" i="1" s="1"/>
  <c r="AT358" i="1"/>
  <c r="AV358" i="1" s="1"/>
  <c r="AT359" i="1"/>
  <c r="AV359" i="1" s="1"/>
  <c r="AT360" i="1"/>
  <c r="AV360" i="1" s="1"/>
  <c r="AT342" i="1"/>
  <c r="AT337" i="1"/>
  <c r="AV337" i="1" s="1"/>
  <c r="AT332" i="1"/>
  <c r="AT328" i="1"/>
  <c r="AV328" i="1" s="1"/>
  <c r="AT325" i="1"/>
  <c r="AV325" i="1" s="1"/>
  <c r="AT323" i="1"/>
  <c r="AV323" i="1" s="1"/>
  <c r="AT324" i="1"/>
  <c r="AV324" i="1" s="1"/>
  <c r="AT329" i="1"/>
  <c r="AV329" i="1" s="1"/>
  <c r="AT335" i="1"/>
  <c r="AV335" i="1" s="1"/>
  <c r="AT340" i="1"/>
  <c r="AV340" i="1" s="1"/>
  <c r="AT322" i="1"/>
  <c r="AT320" i="1"/>
  <c r="AV320" i="1" s="1"/>
  <c r="AT319" i="1"/>
  <c r="AV319" i="1" s="1"/>
  <c r="AT317" i="1"/>
  <c r="AV317" i="1" s="1"/>
  <c r="AT316" i="1"/>
  <c r="AV316" i="1" s="1"/>
  <c r="AT314" i="1"/>
  <c r="AV314" i="1" s="1"/>
  <c r="AT313" i="1"/>
  <c r="AV313" i="1" s="1"/>
  <c r="AT312" i="1"/>
  <c r="AT309" i="1"/>
  <c r="AV309" i="1" s="1"/>
  <c r="AT308" i="1"/>
  <c r="AV308" i="1" s="1"/>
  <c r="AT306" i="1"/>
  <c r="AV306" i="1" s="1"/>
  <c r="AT305" i="1"/>
  <c r="AV305" i="1" s="1"/>
  <c r="AT303" i="1"/>
  <c r="AV303" i="1" s="1"/>
  <c r="AT304" i="1"/>
  <c r="AV304" i="1" s="1"/>
  <c r="AT302" i="1"/>
  <c r="AT300" i="1"/>
  <c r="AV300" i="1" s="1"/>
  <c r="AT299" i="1"/>
  <c r="AV299" i="1" s="1"/>
  <c r="AT298" i="1"/>
  <c r="AV298" i="1" s="1"/>
  <c r="AT297" i="1"/>
  <c r="AV297" i="1" s="1"/>
  <c r="AT293" i="1"/>
  <c r="AV293" i="1" s="1"/>
  <c r="AT292" i="1"/>
  <c r="AT289" i="1"/>
  <c r="AV289" i="1" s="1"/>
  <c r="AT286" i="1"/>
  <c r="AV286" i="1" s="1"/>
  <c r="AT285" i="1"/>
  <c r="AV285" i="1" s="1"/>
  <c r="AT284" i="1"/>
  <c r="AV284" i="1" s="1"/>
  <c r="AT287" i="1"/>
  <c r="AV287" i="1" s="1"/>
  <c r="AT288" i="1"/>
  <c r="AV288" i="1" s="1"/>
  <c r="AT291" i="1"/>
  <c r="AV291" i="1" s="1"/>
  <c r="AT295" i="1"/>
  <c r="AV295" i="1" s="1"/>
  <c r="AT296" i="1"/>
  <c r="AV296" i="1" s="1"/>
  <c r="AT301" i="1"/>
  <c r="AV301" i="1" s="1"/>
  <c r="AT282" i="1"/>
  <c r="AT279" i="1"/>
  <c r="AV279" i="1" s="1"/>
  <c r="AT280" i="1"/>
  <c r="AV280" i="1" s="1"/>
  <c r="AT281" i="1"/>
  <c r="AV281" i="1" s="1"/>
  <c r="AT278" i="1"/>
  <c r="AV278" i="1" s="1"/>
  <c r="AT274" i="1"/>
  <c r="AV274" i="1" s="1"/>
  <c r="AT275" i="1"/>
  <c r="AV275" i="1" s="1"/>
  <c r="AT273" i="1"/>
  <c r="AV273" i="1" s="1"/>
  <c r="AT270" i="1"/>
  <c r="AV270" i="1" s="1"/>
  <c r="AT271" i="1"/>
  <c r="AV271" i="1" s="1"/>
  <c r="AT269" i="1"/>
  <c r="AV269" i="1" s="1"/>
  <c r="AT267" i="1"/>
  <c r="AV267" i="1" s="1"/>
  <c r="AT266" i="1"/>
  <c r="AV266" i="1" s="1"/>
  <c r="AT263" i="1"/>
  <c r="AV263" i="1" s="1"/>
  <c r="AT264" i="1"/>
  <c r="AV264" i="1" s="1"/>
  <c r="AT265" i="1"/>
  <c r="AV265" i="1" s="1"/>
  <c r="AT268" i="1"/>
  <c r="AV268" i="1" s="1"/>
  <c r="AT272" i="1"/>
  <c r="AT277" i="1"/>
  <c r="AV277" i="1" s="1"/>
  <c r="AT262" i="1"/>
  <c r="AT260" i="1"/>
  <c r="AV260" i="1" s="1"/>
  <c r="AT254" i="1"/>
  <c r="AT249" i="1"/>
  <c r="AV249" i="1" s="1"/>
  <c r="AT248" i="1"/>
  <c r="AV248" i="1" s="1"/>
  <c r="AT247" i="1"/>
  <c r="AV247" i="1" s="1"/>
  <c r="AT245" i="1"/>
  <c r="AV245" i="1" s="1"/>
  <c r="AT244" i="1"/>
  <c r="AV244" i="1" s="1"/>
  <c r="AT243" i="1"/>
  <c r="AV243" i="1" l="1"/>
  <c r="AW242" i="1" s="1"/>
  <c r="AU242" i="1"/>
  <c r="AV262" i="1"/>
  <c r="AW262" i="1" s="1"/>
  <c r="AU262" i="1"/>
  <c r="AV302" i="1"/>
  <c r="AW302" i="1" s="1"/>
  <c r="AU302" i="1"/>
  <c r="AU342" i="1"/>
  <c r="AV342" i="1"/>
  <c r="AW342" i="1" s="1"/>
  <c r="AV352" i="1"/>
  <c r="AW352" i="1" s="1"/>
  <c r="AU352" i="1"/>
  <c r="AV372" i="1"/>
  <c r="AW372" i="1" s="1"/>
  <c r="AU372" i="1"/>
  <c r="AV254" i="1"/>
  <c r="AW252" i="1" s="1"/>
  <c r="AU252" i="1"/>
  <c r="AV272" i="1"/>
  <c r="AW272" i="1" s="1"/>
  <c r="AU272" i="1"/>
  <c r="AU292" i="1"/>
  <c r="AV292" i="1"/>
  <c r="AW292" i="1" s="1"/>
  <c r="AU322" i="1"/>
  <c r="AV322" i="1"/>
  <c r="AW322" i="1" s="1"/>
  <c r="AU332" i="1"/>
  <c r="AV332" i="1"/>
  <c r="AW332" i="1" s="1"/>
  <c r="AV412" i="1"/>
  <c r="AW412" i="1" s="1"/>
  <c r="AU412" i="1"/>
  <c r="AU392" i="1"/>
  <c r="AV392" i="1"/>
  <c r="AW392" i="1" s="1"/>
  <c r="AU282" i="1"/>
  <c r="AV282" i="1"/>
  <c r="AW282" i="1" s="1"/>
  <c r="AU312" i="1"/>
  <c r="AV312" i="1"/>
  <c r="AW312" i="1" s="1"/>
  <c r="AU362" i="1"/>
  <c r="AV362" i="1"/>
  <c r="AW362" i="1" s="1"/>
  <c r="AV382" i="1"/>
  <c r="AW382" i="1" s="1"/>
  <c r="AU382" i="1"/>
  <c r="AU402" i="1"/>
  <c r="AV402" i="1"/>
  <c r="AW402" i="1" s="1"/>
  <c r="AT241" i="1"/>
  <c r="AV241" i="1" s="1"/>
  <c r="AT240" i="1"/>
  <c r="AV240" i="1" s="1"/>
  <c r="AT239" i="1"/>
  <c r="AV239" i="1" s="1"/>
  <c r="AT238" i="1"/>
  <c r="AV238" i="1" s="1"/>
  <c r="AT237" i="1"/>
  <c r="AV237" i="1" s="1"/>
  <c r="AT236" i="1"/>
  <c r="AV236" i="1" s="1"/>
  <c r="AT235" i="1"/>
  <c r="AV235" i="1" s="1"/>
  <c r="AT234" i="1"/>
  <c r="AV234" i="1" s="1"/>
  <c r="AT233" i="1"/>
  <c r="AV233" i="1" s="1"/>
  <c r="AT232" i="1"/>
  <c r="AT231" i="1"/>
  <c r="AV231" i="1" s="1"/>
  <c r="AT230" i="1"/>
  <c r="AV230" i="1" s="1"/>
  <c r="AT229" i="1"/>
  <c r="AV229" i="1" s="1"/>
  <c r="AT228" i="1"/>
  <c r="AV228" i="1" s="1"/>
  <c r="AT227" i="1"/>
  <c r="AV227" i="1" s="1"/>
  <c r="AT226" i="1"/>
  <c r="AV226" i="1" s="1"/>
  <c r="AT223" i="1"/>
  <c r="AV223" i="1" s="1"/>
  <c r="AT225" i="1"/>
  <c r="AV225" i="1" s="1"/>
  <c r="AT222" i="1"/>
  <c r="AT218" i="1"/>
  <c r="AV218" i="1" s="1"/>
  <c r="AT209" i="1"/>
  <c r="AV209" i="1" s="1"/>
  <c r="AT208" i="1"/>
  <c r="AV208" i="1" s="1"/>
  <c r="AT207" i="1"/>
  <c r="AV207" i="1" s="1"/>
  <c r="AT204" i="1"/>
  <c r="AV204" i="1" s="1"/>
  <c r="AT203" i="1"/>
  <c r="AV203" i="1" s="1"/>
  <c r="AT206" i="1"/>
  <c r="AV206" i="1" s="1"/>
  <c r="AT210" i="1"/>
  <c r="AV210" i="1" s="1"/>
  <c r="AT211" i="1"/>
  <c r="AV211" i="1" s="1"/>
  <c r="AT202" i="1"/>
  <c r="AT196" i="1"/>
  <c r="AT185" i="1"/>
  <c r="AT178" i="1"/>
  <c r="AV178" i="1" s="1"/>
  <c r="AV164" i="1"/>
  <c r="AT160" i="1"/>
  <c r="AV160" i="1" s="1"/>
  <c r="AT159" i="1"/>
  <c r="AV159" i="1" s="1"/>
  <c r="AT158" i="1"/>
  <c r="AV158" i="1" s="1"/>
  <c r="AT155" i="1"/>
  <c r="AV155" i="1" s="1"/>
  <c r="AT154" i="1"/>
  <c r="AV154" i="1" s="1"/>
  <c r="AT153" i="1"/>
  <c r="AV153" i="1" s="1"/>
  <c r="AT152" i="1"/>
  <c r="AT150" i="1"/>
  <c r="AV150" i="1" s="1"/>
  <c r="AT147" i="1"/>
  <c r="AV147" i="1" s="1"/>
  <c r="AT146" i="1"/>
  <c r="AV146" i="1" s="1"/>
  <c r="AT145" i="1"/>
  <c r="AV145" i="1" s="1"/>
  <c r="AT144" i="1"/>
  <c r="AV144" i="1" s="1"/>
  <c r="AT142" i="1"/>
  <c r="AT141" i="1"/>
  <c r="AV141" i="1" s="1"/>
  <c r="AT139" i="1"/>
  <c r="AV139" i="1" s="1"/>
  <c r="AT138" i="1"/>
  <c r="AV138" i="1" s="1"/>
  <c r="AT137" i="1"/>
  <c r="AV137" i="1" s="1"/>
  <c r="AT134" i="1"/>
  <c r="AV134" i="1" s="1"/>
  <c r="AT133" i="1"/>
  <c r="AV133" i="1" s="1"/>
  <c r="AT132" i="1"/>
  <c r="AT140" i="1"/>
  <c r="AV140" i="1" s="1"/>
  <c r="AT131" i="1"/>
  <c r="AV131" i="1" s="1"/>
  <c r="AT128" i="1"/>
  <c r="AV128" i="1" s="1"/>
  <c r="AT127" i="1"/>
  <c r="AV127" i="1" s="1"/>
  <c r="AT126" i="1"/>
  <c r="AV126" i="1" s="1"/>
  <c r="AT125" i="1"/>
  <c r="AV125" i="1" s="1"/>
  <c r="AT124" i="1"/>
  <c r="AV124" i="1" s="1"/>
  <c r="AT123" i="1"/>
  <c r="AT112" i="1"/>
  <c r="AT113" i="1"/>
  <c r="AV113" i="1" s="1"/>
  <c r="AT114" i="1"/>
  <c r="AV114" i="1" s="1"/>
  <c r="AT110" i="1"/>
  <c r="AV110" i="1" s="1"/>
  <c r="AT107" i="1"/>
  <c r="AT100" i="1"/>
  <c r="AV100" i="1" s="1"/>
  <c r="AT95" i="1"/>
  <c r="AT91" i="1"/>
  <c r="AV91" i="1" s="1"/>
  <c r="AT90" i="1"/>
  <c r="AV90" i="1" s="1"/>
  <c r="AT87" i="1"/>
  <c r="AT80" i="1"/>
  <c r="AV80" i="1" s="1"/>
  <c r="AT81" i="1"/>
  <c r="AV81" i="1" s="1"/>
  <c r="AT79" i="1"/>
  <c r="AV79" i="1" s="1"/>
  <c r="AT77" i="1"/>
  <c r="AV77" i="1" s="1"/>
  <c r="AT76" i="1"/>
  <c r="AV76" i="1" s="1"/>
  <c r="AT71" i="1"/>
  <c r="AV71" i="1" s="1"/>
  <c r="AT73" i="1"/>
  <c r="AV73" i="1" s="1"/>
  <c r="AT69" i="1"/>
  <c r="AV69" i="1" s="1"/>
  <c r="AT70" i="1"/>
  <c r="AV70" i="1" s="1"/>
  <c r="AT72" i="1"/>
  <c r="AT68" i="1"/>
  <c r="AV68" i="1" s="1"/>
  <c r="AT67" i="1"/>
  <c r="AV67" i="1" s="1"/>
  <c r="AT65" i="1"/>
  <c r="AV65" i="1" s="1"/>
  <c r="AT64" i="1"/>
  <c r="AV64" i="1" s="1"/>
  <c r="AT63" i="1"/>
  <c r="AV63" i="1" s="1"/>
  <c r="AT66" i="1"/>
  <c r="AV66" i="1" s="1"/>
  <c r="AT74" i="1"/>
  <c r="AV74" i="1" s="1"/>
  <c r="AT75" i="1"/>
  <c r="AV75" i="1" s="1"/>
  <c r="AT78" i="1"/>
  <c r="AV78" i="1" s="1"/>
  <c r="AT62" i="1"/>
  <c r="AT58" i="1"/>
  <c r="AV58" i="1" s="1"/>
  <c r="AT53" i="1"/>
  <c r="AV53" i="1" s="1"/>
  <c r="AT60" i="1"/>
  <c r="AV60" i="1" s="1"/>
  <c r="AT52" i="1"/>
  <c r="AT44" i="1"/>
  <c r="AV44" i="1" s="1"/>
  <c r="AT46" i="1"/>
  <c r="AV46" i="1" s="1"/>
  <c r="AT47" i="1"/>
  <c r="AV47" i="1" s="1"/>
  <c r="AT48" i="1"/>
  <c r="AV48" i="1" s="1"/>
  <c r="AT49" i="1"/>
  <c r="AV49" i="1" s="1"/>
  <c r="AT42" i="1"/>
  <c r="AT41" i="1"/>
  <c r="AV41" i="1" s="1"/>
  <c r="AT39" i="1"/>
  <c r="AV39" i="1" s="1"/>
  <c r="AT38" i="1"/>
  <c r="AV38" i="1" s="1"/>
  <c r="AT37" i="1"/>
  <c r="AV37" i="1" s="1"/>
  <c r="AT36" i="1"/>
  <c r="AV36" i="1" s="1"/>
  <c r="AT32" i="1"/>
  <c r="AT28" i="1"/>
  <c r="AV28" i="1" s="1"/>
  <c r="AT27" i="1"/>
  <c r="AV27" i="1" s="1"/>
  <c r="AT26" i="1"/>
  <c r="AV26" i="1" s="1"/>
  <c r="AT24" i="1"/>
  <c r="AV24" i="1" s="1"/>
  <c r="AT29" i="1"/>
  <c r="AV29" i="1" s="1"/>
  <c r="AT30" i="1"/>
  <c r="AV30" i="1" s="1"/>
  <c r="AT31" i="1"/>
  <c r="AV31" i="1" s="1"/>
  <c r="AT33" i="1"/>
  <c r="AV33" i="1" s="1"/>
  <c r="AT34" i="1"/>
  <c r="AV34" i="1" s="1"/>
  <c r="AT35" i="1"/>
  <c r="AV35" i="1" s="1"/>
  <c r="AT40" i="1"/>
  <c r="AV40" i="1" s="1"/>
  <c r="AT23" i="1"/>
  <c r="AT21" i="1"/>
  <c r="AV21" i="1" s="1"/>
  <c r="AT19" i="1"/>
  <c r="AV19" i="1" s="1"/>
  <c r="AT18" i="1"/>
  <c r="AV18" i="1" s="1"/>
  <c r="AT16" i="1"/>
  <c r="AV16" i="1" s="1"/>
  <c r="AT15" i="1"/>
  <c r="AV15" i="1" s="1"/>
  <c r="AT14" i="1"/>
  <c r="AV14" i="1" s="1"/>
  <c r="AT13" i="1"/>
  <c r="AV13" i="1" s="1"/>
  <c r="AT12" i="1"/>
  <c r="AT9" i="1"/>
  <c r="AV9" i="1" s="1"/>
  <c r="AT6" i="1"/>
  <c r="AV6" i="1" s="1"/>
  <c r="AT3" i="1"/>
  <c r="AV3" i="1" s="1"/>
  <c r="AT4" i="1"/>
  <c r="AV4" i="1" s="1"/>
  <c r="AT5" i="1"/>
  <c r="AV5" i="1" s="1"/>
  <c r="AT7" i="1"/>
  <c r="AV7" i="1" s="1"/>
  <c r="AT8" i="1"/>
  <c r="AV8" i="1" s="1"/>
  <c r="AT10" i="1"/>
  <c r="AV10" i="1" s="1"/>
  <c r="AT11" i="1"/>
  <c r="AV11" i="1" s="1"/>
  <c r="AT17" i="1"/>
  <c r="AV17" i="1" s="1"/>
  <c r="AT2" i="1"/>
  <c r="AV107" i="1" l="1"/>
  <c r="AW102" i="1" s="1"/>
  <c r="AU102" i="1"/>
  <c r="AV196" i="1"/>
  <c r="AW192" i="1" s="1"/>
  <c r="AU192" i="1"/>
  <c r="AV42" i="1"/>
  <c r="AW42" i="1" s="1"/>
  <c r="AU42" i="1"/>
  <c r="AU122" i="1"/>
  <c r="AV123" i="1"/>
  <c r="AW122" i="1" s="1"/>
  <c r="AV132" i="1"/>
  <c r="AW132" i="1" s="1"/>
  <c r="AU132" i="1"/>
  <c r="AV202" i="1"/>
  <c r="AW202" i="1" s="1"/>
  <c r="AV95" i="1"/>
  <c r="AW92" i="1" s="1"/>
  <c r="AU92" i="1"/>
  <c r="AV152" i="1"/>
  <c r="AW152" i="1" s="1"/>
  <c r="AU152" i="1"/>
  <c r="AV232" i="1"/>
  <c r="AW232" i="1" s="1"/>
  <c r="AU232" i="1"/>
  <c r="AV2" i="1"/>
  <c r="AW2" i="1" s="1"/>
  <c r="AU2" i="1"/>
  <c r="AV112" i="1"/>
  <c r="AW112" i="1" s="1"/>
  <c r="AU112" i="1"/>
  <c r="AV142" i="1"/>
  <c r="AW142" i="1" s="1"/>
  <c r="AU142" i="1"/>
  <c r="AV72" i="1"/>
  <c r="AW72" i="1" s="1"/>
  <c r="AU72" i="1"/>
  <c r="AV222" i="1"/>
  <c r="AW222" i="1" s="1"/>
  <c r="AU222" i="1"/>
  <c r="AV12" i="1"/>
  <c r="AW12" i="1" s="1"/>
  <c r="AU12" i="1"/>
  <c r="AU22" i="1"/>
  <c r="AV23" i="1"/>
  <c r="AW22" i="1" s="1"/>
  <c r="AU32" i="1"/>
  <c r="AV32" i="1"/>
  <c r="AW32" i="1" s="1"/>
  <c r="AV52" i="1"/>
  <c r="AW52" i="1" s="1"/>
  <c r="AU52" i="1"/>
  <c r="AV62" i="1"/>
  <c r="AW62" i="1" s="1"/>
  <c r="AU62" i="1"/>
  <c r="AV87" i="1"/>
  <c r="AW82" i="1" s="1"/>
  <c r="AU82" i="1"/>
  <c r="AV185" i="1"/>
  <c r="AW182" i="1" s="1"/>
  <c r="AU182" i="1"/>
  <c r="AU2" i="3"/>
  <c r="AS142" i="2" l="1"/>
  <c r="AS122" i="2"/>
  <c r="AS102" i="2"/>
  <c r="AS82" i="2"/>
  <c r="AS423" i="2"/>
  <c r="AS382" i="2"/>
  <c r="AS263" i="2"/>
  <c r="AS243" i="2"/>
  <c r="AS242" i="2"/>
  <c r="AS223" i="2"/>
  <c r="AS203" i="2"/>
  <c r="AS482" i="2"/>
  <c r="AS442" i="2"/>
  <c r="AS342" i="2"/>
  <c r="AS222" i="2"/>
  <c r="AS182" i="2"/>
  <c r="AS162" i="2"/>
  <c r="AS62" i="2"/>
  <c r="AS22" i="2"/>
  <c r="AS2" i="2"/>
  <c r="AU263" i="3" l="1"/>
  <c r="AU262" i="3"/>
  <c r="AU243" i="3"/>
  <c r="AU242" i="3"/>
  <c r="AU223" i="3"/>
  <c r="AU222" i="3"/>
  <c r="AU203" i="3"/>
  <c r="AU202" i="3"/>
  <c r="AU183" i="3"/>
  <c r="AU182" i="3"/>
  <c r="AU163" i="3"/>
  <c r="AU162" i="3"/>
  <c r="AU123" i="3"/>
  <c r="AU122" i="3"/>
  <c r="AU103" i="3"/>
  <c r="AU102" i="3"/>
  <c r="AU83" i="3"/>
  <c r="AU82" i="3"/>
  <c r="AU63" i="3"/>
  <c r="AU62" i="3"/>
  <c r="AU43" i="3"/>
  <c r="AU42" i="3"/>
  <c r="AU23" i="3"/>
  <c r="AU22" i="3"/>
  <c r="AU3" i="3"/>
  <c r="AS543" i="2" l="1"/>
  <c r="AS542" i="2"/>
  <c r="AS523" i="2"/>
  <c r="AS522" i="2"/>
  <c r="AS503" i="2"/>
  <c r="AS502" i="2"/>
  <c r="AS483" i="2"/>
  <c r="AS463" i="2"/>
  <c r="AS462" i="2"/>
  <c r="AS443" i="2"/>
  <c r="AS422" i="2"/>
  <c r="AS403" i="2"/>
  <c r="AS402" i="2"/>
  <c r="AS383" i="2"/>
  <c r="AS363" i="2"/>
  <c r="AS362" i="2"/>
  <c r="AS343" i="2"/>
  <c r="AS323" i="2"/>
  <c r="AS322" i="2"/>
  <c r="AS303" i="2"/>
  <c r="AS302" i="2"/>
  <c r="AS283" i="2"/>
  <c r="AS282" i="2"/>
  <c r="AS262" i="2"/>
  <c r="AS202" i="2"/>
  <c r="AS183" i="2"/>
  <c r="AS163" i="2"/>
  <c r="AS143" i="2"/>
  <c r="AS123" i="2"/>
  <c r="AS103" i="2"/>
  <c r="AS83" i="2"/>
  <c r="AS63" i="2"/>
  <c r="AS43" i="2"/>
  <c r="AS42" i="2"/>
  <c r="AS23" i="2"/>
  <c r="AS3" i="2"/>
  <c r="AS42" i="1" l="1"/>
  <c r="AS412" i="1" l="1"/>
  <c r="AS402" i="1"/>
  <c r="AS392" i="1"/>
  <c r="AS382" i="1"/>
  <c r="AS372" i="1"/>
  <c r="AS362" i="1"/>
  <c r="AS352" i="1"/>
  <c r="AS342" i="1"/>
  <c r="AS332" i="1"/>
  <c r="AS322" i="1"/>
  <c r="AS312" i="1"/>
  <c r="AS302" i="1"/>
  <c r="AS292" i="1"/>
  <c r="AS282" i="1"/>
  <c r="AS272" i="1"/>
  <c r="AS262" i="1"/>
  <c r="AS252" i="1"/>
  <c r="AS242" i="1"/>
  <c r="AS232" i="1"/>
  <c r="AS222" i="1"/>
  <c r="AS212" i="1"/>
  <c r="AS202" i="1"/>
  <c r="AS192" i="1"/>
  <c r="AS182" i="1"/>
  <c r="AS172" i="1"/>
  <c r="AS162" i="1"/>
  <c r="AS152" i="1"/>
  <c r="AS142" i="1"/>
  <c r="AS132" i="1"/>
  <c r="AS122" i="1"/>
  <c r="AS112" i="1"/>
  <c r="AS102" i="1"/>
  <c r="AS92" i="1"/>
  <c r="AS82" i="1"/>
  <c r="AS72" i="1"/>
  <c r="AS62" i="1"/>
  <c r="AS52" i="1"/>
  <c r="AS32" i="1"/>
  <c r="AS22" i="1"/>
  <c r="AS12" i="1"/>
</calcChain>
</file>

<file path=xl/sharedStrings.xml><?xml version="1.0" encoding="utf-8"?>
<sst xmlns="http://schemas.openxmlformats.org/spreadsheetml/2006/main" count="10236" uniqueCount="103">
  <si>
    <t>Treatment</t>
  </si>
  <si>
    <t>Species</t>
  </si>
  <si>
    <t>Ab. Biomass (g)</t>
  </si>
  <si>
    <t>High water</t>
  </si>
  <si>
    <t>Gaillardia megapotamica</t>
  </si>
  <si>
    <t>Replicates</t>
  </si>
  <si>
    <t>Low water</t>
  </si>
  <si>
    <t>Daucus pussillus</t>
  </si>
  <si>
    <t>Descurainia erodiifolia</t>
  </si>
  <si>
    <t>Lepidium bonariense</t>
  </si>
  <si>
    <t>Telesperma megapotamica</t>
  </si>
  <si>
    <t>Plantago patagonica</t>
  </si>
  <si>
    <t>Conyza bonariensis</t>
  </si>
  <si>
    <t>Origin</t>
  </si>
  <si>
    <t>Native</t>
  </si>
  <si>
    <t>Centaurea solstitialis</t>
  </si>
  <si>
    <t>Non-native</t>
  </si>
  <si>
    <t>Chenopodium album</t>
  </si>
  <si>
    <t>Diplotaxis tenuifolia</t>
  </si>
  <si>
    <t>Hirchsfeldia incana</t>
  </si>
  <si>
    <t>Lactuca serriola</t>
  </si>
  <si>
    <t>Melilotus album</t>
  </si>
  <si>
    <t>Rumex crispus</t>
  </si>
  <si>
    <t>Argentina</t>
  </si>
  <si>
    <t>Turkey</t>
  </si>
  <si>
    <t>Region of collection</t>
  </si>
  <si>
    <t>Competition</t>
  </si>
  <si>
    <t>Gaimeg</t>
  </si>
  <si>
    <t>Gaimeg vs Censol</t>
  </si>
  <si>
    <t>Censol</t>
  </si>
  <si>
    <t>Daupus vs Chal</t>
  </si>
  <si>
    <t>Daupus</t>
  </si>
  <si>
    <t>Chal</t>
  </si>
  <si>
    <t>Desero vs Dipten</t>
  </si>
  <si>
    <t>Desero</t>
  </si>
  <si>
    <t>Dipten</t>
  </si>
  <si>
    <t>Lepbon vs Hirinc</t>
  </si>
  <si>
    <t>Lepbon</t>
  </si>
  <si>
    <t>Hirinc</t>
  </si>
  <si>
    <t>Telmeg vs Lacser</t>
  </si>
  <si>
    <t>Telmeg</t>
  </si>
  <si>
    <t>Lacser</t>
  </si>
  <si>
    <t>Plapat vs Melalb</t>
  </si>
  <si>
    <t>Plapat</t>
  </si>
  <si>
    <t>Melalb</t>
  </si>
  <si>
    <t>Conbon vs Rumcri</t>
  </si>
  <si>
    <t>Conbon</t>
  </si>
  <si>
    <t>Rumcri</t>
  </si>
  <si>
    <t>Censol vs Censol</t>
  </si>
  <si>
    <t>Chal vs Chal</t>
  </si>
  <si>
    <t>Dipten vs Dipten</t>
  </si>
  <si>
    <t>Hirinc vs Hirinc</t>
  </si>
  <si>
    <t>Lacser vs Lacser</t>
  </si>
  <si>
    <t>Melalb vs Melalb</t>
  </si>
  <si>
    <t>Rumcri vs Rumcri</t>
  </si>
  <si>
    <t>Region of Collection</t>
  </si>
  <si>
    <t>Mean</t>
  </si>
  <si>
    <t>Survival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</si>
  <si>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</si>
  <si>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</si>
  <si>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</si>
  <si>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</si>
  <si>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</si>
  <si>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</si>
  <si>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</si>
  <si>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</si>
  <si>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</si>
  <si>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</si>
  <si>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</si>
  <si>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</si>
  <si>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</si>
  <si>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</si>
  <si>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</si>
  <si>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</si>
  <si>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</si>
  <si>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</si>
  <si>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</si>
  <si>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</si>
  <si>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</si>
  <si>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</si>
  <si>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</si>
  <si>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</si>
  <si>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</si>
  <si>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</si>
  <si>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</si>
  <si>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</si>
  <si>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</si>
  <si>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</si>
  <si>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d36</t>
  </si>
  <si>
    <t>d41</t>
  </si>
  <si>
    <t>d48</t>
  </si>
  <si>
    <t>d51</t>
  </si>
  <si>
    <t>d55</t>
  </si>
  <si>
    <t>d69</t>
  </si>
  <si>
    <t>d62</t>
  </si>
  <si>
    <t>d73</t>
  </si>
  <si>
    <t>d76</t>
  </si>
  <si>
    <t>Rgr (gr day-1)</t>
  </si>
  <si>
    <t>Mean Survival</t>
  </si>
  <si>
    <t>Mean Ab. Biomass</t>
  </si>
  <si>
    <t>Mean Rgr</t>
  </si>
  <si>
    <t>Rrg (mg day-1)</t>
  </si>
  <si>
    <t>Mean Rgr (mg day-1)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</si>
</sst>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64" fontId="0" fillId="0" borderId="0" xfId="0" applyNumberFormat="1"/>
    <xf numFmtId="1" fontId="1" fillId="0" borderId="0" xfId="0" applyNumberFormat="1" applyFont="1" applyFill="1"/>
    <xf numFmtId="1" fontId="0" fillId="0" borderId="0" xfId="0" applyNumberFormat="1" applyFill="1"/>
    <xf numFmtId="1" fontId="1" fillId="0" borderId="0" xfId="0" applyNumberFormat="1" applyFont="1"/>
    <xf numFmtId="1" fontId="0" fillId="0" borderId="0" xfId="0" applyNumberFormat="1"/>
    <xf numFmtId="0" fontId="0" fillId="0" borderId="0" xfId="0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4564-B955-40D9-9632-D4ED56C08944}">
  <dimension ref="A1:BJ421"/>
  <sheetViews>
    <sheetView topLeftCell="AP1" workbookViewId="0">
      <pane ySplit="1" topLeftCell="A221" activePane="bottomLeft" state="frozen"/>
      <selection pane="bottomLeft" activeCell="AQ242" sqref="AQ242"/>
    </sheetView>
  </sheetViews>
  <sheetFormatPr baseColWidth="10" defaultRowHeight="14.4" x14ac:dyDescent="0.3"/>
  <cols>
    <col min="1" max="1" width="4.21875" customWidth="1"/>
    <col min="2" max="2" width="6.88671875" customWidth="1"/>
    <col min="3" max="3" width="6" customWidth="1"/>
    <col min="4" max="4" width="8.88671875" customWidth="1"/>
    <col min="5" max="5" width="3.77734375" customWidth="1"/>
    <col min="6" max="7" width="2.88671875" customWidth="1"/>
    <col min="8" max="8" width="3.21875" customWidth="1"/>
    <col min="9" max="9" width="2.88671875" customWidth="1"/>
    <col min="10" max="11" width="3" style="8" customWidth="1"/>
    <col min="12" max="12" width="2.88671875" style="8" customWidth="1"/>
    <col min="13" max="13" width="2.77734375" style="8" customWidth="1"/>
    <col min="14" max="14" width="2.88671875" style="8" customWidth="1"/>
    <col min="15" max="15" width="3.77734375" customWidth="1"/>
    <col min="16" max="16" width="3.88671875" customWidth="1"/>
    <col min="17" max="18" width="3.77734375" customWidth="1"/>
    <col min="19" max="20" width="3.6640625" customWidth="1"/>
    <col min="21" max="21" width="3.5546875" customWidth="1"/>
    <col min="22" max="22" width="3.77734375" customWidth="1"/>
    <col min="23" max="23" width="3.6640625" customWidth="1"/>
    <col min="24" max="24" width="4.21875" customWidth="1"/>
    <col min="25" max="26" width="4.109375" customWidth="1"/>
    <col min="27" max="27" width="4.21875" customWidth="1"/>
    <col min="28" max="28" width="4.109375" customWidth="1"/>
    <col min="29" max="29" width="4.44140625" customWidth="1"/>
    <col min="30" max="30" width="4.109375" customWidth="1"/>
    <col min="31" max="32" width="4.21875" customWidth="1"/>
    <col min="33" max="35" width="4.109375" customWidth="1"/>
    <col min="36" max="37" width="4.33203125" customWidth="1"/>
    <col min="38" max="39" width="4" customWidth="1"/>
    <col min="40" max="40" width="3.77734375" customWidth="1"/>
    <col min="41" max="41" width="3.88671875" customWidth="1"/>
    <col min="42" max="42" width="14" customWidth="1"/>
    <col min="43" max="43" width="16.6640625" customWidth="1"/>
    <col min="44" max="44" width="7.6640625" style="6" customWidth="1"/>
    <col min="45" max="45" width="13.33203125" customWidth="1"/>
    <col min="46" max="46" width="12.21875" customWidth="1"/>
    <col min="47" max="47" width="9.33203125" customWidth="1"/>
    <col min="48" max="48" width="13.44140625" customWidth="1"/>
    <col min="49" max="49" width="18.77734375" customWidth="1"/>
    <col min="50" max="50" width="4.21875" customWidth="1"/>
    <col min="51" max="51" width="6.88671875" customWidth="1"/>
    <col min="52" max="52" width="6" customWidth="1"/>
    <col min="53" max="53" width="8.88671875" customWidth="1"/>
    <col min="54" max="54" width="9.33203125" customWidth="1"/>
    <col min="56" max="56" width="14.109375" customWidth="1"/>
    <col min="57" max="57" width="16.5546875" customWidth="1"/>
    <col min="58" max="58" width="9.6640625" customWidth="1"/>
    <col min="60" max="60" width="10.33203125" customWidth="1"/>
    <col min="61" max="61" width="8.77734375" customWidth="1"/>
    <col min="62" max="62" width="9.21875" customWidth="1"/>
  </cols>
  <sheetData>
    <row r="1" spans="1:54" s="1" customFormat="1" x14ac:dyDescent="0.3">
      <c r="A1" s="1" t="s">
        <v>0</v>
      </c>
      <c r="B1" s="1" t="s">
        <v>1</v>
      </c>
      <c r="C1" s="1" t="s">
        <v>13</v>
      </c>
      <c r="D1" s="1" t="s">
        <v>55</v>
      </c>
      <c r="E1" s="1" t="s">
        <v>5</v>
      </c>
      <c r="F1" s="1" t="s">
        <v>58</v>
      </c>
      <c r="G1" s="1" t="s">
        <v>59</v>
      </c>
      <c r="H1" s="1" t="s">
        <v>60</v>
      </c>
      <c r="I1" s="1" t="s">
        <v>61</v>
      </c>
      <c r="J1" s="7" t="s">
        <v>62</v>
      </c>
      <c r="K1" s="7" t="s">
        <v>63</v>
      </c>
      <c r="L1" s="7" t="s">
        <v>64</v>
      </c>
      <c r="M1" s="7" t="s">
        <v>65</v>
      </c>
      <c r="N1" s="7" t="s">
        <v>66</v>
      </c>
      <c r="O1" s="1" t="s">
        <v>67</v>
      </c>
      <c r="P1" s="1" t="s">
        <v>68</v>
      </c>
      <c r="Q1" s="7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7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7" t="s">
        <v>85</v>
      </c>
      <c r="AH1" s="1" t="s">
        <v>86</v>
      </c>
      <c r="AI1" s="1" t="s">
        <v>87</v>
      </c>
      <c r="AJ1" s="1" t="s">
        <v>88</v>
      </c>
      <c r="AK1" s="1" t="s">
        <v>89</v>
      </c>
      <c r="AL1" s="1" t="s">
        <v>90</v>
      </c>
      <c r="AM1" s="1" t="s">
        <v>91</v>
      </c>
      <c r="AN1" s="1" t="s">
        <v>92</v>
      </c>
      <c r="AO1" s="1" t="s">
        <v>93</v>
      </c>
      <c r="AP1" s="1" t="s">
        <v>2</v>
      </c>
      <c r="AQ1" s="1" t="s">
        <v>99</v>
      </c>
      <c r="AR1" s="5" t="s">
        <v>57</v>
      </c>
      <c r="AS1" s="1" t="s">
        <v>98</v>
      </c>
      <c r="AT1" s="1" t="s">
        <v>97</v>
      </c>
      <c r="AU1" s="1" t="s">
        <v>100</v>
      </c>
      <c r="AV1" s="1" t="s">
        <v>101</v>
      </c>
      <c r="AW1" s="1" t="s">
        <v>102</v>
      </c>
      <c r="AX1" s="1" t="s">
        <v>0</v>
      </c>
      <c r="AY1" s="1" t="s">
        <v>1</v>
      </c>
      <c r="AZ1" s="1" t="s">
        <v>13</v>
      </c>
      <c r="BA1" s="1" t="s">
        <v>55</v>
      </c>
      <c r="BB1" s="1" t="s">
        <v>5</v>
      </c>
    </row>
    <row r="2" spans="1:54" x14ac:dyDescent="0.3">
      <c r="A2" t="s">
        <v>3</v>
      </c>
      <c r="B2" s="2" t="s">
        <v>4</v>
      </c>
      <c r="C2" s="3" t="s">
        <v>14</v>
      </c>
      <c r="D2" s="3" t="s">
        <v>23</v>
      </c>
      <c r="E2" s="3">
        <v>1</v>
      </c>
      <c r="N2" s="7"/>
      <c r="O2">
        <v>1</v>
      </c>
      <c r="P2" s="1"/>
      <c r="T2">
        <v>1</v>
      </c>
      <c r="AP2">
        <v>0.01</v>
      </c>
      <c r="AQ2" s="4">
        <f>AVERAGE(AP2:AP11)</f>
        <v>1.06E-2</v>
      </c>
      <c r="AR2" s="6">
        <v>1</v>
      </c>
      <c r="AS2" s="4">
        <f>AVERAGE(AR2:AR11)</f>
        <v>1</v>
      </c>
      <c r="AT2" s="11">
        <f>AP2/(85-10)</f>
        <v>1.3333333333333334E-4</v>
      </c>
      <c r="AU2" s="4">
        <f>AVERAGE(AT2:AT11)</f>
        <v>1.4169550588800768E-4</v>
      </c>
      <c r="AV2" s="4">
        <f>AT2*1000</f>
        <v>0.13333333333333333</v>
      </c>
      <c r="AW2" s="4">
        <f>AVERAGE(AV2:AV11)</f>
        <v>0.14169550588800767</v>
      </c>
      <c r="AX2" t="s">
        <v>3</v>
      </c>
      <c r="AY2" s="2" t="s">
        <v>4</v>
      </c>
      <c r="AZ2" s="3" t="s">
        <v>14</v>
      </c>
      <c r="BA2" s="3" t="s">
        <v>23</v>
      </c>
      <c r="BB2" s="3">
        <v>1</v>
      </c>
    </row>
    <row r="3" spans="1:54" x14ac:dyDescent="0.3">
      <c r="A3" t="s">
        <v>3</v>
      </c>
      <c r="B3" s="2" t="s">
        <v>4</v>
      </c>
      <c r="C3" s="3" t="s">
        <v>14</v>
      </c>
      <c r="D3" s="3" t="s">
        <v>23</v>
      </c>
      <c r="E3" s="3">
        <v>2</v>
      </c>
      <c r="O3">
        <v>2</v>
      </c>
      <c r="AP3">
        <v>3.0000000000000001E-3</v>
      </c>
      <c r="AR3" s="6">
        <v>1</v>
      </c>
      <c r="AT3" s="11">
        <f>AP3/(85-10)</f>
        <v>4.0000000000000003E-5</v>
      </c>
      <c r="AU3" s="11"/>
      <c r="AV3" s="4">
        <f t="shared" ref="AV3:AV66" si="0">AT3*1000</f>
        <v>0.04</v>
      </c>
      <c r="AW3" s="11"/>
      <c r="AX3" t="s">
        <v>3</v>
      </c>
      <c r="AY3" s="2" t="s">
        <v>4</v>
      </c>
      <c r="AZ3" s="3" t="s">
        <v>14</v>
      </c>
      <c r="BA3" s="3" t="s">
        <v>23</v>
      </c>
      <c r="BB3" s="3">
        <v>2</v>
      </c>
    </row>
    <row r="4" spans="1:54" x14ac:dyDescent="0.3">
      <c r="A4" t="s">
        <v>3</v>
      </c>
      <c r="B4" s="2" t="s">
        <v>4</v>
      </c>
      <c r="C4" s="3" t="s">
        <v>14</v>
      </c>
      <c r="D4" s="3" t="s">
        <v>23</v>
      </c>
      <c r="E4" s="3">
        <v>3</v>
      </c>
      <c r="O4">
        <v>1</v>
      </c>
      <c r="Q4">
        <v>1</v>
      </c>
      <c r="AP4">
        <v>0.01</v>
      </c>
      <c r="AR4" s="6">
        <v>1</v>
      </c>
      <c r="AT4" s="11">
        <f t="shared" ref="AT4:AT17" si="1">AP4/(85-10)</f>
        <v>1.3333333333333334E-4</v>
      </c>
      <c r="AU4" s="11"/>
      <c r="AV4" s="4">
        <f t="shared" si="0"/>
        <v>0.13333333333333333</v>
      </c>
      <c r="AW4" s="11"/>
      <c r="AX4" t="s">
        <v>3</v>
      </c>
      <c r="AY4" s="2" t="s">
        <v>4</v>
      </c>
      <c r="AZ4" s="3" t="s">
        <v>14</v>
      </c>
      <c r="BA4" s="3" t="s">
        <v>23</v>
      </c>
      <c r="BB4" s="3">
        <v>3</v>
      </c>
    </row>
    <row r="5" spans="1:54" x14ac:dyDescent="0.3">
      <c r="A5" t="s">
        <v>3</v>
      </c>
      <c r="B5" s="2" t="s">
        <v>4</v>
      </c>
      <c r="C5" s="3" t="s">
        <v>14</v>
      </c>
      <c r="D5" s="3" t="s">
        <v>23</v>
      </c>
      <c r="E5" s="3">
        <v>4</v>
      </c>
      <c r="O5">
        <v>2</v>
      </c>
      <c r="AP5">
        <v>3.0000000000000001E-3</v>
      </c>
      <c r="AR5" s="6">
        <v>1</v>
      </c>
      <c r="AT5" s="11">
        <f t="shared" si="1"/>
        <v>4.0000000000000003E-5</v>
      </c>
      <c r="AU5" s="11"/>
      <c r="AV5" s="4">
        <f t="shared" si="0"/>
        <v>0.04</v>
      </c>
      <c r="AW5" s="11"/>
      <c r="AX5" t="s">
        <v>3</v>
      </c>
      <c r="AY5" s="2" t="s">
        <v>4</v>
      </c>
      <c r="AZ5" s="3" t="s">
        <v>14</v>
      </c>
      <c r="BA5" s="3" t="s">
        <v>23</v>
      </c>
      <c r="BB5" s="3">
        <v>4</v>
      </c>
    </row>
    <row r="6" spans="1:54" x14ac:dyDescent="0.3">
      <c r="A6" t="s">
        <v>3</v>
      </c>
      <c r="B6" s="2" t="s">
        <v>4</v>
      </c>
      <c r="C6" s="3" t="s">
        <v>14</v>
      </c>
      <c r="D6" s="3" t="s">
        <v>23</v>
      </c>
      <c r="E6" s="3">
        <v>5</v>
      </c>
      <c r="N6" s="8">
        <v>1</v>
      </c>
      <c r="Q6">
        <v>1</v>
      </c>
      <c r="AP6">
        <v>2.1000000000000001E-2</v>
      </c>
      <c r="AR6" s="6">
        <v>1</v>
      </c>
      <c r="AT6" s="11">
        <f>AP6/(85-9)</f>
        <v>2.7631578947368425E-4</v>
      </c>
      <c r="AU6" s="11"/>
      <c r="AV6" s="4">
        <f t="shared" si="0"/>
        <v>0.27631578947368424</v>
      </c>
      <c r="AW6" s="11"/>
      <c r="AX6" t="s">
        <v>3</v>
      </c>
      <c r="AY6" s="2" t="s">
        <v>4</v>
      </c>
      <c r="AZ6" s="3" t="s">
        <v>14</v>
      </c>
      <c r="BA6" s="3" t="s">
        <v>23</v>
      </c>
      <c r="BB6" s="3">
        <v>5</v>
      </c>
    </row>
    <row r="7" spans="1:54" x14ac:dyDescent="0.3">
      <c r="A7" t="s">
        <v>3</v>
      </c>
      <c r="B7" s="2" t="s">
        <v>4</v>
      </c>
      <c r="C7" s="3" t="s">
        <v>14</v>
      </c>
      <c r="D7" s="3" t="s">
        <v>23</v>
      </c>
      <c r="E7" s="3">
        <v>6</v>
      </c>
      <c r="O7">
        <v>1</v>
      </c>
      <c r="AP7">
        <v>6.0000000000000001E-3</v>
      </c>
      <c r="AR7" s="6">
        <v>1</v>
      </c>
      <c r="AT7" s="11">
        <f t="shared" si="1"/>
        <v>8.0000000000000007E-5</v>
      </c>
      <c r="AU7" s="11"/>
      <c r="AV7" s="4">
        <f t="shared" si="0"/>
        <v>0.08</v>
      </c>
      <c r="AW7" s="11"/>
      <c r="AX7" t="s">
        <v>3</v>
      </c>
      <c r="AY7" s="2" t="s">
        <v>4</v>
      </c>
      <c r="AZ7" s="3" t="s">
        <v>14</v>
      </c>
      <c r="BA7" s="3" t="s">
        <v>23</v>
      </c>
      <c r="BB7" s="3">
        <v>6</v>
      </c>
    </row>
    <row r="8" spans="1:54" x14ac:dyDescent="0.3">
      <c r="A8" t="s">
        <v>3</v>
      </c>
      <c r="B8" s="2" t="s">
        <v>4</v>
      </c>
      <c r="C8" s="3" t="s">
        <v>14</v>
      </c>
      <c r="D8" s="3" t="s">
        <v>23</v>
      </c>
      <c r="E8" s="3">
        <v>7</v>
      </c>
      <c r="O8">
        <v>2</v>
      </c>
      <c r="Q8">
        <v>1</v>
      </c>
      <c r="AP8">
        <v>1.2E-2</v>
      </c>
      <c r="AR8" s="6">
        <v>1</v>
      </c>
      <c r="AT8" s="11">
        <f t="shared" si="1"/>
        <v>1.6000000000000001E-4</v>
      </c>
      <c r="AU8" s="11"/>
      <c r="AV8" s="4">
        <f t="shared" si="0"/>
        <v>0.16</v>
      </c>
      <c r="AW8" s="11"/>
      <c r="AX8" t="s">
        <v>3</v>
      </c>
      <c r="AY8" s="2" t="s">
        <v>4</v>
      </c>
      <c r="AZ8" s="3" t="s">
        <v>14</v>
      </c>
      <c r="BA8" s="3" t="s">
        <v>23</v>
      </c>
      <c r="BB8" s="3">
        <v>7</v>
      </c>
    </row>
    <row r="9" spans="1:54" x14ac:dyDescent="0.3">
      <c r="A9" t="s">
        <v>3</v>
      </c>
      <c r="B9" s="2" t="s">
        <v>4</v>
      </c>
      <c r="C9" s="3" t="s">
        <v>14</v>
      </c>
      <c r="D9" s="3" t="s">
        <v>23</v>
      </c>
      <c r="E9" s="3">
        <v>8</v>
      </c>
      <c r="Q9">
        <v>2</v>
      </c>
      <c r="AP9">
        <v>0.02</v>
      </c>
      <c r="AR9" s="6">
        <v>1</v>
      </c>
      <c r="AT9" s="11">
        <f>AP9/(85-12)</f>
        <v>2.7397260273972601E-4</v>
      </c>
      <c r="AU9" s="11"/>
      <c r="AV9" s="4">
        <f t="shared" si="0"/>
        <v>0.27397260273972601</v>
      </c>
      <c r="AW9" s="11"/>
      <c r="AX9" t="s">
        <v>3</v>
      </c>
      <c r="AY9" s="2" t="s">
        <v>4</v>
      </c>
      <c r="AZ9" s="3" t="s">
        <v>14</v>
      </c>
      <c r="BA9" s="3" t="s">
        <v>23</v>
      </c>
      <c r="BB9" s="3">
        <v>8</v>
      </c>
    </row>
    <row r="10" spans="1:54" x14ac:dyDescent="0.3">
      <c r="A10" t="s">
        <v>3</v>
      </c>
      <c r="B10" s="2" t="s">
        <v>4</v>
      </c>
      <c r="C10" s="3" t="s">
        <v>14</v>
      </c>
      <c r="D10" s="3" t="s">
        <v>23</v>
      </c>
      <c r="E10" s="3">
        <v>9</v>
      </c>
      <c r="O10">
        <v>1</v>
      </c>
      <c r="AP10">
        <v>8.9999999999999993E-3</v>
      </c>
      <c r="AR10" s="6">
        <v>1</v>
      </c>
      <c r="AT10" s="11">
        <f t="shared" si="1"/>
        <v>1.1999999999999999E-4</v>
      </c>
      <c r="AU10" s="11"/>
      <c r="AV10" s="4">
        <f t="shared" si="0"/>
        <v>0.12</v>
      </c>
      <c r="AW10" s="11"/>
      <c r="AX10" t="s">
        <v>3</v>
      </c>
      <c r="AY10" s="2" t="s">
        <v>4</v>
      </c>
      <c r="AZ10" s="3" t="s">
        <v>14</v>
      </c>
      <c r="BA10" s="3" t="s">
        <v>23</v>
      </c>
      <c r="BB10" s="3">
        <v>9</v>
      </c>
    </row>
    <row r="11" spans="1:54" x14ac:dyDescent="0.3">
      <c r="A11" t="s">
        <v>3</v>
      </c>
      <c r="B11" s="2" t="s">
        <v>4</v>
      </c>
      <c r="C11" s="3" t="s">
        <v>14</v>
      </c>
      <c r="D11" s="3" t="s">
        <v>23</v>
      </c>
      <c r="E11" s="3">
        <v>10</v>
      </c>
      <c r="O11">
        <v>1</v>
      </c>
      <c r="T11">
        <v>1</v>
      </c>
      <c r="AP11">
        <v>1.2E-2</v>
      </c>
      <c r="AR11" s="6">
        <v>1</v>
      </c>
      <c r="AT11" s="11">
        <f t="shared" si="1"/>
        <v>1.6000000000000001E-4</v>
      </c>
      <c r="AU11" s="11"/>
      <c r="AV11" s="4">
        <f t="shared" si="0"/>
        <v>0.16</v>
      </c>
      <c r="AW11" s="11"/>
      <c r="AX11" t="s">
        <v>3</v>
      </c>
      <c r="AY11" s="2" t="s">
        <v>4</v>
      </c>
      <c r="AZ11" s="3" t="s">
        <v>14</v>
      </c>
      <c r="BA11" s="3" t="s">
        <v>23</v>
      </c>
      <c r="BB11" s="3">
        <v>10</v>
      </c>
    </row>
    <row r="12" spans="1:54" x14ac:dyDescent="0.3">
      <c r="A12" t="s">
        <v>6</v>
      </c>
      <c r="B12" s="2" t="s">
        <v>4</v>
      </c>
      <c r="C12" s="3" t="s">
        <v>14</v>
      </c>
      <c r="D12" s="3" t="s">
        <v>23</v>
      </c>
      <c r="E12" s="3">
        <v>1</v>
      </c>
      <c r="N12" s="8">
        <v>1</v>
      </c>
      <c r="AP12">
        <v>8.9999999999999993E-3</v>
      </c>
      <c r="AQ12" s="4">
        <f>AVERAGE(AP12:AP21)</f>
        <v>7.3333333333333341E-3</v>
      </c>
      <c r="AR12" s="6">
        <v>1</v>
      </c>
      <c r="AS12" s="4">
        <f>AVERAGE(AR12:AR21)</f>
        <v>0.9</v>
      </c>
      <c r="AT12" s="11">
        <f>AP12/(85-9)</f>
        <v>1.1842105263157894E-4</v>
      </c>
      <c r="AU12" s="4">
        <f>AVERAGE(AT12:AT21)</f>
        <v>9.7624086506566693E-5</v>
      </c>
      <c r="AV12" s="4">
        <f t="shared" si="0"/>
        <v>0.11842105263157894</v>
      </c>
      <c r="AW12" s="4">
        <f>AVERAGE(AV12:AV21)</f>
        <v>9.7624086506566676E-2</v>
      </c>
      <c r="AX12" t="s">
        <v>6</v>
      </c>
      <c r="AY12" s="2" t="s">
        <v>4</v>
      </c>
      <c r="AZ12" s="3" t="s">
        <v>14</v>
      </c>
      <c r="BA12" s="3" t="s">
        <v>23</v>
      </c>
      <c r="BB12" s="3">
        <v>1</v>
      </c>
    </row>
    <row r="13" spans="1:54" x14ac:dyDescent="0.3">
      <c r="A13" t="s">
        <v>6</v>
      </c>
      <c r="B13" s="2" t="s">
        <v>4</v>
      </c>
      <c r="C13" s="3" t="s">
        <v>14</v>
      </c>
      <c r="D13" s="3" t="s">
        <v>23</v>
      </c>
      <c r="E13" s="3">
        <v>2</v>
      </c>
      <c r="N13" s="8">
        <v>1</v>
      </c>
      <c r="T13">
        <v>1</v>
      </c>
      <c r="AP13">
        <v>8.0000000000000002E-3</v>
      </c>
      <c r="AR13" s="6">
        <v>1</v>
      </c>
      <c r="AT13" s="11">
        <f>AP13/(85-9)</f>
        <v>1.0526315789473685E-4</v>
      </c>
      <c r="AU13" s="11"/>
      <c r="AV13" s="4">
        <f>AT13*1000</f>
        <v>0.10526315789473685</v>
      </c>
      <c r="AW13" s="11"/>
      <c r="AX13" t="s">
        <v>6</v>
      </c>
      <c r="AY13" s="2" t="s">
        <v>4</v>
      </c>
      <c r="AZ13" s="3" t="s">
        <v>14</v>
      </c>
      <c r="BA13" s="3" t="s">
        <v>23</v>
      </c>
      <c r="BB13" s="3">
        <v>2</v>
      </c>
    </row>
    <row r="14" spans="1:54" x14ac:dyDescent="0.3">
      <c r="A14" t="s">
        <v>6</v>
      </c>
      <c r="B14" s="2" t="s">
        <v>4</v>
      </c>
      <c r="C14" s="3" t="s">
        <v>14</v>
      </c>
      <c r="D14" s="3" t="s">
        <v>23</v>
      </c>
      <c r="E14" s="3">
        <v>3</v>
      </c>
      <c r="M14" s="8">
        <v>1</v>
      </c>
      <c r="AP14">
        <v>5.0000000000000001E-3</v>
      </c>
      <c r="AR14" s="6">
        <v>1</v>
      </c>
      <c r="AT14" s="11">
        <f>AP14/(85-8)</f>
        <v>6.4935064935064935E-5</v>
      </c>
      <c r="AU14" s="11"/>
      <c r="AV14" s="4">
        <f t="shared" si="0"/>
        <v>6.4935064935064929E-2</v>
      </c>
      <c r="AW14" s="11"/>
      <c r="AX14" t="s">
        <v>6</v>
      </c>
      <c r="AY14" s="2" t="s">
        <v>4</v>
      </c>
      <c r="AZ14" s="3" t="s">
        <v>14</v>
      </c>
      <c r="BA14" s="3" t="s">
        <v>23</v>
      </c>
      <c r="BB14" s="3">
        <v>3</v>
      </c>
    </row>
    <row r="15" spans="1:54" x14ac:dyDescent="0.3">
      <c r="A15" t="s">
        <v>6</v>
      </c>
      <c r="B15" s="2" t="s">
        <v>4</v>
      </c>
      <c r="C15" s="3" t="s">
        <v>14</v>
      </c>
      <c r="D15" s="3" t="s">
        <v>23</v>
      </c>
      <c r="E15" s="3">
        <v>4</v>
      </c>
      <c r="M15" s="8">
        <v>1</v>
      </c>
      <c r="N15" s="8">
        <v>2</v>
      </c>
      <c r="AP15">
        <v>0.01</v>
      </c>
      <c r="AR15" s="6">
        <v>1</v>
      </c>
      <c r="AT15" s="11">
        <f>AP15/(85-8)</f>
        <v>1.2987012987012987E-4</v>
      </c>
      <c r="AU15" s="11"/>
      <c r="AV15" s="4">
        <f t="shared" si="0"/>
        <v>0.12987012987012986</v>
      </c>
      <c r="AW15" s="11"/>
      <c r="AX15" t="s">
        <v>6</v>
      </c>
      <c r="AY15" s="2" t="s">
        <v>4</v>
      </c>
      <c r="AZ15" s="3" t="s">
        <v>14</v>
      </c>
      <c r="BA15" s="3" t="s">
        <v>23</v>
      </c>
      <c r="BB15" s="3">
        <v>4</v>
      </c>
    </row>
    <row r="16" spans="1:54" x14ac:dyDescent="0.3">
      <c r="A16" t="s">
        <v>6</v>
      </c>
      <c r="B16" s="2" t="s">
        <v>4</v>
      </c>
      <c r="C16" s="3" t="s">
        <v>14</v>
      </c>
      <c r="D16" s="3" t="s">
        <v>23</v>
      </c>
      <c r="E16" s="3">
        <v>5</v>
      </c>
      <c r="Q16">
        <v>1</v>
      </c>
      <c r="T16">
        <v>1</v>
      </c>
      <c r="AP16">
        <v>8.0000000000000002E-3</v>
      </c>
      <c r="AR16" s="6">
        <v>1</v>
      </c>
      <c r="AT16" s="11">
        <f>AP16/(85-12)</f>
        <v>1.0958904109589041E-4</v>
      </c>
      <c r="AU16" s="11"/>
      <c r="AV16" s="4">
        <f t="shared" si="0"/>
        <v>0.10958904109589042</v>
      </c>
      <c r="AW16" s="11"/>
      <c r="AX16" t="s">
        <v>6</v>
      </c>
      <c r="AY16" s="2" t="s">
        <v>4</v>
      </c>
      <c r="AZ16" s="3" t="s">
        <v>14</v>
      </c>
      <c r="BA16" s="3" t="s">
        <v>23</v>
      </c>
      <c r="BB16" s="3">
        <v>5</v>
      </c>
    </row>
    <row r="17" spans="1:54" x14ac:dyDescent="0.3">
      <c r="A17" t="s">
        <v>6</v>
      </c>
      <c r="B17" s="2" t="s">
        <v>4</v>
      </c>
      <c r="C17" s="3" t="s">
        <v>14</v>
      </c>
      <c r="D17" s="3" t="s">
        <v>23</v>
      </c>
      <c r="E17" s="3">
        <v>6</v>
      </c>
      <c r="O17">
        <v>1</v>
      </c>
      <c r="AP17">
        <v>8.0000000000000002E-3</v>
      </c>
      <c r="AR17" s="6">
        <v>1</v>
      </c>
      <c r="AT17" s="11">
        <f t="shared" si="1"/>
        <v>1.0666666666666667E-4</v>
      </c>
      <c r="AU17" s="11"/>
      <c r="AV17" s="4">
        <f t="shared" si="0"/>
        <v>0.10666666666666666</v>
      </c>
      <c r="AW17" s="11"/>
      <c r="AX17" t="s">
        <v>6</v>
      </c>
      <c r="AY17" s="2" t="s">
        <v>4</v>
      </c>
      <c r="AZ17" s="3" t="s">
        <v>14</v>
      </c>
      <c r="BA17" s="3" t="s">
        <v>23</v>
      </c>
      <c r="BB17" s="3">
        <v>6</v>
      </c>
    </row>
    <row r="18" spans="1:54" x14ac:dyDescent="0.3">
      <c r="A18" t="s">
        <v>6</v>
      </c>
      <c r="B18" s="2" t="s">
        <v>4</v>
      </c>
      <c r="C18" s="3" t="s">
        <v>14</v>
      </c>
      <c r="D18" s="3" t="s">
        <v>23</v>
      </c>
      <c r="E18" s="3">
        <v>7</v>
      </c>
      <c r="Q18">
        <v>1</v>
      </c>
      <c r="T18">
        <v>1</v>
      </c>
      <c r="AP18">
        <v>6.0000000000000001E-3</v>
      </c>
      <c r="AR18" s="6">
        <v>1</v>
      </c>
      <c r="AT18" s="11">
        <f>AP18/(85-12)</f>
        <v>8.219178082191781E-5</v>
      </c>
      <c r="AU18" s="11"/>
      <c r="AV18" s="4">
        <f t="shared" si="0"/>
        <v>8.2191780821917804E-2</v>
      </c>
      <c r="AW18" s="11"/>
      <c r="AX18" t="s">
        <v>6</v>
      </c>
      <c r="AY18" s="2" t="s">
        <v>4</v>
      </c>
      <c r="AZ18" s="3" t="s">
        <v>14</v>
      </c>
      <c r="BA18" s="3" t="s">
        <v>23</v>
      </c>
      <c r="BB18" s="3">
        <v>7</v>
      </c>
    </row>
    <row r="19" spans="1:54" x14ac:dyDescent="0.3">
      <c r="A19" t="s">
        <v>6</v>
      </c>
      <c r="B19" s="2" t="s">
        <v>4</v>
      </c>
      <c r="C19" s="3" t="s">
        <v>14</v>
      </c>
      <c r="D19" s="3" t="s">
        <v>23</v>
      </c>
      <c r="E19" s="3">
        <v>8</v>
      </c>
      <c r="Q19">
        <v>2</v>
      </c>
      <c r="AP19">
        <v>7.0000000000000001E-3</v>
      </c>
      <c r="AR19" s="6">
        <v>1</v>
      </c>
      <c r="AT19" s="11">
        <f>AP19/(85-12)</f>
        <v>9.5890410958904105E-5</v>
      </c>
      <c r="AU19" s="11"/>
      <c r="AV19" s="4">
        <f t="shared" si="0"/>
        <v>9.5890410958904104E-2</v>
      </c>
      <c r="AW19" s="11"/>
      <c r="AX19" t="s">
        <v>6</v>
      </c>
      <c r="AY19" s="2" t="s">
        <v>4</v>
      </c>
      <c r="AZ19" s="3" t="s">
        <v>14</v>
      </c>
      <c r="BA19" s="3" t="s">
        <v>23</v>
      </c>
      <c r="BB19" s="3">
        <v>8</v>
      </c>
    </row>
    <row r="20" spans="1:54" x14ac:dyDescent="0.3">
      <c r="A20" t="s">
        <v>6</v>
      </c>
      <c r="B20" s="2" t="s">
        <v>4</v>
      </c>
      <c r="C20" s="3" t="s">
        <v>14</v>
      </c>
      <c r="D20" s="3" t="s">
        <v>23</v>
      </c>
      <c r="E20" s="3">
        <v>9</v>
      </c>
      <c r="T20">
        <v>1</v>
      </c>
      <c r="AR20" s="6">
        <v>0</v>
      </c>
      <c r="AT20" s="11"/>
      <c r="AU20" s="11"/>
      <c r="AV20" s="4"/>
      <c r="AW20" s="11"/>
      <c r="AX20" t="s">
        <v>6</v>
      </c>
      <c r="AY20" s="2" t="s">
        <v>4</v>
      </c>
      <c r="AZ20" s="3" t="s">
        <v>14</v>
      </c>
      <c r="BA20" s="3" t="s">
        <v>23</v>
      </c>
      <c r="BB20" s="3">
        <v>9</v>
      </c>
    </row>
    <row r="21" spans="1:54" x14ac:dyDescent="0.3">
      <c r="A21" t="s">
        <v>6</v>
      </c>
      <c r="B21" s="2" t="s">
        <v>4</v>
      </c>
      <c r="C21" s="3" t="s">
        <v>14</v>
      </c>
      <c r="D21" s="3" t="s">
        <v>23</v>
      </c>
      <c r="E21" s="3">
        <v>10</v>
      </c>
      <c r="N21" s="8">
        <v>1</v>
      </c>
      <c r="AP21">
        <v>5.0000000000000001E-3</v>
      </c>
      <c r="AR21" s="6">
        <v>1</v>
      </c>
      <c r="AT21" s="11">
        <f>AP21/(85-9)</f>
        <v>6.5789473684210525E-5</v>
      </c>
      <c r="AU21" s="11"/>
      <c r="AV21" s="4">
        <f t="shared" si="0"/>
        <v>6.5789473684210523E-2</v>
      </c>
      <c r="AW21" s="11"/>
      <c r="AX21" t="s">
        <v>6</v>
      </c>
      <c r="AY21" s="2" t="s">
        <v>4</v>
      </c>
      <c r="AZ21" s="3" t="s">
        <v>14</v>
      </c>
      <c r="BA21" s="3" t="s">
        <v>23</v>
      </c>
      <c r="BB21" s="3">
        <v>10</v>
      </c>
    </row>
    <row r="22" spans="1:54" x14ac:dyDescent="0.3">
      <c r="A22" t="s">
        <v>3</v>
      </c>
      <c r="B22" s="2" t="s">
        <v>7</v>
      </c>
      <c r="C22" s="3" t="s">
        <v>14</v>
      </c>
      <c r="D22" s="3" t="s">
        <v>23</v>
      </c>
      <c r="E22" s="3">
        <v>1</v>
      </c>
      <c r="AQ22" s="4">
        <f>AVERAGE(AP22:AP31)</f>
        <v>1.4375000000000002E-2</v>
      </c>
      <c r="AS22" s="4">
        <f>AVERAGE(AR22:AR31)</f>
        <v>1</v>
      </c>
      <c r="AT22" s="11"/>
      <c r="AU22" s="4">
        <f>AVERAGE(AT22:AT31)</f>
        <v>2.1277472527472531E-4</v>
      </c>
      <c r="AV22" s="4"/>
      <c r="AW22" s="4">
        <f>AVERAGE(AV22:AV31)</f>
        <v>0.2127747252747253</v>
      </c>
      <c r="AX22" t="s">
        <v>3</v>
      </c>
      <c r="AY22" s="2" t="s">
        <v>7</v>
      </c>
      <c r="AZ22" s="3" t="s">
        <v>14</v>
      </c>
      <c r="BA22" s="3" t="s">
        <v>23</v>
      </c>
      <c r="BB22" s="3">
        <v>1</v>
      </c>
    </row>
    <row r="23" spans="1:54" x14ac:dyDescent="0.3">
      <c r="A23" t="s">
        <v>3</v>
      </c>
      <c r="B23" s="2" t="s">
        <v>7</v>
      </c>
      <c r="C23" s="3" t="s">
        <v>14</v>
      </c>
      <c r="D23" s="3" t="s">
        <v>23</v>
      </c>
      <c r="E23" s="3">
        <v>2</v>
      </c>
      <c r="Y23">
        <v>1</v>
      </c>
      <c r="AP23">
        <v>5.0000000000000001E-3</v>
      </c>
      <c r="AR23" s="6">
        <v>1</v>
      </c>
      <c r="AT23" s="11">
        <f>AP23/(85-20)</f>
        <v>7.6923076923076926E-5</v>
      </c>
      <c r="AU23" s="11"/>
      <c r="AV23" s="4">
        <f t="shared" si="0"/>
        <v>7.6923076923076927E-2</v>
      </c>
      <c r="AW23" s="11"/>
      <c r="AX23" t="s">
        <v>3</v>
      </c>
      <c r="AY23" s="2" t="s">
        <v>7</v>
      </c>
      <c r="AZ23" s="3" t="s">
        <v>14</v>
      </c>
      <c r="BA23" s="3" t="s">
        <v>23</v>
      </c>
      <c r="BB23" s="3">
        <v>2</v>
      </c>
    </row>
    <row r="24" spans="1:54" x14ac:dyDescent="0.3">
      <c r="A24" t="s">
        <v>3</v>
      </c>
      <c r="B24" s="2" t="s">
        <v>7</v>
      </c>
      <c r="C24" s="3" t="s">
        <v>14</v>
      </c>
      <c r="D24" s="3" t="s">
        <v>23</v>
      </c>
      <c r="E24" s="3">
        <v>3</v>
      </c>
      <c r="Y24">
        <v>1</v>
      </c>
      <c r="AP24">
        <v>2.4E-2</v>
      </c>
      <c r="AR24" s="6">
        <v>1</v>
      </c>
      <c r="AT24" s="11">
        <f t="shared" ref="AT24:AT40" si="2">AP24/(85-20)</f>
        <v>3.6923076923076927E-4</v>
      </c>
      <c r="AU24" s="11"/>
      <c r="AV24" s="4">
        <f t="shared" si="0"/>
        <v>0.36923076923076925</v>
      </c>
      <c r="AW24" s="11"/>
      <c r="AX24" t="s">
        <v>3</v>
      </c>
      <c r="AY24" s="2" t="s">
        <v>7</v>
      </c>
      <c r="AZ24" s="3" t="s">
        <v>14</v>
      </c>
      <c r="BA24" s="3" t="s">
        <v>23</v>
      </c>
      <c r="BB24" s="3">
        <v>3</v>
      </c>
    </row>
    <row r="25" spans="1:54" x14ac:dyDescent="0.3">
      <c r="A25" t="s">
        <v>3</v>
      </c>
      <c r="B25" s="2" t="s">
        <v>7</v>
      </c>
      <c r="C25" s="3" t="s">
        <v>14</v>
      </c>
      <c r="D25" s="3" t="s">
        <v>23</v>
      </c>
      <c r="E25" s="3">
        <v>4</v>
      </c>
      <c r="AB25">
        <v>1</v>
      </c>
      <c r="AR25" s="6">
        <v>1</v>
      </c>
      <c r="AT25" s="11"/>
      <c r="AU25" s="11"/>
      <c r="AV25" s="4"/>
      <c r="AW25" s="11"/>
      <c r="AX25" t="s">
        <v>3</v>
      </c>
      <c r="AY25" s="2" t="s">
        <v>7</v>
      </c>
      <c r="AZ25" s="3" t="s">
        <v>14</v>
      </c>
      <c r="BA25" s="3" t="s">
        <v>23</v>
      </c>
      <c r="BB25" s="3">
        <v>4</v>
      </c>
    </row>
    <row r="26" spans="1:54" x14ac:dyDescent="0.3">
      <c r="A26" t="s">
        <v>3</v>
      </c>
      <c r="B26" s="2" t="s">
        <v>7</v>
      </c>
      <c r="C26" s="3" t="s">
        <v>14</v>
      </c>
      <c r="D26" s="3" t="s">
        <v>23</v>
      </c>
      <c r="E26" s="3">
        <v>5</v>
      </c>
      <c r="T26">
        <v>1</v>
      </c>
      <c r="Y26">
        <v>1</v>
      </c>
      <c r="AP26">
        <v>4.1000000000000002E-2</v>
      </c>
      <c r="AR26" s="6">
        <v>1</v>
      </c>
      <c r="AT26" s="11">
        <f>AP26/(85-15)</f>
        <v>5.8571428571428576E-4</v>
      </c>
      <c r="AU26" s="11"/>
      <c r="AV26" s="4">
        <f t="shared" si="0"/>
        <v>0.58571428571428574</v>
      </c>
      <c r="AW26" s="11"/>
      <c r="AX26" t="s">
        <v>3</v>
      </c>
      <c r="AY26" s="2" t="s">
        <v>7</v>
      </c>
      <c r="AZ26" s="3" t="s">
        <v>14</v>
      </c>
      <c r="BA26" s="3" t="s">
        <v>23</v>
      </c>
      <c r="BB26" s="3">
        <v>5</v>
      </c>
    </row>
    <row r="27" spans="1:54" x14ac:dyDescent="0.3">
      <c r="A27" t="s">
        <v>3</v>
      </c>
      <c r="B27" s="2" t="s">
        <v>7</v>
      </c>
      <c r="C27" s="3" t="s">
        <v>14</v>
      </c>
      <c r="D27" s="3" t="s">
        <v>23</v>
      </c>
      <c r="E27" s="3">
        <v>6</v>
      </c>
      <c r="T27">
        <v>1</v>
      </c>
      <c r="Y27">
        <v>2</v>
      </c>
      <c r="AP27">
        <v>8.0000000000000002E-3</v>
      </c>
      <c r="AR27" s="6">
        <v>1</v>
      </c>
      <c r="AT27" s="11">
        <f>AP27/(85-15)</f>
        <v>1.1428571428571428E-4</v>
      </c>
      <c r="AU27" s="11"/>
      <c r="AV27" s="4">
        <f t="shared" si="0"/>
        <v>0.11428571428571428</v>
      </c>
      <c r="AW27" s="11"/>
      <c r="AX27" t="s">
        <v>3</v>
      </c>
      <c r="AY27" s="2" t="s">
        <v>7</v>
      </c>
      <c r="AZ27" s="3" t="s">
        <v>14</v>
      </c>
      <c r="BA27" s="3" t="s">
        <v>23</v>
      </c>
      <c r="BB27" s="3">
        <v>6</v>
      </c>
    </row>
    <row r="28" spans="1:54" x14ac:dyDescent="0.3">
      <c r="A28" t="s">
        <v>3</v>
      </c>
      <c r="B28" s="2" t="s">
        <v>7</v>
      </c>
      <c r="C28" s="3" t="s">
        <v>14</v>
      </c>
      <c r="D28" s="3" t="s">
        <v>23</v>
      </c>
      <c r="E28" s="3">
        <v>7</v>
      </c>
      <c r="T28">
        <v>2</v>
      </c>
      <c r="AP28">
        <v>1.2E-2</v>
      </c>
      <c r="AR28" s="6">
        <v>1</v>
      </c>
      <c r="AT28" s="11">
        <f>AP28/(85-15)</f>
        <v>1.7142857142857143E-4</v>
      </c>
      <c r="AU28" s="11"/>
      <c r="AV28" s="4">
        <f t="shared" si="0"/>
        <v>0.17142857142857143</v>
      </c>
      <c r="AW28" s="11"/>
      <c r="AX28" t="s">
        <v>3</v>
      </c>
      <c r="AY28" s="2" t="s">
        <v>7</v>
      </c>
      <c r="AZ28" s="3" t="s">
        <v>14</v>
      </c>
      <c r="BA28" s="3" t="s">
        <v>23</v>
      </c>
      <c r="BB28" s="3">
        <v>7</v>
      </c>
    </row>
    <row r="29" spans="1:54" x14ac:dyDescent="0.3">
      <c r="A29" t="s">
        <v>3</v>
      </c>
      <c r="B29" s="2" t="s">
        <v>7</v>
      </c>
      <c r="C29" s="3" t="s">
        <v>14</v>
      </c>
      <c r="D29" s="3" t="s">
        <v>23</v>
      </c>
      <c r="E29" s="3">
        <v>8</v>
      </c>
      <c r="Y29">
        <v>1</v>
      </c>
      <c r="AP29">
        <v>7.0000000000000001E-3</v>
      </c>
      <c r="AR29" s="6">
        <v>1</v>
      </c>
      <c r="AT29" s="11">
        <f t="shared" si="2"/>
        <v>1.0769230769230769E-4</v>
      </c>
      <c r="AU29" s="11"/>
      <c r="AV29" s="4">
        <f t="shared" si="0"/>
        <v>0.1076923076923077</v>
      </c>
      <c r="AW29" s="11"/>
      <c r="AX29" t="s">
        <v>3</v>
      </c>
      <c r="AY29" s="2" t="s">
        <v>7</v>
      </c>
      <c r="AZ29" s="3" t="s">
        <v>14</v>
      </c>
      <c r="BA29" s="3" t="s">
        <v>23</v>
      </c>
      <c r="BB29" s="3">
        <v>8</v>
      </c>
    </row>
    <row r="30" spans="1:54" x14ac:dyDescent="0.3">
      <c r="A30" t="s">
        <v>3</v>
      </c>
      <c r="B30" s="2" t="s">
        <v>7</v>
      </c>
      <c r="C30" s="3" t="s">
        <v>14</v>
      </c>
      <c r="D30" s="3" t="s">
        <v>23</v>
      </c>
      <c r="E30" s="3">
        <v>9</v>
      </c>
      <c r="Y30">
        <v>1</v>
      </c>
      <c r="AP30">
        <v>0.01</v>
      </c>
      <c r="AR30" s="6">
        <v>1</v>
      </c>
      <c r="AT30" s="11">
        <f t="shared" si="2"/>
        <v>1.5384615384615385E-4</v>
      </c>
      <c r="AU30" s="11"/>
      <c r="AV30" s="4">
        <f t="shared" si="0"/>
        <v>0.15384615384615385</v>
      </c>
      <c r="AW30" s="11"/>
      <c r="AX30" t="s">
        <v>3</v>
      </c>
      <c r="AY30" s="2" t="s">
        <v>7</v>
      </c>
      <c r="AZ30" s="3" t="s">
        <v>14</v>
      </c>
      <c r="BA30" s="3" t="s">
        <v>23</v>
      </c>
      <c r="BB30" s="3">
        <v>9</v>
      </c>
    </row>
    <row r="31" spans="1:54" x14ac:dyDescent="0.3">
      <c r="A31" t="s">
        <v>3</v>
      </c>
      <c r="B31" s="2" t="s">
        <v>7</v>
      </c>
      <c r="C31" s="3" t="s">
        <v>14</v>
      </c>
      <c r="D31" s="3" t="s">
        <v>23</v>
      </c>
      <c r="E31" s="3">
        <v>10</v>
      </c>
      <c r="Y31">
        <v>1</v>
      </c>
      <c r="AP31">
        <v>8.0000000000000002E-3</v>
      </c>
      <c r="AR31" s="6">
        <v>1</v>
      </c>
      <c r="AT31" s="11">
        <f t="shared" si="2"/>
        <v>1.2307692307692307E-4</v>
      </c>
      <c r="AU31" s="11"/>
      <c r="AV31" s="4">
        <f t="shared" si="0"/>
        <v>0.12307692307692307</v>
      </c>
      <c r="AW31" s="11"/>
      <c r="AX31" t="s">
        <v>3</v>
      </c>
      <c r="AY31" s="2" t="s">
        <v>7</v>
      </c>
      <c r="AZ31" s="3" t="s">
        <v>14</v>
      </c>
      <c r="BA31" s="3" t="s">
        <v>23</v>
      </c>
      <c r="BB31" s="3">
        <v>10</v>
      </c>
    </row>
    <row r="32" spans="1:54" x14ac:dyDescent="0.3">
      <c r="A32" t="s">
        <v>6</v>
      </c>
      <c r="B32" s="2" t="s">
        <v>7</v>
      </c>
      <c r="C32" s="3" t="s">
        <v>14</v>
      </c>
      <c r="D32" s="3" t="s">
        <v>23</v>
      </c>
      <c r="E32" s="3">
        <v>1</v>
      </c>
      <c r="Q32">
        <v>1</v>
      </c>
      <c r="AP32" s="9">
        <v>2.5000000000000001E-2</v>
      </c>
      <c r="AQ32" s="12">
        <f>AVERAGE(AP32:AP41)</f>
        <v>1.8200000000000001E-2</v>
      </c>
      <c r="AR32" s="6">
        <v>1</v>
      </c>
      <c r="AS32" s="4">
        <f>AVERAGE(AR32:AR41)</f>
        <v>1</v>
      </c>
      <c r="AT32" s="11">
        <f>AP32/(85-12)</f>
        <v>3.4246575342465754E-4</v>
      </c>
      <c r="AU32" s="4">
        <f>AVERAGE(AT32:AT41)</f>
        <v>2.6075417732951975E-4</v>
      </c>
      <c r="AV32" s="4">
        <f t="shared" si="0"/>
        <v>0.34246575342465752</v>
      </c>
      <c r="AW32" s="4">
        <f>AVERAGE(AV32:AV41)</f>
        <v>0.26075417732951978</v>
      </c>
      <c r="AX32" t="s">
        <v>6</v>
      </c>
      <c r="AY32" s="2" t="s">
        <v>7</v>
      </c>
      <c r="AZ32" s="3" t="s">
        <v>14</v>
      </c>
      <c r="BA32" s="3" t="s">
        <v>23</v>
      </c>
      <c r="BB32" s="3">
        <v>1</v>
      </c>
    </row>
    <row r="33" spans="1:54" x14ac:dyDescent="0.3">
      <c r="A33" t="s">
        <v>6</v>
      </c>
      <c r="B33" s="2" t="s">
        <v>7</v>
      </c>
      <c r="C33" s="3" t="s">
        <v>14</v>
      </c>
      <c r="D33" s="3" t="s">
        <v>23</v>
      </c>
      <c r="E33" s="3">
        <v>2</v>
      </c>
      <c r="Y33">
        <v>1</v>
      </c>
      <c r="AP33">
        <v>3.0000000000000001E-3</v>
      </c>
      <c r="AR33" s="6">
        <v>1</v>
      </c>
      <c r="AT33" s="11">
        <f t="shared" si="2"/>
        <v>4.6153846153846158E-5</v>
      </c>
      <c r="AU33" s="11"/>
      <c r="AV33" s="4">
        <f t="shared" si="0"/>
        <v>4.6153846153846156E-2</v>
      </c>
      <c r="AW33" s="11"/>
      <c r="AX33" t="s">
        <v>6</v>
      </c>
      <c r="AY33" s="2" t="s">
        <v>7</v>
      </c>
      <c r="AZ33" s="3" t="s">
        <v>14</v>
      </c>
      <c r="BA33" s="3" t="s">
        <v>23</v>
      </c>
      <c r="BB33" s="3">
        <v>2</v>
      </c>
    </row>
    <row r="34" spans="1:54" x14ac:dyDescent="0.3">
      <c r="A34" t="s">
        <v>6</v>
      </c>
      <c r="B34" s="2" t="s">
        <v>7</v>
      </c>
      <c r="C34" s="3" t="s">
        <v>14</v>
      </c>
      <c r="D34" s="3" t="s">
        <v>23</v>
      </c>
      <c r="E34" s="3">
        <v>3</v>
      </c>
      <c r="Y34">
        <v>1</v>
      </c>
      <c r="AP34">
        <v>6.0000000000000001E-3</v>
      </c>
      <c r="AR34" s="6">
        <v>1</v>
      </c>
      <c r="AT34" s="11">
        <f t="shared" si="2"/>
        <v>9.2307692307692316E-5</v>
      </c>
      <c r="AU34" s="11"/>
      <c r="AV34" s="4">
        <f t="shared" si="0"/>
        <v>9.2307692307692313E-2</v>
      </c>
      <c r="AW34" s="11"/>
      <c r="AX34" t="s">
        <v>6</v>
      </c>
      <c r="AY34" s="2" t="s">
        <v>7</v>
      </c>
      <c r="AZ34" s="3" t="s">
        <v>14</v>
      </c>
      <c r="BA34" s="3" t="s">
        <v>23</v>
      </c>
      <c r="BB34" s="3">
        <v>3</v>
      </c>
    </row>
    <row r="35" spans="1:54" x14ac:dyDescent="0.3">
      <c r="A35" t="s">
        <v>6</v>
      </c>
      <c r="B35" s="2" t="s">
        <v>7</v>
      </c>
      <c r="C35" s="3" t="s">
        <v>14</v>
      </c>
      <c r="D35" s="3" t="s">
        <v>23</v>
      </c>
      <c r="E35" s="3">
        <v>4</v>
      </c>
      <c r="Y35">
        <v>1</v>
      </c>
      <c r="AP35">
        <v>1.7000000000000001E-2</v>
      </c>
      <c r="AR35" s="6">
        <v>1</v>
      </c>
      <c r="AT35" s="11">
        <f t="shared" si="2"/>
        <v>2.6153846153846154E-4</v>
      </c>
      <c r="AU35" s="11"/>
      <c r="AV35" s="4">
        <f t="shared" si="0"/>
        <v>0.26153846153846155</v>
      </c>
      <c r="AW35" s="11"/>
      <c r="AX35" t="s">
        <v>6</v>
      </c>
      <c r="AY35" s="2" t="s">
        <v>7</v>
      </c>
      <c r="AZ35" s="3" t="s">
        <v>14</v>
      </c>
      <c r="BA35" s="3" t="s">
        <v>23</v>
      </c>
      <c r="BB35" s="3">
        <v>4</v>
      </c>
    </row>
    <row r="36" spans="1:54" x14ac:dyDescent="0.3">
      <c r="A36" t="s">
        <v>6</v>
      </c>
      <c r="B36" s="2" t="s">
        <v>7</v>
      </c>
      <c r="C36" s="3" t="s">
        <v>14</v>
      </c>
      <c r="D36" s="3" t="s">
        <v>23</v>
      </c>
      <c r="E36" s="3">
        <v>5</v>
      </c>
      <c r="T36">
        <v>1</v>
      </c>
      <c r="AP36">
        <v>4.0000000000000001E-3</v>
      </c>
      <c r="AR36" s="6">
        <v>1</v>
      </c>
      <c r="AT36" s="11">
        <f>AP36/(85-15)</f>
        <v>5.7142857142857142E-5</v>
      </c>
      <c r="AU36" s="11"/>
      <c r="AV36" s="4">
        <f t="shared" si="0"/>
        <v>5.7142857142857141E-2</v>
      </c>
      <c r="AW36" s="11"/>
      <c r="AX36" t="s">
        <v>6</v>
      </c>
      <c r="AY36" s="2" t="s">
        <v>7</v>
      </c>
      <c r="AZ36" s="3" t="s">
        <v>14</v>
      </c>
      <c r="BA36" s="3" t="s">
        <v>23</v>
      </c>
      <c r="BB36" s="3">
        <v>5</v>
      </c>
    </row>
    <row r="37" spans="1:54" x14ac:dyDescent="0.3">
      <c r="A37" t="s">
        <v>6</v>
      </c>
      <c r="B37" s="2" t="s">
        <v>7</v>
      </c>
      <c r="C37" s="3" t="s">
        <v>14</v>
      </c>
      <c r="D37" s="3" t="s">
        <v>23</v>
      </c>
      <c r="E37" s="3">
        <v>6</v>
      </c>
      <c r="T37">
        <v>1</v>
      </c>
      <c r="AP37">
        <v>1.7000000000000001E-2</v>
      </c>
      <c r="AR37" s="6">
        <v>1</v>
      </c>
      <c r="AT37" s="11">
        <f>AP37/(85-15)</f>
        <v>2.4285714285714289E-4</v>
      </c>
      <c r="AU37" s="11"/>
      <c r="AV37" s="4">
        <f t="shared" si="0"/>
        <v>0.24285714285714288</v>
      </c>
      <c r="AW37" s="11"/>
      <c r="AX37" t="s">
        <v>6</v>
      </c>
      <c r="AY37" s="2" t="s">
        <v>7</v>
      </c>
      <c r="AZ37" s="3" t="s">
        <v>14</v>
      </c>
      <c r="BA37" s="3" t="s">
        <v>23</v>
      </c>
      <c r="BB37" s="3">
        <v>6</v>
      </c>
    </row>
    <row r="38" spans="1:54" x14ac:dyDescent="0.3">
      <c r="A38" t="s">
        <v>6</v>
      </c>
      <c r="B38" s="2" t="s">
        <v>7</v>
      </c>
      <c r="C38" s="3" t="s">
        <v>14</v>
      </c>
      <c r="D38" s="3" t="s">
        <v>23</v>
      </c>
      <c r="E38" s="3">
        <v>7</v>
      </c>
      <c r="Q38">
        <v>1</v>
      </c>
      <c r="T38">
        <v>1</v>
      </c>
      <c r="AP38">
        <v>0.02</v>
      </c>
      <c r="AR38" s="6">
        <v>1</v>
      </c>
      <c r="AT38" s="11">
        <f>AP38/(85-12)</f>
        <v>2.7397260273972601E-4</v>
      </c>
      <c r="AU38" s="11"/>
      <c r="AV38" s="4">
        <f t="shared" si="0"/>
        <v>0.27397260273972601</v>
      </c>
      <c r="AW38" s="11"/>
      <c r="AX38" t="s">
        <v>6</v>
      </c>
      <c r="AY38" s="2" t="s">
        <v>7</v>
      </c>
      <c r="AZ38" s="3" t="s">
        <v>14</v>
      </c>
      <c r="BA38" s="3" t="s">
        <v>23</v>
      </c>
      <c r="BB38" s="3">
        <v>7</v>
      </c>
    </row>
    <row r="39" spans="1:54" x14ac:dyDescent="0.3">
      <c r="A39" t="s">
        <v>6</v>
      </c>
      <c r="B39" s="2" t="s">
        <v>7</v>
      </c>
      <c r="C39" s="3" t="s">
        <v>14</v>
      </c>
      <c r="D39" s="3" t="s">
        <v>23</v>
      </c>
      <c r="E39" s="3">
        <v>8</v>
      </c>
      <c r="T39">
        <v>1</v>
      </c>
      <c r="AP39">
        <v>3.5999999999999997E-2</v>
      </c>
      <c r="AR39" s="6">
        <v>1</v>
      </c>
      <c r="AT39" s="11">
        <f>AP39/(85-15)</f>
        <v>5.1428571428571419E-4</v>
      </c>
      <c r="AU39" s="11"/>
      <c r="AV39" s="4">
        <f t="shared" si="0"/>
        <v>0.51428571428571423</v>
      </c>
      <c r="AW39" s="11"/>
      <c r="AX39" t="s">
        <v>6</v>
      </c>
      <c r="AY39" s="2" t="s">
        <v>7</v>
      </c>
      <c r="AZ39" s="3" t="s">
        <v>14</v>
      </c>
      <c r="BA39" s="3" t="s">
        <v>23</v>
      </c>
      <c r="BB39" s="3">
        <v>8</v>
      </c>
    </row>
    <row r="40" spans="1:54" x14ac:dyDescent="0.3">
      <c r="A40" t="s">
        <v>6</v>
      </c>
      <c r="B40" s="2" t="s">
        <v>7</v>
      </c>
      <c r="C40" s="3" t="s">
        <v>14</v>
      </c>
      <c r="D40" s="3" t="s">
        <v>23</v>
      </c>
      <c r="E40" s="3">
        <v>9</v>
      </c>
      <c r="Y40">
        <v>1</v>
      </c>
      <c r="AP40">
        <v>2.1999999999999999E-2</v>
      </c>
      <c r="AR40" s="6">
        <v>1</v>
      </c>
      <c r="AT40" s="11">
        <f t="shared" si="2"/>
        <v>3.3846153846153846E-4</v>
      </c>
      <c r="AU40" s="11"/>
      <c r="AV40" s="4">
        <f t="shared" si="0"/>
        <v>0.33846153846153848</v>
      </c>
      <c r="AW40" s="11"/>
      <c r="AX40" t="s">
        <v>6</v>
      </c>
      <c r="AY40" s="2" t="s">
        <v>7</v>
      </c>
      <c r="AZ40" s="3" t="s">
        <v>14</v>
      </c>
      <c r="BA40" s="3" t="s">
        <v>23</v>
      </c>
      <c r="BB40" s="3">
        <v>9</v>
      </c>
    </row>
    <row r="41" spans="1:54" x14ac:dyDescent="0.3">
      <c r="A41" t="s">
        <v>6</v>
      </c>
      <c r="B41" s="2" t="s">
        <v>7</v>
      </c>
      <c r="C41" s="3" t="s">
        <v>14</v>
      </c>
      <c r="D41" s="3" t="s">
        <v>23</v>
      </c>
      <c r="E41" s="3">
        <v>10</v>
      </c>
      <c r="Q41">
        <v>1</v>
      </c>
      <c r="Y41">
        <v>1</v>
      </c>
      <c r="AP41">
        <v>3.2000000000000001E-2</v>
      </c>
      <c r="AR41" s="6">
        <v>1</v>
      </c>
      <c r="AT41" s="11">
        <f>AP41/(85-12)</f>
        <v>4.3835616438356166E-4</v>
      </c>
      <c r="AU41" s="11"/>
      <c r="AV41" s="4">
        <f t="shared" si="0"/>
        <v>0.43835616438356168</v>
      </c>
      <c r="AW41" s="11"/>
      <c r="AX41" t="s">
        <v>6</v>
      </c>
      <c r="AY41" s="2" t="s">
        <v>7</v>
      </c>
      <c r="AZ41" s="3" t="s">
        <v>14</v>
      </c>
      <c r="BA41" s="3" t="s">
        <v>23</v>
      </c>
      <c r="BB41" s="3">
        <v>10</v>
      </c>
    </row>
    <row r="42" spans="1:54" x14ac:dyDescent="0.3">
      <c r="A42" t="s">
        <v>3</v>
      </c>
      <c r="B42" s="2" t="s">
        <v>8</v>
      </c>
      <c r="C42" s="3" t="s">
        <v>14</v>
      </c>
      <c r="D42" s="3" t="s">
        <v>23</v>
      </c>
      <c r="E42" s="3">
        <v>1</v>
      </c>
      <c r="N42" s="8">
        <v>1</v>
      </c>
      <c r="O42">
        <v>1</v>
      </c>
      <c r="AP42">
        <v>1.6E-2</v>
      </c>
      <c r="AQ42" s="4">
        <f>AVERAGE(AP42:AP51)</f>
        <v>2.3333333333333334E-2</v>
      </c>
      <c r="AR42" s="6">
        <v>1</v>
      </c>
      <c r="AS42" s="4">
        <f>AVERAGE(AR42:AR51)</f>
        <v>0.875</v>
      </c>
      <c r="AT42" s="11">
        <f>AP42/(86-9)</f>
        <v>2.077922077922078E-4</v>
      </c>
      <c r="AU42" s="4">
        <f>AVERAGE(AT42:AT51)</f>
        <v>3.0337206652996128E-4</v>
      </c>
      <c r="AV42" s="4">
        <f t="shared" si="0"/>
        <v>0.20779220779220781</v>
      </c>
      <c r="AW42" s="4">
        <f>AVERAGE(AV42:AV51)</f>
        <v>0.30337206652996129</v>
      </c>
      <c r="AX42" t="s">
        <v>3</v>
      </c>
      <c r="AY42" s="2" t="s">
        <v>8</v>
      </c>
      <c r="AZ42" s="3" t="s">
        <v>14</v>
      </c>
      <c r="BA42" s="3" t="s">
        <v>23</v>
      </c>
      <c r="BB42" s="3">
        <v>1</v>
      </c>
    </row>
    <row r="43" spans="1:54" x14ac:dyDescent="0.3">
      <c r="A43" t="s">
        <v>3</v>
      </c>
      <c r="B43" s="2" t="s">
        <v>8</v>
      </c>
      <c r="C43" s="3" t="s">
        <v>14</v>
      </c>
      <c r="D43" s="3" t="s">
        <v>23</v>
      </c>
      <c r="E43" s="3">
        <v>2</v>
      </c>
      <c r="AT43" s="11"/>
      <c r="AU43" s="11"/>
      <c r="AV43" s="4"/>
      <c r="AW43" s="11"/>
      <c r="AX43" t="s">
        <v>3</v>
      </c>
      <c r="AY43" s="2" t="s">
        <v>8</v>
      </c>
      <c r="AZ43" s="3" t="s">
        <v>14</v>
      </c>
      <c r="BA43" s="3" t="s">
        <v>23</v>
      </c>
      <c r="BB43" s="3">
        <v>2</v>
      </c>
    </row>
    <row r="44" spans="1:54" x14ac:dyDescent="0.3">
      <c r="A44" t="s">
        <v>3</v>
      </c>
      <c r="B44" s="2" t="s">
        <v>8</v>
      </c>
      <c r="C44" s="3" t="s">
        <v>14</v>
      </c>
      <c r="D44" s="3" t="s">
        <v>23</v>
      </c>
      <c r="E44" s="3">
        <v>3</v>
      </c>
      <c r="O44">
        <v>1</v>
      </c>
      <c r="AP44">
        <v>1.2E-2</v>
      </c>
      <c r="AR44" s="6">
        <v>1</v>
      </c>
      <c r="AT44" s="11">
        <f>AP44/(86-10)</f>
        <v>1.5789473684210527E-4</v>
      </c>
      <c r="AU44" s="11"/>
      <c r="AV44" s="4">
        <f t="shared" si="0"/>
        <v>0.15789473684210525</v>
      </c>
      <c r="AW44" s="11"/>
      <c r="AX44" t="s">
        <v>3</v>
      </c>
      <c r="AY44" s="2" t="s">
        <v>8</v>
      </c>
      <c r="AZ44" s="3" t="s">
        <v>14</v>
      </c>
      <c r="BA44" s="3" t="s">
        <v>23</v>
      </c>
      <c r="BB44" s="3">
        <v>3</v>
      </c>
    </row>
    <row r="45" spans="1:54" x14ac:dyDescent="0.3">
      <c r="A45" t="s">
        <v>3</v>
      </c>
      <c r="B45" s="2" t="s">
        <v>8</v>
      </c>
      <c r="C45" s="3" t="s">
        <v>14</v>
      </c>
      <c r="D45" s="3" t="s">
        <v>23</v>
      </c>
      <c r="E45" s="3">
        <v>4</v>
      </c>
      <c r="AD45">
        <v>1</v>
      </c>
      <c r="AR45" s="6">
        <v>1</v>
      </c>
      <c r="AT45" s="11"/>
      <c r="AU45" s="11"/>
      <c r="AV45" s="4"/>
      <c r="AW45" s="11"/>
      <c r="AX45" t="s">
        <v>3</v>
      </c>
      <c r="AY45" s="2" t="s">
        <v>8</v>
      </c>
      <c r="AZ45" s="3" t="s">
        <v>14</v>
      </c>
      <c r="BA45" s="3" t="s">
        <v>23</v>
      </c>
      <c r="BB45" s="3">
        <v>4</v>
      </c>
    </row>
    <row r="46" spans="1:54" x14ac:dyDescent="0.3">
      <c r="A46" t="s">
        <v>3</v>
      </c>
      <c r="B46" s="2" t="s">
        <v>8</v>
      </c>
      <c r="C46" s="3" t="s">
        <v>14</v>
      </c>
      <c r="D46" s="3" t="s">
        <v>23</v>
      </c>
      <c r="E46" s="3">
        <v>5</v>
      </c>
      <c r="N46" s="8">
        <v>1</v>
      </c>
      <c r="AP46">
        <v>2.3E-2</v>
      </c>
      <c r="AR46" s="6">
        <v>1</v>
      </c>
      <c r="AT46" s="11">
        <f t="shared" ref="AT46:AT49" si="3">AP46/(86-9)</f>
        <v>2.9870129870129868E-4</v>
      </c>
      <c r="AU46" s="11"/>
      <c r="AV46" s="4">
        <f t="shared" si="0"/>
        <v>0.29870129870129869</v>
      </c>
      <c r="AW46" s="11"/>
      <c r="AX46" t="s">
        <v>3</v>
      </c>
      <c r="AY46" s="2" t="s">
        <v>8</v>
      </c>
      <c r="AZ46" s="3" t="s">
        <v>14</v>
      </c>
      <c r="BA46" s="3" t="s">
        <v>23</v>
      </c>
      <c r="BB46" s="3">
        <v>5</v>
      </c>
    </row>
    <row r="47" spans="1:54" x14ac:dyDescent="0.3">
      <c r="A47" t="s">
        <v>3</v>
      </c>
      <c r="B47" s="2" t="s">
        <v>8</v>
      </c>
      <c r="C47" s="3" t="s">
        <v>14</v>
      </c>
      <c r="D47" s="3" t="s">
        <v>23</v>
      </c>
      <c r="E47" s="3">
        <v>6</v>
      </c>
      <c r="N47" s="8">
        <v>2</v>
      </c>
      <c r="AP47">
        <v>3.5000000000000003E-2</v>
      </c>
      <c r="AR47" s="6">
        <v>1</v>
      </c>
      <c r="AT47" s="11">
        <f t="shared" si="3"/>
        <v>4.545454545454546E-4</v>
      </c>
      <c r="AU47" s="11"/>
      <c r="AV47" s="4">
        <f t="shared" si="0"/>
        <v>0.45454545454545459</v>
      </c>
      <c r="AW47" s="11"/>
      <c r="AX47" t="s">
        <v>3</v>
      </c>
      <c r="AY47" s="2" t="s">
        <v>8</v>
      </c>
      <c r="AZ47" s="3" t="s">
        <v>14</v>
      </c>
      <c r="BA47" s="3" t="s">
        <v>23</v>
      </c>
      <c r="BB47" s="3">
        <v>6</v>
      </c>
    </row>
    <row r="48" spans="1:54" x14ac:dyDescent="0.3">
      <c r="A48" t="s">
        <v>3</v>
      </c>
      <c r="B48" s="2" t="s">
        <v>8</v>
      </c>
      <c r="C48" s="3" t="s">
        <v>14</v>
      </c>
      <c r="D48" s="3" t="s">
        <v>23</v>
      </c>
      <c r="E48" s="3">
        <v>7</v>
      </c>
      <c r="N48" s="8">
        <v>1</v>
      </c>
      <c r="AP48">
        <v>7.0000000000000001E-3</v>
      </c>
      <c r="AR48" s="6">
        <v>1</v>
      </c>
      <c r="AT48" s="11">
        <f t="shared" si="3"/>
        <v>9.0909090909090917E-5</v>
      </c>
      <c r="AU48" s="11"/>
      <c r="AV48" s="4">
        <f t="shared" si="0"/>
        <v>9.0909090909090912E-2</v>
      </c>
      <c r="AW48" s="11"/>
      <c r="AX48" t="s">
        <v>3</v>
      </c>
      <c r="AY48" s="2" t="s">
        <v>8</v>
      </c>
      <c r="AZ48" s="3" t="s">
        <v>14</v>
      </c>
      <c r="BA48" s="3" t="s">
        <v>23</v>
      </c>
      <c r="BB48" s="3">
        <v>7</v>
      </c>
    </row>
    <row r="49" spans="1:54" x14ac:dyDescent="0.3">
      <c r="A49" t="s">
        <v>3</v>
      </c>
      <c r="B49" s="2" t="s">
        <v>8</v>
      </c>
      <c r="C49" s="3" t="s">
        <v>14</v>
      </c>
      <c r="D49" s="3" t="s">
        <v>23</v>
      </c>
      <c r="E49" s="3">
        <v>8</v>
      </c>
      <c r="N49" s="8">
        <v>1</v>
      </c>
      <c r="AP49">
        <v>4.7E-2</v>
      </c>
      <c r="AR49" s="6">
        <v>1</v>
      </c>
      <c r="AT49" s="11">
        <f t="shared" si="3"/>
        <v>6.1038961038961041E-4</v>
      </c>
      <c r="AU49" s="11"/>
      <c r="AV49" s="4">
        <f t="shared" si="0"/>
        <v>0.61038961038961037</v>
      </c>
      <c r="AW49" s="11"/>
      <c r="AX49" t="s">
        <v>3</v>
      </c>
      <c r="AY49" s="2" t="s">
        <v>8</v>
      </c>
      <c r="AZ49" s="3" t="s">
        <v>14</v>
      </c>
      <c r="BA49" s="3" t="s">
        <v>23</v>
      </c>
      <c r="BB49" s="3">
        <v>8</v>
      </c>
    </row>
    <row r="50" spans="1:54" x14ac:dyDescent="0.3">
      <c r="A50" t="s">
        <v>3</v>
      </c>
      <c r="B50" s="2" t="s">
        <v>8</v>
      </c>
      <c r="C50" s="3" t="s">
        <v>14</v>
      </c>
      <c r="D50" s="3" t="s">
        <v>23</v>
      </c>
      <c r="E50" s="3">
        <v>9</v>
      </c>
      <c r="O50">
        <v>1</v>
      </c>
      <c r="Y50">
        <v>1</v>
      </c>
      <c r="AR50" s="6">
        <v>0</v>
      </c>
      <c r="AT50" s="11"/>
      <c r="AU50" s="11"/>
      <c r="AV50" s="4"/>
      <c r="AW50" s="11"/>
      <c r="AX50" t="s">
        <v>3</v>
      </c>
      <c r="AY50" s="2" t="s">
        <v>8</v>
      </c>
      <c r="AZ50" s="3" t="s">
        <v>14</v>
      </c>
      <c r="BA50" s="3" t="s">
        <v>23</v>
      </c>
      <c r="BB50" s="3">
        <v>9</v>
      </c>
    </row>
    <row r="51" spans="1:54" x14ac:dyDescent="0.3">
      <c r="A51" t="s">
        <v>3</v>
      </c>
      <c r="B51" s="2" t="s">
        <v>8</v>
      </c>
      <c r="C51" s="3" t="s">
        <v>14</v>
      </c>
      <c r="D51" s="3" t="s">
        <v>23</v>
      </c>
      <c r="E51" s="3">
        <v>10</v>
      </c>
      <c r="AT51" s="11"/>
      <c r="AU51" s="11"/>
      <c r="AV51" s="4"/>
      <c r="AW51" s="11"/>
      <c r="AX51" t="s">
        <v>3</v>
      </c>
      <c r="AY51" s="2" t="s">
        <v>8</v>
      </c>
      <c r="AZ51" s="3" t="s">
        <v>14</v>
      </c>
      <c r="BA51" s="3" t="s">
        <v>23</v>
      </c>
      <c r="BB51" s="3">
        <v>10</v>
      </c>
    </row>
    <row r="52" spans="1:54" x14ac:dyDescent="0.3">
      <c r="A52" t="s">
        <v>6</v>
      </c>
      <c r="B52" s="2" t="s">
        <v>8</v>
      </c>
      <c r="C52" s="3" t="s">
        <v>14</v>
      </c>
      <c r="D52" s="3" t="s">
        <v>23</v>
      </c>
      <c r="E52" s="3">
        <v>1</v>
      </c>
      <c r="O52">
        <v>1</v>
      </c>
      <c r="AP52">
        <v>1.6E-2</v>
      </c>
      <c r="AQ52" s="4">
        <f>AVERAGE(AP52:AP61)</f>
        <v>1.0499999999999999E-2</v>
      </c>
      <c r="AR52" s="6">
        <v>1</v>
      </c>
      <c r="AS52" s="4">
        <f>AVERAGE(AR52:AR61)</f>
        <v>0.66666666666666663</v>
      </c>
      <c r="AT52" s="11">
        <f>AP52/(85-10)</f>
        <v>2.1333333333333333E-4</v>
      </c>
      <c r="AU52" s="4">
        <f>AVERAGE(AT52:AT61)</f>
        <v>1.3929824561403507E-4</v>
      </c>
      <c r="AV52" s="4">
        <f>AT52*1000</f>
        <v>0.21333333333333332</v>
      </c>
      <c r="AW52" s="4">
        <f>AVERAGE(AV52:AV61)</f>
        <v>0.13929824561403509</v>
      </c>
      <c r="AX52" t="s">
        <v>6</v>
      </c>
      <c r="AY52" s="2" t="s">
        <v>8</v>
      </c>
      <c r="AZ52" s="3" t="s">
        <v>14</v>
      </c>
      <c r="BA52" s="3" t="s">
        <v>23</v>
      </c>
      <c r="BB52" s="3">
        <v>1</v>
      </c>
    </row>
    <row r="53" spans="1:54" x14ac:dyDescent="0.3">
      <c r="A53" t="s">
        <v>6</v>
      </c>
      <c r="B53" s="2" t="s">
        <v>8</v>
      </c>
      <c r="C53" s="3" t="s">
        <v>14</v>
      </c>
      <c r="D53" s="3" t="s">
        <v>23</v>
      </c>
      <c r="E53" s="3">
        <v>2</v>
      </c>
      <c r="O53">
        <v>1</v>
      </c>
      <c r="AP53">
        <v>6.0000000000000001E-3</v>
      </c>
      <c r="AR53" s="6">
        <v>1</v>
      </c>
      <c r="AT53" s="11">
        <f t="shared" ref="AT53:AT60" si="4">AP53/(85-10)</f>
        <v>8.0000000000000007E-5</v>
      </c>
      <c r="AU53" s="11"/>
      <c r="AV53" s="4">
        <f t="shared" si="0"/>
        <v>0.08</v>
      </c>
      <c r="AW53" s="11"/>
      <c r="AX53" t="s">
        <v>6</v>
      </c>
      <c r="AY53" s="2" t="s">
        <v>8</v>
      </c>
      <c r="AZ53" s="3" t="s">
        <v>14</v>
      </c>
      <c r="BA53" s="3" t="s">
        <v>23</v>
      </c>
      <c r="BB53" s="3">
        <v>2</v>
      </c>
    </row>
    <row r="54" spans="1:54" x14ac:dyDescent="0.3">
      <c r="A54" t="s">
        <v>6</v>
      </c>
      <c r="B54" s="2" t="s">
        <v>8</v>
      </c>
      <c r="C54" s="3" t="s">
        <v>14</v>
      </c>
      <c r="D54" s="3" t="s">
        <v>23</v>
      </c>
      <c r="E54" s="3">
        <v>3</v>
      </c>
      <c r="AT54" s="11"/>
      <c r="AU54" s="11"/>
      <c r="AV54" s="4"/>
      <c r="AW54" s="11"/>
      <c r="AX54" t="s">
        <v>6</v>
      </c>
      <c r="AY54" s="2" t="s">
        <v>8</v>
      </c>
      <c r="AZ54" s="3" t="s">
        <v>14</v>
      </c>
      <c r="BA54" s="3" t="s">
        <v>23</v>
      </c>
      <c r="BB54" s="3">
        <v>3</v>
      </c>
    </row>
    <row r="55" spans="1:54" x14ac:dyDescent="0.3">
      <c r="A55" t="s">
        <v>6</v>
      </c>
      <c r="B55" s="2" t="s">
        <v>8</v>
      </c>
      <c r="C55" s="3" t="s">
        <v>14</v>
      </c>
      <c r="D55" s="3" t="s">
        <v>23</v>
      </c>
      <c r="E55" s="3">
        <v>4</v>
      </c>
      <c r="W55">
        <v>1</v>
      </c>
      <c r="AR55" s="6">
        <v>0</v>
      </c>
      <c r="AT55" s="11"/>
      <c r="AU55" s="11"/>
      <c r="AV55" s="4"/>
      <c r="AW55" s="11"/>
      <c r="AX55" t="s">
        <v>6</v>
      </c>
      <c r="AY55" s="2" t="s">
        <v>8</v>
      </c>
      <c r="AZ55" s="3" t="s">
        <v>14</v>
      </c>
      <c r="BA55" s="3" t="s">
        <v>23</v>
      </c>
      <c r="BB55" s="3">
        <v>4</v>
      </c>
    </row>
    <row r="56" spans="1:54" x14ac:dyDescent="0.3">
      <c r="A56" t="s">
        <v>6</v>
      </c>
      <c r="B56" s="2" t="s">
        <v>8</v>
      </c>
      <c r="C56" s="3" t="s">
        <v>14</v>
      </c>
      <c r="D56" s="3" t="s">
        <v>23</v>
      </c>
      <c r="E56" s="3">
        <v>5</v>
      </c>
      <c r="AT56" s="11"/>
      <c r="AU56" s="11"/>
      <c r="AV56" s="4"/>
      <c r="AW56" s="11"/>
      <c r="AX56" t="s">
        <v>6</v>
      </c>
      <c r="AY56" s="2" t="s">
        <v>8</v>
      </c>
      <c r="AZ56" s="3" t="s">
        <v>14</v>
      </c>
      <c r="BA56" s="3" t="s">
        <v>23</v>
      </c>
      <c r="BB56" s="3">
        <v>5</v>
      </c>
    </row>
    <row r="57" spans="1:54" x14ac:dyDescent="0.3">
      <c r="A57" t="s">
        <v>6</v>
      </c>
      <c r="B57" s="2" t="s">
        <v>8</v>
      </c>
      <c r="C57" s="3" t="s">
        <v>14</v>
      </c>
      <c r="D57" s="3" t="s">
        <v>23</v>
      </c>
      <c r="E57" s="3">
        <v>6</v>
      </c>
      <c r="AT57" s="11"/>
      <c r="AU57" s="11"/>
      <c r="AV57" s="4"/>
      <c r="AW57" s="11"/>
      <c r="AX57" t="s">
        <v>6</v>
      </c>
      <c r="AY57" s="2" t="s">
        <v>8</v>
      </c>
      <c r="AZ57" s="3" t="s">
        <v>14</v>
      </c>
      <c r="BA57" s="3" t="s">
        <v>23</v>
      </c>
      <c r="BB57" s="3">
        <v>6</v>
      </c>
    </row>
    <row r="58" spans="1:54" x14ac:dyDescent="0.3">
      <c r="A58" t="s">
        <v>6</v>
      </c>
      <c r="B58" s="2" t="s">
        <v>8</v>
      </c>
      <c r="C58" s="3" t="s">
        <v>14</v>
      </c>
      <c r="D58" s="3" t="s">
        <v>23</v>
      </c>
      <c r="E58" s="3">
        <v>7</v>
      </c>
      <c r="N58" s="8">
        <v>1</v>
      </c>
      <c r="AP58">
        <v>1.6E-2</v>
      </c>
      <c r="AR58" s="6">
        <v>1</v>
      </c>
      <c r="AT58" s="11">
        <f>AP58/(85-9)</f>
        <v>2.105263157894737E-4</v>
      </c>
      <c r="AU58" s="11"/>
      <c r="AV58" s="4">
        <f t="shared" si="0"/>
        <v>0.2105263157894737</v>
      </c>
      <c r="AW58" s="11"/>
      <c r="AX58" t="s">
        <v>6</v>
      </c>
      <c r="AY58" s="2" t="s">
        <v>8</v>
      </c>
      <c r="AZ58" s="3" t="s">
        <v>14</v>
      </c>
      <c r="BA58" s="3" t="s">
        <v>23</v>
      </c>
      <c r="BB58" s="3">
        <v>7</v>
      </c>
    </row>
    <row r="59" spans="1:54" x14ac:dyDescent="0.3">
      <c r="A59" t="s">
        <v>6</v>
      </c>
      <c r="B59" s="2" t="s">
        <v>8</v>
      </c>
      <c r="C59" s="3" t="s">
        <v>14</v>
      </c>
      <c r="D59" s="3" t="s">
        <v>23</v>
      </c>
      <c r="E59" s="3">
        <v>8</v>
      </c>
      <c r="AT59" s="11"/>
      <c r="AU59" s="11"/>
      <c r="AV59" s="4"/>
      <c r="AW59" s="11"/>
      <c r="AX59" t="s">
        <v>6</v>
      </c>
      <c r="AY59" s="2" t="s">
        <v>8</v>
      </c>
      <c r="AZ59" s="3" t="s">
        <v>14</v>
      </c>
      <c r="BA59" s="3" t="s">
        <v>23</v>
      </c>
      <c r="BB59" s="3">
        <v>8</v>
      </c>
    </row>
    <row r="60" spans="1:54" x14ac:dyDescent="0.3">
      <c r="A60" t="s">
        <v>6</v>
      </c>
      <c r="B60" s="2" t="s">
        <v>8</v>
      </c>
      <c r="C60" s="3" t="s">
        <v>14</v>
      </c>
      <c r="D60" s="3" t="s">
        <v>23</v>
      </c>
      <c r="E60" s="3">
        <v>9</v>
      </c>
      <c r="O60">
        <v>1</v>
      </c>
      <c r="AP60">
        <v>4.0000000000000001E-3</v>
      </c>
      <c r="AR60" s="6">
        <v>1</v>
      </c>
      <c r="AT60" s="11">
        <f t="shared" si="4"/>
        <v>5.3333333333333333E-5</v>
      </c>
      <c r="AU60" s="11"/>
      <c r="AV60" s="4">
        <f t="shared" si="0"/>
        <v>5.333333333333333E-2</v>
      </c>
      <c r="AW60" s="11"/>
      <c r="AX60" t="s">
        <v>6</v>
      </c>
      <c r="AY60" s="2" t="s">
        <v>8</v>
      </c>
      <c r="AZ60" s="3" t="s">
        <v>14</v>
      </c>
      <c r="BA60" s="3" t="s">
        <v>23</v>
      </c>
      <c r="BB60" s="3">
        <v>9</v>
      </c>
    </row>
    <row r="61" spans="1:54" x14ac:dyDescent="0.3">
      <c r="A61" t="s">
        <v>6</v>
      </c>
      <c r="B61" s="2" t="s">
        <v>8</v>
      </c>
      <c r="C61" s="3" t="s">
        <v>14</v>
      </c>
      <c r="D61" s="3" t="s">
        <v>23</v>
      </c>
      <c r="E61" s="3">
        <v>10</v>
      </c>
      <c r="T61">
        <v>1</v>
      </c>
      <c r="AD61">
        <v>1</v>
      </c>
      <c r="AR61" s="6">
        <v>0</v>
      </c>
      <c r="AT61" s="11"/>
      <c r="AU61" s="11"/>
      <c r="AV61" s="4"/>
      <c r="AW61" s="11"/>
      <c r="AX61" t="s">
        <v>6</v>
      </c>
      <c r="AY61" s="2" t="s">
        <v>8</v>
      </c>
      <c r="AZ61" s="3" t="s">
        <v>14</v>
      </c>
      <c r="BA61" s="3" t="s">
        <v>23</v>
      </c>
      <c r="BB61" s="3">
        <v>10</v>
      </c>
    </row>
    <row r="62" spans="1:54" x14ac:dyDescent="0.3">
      <c r="A62" t="s">
        <v>3</v>
      </c>
      <c r="B62" s="2" t="s">
        <v>9</v>
      </c>
      <c r="C62" s="3" t="s">
        <v>14</v>
      </c>
      <c r="D62" s="3" t="s">
        <v>23</v>
      </c>
      <c r="E62" s="3">
        <v>1</v>
      </c>
      <c r="M62" s="8">
        <v>2</v>
      </c>
      <c r="N62" s="8">
        <v>1</v>
      </c>
      <c r="AP62">
        <v>0.03</v>
      </c>
      <c r="AQ62" s="4">
        <f>AVERAGE(AP62:AP71)</f>
        <v>2.0799999999999999E-2</v>
      </c>
      <c r="AR62" s="6">
        <v>1</v>
      </c>
      <c r="AS62" s="4">
        <f>AVERAGE(AR62:AR71)</f>
        <v>1</v>
      </c>
      <c r="AT62" s="11">
        <f>AP62/(85-8)</f>
        <v>3.8961038961038961E-4</v>
      </c>
      <c r="AU62" s="4">
        <f>AVERAGE(AT62:AT71)</f>
        <v>2.6763236763236765E-4</v>
      </c>
      <c r="AV62" s="4">
        <f t="shared" si="0"/>
        <v>0.38961038961038963</v>
      </c>
      <c r="AW62" s="4">
        <f>AVERAGE(AV62:AV71)</f>
        <v>0.26763236763236764</v>
      </c>
      <c r="AX62" t="s">
        <v>3</v>
      </c>
      <c r="AY62" s="2" t="s">
        <v>9</v>
      </c>
      <c r="AZ62" s="3" t="s">
        <v>14</v>
      </c>
      <c r="BA62" s="3" t="s">
        <v>23</v>
      </c>
      <c r="BB62" s="3">
        <v>1</v>
      </c>
    </row>
    <row r="63" spans="1:54" x14ac:dyDescent="0.3">
      <c r="A63" t="s">
        <v>3</v>
      </c>
      <c r="B63" s="2" t="s">
        <v>9</v>
      </c>
      <c r="C63" s="3" t="s">
        <v>14</v>
      </c>
      <c r="D63" s="3" t="s">
        <v>23</v>
      </c>
      <c r="E63" s="3">
        <v>2</v>
      </c>
      <c r="M63" s="8">
        <v>2</v>
      </c>
      <c r="AP63">
        <v>1.2999999999999999E-2</v>
      </c>
      <c r="AR63" s="6">
        <v>1</v>
      </c>
      <c r="AT63" s="11">
        <f t="shared" ref="AT63:AT78" si="5">AP63/(85-8)</f>
        <v>1.6883116883116884E-4</v>
      </c>
      <c r="AU63" s="11"/>
      <c r="AV63" s="4">
        <f t="shared" si="0"/>
        <v>0.16883116883116883</v>
      </c>
      <c r="AW63" s="11"/>
      <c r="AX63" t="s">
        <v>3</v>
      </c>
      <c r="AY63" s="2" t="s">
        <v>9</v>
      </c>
      <c r="AZ63" s="3" t="s">
        <v>14</v>
      </c>
      <c r="BA63" s="3" t="s">
        <v>23</v>
      </c>
      <c r="BB63" s="3">
        <v>2</v>
      </c>
    </row>
    <row r="64" spans="1:54" x14ac:dyDescent="0.3">
      <c r="A64" t="s">
        <v>3</v>
      </c>
      <c r="B64" s="2" t="s">
        <v>9</v>
      </c>
      <c r="C64" s="3" t="s">
        <v>14</v>
      </c>
      <c r="D64" s="3" t="s">
        <v>23</v>
      </c>
      <c r="E64" s="3">
        <v>3</v>
      </c>
      <c r="L64" s="8">
        <v>1</v>
      </c>
      <c r="M64" s="8">
        <v>1</v>
      </c>
      <c r="N64" s="8">
        <v>1</v>
      </c>
      <c r="AP64">
        <v>2.1000000000000001E-2</v>
      </c>
      <c r="AR64" s="6">
        <v>1</v>
      </c>
      <c r="AT64" s="11">
        <f>AP64/(85-7)</f>
        <v>2.6923076923076927E-4</v>
      </c>
      <c r="AU64" s="11"/>
      <c r="AV64" s="4">
        <f t="shared" si="0"/>
        <v>0.26923076923076927</v>
      </c>
      <c r="AW64" s="11"/>
      <c r="AX64" t="s">
        <v>3</v>
      </c>
      <c r="AY64" s="2" t="s">
        <v>9</v>
      </c>
      <c r="AZ64" s="3" t="s">
        <v>14</v>
      </c>
      <c r="BA64" s="3" t="s">
        <v>23</v>
      </c>
      <c r="BB64" s="3">
        <v>3</v>
      </c>
    </row>
    <row r="65" spans="1:54" x14ac:dyDescent="0.3">
      <c r="A65" t="s">
        <v>3</v>
      </c>
      <c r="B65" s="2" t="s">
        <v>9</v>
      </c>
      <c r="C65" s="3" t="s">
        <v>14</v>
      </c>
      <c r="D65" s="3" t="s">
        <v>23</v>
      </c>
      <c r="E65" s="3">
        <v>4</v>
      </c>
      <c r="L65" s="8">
        <v>3</v>
      </c>
      <c r="AP65">
        <v>0.02</v>
      </c>
      <c r="AR65" s="6">
        <v>1</v>
      </c>
      <c r="AT65" s="11">
        <f>AP65/(85-7)</f>
        <v>2.5641025641025641E-4</v>
      </c>
      <c r="AU65" s="11"/>
      <c r="AV65" s="4">
        <f t="shared" si="0"/>
        <v>0.25641025641025639</v>
      </c>
      <c r="AW65" s="11"/>
      <c r="AX65" t="s">
        <v>3</v>
      </c>
      <c r="AY65" s="2" t="s">
        <v>9</v>
      </c>
      <c r="AZ65" s="3" t="s">
        <v>14</v>
      </c>
      <c r="BA65" s="3" t="s">
        <v>23</v>
      </c>
      <c r="BB65" s="3">
        <v>4</v>
      </c>
    </row>
    <row r="66" spans="1:54" x14ac:dyDescent="0.3">
      <c r="A66" t="s">
        <v>3</v>
      </c>
      <c r="B66" s="2" t="s">
        <v>9</v>
      </c>
      <c r="C66" s="3" t="s">
        <v>14</v>
      </c>
      <c r="D66" s="3" t="s">
        <v>23</v>
      </c>
      <c r="E66" s="3">
        <v>5</v>
      </c>
      <c r="M66" s="8">
        <v>1</v>
      </c>
      <c r="N66" s="8">
        <v>1</v>
      </c>
      <c r="AP66">
        <v>1.4999999999999999E-2</v>
      </c>
      <c r="AR66" s="6">
        <v>1</v>
      </c>
      <c r="AT66" s="11">
        <f t="shared" si="5"/>
        <v>1.9480519480519481E-4</v>
      </c>
      <c r="AU66" s="11"/>
      <c r="AV66" s="4">
        <f t="shared" si="0"/>
        <v>0.19480519480519481</v>
      </c>
      <c r="AW66" s="11"/>
      <c r="AX66" t="s">
        <v>3</v>
      </c>
      <c r="AY66" s="2" t="s">
        <v>9</v>
      </c>
      <c r="AZ66" s="3" t="s">
        <v>14</v>
      </c>
      <c r="BA66" s="3" t="s">
        <v>23</v>
      </c>
      <c r="BB66" s="3">
        <v>5</v>
      </c>
    </row>
    <row r="67" spans="1:54" x14ac:dyDescent="0.3">
      <c r="A67" t="s">
        <v>3</v>
      </c>
      <c r="B67" s="2" t="s">
        <v>9</v>
      </c>
      <c r="C67" s="3" t="s">
        <v>14</v>
      </c>
      <c r="D67" s="3" t="s">
        <v>23</v>
      </c>
      <c r="E67" s="3">
        <v>6</v>
      </c>
      <c r="L67" s="8">
        <v>2</v>
      </c>
      <c r="AP67">
        <v>1.9E-2</v>
      </c>
      <c r="AR67" s="6">
        <v>1</v>
      </c>
      <c r="AT67" s="11">
        <f>AP67/(85-7)</f>
        <v>2.4358974358974357E-4</v>
      </c>
      <c r="AU67" s="11"/>
      <c r="AV67" s="4">
        <f t="shared" ref="AV67:AV128" si="6">AT67*1000</f>
        <v>0.24358974358974358</v>
      </c>
      <c r="AW67" s="11"/>
      <c r="AX67" t="s">
        <v>3</v>
      </c>
      <c r="AY67" s="2" t="s">
        <v>9</v>
      </c>
      <c r="AZ67" s="3" t="s">
        <v>14</v>
      </c>
      <c r="BA67" s="3" t="s">
        <v>23</v>
      </c>
      <c r="BB67" s="3">
        <v>6</v>
      </c>
    </row>
    <row r="68" spans="1:54" x14ac:dyDescent="0.3">
      <c r="A68" t="s">
        <v>3</v>
      </c>
      <c r="B68" s="2" t="s">
        <v>9</v>
      </c>
      <c r="C68" s="3" t="s">
        <v>14</v>
      </c>
      <c r="D68" s="3" t="s">
        <v>23</v>
      </c>
      <c r="E68" s="3">
        <v>7</v>
      </c>
      <c r="L68" s="8">
        <v>2</v>
      </c>
      <c r="AA68">
        <v>1</v>
      </c>
      <c r="AP68">
        <v>1.7999999999999999E-2</v>
      </c>
      <c r="AR68" s="6">
        <v>1</v>
      </c>
      <c r="AT68" s="11">
        <f>AP68/(85-7)</f>
        <v>2.3076923076923076E-4</v>
      </c>
      <c r="AU68" s="11"/>
      <c r="AV68" s="4">
        <f t="shared" si="6"/>
        <v>0.23076923076923075</v>
      </c>
      <c r="AW68" s="11"/>
      <c r="AX68" t="s">
        <v>3</v>
      </c>
      <c r="AY68" s="2" t="s">
        <v>9</v>
      </c>
      <c r="AZ68" s="3" t="s">
        <v>14</v>
      </c>
      <c r="BA68" s="3" t="s">
        <v>23</v>
      </c>
      <c r="BB68" s="3">
        <v>7</v>
      </c>
    </row>
    <row r="69" spans="1:54" x14ac:dyDescent="0.3">
      <c r="A69" t="s">
        <v>3</v>
      </c>
      <c r="B69" s="2" t="s">
        <v>9</v>
      </c>
      <c r="C69" s="3" t="s">
        <v>14</v>
      </c>
      <c r="D69" s="3" t="s">
        <v>23</v>
      </c>
      <c r="E69" s="3">
        <v>8</v>
      </c>
      <c r="L69" s="8">
        <v>2</v>
      </c>
      <c r="AP69">
        <v>3.1E-2</v>
      </c>
      <c r="AR69" s="6">
        <v>1</v>
      </c>
      <c r="AT69" s="11">
        <f t="shared" ref="AT69:AT72" si="7">AP69/(85-7)</f>
        <v>3.9743589743589742E-4</v>
      </c>
      <c r="AU69" s="11"/>
      <c r="AV69" s="4">
        <f t="shared" si="6"/>
        <v>0.39743589743589741</v>
      </c>
      <c r="AW69" s="11"/>
      <c r="AX69" t="s">
        <v>3</v>
      </c>
      <c r="AY69" s="2" t="s">
        <v>9</v>
      </c>
      <c r="AZ69" s="3" t="s">
        <v>14</v>
      </c>
      <c r="BA69" s="3" t="s">
        <v>23</v>
      </c>
      <c r="BB69" s="3">
        <v>8</v>
      </c>
    </row>
    <row r="70" spans="1:54" x14ac:dyDescent="0.3">
      <c r="A70" t="s">
        <v>3</v>
      </c>
      <c r="B70" s="2" t="s">
        <v>9</v>
      </c>
      <c r="C70" s="3" t="s">
        <v>14</v>
      </c>
      <c r="D70" s="3" t="s">
        <v>23</v>
      </c>
      <c r="E70" s="3">
        <v>9</v>
      </c>
      <c r="L70" s="8">
        <v>1</v>
      </c>
      <c r="M70" s="8">
        <v>1</v>
      </c>
      <c r="T70">
        <v>1</v>
      </c>
      <c r="AP70">
        <v>0.02</v>
      </c>
      <c r="AR70" s="6">
        <v>1</v>
      </c>
      <c r="AT70" s="11">
        <f t="shared" si="7"/>
        <v>2.5641025641025641E-4</v>
      </c>
      <c r="AU70" s="11"/>
      <c r="AV70" s="4">
        <f t="shared" si="6"/>
        <v>0.25641025641025639</v>
      </c>
      <c r="AW70" s="11"/>
      <c r="AX70" t="s">
        <v>3</v>
      </c>
      <c r="AY70" s="2" t="s">
        <v>9</v>
      </c>
      <c r="AZ70" s="3" t="s">
        <v>14</v>
      </c>
      <c r="BA70" s="3" t="s">
        <v>23</v>
      </c>
      <c r="BB70" s="3">
        <v>9</v>
      </c>
    </row>
    <row r="71" spans="1:54" x14ac:dyDescent="0.3">
      <c r="A71" t="s">
        <v>3</v>
      </c>
      <c r="B71" s="2" t="s">
        <v>9</v>
      </c>
      <c r="C71" s="3" t="s">
        <v>14</v>
      </c>
      <c r="D71" s="3" t="s">
        <v>23</v>
      </c>
      <c r="E71" s="3">
        <v>10</v>
      </c>
      <c r="L71" s="8">
        <v>2</v>
      </c>
      <c r="M71" s="8">
        <v>1</v>
      </c>
      <c r="AP71">
        <v>2.1000000000000001E-2</v>
      </c>
      <c r="AR71" s="6">
        <v>1</v>
      </c>
      <c r="AT71" s="11">
        <f>AP71/(85-7)</f>
        <v>2.6923076923076927E-4</v>
      </c>
      <c r="AU71" s="11"/>
      <c r="AV71" s="4">
        <f t="shared" si="6"/>
        <v>0.26923076923076927</v>
      </c>
      <c r="AW71" s="11"/>
      <c r="AX71" t="s">
        <v>3</v>
      </c>
      <c r="AY71" s="2" t="s">
        <v>9</v>
      </c>
      <c r="AZ71" s="3" t="s">
        <v>14</v>
      </c>
      <c r="BA71" s="3" t="s">
        <v>23</v>
      </c>
      <c r="BB71" s="3">
        <v>10</v>
      </c>
    </row>
    <row r="72" spans="1:54" x14ac:dyDescent="0.3">
      <c r="A72" t="s">
        <v>6</v>
      </c>
      <c r="B72" s="2" t="s">
        <v>9</v>
      </c>
      <c r="C72" s="3" t="s">
        <v>14</v>
      </c>
      <c r="D72" s="3" t="s">
        <v>23</v>
      </c>
      <c r="E72" s="3">
        <v>1</v>
      </c>
      <c r="L72" s="8">
        <v>2</v>
      </c>
      <c r="M72" s="8">
        <v>1</v>
      </c>
      <c r="AP72">
        <v>2.1000000000000001E-2</v>
      </c>
      <c r="AQ72" s="4">
        <f>AVERAGE(AP72:AP81)</f>
        <v>2.4700000000000003E-2</v>
      </c>
      <c r="AR72" s="6">
        <v>1</v>
      </c>
      <c r="AS72" s="4">
        <f>AVERAGE(AR72:AR81)</f>
        <v>1</v>
      </c>
      <c r="AT72" s="11">
        <f t="shared" si="7"/>
        <v>2.6923076923076927E-4</v>
      </c>
      <c r="AU72" s="4">
        <f>AVERAGE(AT72:AT81)</f>
        <v>3.1764901764901764E-4</v>
      </c>
      <c r="AV72" s="4">
        <f t="shared" si="6"/>
        <v>0.26923076923076927</v>
      </c>
      <c r="AW72" s="4">
        <f>AVERAGE(AV72:AV81)</f>
        <v>0.3176490176490176</v>
      </c>
      <c r="AX72" t="s">
        <v>6</v>
      </c>
      <c r="AY72" s="2" t="s">
        <v>9</v>
      </c>
      <c r="AZ72" s="3" t="s">
        <v>14</v>
      </c>
      <c r="BA72" s="3" t="s">
        <v>23</v>
      </c>
      <c r="BB72" s="3">
        <v>1</v>
      </c>
    </row>
    <row r="73" spans="1:54" x14ac:dyDescent="0.3">
      <c r="A73" t="s">
        <v>6</v>
      </c>
      <c r="B73" s="2" t="s">
        <v>9</v>
      </c>
      <c r="C73" s="3" t="s">
        <v>14</v>
      </c>
      <c r="D73" s="3" t="s">
        <v>23</v>
      </c>
      <c r="E73" s="3">
        <v>2</v>
      </c>
      <c r="L73" s="8">
        <v>2</v>
      </c>
      <c r="M73" s="8">
        <v>1</v>
      </c>
      <c r="AP73">
        <v>2.8000000000000001E-2</v>
      </c>
      <c r="AR73" s="6">
        <v>1</v>
      </c>
      <c r="AT73" s="11">
        <f>AP73/(85-7)</f>
        <v>3.58974358974359E-4</v>
      </c>
      <c r="AU73" s="11"/>
      <c r="AV73" s="4">
        <f t="shared" si="6"/>
        <v>0.35897435897435898</v>
      </c>
      <c r="AW73" s="11"/>
      <c r="AX73" t="s">
        <v>6</v>
      </c>
      <c r="AY73" s="2" t="s">
        <v>9</v>
      </c>
      <c r="AZ73" s="3" t="s">
        <v>14</v>
      </c>
      <c r="BA73" s="3" t="s">
        <v>23</v>
      </c>
      <c r="BB73" s="3">
        <v>2</v>
      </c>
    </row>
    <row r="74" spans="1:54" x14ac:dyDescent="0.3">
      <c r="A74" t="s">
        <v>6</v>
      </c>
      <c r="B74" s="2" t="s">
        <v>9</v>
      </c>
      <c r="C74" s="3" t="s">
        <v>14</v>
      </c>
      <c r="D74" s="3" t="s">
        <v>23</v>
      </c>
      <c r="E74" s="3">
        <v>3</v>
      </c>
      <c r="M74" s="8">
        <v>2</v>
      </c>
      <c r="N74" s="8">
        <v>1</v>
      </c>
      <c r="AP74">
        <v>2.1000000000000001E-2</v>
      </c>
      <c r="AR74" s="6">
        <v>1</v>
      </c>
      <c r="AT74" s="11">
        <f t="shared" si="5"/>
        <v>2.7272727272727274E-4</v>
      </c>
      <c r="AU74" s="11"/>
      <c r="AV74" s="4">
        <f t="shared" si="6"/>
        <v>0.27272727272727276</v>
      </c>
      <c r="AW74" s="11"/>
      <c r="AX74" t="s">
        <v>6</v>
      </c>
      <c r="AY74" s="2" t="s">
        <v>9</v>
      </c>
      <c r="AZ74" s="3" t="s">
        <v>14</v>
      </c>
      <c r="BA74" s="3" t="s">
        <v>23</v>
      </c>
      <c r="BB74" s="3">
        <v>3</v>
      </c>
    </row>
    <row r="75" spans="1:54" x14ac:dyDescent="0.3">
      <c r="A75" t="s">
        <v>6</v>
      </c>
      <c r="B75" s="2" t="s">
        <v>9</v>
      </c>
      <c r="C75" s="3" t="s">
        <v>14</v>
      </c>
      <c r="D75" s="3" t="s">
        <v>23</v>
      </c>
      <c r="E75" s="3">
        <v>4</v>
      </c>
      <c r="M75" s="8">
        <v>3</v>
      </c>
      <c r="AP75">
        <v>0.02</v>
      </c>
      <c r="AR75" s="6">
        <v>1</v>
      </c>
      <c r="AT75" s="11">
        <f t="shared" si="5"/>
        <v>2.5974025974025974E-4</v>
      </c>
      <c r="AU75" s="11"/>
      <c r="AV75" s="4">
        <f t="shared" si="6"/>
        <v>0.25974025974025972</v>
      </c>
      <c r="AW75" s="11"/>
      <c r="AX75" t="s">
        <v>6</v>
      </c>
      <c r="AY75" s="2" t="s">
        <v>9</v>
      </c>
      <c r="AZ75" s="3" t="s">
        <v>14</v>
      </c>
      <c r="BA75" s="3" t="s">
        <v>23</v>
      </c>
      <c r="BB75" s="3">
        <v>4</v>
      </c>
    </row>
    <row r="76" spans="1:54" x14ac:dyDescent="0.3">
      <c r="A76" t="s">
        <v>6</v>
      </c>
      <c r="B76" s="2" t="s">
        <v>9</v>
      </c>
      <c r="C76" s="3" t="s">
        <v>14</v>
      </c>
      <c r="D76" s="3" t="s">
        <v>23</v>
      </c>
      <c r="E76" s="3">
        <v>5</v>
      </c>
      <c r="L76" s="8">
        <v>1</v>
      </c>
      <c r="M76" s="8">
        <v>1</v>
      </c>
      <c r="Q76">
        <v>1</v>
      </c>
      <c r="AP76">
        <v>1.7999999999999999E-2</v>
      </c>
      <c r="AR76" s="6">
        <v>1</v>
      </c>
      <c r="AT76" s="11">
        <f>AP76/(85-7)</f>
        <v>2.3076923076923076E-4</v>
      </c>
      <c r="AU76" s="11"/>
      <c r="AV76" s="4">
        <f t="shared" si="6"/>
        <v>0.23076923076923075</v>
      </c>
      <c r="AW76" s="11"/>
      <c r="AX76" t="s">
        <v>6</v>
      </c>
      <c r="AY76" s="2" t="s">
        <v>9</v>
      </c>
      <c r="AZ76" s="3" t="s">
        <v>14</v>
      </c>
      <c r="BA76" s="3" t="s">
        <v>23</v>
      </c>
      <c r="BB76" s="3">
        <v>5</v>
      </c>
    </row>
    <row r="77" spans="1:54" x14ac:dyDescent="0.3">
      <c r="A77" t="s">
        <v>6</v>
      </c>
      <c r="B77" s="2" t="s">
        <v>9</v>
      </c>
      <c r="C77" s="3" t="s">
        <v>14</v>
      </c>
      <c r="D77" s="3" t="s">
        <v>23</v>
      </c>
      <c r="E77" s="3">
        <v>6</v>
      </c>
      <c r="L77" s="8">
        <v>1</v>
      </c>
      <c r="M77" s="8">
        <v>2</v>
      </c>
      <c r="AP77">
        <v>5.7000000000000002E-2</v>
      </c>
      <c r="AR77" s="6">
        <v>1</v>
      </c>
      <c r="AT77" s="11">
        <f>AP77/(85-7)</f>
        <v>7.307692307692308E-4</v>
      </c>
      <c r="AU77" s="11"/>
      <c r="AV77" s="4">
        <f t="shared" si="6"/>
        <v>0.73076923076923084</v>
      </c>
      <c r="AW77" s="11"/>
      <c r="AX77" t="s">
        <v>6</v>
      </c>
      <c r="AY77" s="2" t="s">
        <v>9</v>
      </c>
      <c r="AZ77" s="3" t="s">
        <v>14</v>
      </c>
      <c r="BA77" s="3" t="s">
        <v>23</v>
      </c>
      <c r="BB77" s="3">
        <v>6</v>
      </c>
    </row>
    <row r="78" spans="1:54" x14ac:dyDescent="0.3">
      <c r="A78" t="s">
        <v>6</v>
      </c>
      <c r="B78" s="2" t="s">
        <v>9</v>
      </c>
      <c r="C78" s="3" t="s">
        <v>14</v>
      </c>
      <c r="D78" s="3" t="s">
        <v>23</v>
      </c>
      <c r="E78" s="3">
        <v>7</v>
      </c>
      <c r="M78" s="8">
        <v>2</v>
      </c>
      <c r="N78" s="8">
        <v>1</v>
      </c>
      <c r="AP78">
        <v>1.7999999999999999E-2</v>
      </c>
      <c r="AR78" s="6">
        <v>1</v>
      </c>
      <c r="AT78" s="11">
        <f t="shared" si="5"/>
        <v>2.3376623376623374E-4</v>
      </c>
      <c r="AU78" s="11"/>
      <c r="AV78" s="4">
        <f t="shared" si="6"/>
        <v>0.23376623376623373</v>
      </c>
      <c r="AW78" s="11"/>
      <c r="AX78" t="s">
        <v>6</v>
      </c>
      <c r="AY78" s="2" t="s">
        <v>9</v>
      </c>
      <c r="AZ78" s="3" t="s">
        <v>14</v>
      </c>
      <c r="BA78" s="3" t="s">
        <v>23</v>
      </c>
      <c r="BB78" s="3">
        <v>7</v>
      </c>
    </row>
    <row r="79" spans="1:54" x14ac:dyDescent="0.3">
      <c r="A79" t="s">
        <v>6</v>
      </c>
      <c r="B79" s="2" t="s">
        <v>9</v>
      </c>
      <c r="C79" s="3" t="s">
        <v>14</v>
      </c>
      <c r="D79" s="3" t="s">
        <v>23</v>
      </c>
      <c r="E79" s="3">
        <v>8</v>
      </c>
      <c r="L79" s="8">
        <v>2</v>
      </c>
      <c r="M79" s="8">
        <v>1</v>
      </c>
      <c r="AP79">
        <v>3.6999999999999998E-2</v>
      </c>
      <c r="AR79" s="6">
        <v>1</v>
      </c>
      <c r="AT79" s="11">
        <f>AP79/(85-7)</f>
        <v>4.7435897435897434E-4</v>
      </c>
      <c r="AU79" s="11"/>
      <c r="AV79" s="4">
        <f t="shared" si="6"/>
        <v>0.47435897435897434</v>
      </c>
      <c r="AW79" s="11"/>
      <c r="AX79" t="s">
        <v>6</v>
      </c>
      <c r="AY79" s="2" t="s">
        <v>9</v>
      </c>
      <c r="AZ79" s="3" t="s">
        <v>14</v>
      </c>
      <c r="BA79" s="3" t="s">
        <v>23</v>
      </c>
      <c r="BB79" s="3">
        <v>8</v>
      </c>
    </row>
    <row r="80" spans="1:54" x14ac:dyDescent="0.3">
      <c r="A80" t="s">
        <v>6</v>
      </c>
      <c r="B80" s="2" t="s">
        <v>9</v>
      </c>
      <c r="C80" s="3" t="s">
        <v>14</v>
      </c>
      <c r="D80" s="3" t="s">
        <v>23</v>
      </c>
      <c r="E80" s="3">
        <v>9</v>
      </c>
      <c r="L80" s="8">
        <v>1</v>
      </c>
      <c r="M80" s="8">
        <v>1</v>
      </c>
      <c r="N80" s="8">
        <v>1</v>
      </c>
      <c r="AP80">
        <v>1.4E-2</v>
      </c>
      <c r="AR80" s="6">
        <v>1</v>
      </c>
      <c r="AT80" s="11">
        <f t="shared" ref="AT80:AT81" si="8">AP80/(85-7)</f>
        <v>1.794871794871795E-4</v>
      </c>
      <c r="AU80" s="11"/>
      <c r="AV80" s="4">
        <f t="shared" si="6"/>
        <v>0.17948717948717949</v>
      </c>
      <c r="AW80" s="11"/>
      <c r="AX80" t="s">
        <v>6</v>
      </c>
      <c r="AY80" s="2" t="s">
        <v>9</v>
      </c>
      <c r="AZ80" s="3" t="s">
        <v>14</v>
      </c>
      <c r="BA80" s="3" t="s">
        <v>23</v>
      </c>
      <c r="BB80" s="3">
        <v>9</v>
      </c>
    </row>
    <row r="81" spans="1:54" x14ac:dyDescent="0.3">
      <c r="A81" t="s">
        <v>6</v>
      </c>
      <c r="B81" s="2" t="s">
        <v>9</v>
      </c>
      <c r="C81" s="3" t="s">
        <v>14</v>
      </c>
      <c r="D81" s="3" t="s">
        <v>23</v>
      </c>
      <c r="E81" s="3">
        <v>10</v>
      </c>
      <c r="L81" s="8">
        <v>1</v>
      </c>
      <c r="M81" s="8">
        <v>2</v>
      </c>
      <c r="AP81">
        <v>1.2999999999999999E-2</v>
      </c>
      <c r="AR81" s="6">
        <v>1</v>
      </c>
      <c r="AT81" s="11">
        <f t="shared" si="8"/>
        <v>1.6666666666666666E-4</v>
      </c>
      <c r="AU81" s="11"/>
      <c r="AV81" s="4">
        <f t="shared" si="6"/>
        <v>0.16666666666666666</v>
      </c>
      <c r="AW81" s="11"/>
      <c r="AX81" t="s">
        <v>6</v>
      </c>
      <c r="AY81" s="2" t="s">
        <v>9</v>
      </c>
      <c r="AZ81" s="3" t="s">
        <v>14</v>
      </c>
      <c r="BA81" s="3" t="s">
        <v>23</v>
      </c>
      <c r="BB81" s="3">
        <v>10</v>
      </c>
    </row>
    <row r="82" spans="1:54" x14ac:dyDescent="0.3">
      <c r="A82" t="s">
        <v>3</v>
      </c>
      <c r="B82" s="2" t="s">
        <v>10</v>
      </c>
      <c r="C82" s="3" t="s">
        <v>14</v>
      </c>
      <c r="D82" s="3" t="s">
        <v>23</v>
      </c>
      <c r="E82" s="3">
        <v>1</v>
      </c>
      <c r="AQ82" s="4">
        <f>AVERAGE(AP82:AP91)</f>
        <v>2.1333333333333333E-2</v>
      </c>
      <c r="AS82" s="4">
        <f>AVERAGE(AR82:AR91)</f>
        <v>1</v>
      </c>
      <c r="AT82" s="11"/>
      <c r="AU82" s="4">
        <f>AVERAGE(AT82:AT91)</f>
        <v>2.9653679653679656E-4</v>
      </c>
      <c r="AV82" s="4"/>
      <c r="AW82" s="4">
        <f>AVERAGE(AV82:AV91)</f>
        <v>0.29653679653679649</v>
      </c>
      <c r="AX82" t="s">
        <v>3</v>
      </c>
      <c r="AY82" s="2" t="s">
        <v>10</v>
      </c>
      <c r="AZ82" s="3" t="s">
        <v>14</v>
      </c>
      <c r="BA82" s="3" t="s">
        <v>23</v>
      </c>
      <c r="BB82" s="3">
        <v>1</v>
      </c>
    </row>
    <row r="83" spans="1:54" x14ac:dyDescent="0.3">
      <c r="A83" t="s">
        <v>3</v>
      </c>
      <c r="B83" s="2" t="s">
        <v>10</v>
      </c>
      <c r="C83" s="3" t="s">
        <v>14</v>
      </c>
      <c r="D83" s="3" t="s">
        <v>23</v>
      </c>
      <c r="E83" s="3">
        <v>2</v>
      </c>
      <c r="AT83" s="11"/>
      <c r="AU83" s="11"/>
      <c r="AV83" s="4"/>
      <c r="AW83" s="11"/>
      <c r="AX83" t="s">
        <v>3</v>
      </c>
      <c r="AY83" s="2" t="s">
        <v>10</v>
      </c>
      <c r="AZ83" s="3" t="s">
        <v>14</v>
      </c>
      <c r="BA83" s="3" t="s">
        <v>23</v>
      </c>
      <c r="BB83" s="3">
        <v>2</v>
      </c>
    </row>
    <row r="84" spans="1:54" x14ac:dyDescent="0.3">
      <c r="A84" t="s">
        <v>3</v>
      </c>
      <c r="B84" s="2" t="s">
        <v>10</v>
      </c>
      <c r="C84" s="3" t="s">
        <v>14</v>
      </c>
      <c r="D84" s="3" t="s">
        <v>23</v>
      </c>
      <c r="E84" s="3">
        <v>3</v>
      </c>
      <c r="AT84" s="11"/>
      <c r="AU84" s="11"/>
      <c r="AV84" s="4"/>
      <c r="AW84" s="11"/>
      <c r="AX84" t="s">
        <v>3</v>
      </c>
      <c r="AY84" s="2" t="s">
        <v>10</v>
      </c>
      <c r="AZ84" s="3" t="s">
        <v>14</v>
      </c>
      <c r="BA84" s="3" t="s">
        <v>23</v>
      </c>
      <c r="BB84" s="3">
        <v>3</v>
      </c>
    </row>
    <row r="85" spans="1:54" x14ac:dyDescent="0.3">
      <c r="A85" t="s">
        <v>3</v>
      </c>
      <c r="B85" s="2" t="s">
        <v>10</v>
      </c>
      <c r="C85" s="3" t="s">
        <v>14</v>
      </c>
      <c r="D85" s="3" t="s">
        <v>23</v>
      </c>
      <c r="E85" s="3">
        <v>4</v>
      </c>
      <c r="AT85" s="11"/>
      <c r="AU85" s="11"/>
      <c r="AV85" s="4"/>
      <c r="AW85" s="11"/>
      <c r="AX85" t="s">
        <v>3</v>
      </c>
      <c r="AY85" s="2" t="s">
        <v>10</v>
      </c>
      <c r="AZ85" s="3" t="s">
        <v>14</v>
      </c>
      <c r="BA85" s="3" t="s">
        <v>23</v>
      </c>
      <c r="BB85" s="3">
        <v>4</v>
      </c>
    </row>
    <row r="86" spans="1:54" x14ac:dyDescent="0.3">
      <c r="A86" t="s">
        <v>3</v>
      </c>
      <c r="B86" s="2" t="s">
        <v>10</v>
      </c>
      <c r="C86" s="3" t="s">
        <v>14</v>
      </c>
      <c r="D86" s="3" t="s">
        <v>23</v>
      </c>
      <c r="E86" s="3">
        <v>5</v>
      </c>
      <c r="AT86" s="11"/>
      <c r="AU86" s="11"/>
      <c r="AV86" s="4"/>
      <c r="AW86" s="11"/>
      <c r="AX86" t="s">
        <v>3</v>
      </c>
      <c r="AY86" s="2" t="s">
        <v>10</v>
      </c>
      <c r="AZ86" s="3" t="s">
        <v>14</v>
      </c>
      <c r="BA86" s="3" t="s">
        <v>23</v>
      </c>
      <c r="BB86" s="3">
        <v>5</v>
      </c>
    </row>
    <row r="87" spans="1:54" x14ac:dyDescent="0.3">
      <c r="A87" t="s">
        <v>3</v>
      </c>
      <c r="B87" s="2" t="s">
        <v>10</v>
      </c>
      <c r="C87" s="3" t="s">
        <v>14</v>
      </c>
      <c r="D87" s="3" t="s">
        <v>23</v>
      </c>
      <c r="E87" s="3">
        <v>6</v>
      </c>
      <c r="N87" s="8">
        <v>1</v>
      </c>
      <c r="AP87">
        <v>3.6999999999999998E-2</v>
      </c>
      <c r="AR87" s="6">
        <v>1</v>
      </c>
      <c r="AT87" s="11">
        <f>AP87/(86-9)</f>
        <v>4.8051948051948049E-4</v>
      </c>
      <c r="AU87" s="11"/>
      <c r="AV87" s="4">
        <f t="shared" si="6"/>
        <v>0.48051948051948051</v>
      </c>
      <c r="AW87" s="11"/>
      <c r="AX87" t="s">
        <v>3</v>
      </c>
      <c r="AY87" s="2" t="s">
        <v>10</v>
      </c>
      <c r="AZ87" s="3" t="s">
        <v>14</v>
      </c>
      <c r="BA87" s="3" t="s">
        <v>23</v>
      </c>
      <c r="BB87" s="3">
        <v>6</v>
      </c>
    </row>
    <row r="88" spans="1:54" x14ac:dyDescent="0.3">
      <c r="A88" t="s">
        <v>3</v>
      </c>
      <c r="B88" s="2" t="s">
        <v>10</v>
      </c>
      <c r="C88" s="3" t="s">
        <v>14</v>
      </c>
      <c r="D88" s="3" t="s">
        <v>23</v>
      </c>
      <c r="E88" s="3">
        <v>7</v>
      </c>
      <c r="AT88" s="11"/>
      <c r="AU88" s="11"/>
      <c r="AV88" s="4"/>
      <c r="AW88" s="11"/>
      <c r="AX88" t="s">
        <v>3</v>
      </c>
      <c r="AY88" s="2" t="s">
        <v>10</v>
      </c>
      <c r="AZ88" s="3" t="s">
        <v>14</v>
      </c>
      <c r="BA88" s="3" t="s">
        <v>23</v>
      </c>
      <c r="BB88" s="3">
        <v>7</v>
      </c>
    </row>
    <row r="89" spans="1:54" x14ac:dyDescent="0.3">
      <c r="A89" t="s">
        <v>3</v>
      </c>
      <c r="B89" s="2" t="s">
        <v>10</v>
      </c>
      <c r="C89" s="3" t="s">
        <v>14</v>
      </c>
      <c r="D89" s="3" t="s">
        <v>23</v>
      </c>
      <c r="E89" s="3">
        <v>8</v>
      </c>
      <c r="AB89">
        <v>1</v>
      </c>
      <c r="AR89" s="6">
        <v>1</v>
      </c>
      <c r="AT89" s="11"/>
      <c r="AU89" s="11"/>
      <c r="AV89" s="4"/>
      <c r="AW89" s="11"/>
      <c r="AX89" t="s">
        <v>3</v>
      </c>
      <c r="AY89" s="2" t="s">
        <v>10</v>
      </c>
      <c r="AZ89" s="3" t="s">
        <v>14</v>
      </c>
      <c r="BA89" s="3" t="s">
        <v>23</v>
      </c>
      <c r="BB89" s="3">
        <v>8</v>
      </c>
    </row>
    <row r="90" spans="1:54" x14ac:dyDescent="0.3">
      <c r="A90" t="s">
        <v>3</v>
      </c>
      <c r="B90" s="2" t="s">
        <v>10</v>
      </c>
      <c r="C90" s="3" t="s">
        <v>14</v>
      </c>
      <c r="D90" s="3" t="s">
        <v>23</v>
      </c>
      <c r="E90" s="3">
        <v>9</v>
      </c>
      <c r="Y90">
        <v>1</v>
      </c>
      <c r="AP90">
        <v>7.0000000000000001E-3</v>
      </c>
      <c r="AR90" s="6">
        <v>1</v>
      </c>
      <c r="AT90" s="11">
        <f>AP90/(86-20)</f>
        <v>1.0606060606060606E-4</v>
      </c>
      <c r="AU90" s="11"/>
      <c r="AV90" s="4">
        <f t="shared" si="6"/>
        <v>0.10606060606060606</v>
      </c>
      <c r="AW90" s="11"/>
      <c r="AX90" t="s">
        <v>3</v>
      </c>
      <c r="AY90" s="2" t="s">
        <v>10</v>
      </c>
      <c r="AZ90" s="3" t="s">
        <v>14</v>
      </c>
      <c r="BA90" s="3" t="s">
        <v>23</v>
      </c>
      <c r="BB90" s="3">
        <v>9</v>
      </c>
    </row>
    <row r="91" spans="1:54" x14ac:dyDescent="0.3">
      <c r="A91" t="s">
        <v>3</v>
      </c>
      <c r="B91" s="2" t="s">
        <v>10</v>
      </c>
      <c r="C91" s="3" t="s">
        <v>14</v>
      </c>
      <c r="D91" s="3" t="s">
        <v>23</v>
      </c>
      <c r="E91" s="3">
        <v>10</v>
      </c>
      <c r="Y91">
        <v>1</v>
      </c>
      <c r="AP91">
        <v>0.02</v>
      </c>
      <c r="AR91" s="6">
        <v>1</v>
      </c>
      <c r="AT91" s="11">
        <f>AP91/(86-20)</f>
        <v>3.0303030303030303E-4</v>
      </c>
      <c r="AU91" s="11"/>
      <c r="AV91" s="4">
        <f t="shared" si="6"/>
        <v>0.30303030303030304</v>
      </c>
      <c r="AW91" s="11"/>
      <c r="AX91" t="s">
        <v>3</v>
      </c>
      <c r="AY91" s="2" t="s">
        <v>10</v>
      </c>
      <c r="AZ91" s="3" t="s">
        <v>14</v>
      </c>
      <c r="BA91" s="3" t="s">
        <v>23</v>
      </c>
      <c r="BB91" s="3">
        <v>10</v>
      </c>
    </row>
    <row r="92" spans="1:54" x14ac:dyDescent="0.3">
      <c r="A92" t="s">
        <v>6</v>
      </c>
      <c r="B92" s="2" t="s">
        <v>10</v>
      </c>
      <c r="C92" s="3" t="s">
        <v>14</v>
      </c>
      <c r="D92" s="3" t="s">
        <v>23</v>
      </c>
      <c r="E92" s="3">
        <v>1</v>
      </c>
      <c r="M92" s="8">
        <v>1</v>
      </c>
      <c r="AQ92" s="4">
        <f>AVERAGE(AP92:AP101)</f>
        <v>5.4999999999999997E-3</v>
      </c>
      <c r="AR92" s="6">
        <v>0</v>
      </c>
      <c r="AS92" s="4">
        <f>AVERAGE(AR92:AR101)</f>
        <v>0.6</v>
      </c>
      <c r="AT92" s="11"/>
      <c r="AU92" s="4">
        <f>AVERAGE(AT92:AT101)</f>
        <v>8.4615384615384614E-5</v>
      </c>
      <c r="AV92" s="4"/>
      <c r="AW92" s="4">
        <f>AVERAGE(AV92:AV101)</f>
        <v>8.461538461538462E-2</v>
      </c>
      <c r="AX92" t="s">
        <v>6</v>
      </c>
      <c r="AY92" s="2" t="s">
        <v>10</v>
      </c>
      <c r="AZ92" s="3" t="s">
        <v>14</v>
      </c>
      <c r="BA92" s="3" t="s">
        <v>23</v>
      </c>
      <c r="BB92" s="3">
        <v>1</v>
      </c>
    </row>
    <row r="93" spans="1:54" x14ac:dyDescent="0.3">
      <c r="A93" t="s">
        <v>6</v>
      </c>
      <c r="B93" s="2" t="s">
        <v>10</v>
      </c>
      <c r="C93" s="3" t="s">
        <v>14</v>
      </c>
      <c r="D93" s="3" t="s">
        <v>23</v>
      </c>
      <c r="E93" s="3">
        <v>2</v>
      </c>
      <c r="AT93" s="11"/>
      <c r="AU93" s="11"/>
      <c r="AV93" s="4"/>
      <c r="AW93" s="11"/>
      <c r="AX93" t="s">
        <v>6</v>
      </c>
      <c r="AY93" s="2" t="s">
        <v>10</v>
      </c>
      <c r="AZ93" s="3" t="s">
        <v>14</v>
      </c>
      <c r="BA93" s="3" t="s">
        <v>23</v>
      </c>
      <c r="BB93" s="3">
        <v>2</v>
      </c>
    </row>
    <row r="94" spans="1:54" x14ac:dyDescent="0.3">
      <c r="A94" t="s">
        <v>6</v>
      </c>
      <c r="B94" s="2" t="s">
        <v>10</v>
      </c>
      <c r="C94" s="3" t="s">
        <v>14</v>
      </c>
      <c r="D94" s="3" t="s">
        <v>23</v>
      </c>
      <c r="E94" s="3">
        <v>3</v>
      </c>
      <c r="N94" s="8">
        <v>1</v>
      </c>
      <c r="AR94" s="6">
        <v>0</v>
      </c>
      <c r="AT94" s="11"/>
      <c r="AU94" s="11"/>
      <c r="AV94" s="4"/>
      <c r="AW94" s="11"/>
      <c r="AX94" t="s">
        <v>6</v>
      </c>
      <c r="AY94" s="2" t="s">
        <v>10</v>
      </c>
      <c r="AZ94" s="3" t="s">
        <v>14</v>
      </c>
      <c r="BA94" s="3" t="s">
        <v>23</v>
      </c>
      <c r="BB94" s="3">
        <v>3</v>
      </c>
    </row>
    <row r="95" spans="1:54" x14ac:dyDescent="0.3">
      <c r="A95" t="s">
        <v>6</v>
      </c>
      <c r="B95" s="2" t="s">
        <v>10</v>
      </c>
      <c r="C95" s="3" t="s">
        <v>14</v>
      </c>
      <c r="D95" s="3" t="s">
        <v>23</v>
      </c>
      <c r="E95" s="3">
        <v>4</v>
      </c>
      <c r="Y95">
        <v>1</v>
      </c>
      <c r="AP95">
        <v>7.0000000000000001E-3</v>
      </c>
      <c r="AR95" s="6">
        <v>1</v>
      </c>
      <c r="AT95" s="11">
        <f>AP95/(85-20)</f>
        <v>1.0769230769230769E-4</v>
      </c>
      <c r="AU95" s="11"/>
      <c r="AV95" s="4">
        <f t="shared" si="6"/>
        <v>0.1076923076923077</v>
      </c>
      <c r="AW95" s="11"/>
      <c r="AX95" t="s">
        <v>6</v>
      </c>
      <c r="AY95" s="2" t="s">
        <v>10</v>
      </c>
      <c r="AZ95" s="3" t="s">
        <v>14</v>
      </c>
      <c r="BA95" s="3" t="s">
        <v>23</v>
      </c>
      <c r="BB95" s="3">
        <v>4</v>
      </c>
    </row>
    <row r="96" spans="1:54" x14ac:dyDescent="0.3">
      <c r="A96" t="s">
        <v>6</v>
      </c>
      <c r="B96" s="2" t="s">
        <v>10</v>
      </c>
      <c r="C96" s="3" t="s">
        <v>14</v>
      </c>
      <c r="D96" s="3" t="s">
        <v>23</v>
      </c>
      <c r="E96" s="3">
        <v>5</v>
      </c>
      <c r="AT96" s="11"/>
      <c r="AU96" s="11"/>
      <c r="AV96" s="4"/>
      <c r="AW96" s="11"/>
      <c r="AX96" t="s">
        <v>6</v>
      </c>
      <c r="AY96" s="2" t="s">
        <v>10</v>
      </c>
      <c r="AZ96" s="3" t="s">
        <v>14</v>
      </c>
      <c r="BA96" s="3" t="s">
        <v>23</v>
      </c>
      <c r="BB96" s="3">
        <v>5</v>
      </c>
    </row>
    <row r="97" spans="1:54" x14ac:dyDescent="0.3">
      <c r="A97" t="s">
        <v>6</v>
      </c>
      <c r="B97" s="2" t="s">
        <v>10</v>
      </c>
      <c r="C97" s="3" t="s">
        <v>14</v>
      </c>
      <c r="D97" s="3" t="s">
        <v>23</v>
      </c>
      <c r="E97" s="3">
        <v>6</v>
      </c>
      <c r="AJ97">
        <v>1</v>
      </c>
      <c r="AR97" s="6">
        <v>1</v>
      </c>
      <c r="AT97" s="11"/>
      <c r="AU97" s="11"/>
      <c r="AV97" s="4"/>
      <c r="AW97" s="11"/>
      <c r="AX97" t="s">
        <v>6</v>
      </c>
      <c r="AY97" s="2" t="s">
        <v>10</v>
      </c>
      <c r="AZ97" s="3" t="s">
        <v>14</v>
      </c>
      <c r="BA97" s="3" t="s">
        <v>23</v>
      </c>
      <c r="BB97" s="3">
        <v>6</v>
      </c>
    </row>
    <row r="98" spans="1:54" x14ac:dyDescent="0.3">
      <c r="A98" t="s">
        <v>6</v>
      </c>
      <c r="B98" s="2" t="s">
        <v>10</v>
      </c>
      <c r="C98" s="3" t="s">
        <v>14</v>
      </c>
      <c r="D98" s="3" t="s">
        <v>23</v>
      </c>
      <c r="E98" s="3">
        <v>7</v>
      </c>
      <c r="AT98" s="11"/>
      <c r="AU98" s="11"/>
      <c r="AV98" s="4"/>
      <c r="AW98" s="11"/>
      <c r="AX98" t="s">
        <v>6</v>
      </c>
      <c r="AY98" s="2" t="s">
        <v>10</v>
      </c>
      <c r="AZ98" s="3" t="s">
        <v>14</v>
      </c>
      <c r="BA98" s="3" t="s">
        <v>23</v>
      </c>
      <c r="BB98" s="3">
        <v>7</v>
      </c>
    </row>
    <row r="99" spans="1:54" x14ac:dyDescent="0.3">
      <c r="A99" t="s">
        <v>6</v>
      </c>
      <c r="B99" s="2" t="s">
        <v>10</v>
      </c>
      <c r="C99" s="3" t="s">
        <v>14</v>
      </c>
      <c r="D99" s="3" t="s">
        <v>23</v>
      </c>
      <c r="E99" s="3">
        <v>8</v>
      </c>
      <c r="AT99" s="11"/>
      <c r="AU99" s="11"/>
      <c r="AV99" s="4"/>
      <c r="AW99" s="11"/>
      <c r="AX99" t="s">
        <v>6</v>
      </c>
      <c r="AY99" s="2" t="s">
        <v>10</v>
      </c>
      <c r="AZ99" s="3" t="s">
        <v>14</v>
      </c>
      <c r="BA99" s="3" t="s">
        <v>23</v>
      </c>
      <c r="BB99" s="3">
        <v>8</v>
      </c>
    </row>
    <row r="100" spans="1:54" x14ac:dyDescent="0.3">
      <c r="A100" t="s">
        <v>6</v>
      </c>
      <c r="B100" s="2" t="s">
        <v>10</v>
      </c>
      <c r="C100" s="3" t="s">
        <v>14</v>
      </c>
      <c r="D100" s="3" t="s">
        <v>23</v>
      </c>
      <c r="E100" s="3">
        <v>9</v>
      </c>
      <c r="Y100">
        <v>1</v>
      </c>
      <c r="AP100">
        <v>4.0000000000000001E-3</v>
      </c>
      <c r="AR100" s="6">
        <v>1</v>
      </c>
      <c r="AT100" s="11">
        <f>AP100/(85-20)</f>
        <v>6.1538461538461535E-5</v>
      </c>
      <c r="AU100" s="11"/>
      <c r="AV100" s="4">
        <f t="shared" si="6"/>
        <v>6.1538461538461535E-2</v>
      </c>
      <c r="AW100" s="11"/>
      <c r="AX100" t="s">
        <v>6</v>
      </c>
      <c r="AY100" s="2" t="s">
        <v>10</v>
      </c>
      <c r="AZ100" s="3" t="s">
        <v>14</v>
      </c>
      <c r="BA100" s="3" t="s">
        <v>23</v>
      </c>
      <c r="BB100" s="3">
        <v>9</v>
      </c>
    </row>
    <row r="101" spans="1:54" x14ac:dyDescent="0.3">
      <c r="A101" t="s">
        <v>6</v>
      </c>
      <c r="B101" s="2" t="s">
        <v>10</v>
      </c>
      <c r="C101" s="3" t="s">
        <v>14</v>
      </c>
      <c r="D101" s="3" t="s">
        <v>23</v>
      </c>
      <c r="E101" s="3">
        <v>10</v>
      </c>
      <c r="AT101" s="11"/>
      <c r="AU101" s="11"/>
      <c r="AV101" s="4"/>
      <c r="AW101" s="11"/>
      <c r="AX101" t="s">
        <v>6</v>
      </c>
      <c r="AY101" s="2" t="s">
        <v>10</v>
      </c>
      <c r="AZ101" s="3" t="s">
        <v>14</v>
      </c>
      <c r="BA101" s="3" t="s">
        <v>23</v>
      </c>
      <c r="BB101" s="3">
        <v>10</v>
      </c>
    </row>
    <row r="102" spans="1:54" x14ac:dyDescent="0.3">
      <c r="A102" t="s">
        <v>3</v>
      </c>
      <c r="B102" s="2" t="s">
        <v>11</v>
      </c>
      <c r="C102" s="3" t="s">
        <v>14</v>
      </c>
      <c r="D102" s="3" t="s">
        <v>23</v>
      </c>
      <c r="E102" s="3">
        <v>1</v>
      </c>
      <c r="M102" s="8">
        <v>1</v>
      </c>
      <c r="Q102">
        <v>1</v>
      </c>
      <c r="AP102">
        <v>5.8000000000000003E-2</v>
      </c>
      <c r="AQ102" s="4">
        <f>AVERAGE(AP102:AP111)</f>
        <v>5.5666666666666663E-2</v>
      </c>
      <c r="AR102" s="6">
        <v>1</v>
      </c>
      <c r="AS102" s="4">
        <f>AVERAGE(AR102:AR111)</f>
        <v>1</v>
      </c>
      <c r="AT102" s="11">
        <f>AP102/(85-8)</f>
        <v>7.5324675324675333E-4</v>
      </c>
      <c r="AU102" s="4">
        <f>AVERAGE(AT102:AT111)</f>
        <v>7.2915242652084756E-4</v>
      </c>
      <c r="AV102" s="4">
        <f>AT102*1000</f>
        <v>0.75324675324675339</v>
      </c>
      <c r="AW102" s="4">
        <f>AVERAGE(AV102:AV111)</f>
        <v>0.72915242652084766</v>
      </c>
      <c r="AX102" t="s">
        <v>3</v>
      </c>
      <c r="AY102" s="2" t="s">
        <v>11</v>
      </c>
      <c r="AZ102" s="3" t="s">
        <v>14</v>
      </c>
      <c r="BA102" s="3" t="s">
        <v>23</v>
      </c>
      <c r="BB102" s="3">
        <v>1</v>
      </c>
    </row>
    <row r="103" spans="1:54" x14ac:dyDescent="0.3">
      <c r="A103" t="s">
        <v>3</v>
      </c>
      <c r="B103" s="2" t="s">
        <v>11</v>
      </c>
      <c r="C103" s="3" t="s">
        <v>14</v>
      </c>
      <c r="D103" s="3" t="s">
        <v>23</v>
      </c>
      <c r="E103" s="3">
        <v>2</v>
      </c>
      <c r="AT103" s="11"/>
      <c r="AU103" s="11"/>
      <c r="AV103" s="4"/>
      <c r="AW103" s="11"/>
      <c r="AX103" t="s">
        <v>3</v>
      </c>
      <c r="AY103" s="2" t="s">
        <v>11</v>
      </c>
      <c r="AZ103" s="3" t="s">
        <v>14</v>
      </c>
      <c r="BA103" s="3" t="s">
        <v>23</v>
      </c>
      <c r="BB103" s="3">
        <v>2</v>
      </c>
    </row>
    <row r="104" spans="1:54" x14ac:dyDescent="0.3">
      <c r="A104" t="s">
        <v>3</v>
      </c>
      <c r="B104" s="2" t="s">
        <v>11</v>
      </c>
      <c r="C104" s="3" t="s">
        <v>14</v>
      </c>
      <c r="D104" s="3" t="s">
        <v>23</v>
      </c>
      <c r="E104" s="3">
        <v>3</v>
      </c>
      <c r="AD104">
        <v>1</v>
      </c>
      <c r="AR104" s="6">
        <v>1</v>
      </c>
      <c r="AT104" s="11"/>
      <c r="AU104" s="11"/>
      <c r="AV104" s="4"/>
      <c r="AW104" s="11"/>
      <c r="AX104" t="s">
        <v>3</v>
      </c>
      <c r="AY104" s="2" t="s">
        <v>11</v>
      </c>
      <c r="AZ104" s="3" t="s">
        <v>14</v>
      </c>
      <c r="BA104" s="3" t="s">
        <v>23</v>
      </c>
      <c r="BB104" s="3">
        <v>3</v>
      </c>
    </row>
    <row r="105" spans="1:54" x14ac:dyDescent="0.3">
      <c r="A105" t="s">
        <v>3</v>
      </c>
      <c r="B105" s="2" t="s">
        <v>11</v>
      </c>
      <c r="C105" s="3" t="s">
        <v>14</v>
      </c>
      <c r="D105" s="3" t="s">
        <v>23</v>
      </c>
      <c r="E105" s="3">
        <v>4</v>
      </c>
      <c r="AT105" s="11"/>
      <c r="AU105" s="11"/>
      <c r="AV105" s="4"/>
      <c r="AW105" s="11"/>
      <c r="AX105" t="s">
        <v>3</v>
      </c>
      <c r="AY105" s="2" t="s">
        <v>11</v>
      </c>
      <c r="AZ105" s="3" t="s">
        <v>14</v>
      </c>
      <c r="BA105" s="3" t="s">
        <v>23</v>
      </c>
      <c r="BB105" s="3">
        <v>4</v>
      </c>
    </row>
    <row r="106" spans="1:54" x14ac:dyDescent="0.3">
      <c r="A106" t="s">
        <v>3</v>
      </c>
      <c r="B106" s="2" t="s">
        <v>11</v>
      </c>
      <c r="C106" s="3" t="s">
        <v>14</v>
      </c>
      <c r="D106" s="3" t="s">
        <v>23</v>
      </c>
      <c r="E106" s="3">
        <v>5</v>
      </c>
      <c r="AT106" s="11"/>
      <c r="AU106" s="11"/>
      <c r="AV106" s="4"/>
      <c r="AW106" s="11"/>
      <c r="AX106" t="s">
        <v>3</v>
      </c>
      <c r="AY106" s="2" t="s">
        <v>11</v>
      </c>
      <c r="AZ106" s="3" t="s">
        <v>14</v>
      </c>
      <c r="BA106" s="3" t="s">
        <v>23</v>
      </c>
      <c r="BB106" s="3">
        <v>5</v>
      </c>
    </row>
    <row r="107" spans="1:54" x14ac:dyDescent="0.3">
      <c r="A107" t="s">
        <v>3</v>
      </c>
      <c r="B107" s="2" t="s">
        <v>11</v>
      </c>
      <c r="C107" s="3" t="s">
        <v>14</v>
      </c>
      <c r="D107" s="3" t="s">
        <v>23</v>
      </c>
      <c r="E107" s="3">
        <v>6</v>
      </c>
      <c r="N107" s="8">
        <v>2</v>
      </c>
      <c r="AP107">
        <v>6.4000000000000001E-2</v>
      </c>
      <c r="AR107" s="6">
        <v>1</v>
      </c>
      <c r="AT107" s="11">
        <f>AP107/(85-9)</f>
        <v>8.4210526315789478E-4</v>
      </c>
      <c r="AU107" s="11"/>
      <c r="AV107" s="4">
        <f t="shared" si="6"/>
        <v>0.8421052631578948</v>
      </c>
      <c r="AW107" s="11"/>
      <c r="AX107" t="s">
        <v>3</v>
      </c>
      <c r="AY107" s="2" t="s">
        <v>11</v>
      </c>
      <c r="AZ107" s="3" t="s">
        <v>14</v>
      </c>
      <c r="BA107" s="3" t="s">
        <v>23</v>
      </c>
      <c r="BB107" s="3">
        <v>6</v>
      </c>
    </row>
    <row r="108" spans="1:54" x14ac:dyDescent="0.3">
      <c r="A108" t="s">
        <v>3</v>
      </c>
      <c r="B108" s="2" t="s">
        <v>11</v>
      </c>
      <c r="C108" s="3" t="s">
        <v>14</v>
      </c>
      <c r="D108" s="3" t="s">
        <v>23</v>
      </c>
      <c r="E108" s="3">
        <v>7</v>
      </c>
      <c r="AT108" s="11"/>
      <c r="AU108" s="11"/>
      <c r="AV108" s="4"/>
      <c r="AW108" s="11"/>
      <c r="AX108" t="s">
        <v>3</v>
      </c>
      <c r="AY108" s="2" t="s">
        <v>11</v>
      </c>
      <c r="AZ108" s="3" t="s">
        <v>14</v>
      </c>
      <c r="BA108" s="3" t="s">
        <v>23</v>
      </c>
      <c r="BB108" s="3">
        <v>7</v>
      </c>
    </row>
    <row r="109" spans="1:54" x14ac:dyDescent="0.3">
      <c r="A109" t="s">
        <v>3</v>
      </c>
      <c r="B109" s="2" t="s">
        <v>11</v>
      </c>
      <c r="C109" s="3" t="s">
        <v>14</v>
      </c>
      <c r="D109" s="3" t="s">
        <v>23</v>
      </c>
      <c r="E109" s="3">
        <v>8</v>
      </c>
      <c r="AT109" s="11"/>
      <c r="AU109" s="11"/>
      <c r="AV109" s="4"/>
      <c r="AW109" s="11"/>
      <c r="AX109" t="s">
        <v>3</v>
      </c>
      <c r="AY109" s="2" t="s">
        <v>11</v>
      </c>
      <c r="AZ109" s="3" t="s">
        <v>14</v>
      </c>
      <c r="BA109" s="3" t="s">
        <v>23</v>
      </c>
      <c r="BB109" s="3">
        <v>8</v>
      </c>
    </row>
    <row r="110" spans="1:54" x14ac:dyDescent="0.3">
      <c r="A110" t="s">
        <v>3</v>
      </c>
      <c r="B110" s="2" t="s">
        <v>11</v>
      </c>
      <c r="C110" s="3" t="s">
        <v>14</v>
      </c>
      <c r="D110" s="3" t="s">
        <v>23</v>
      </c>
      <c r="E110" s="3">
        <v>9</v>
      </c>
      <c r="N110" s="8">
        <v>1</v>
      </c>
      <c r="AP110">
        <v>4.4999999999999998E-2</v>
      </c>
      <c r="AR110" s="6">
        <v>1</v>
      </c>
      <c r="AT110" s="11">
        <f>AP110/(85-9)</f>
        <v>5.9210526315789467E-4</v>
      </c>
      <c r="AU110" s="11"/>
      <c r="AV110" s="4">
        <f t="shared" si="6"/>
        <v>0.59210526315789469</v>
      </c>
      <c r="AW110" s="11"/>
      <c r="AX110" t="s">
        <v>3</v>
      </c>
      <c r="AY110" s="2" t="s">
        <v>11</v>
      </c>
      <c r="AZ110" s="3" t="s">
        <v>14</v>
      </c>
      <c r="BA110" s="3" t="s">
        <v>23</v>
      </c>
      <c r="BB110" s="3">
        <v>9</v>
      </c>
    </row>
    <row r="111" spans="1:54" x14ac:dyDescent="0.3">
      <c r="A111" t="s">
        <v>3</v>
      </c>
      <c r="B111" s="2" t="s">
        <v>11</v>
      </c>
      <c r="C111" s="3" t="s">
        <v>14</v>
      </c>
      <c r="D111" s="3" t="s">
        <v>23</v>
      </c>
      <c r="E111" s="3">
        <v>10</v>
      </c>
      <c r="AT111" s="11"/>
      <c r="AU111" s="11"/>
      <c r="AV111" s="4"/>
      <c r="AW111" s="11"/>
      <c r="AX111" t="s">
        <v>3</v>
      </c>
      <c r="AY111" s="2" t="s">
        <v>11</v>
      </c>
      <c r="AZ111" s="3" t="s">
        <v>14</v>
      </c>
      <c r="BA111" s="3" t="s">
        <v>23</v>
      </c>
      <c r="BB111" s="3">
        <v>10</v>
      </c>
    </row>
    <row r="112" spans="1:54" x14ac:dyDescent="0.3">
      <c r="A112" t="s">
        <v>6</v>
      </c>
      <c r="B112" s="2" t="s">
        <v>11</v>
      </c>
      <c r="C112" s="3" t="s">
        <v>14</v>
      </c>
      <c r="D112" s="3" t="s">
        <v>23</v>
      </c>
      <c r="E112" s="3">
        <v>1</v>
      </c>
      <c r="M112" s="8">
        <v>1</v>
      </c>
      <c r="N112" s="8">
        <v>1</v>
      </c>
      <c r="AP112">
        <v>2.3E-2</v>
      </c>
      <c r="AQ112" s="4">
        <f>AVERAGE(AP112:AP121)</f>
        <v>1.7000000000000001E-2</v>
      </c>
      <c r="AR112" s="6">
        <v>1</v>
      </c>
      <c r="AS112" s="4">
        <f>AVERAGE(AR112:AR121)</f>
        <v>1</v>
      </c>
      <c r="AT112" s="11">
        <f>AP112/(85-8)</f>
        <v>2.9870129870129868E-4</v>
      </c>
      <c r="AU112" s="4">
        <f>AVERAGE(AT112:AT121)</f>
        <v>2.223741171109592E-4</v>
      </c>
      <c r="AV112" s="4">
        <f t="shared" si="6"/>
        <v>0.29870129870129869</v>
      </c>
      <c r="AW112" s="4">
        <f>AVERAGE(AV112:AV121)</f>
        <v>0.22237411711095922</v>
      </c>
      <c r="AX112" t="s">
        <v>6</v>
      </c>
      <c r="AY112" s="2" t="s">
        <v>11</v>
      </c>
      <c r="AZ112" s="3" t="s">
        <v>14</v>
      </c>
      <c r="BA112" s="3" t="s">
        <v>23</v>
      </c>
      <c r="BB112" s="3">
        <v>1</v>
      </c>
    </row>
    <row r="113" spans="1:54" x14ac:dyDescent="0.3">
      <c r="A113" t="s">
        <v>6</v>
      </c>
      <c r="B113" s="2" t="s">
        <v>11</v>
      </c>
      <c r="C113" s="3" t="s">
        <v>14</v>
      </c>
      <c r="D113" s="3" t="s">
        <v>23</v>
      </c>
      <c r="E113" s="3">
        <v>2</v>
      </c>
      <c r="N113" s="8">
        <v>1</v>
      </c>
      <c r="AP113">
        <v>8.0000000000000002E-3</v>
      </c>
      <c r="AR113" s="6">
        <v>1</v>
      </c>
      <c r="AT113" s="11">
        <f t="shared" ref="AT113:AT114" si="9">AP113/(85-9)</f>
        <v>1.0526315789473685E-4</v>
      </c>
      <c r="AU113" s="11"/>
      <c r="AV113" s="4">
        <f t="shared" si="6"/>
        <v>0.10526315789473685</v>
      </c>
      <c r="AW113" s="11"/>
      <c r="AX113" t="s">
        <v>6</v>
      </c>
      <c r="AY113" s="2" t="s">
        <v>11</v>
      </c>
      <c r="AZ113" s="3" t="s">
        <v>14</v>
      </c>
      <c r="BA113" s="3" t="s">
        <v>23</v>
      </c>
      <c r="BB113" s="3">
        <v>2</v>
      </c>
    </row>
    <row r="114" spans="1:54" x14ac:dyDescent="0.3">
      <c r="A114" t="s">
        <v>6</v>
      </c>
      <c r="B114" s="2" t="s">
        <v>11</v>
      </c>
      <c r="C114" s="3" t="s">
        <v>14</v>
      </c>
      <c r="D114" s="3" t="s">
        <v>23</v>
      </c>
      <c r="E114" s="3">
        <v>3</v>
      </c>
      <c r="N114" s="8">
        <v>1</v>
      </c>
      <c r="AP114">
        <v>0.02</v>
      </c>
      <c r="AR114" s="6">
        <v>1</v>
      </c>
      <c r="AT114" s="11">
        <f t="shared" si="9"/>
        <v>2.631578947368421E-4</v>
      </c>
      <c r="AU114" s="11"/>
      <c r="AV114" s="4">
        <f t="shared" si="6"/>
        <v>0.26315789473684209</v>
      </c>
      <c r="AW114" s="11"/>
      <c r="AX114" t="s">
        <v>6</v>
      </c>
      <c r="AY114" s="2" t="s">
        <v>11</v>
      </c>
      <c r="AZ114" s="3" t="s">
        <v>14</v>
      </c>
      <c r="BA114" s="3" t="s">
        <v>23</v>
      </c>
      <c r="BB114" s="3">
        <v>3</v>
      </c>
    </row>
    <row r="115" spans="1:54" x14ac:dyDescent="0.3">
      <c r="A115" t="s">
        <v>6</v>
      </c>
      <c r="B115" s="2" t="s">
        <v>11</v>
      </c>
      <c r="C115" s="3" t="s">
        <v>14</v>
      </c>
      <c r="D115" s="3" t="s">
        <v>23</v>
      </c>
      <c r="E115" s="3">
        <v>4</v>
      </c>
      <c r="AT115" s="11"/>
      <c r="AU115" s="11"/>
      <c r="AV115" s="4"/>
      <c r="AW115" s="11"/>
      <c r="AX115" t="s">
        <v>6</v>
      </c>
      <c r="AY115" s="2" t="s">
        <v>11</v>
      </c>
      <c r="AZ115" s="3" t="s">
        <v>14</v>
      </c>
      <c r="BA115" s="3" t="s">
        <v>23</v>
      </c>
      <c r="BB115" s="3">
        <v>4</v>
      </c>
    </row>
    <row r="116" spans="1:54" x14ac:dyDescent="0.3">
      <c r="A116" t="s">
        <v>6</v>
      </c>
      <c r="B116" s="2" t="s">
        <v>11</v>
      </c>
      <c r="C116" s="3" t="s">
        <v>14</v>
      </c>
      <c r="D116" s="3" t="s">
        <v>23</v>
      </c>
      <c r="E116" s="3">
        <v>5</v>
      </c>
      <c r="AT116" s="11"/>
      <c r="AU116" s="11"/>
      <c r="AV116" s="4"/>
      <c r="AW116" s="11"/>
      <c r="AX116" t="s">
        <v>6</v>
      </c>
      <c r="AY116" s="2" t="s">
        <v>11</v>
      </c>
      <c r="AZ116" s="3" t="s">
        <v>14</v>
      </c>
      <c r="BA116" s="3" t="s">
        <v>23</v>
      </c>
      <c r="BB116" s="3">
        <v>5</v>
      </c>
    </row>
    <row r="117" spans="1:54" x14ac:dyDescent="0.3">
      <c r="A117" t="s">
        <v>6</v>
      </c>
      <c r="B117" s="2" t="s">
        <v>11</v>
      </c>
      <c r="C117" s="3" t="s">
        <v>14</v>
      </c>
      <c r="D117" s="3" t="s">
        <v>23</v>
      </c>
      <c r="E117" s="3">
        <v>6</v>
      </c>
      <c r="AT117" s="11"/>
      <c r="AU117" s="11"/>
      <c r="AV117" s="4"/>
      <c r="AW117" s="11"/>
      <c r="AX117" t="s">
        <v>6</v>
      </c>
      <c r="AY117" s="2" t="s">
        <v>11</v>
      </c>
      <c r="AZ117" s="3" t="s">
        <v>14</v>
      </c>
      <c r="BA117" s="3" t="s">
        <v>23</v>
      </c>
      <c r="BB117" s="3">
        <v>6</v>
      </c>
    </row>
    <row r="118" spans="1:54" x14ac:dyDescent="0.3">
      <c r="A118" t="s">
        <v>6</v>
      </c>
      <c r="B118" s="2" t="s">
        <v>11</v>
      </c>
      <c r="C118" s="3" t="s">
        <v>14</v>
      </c>
      <c r="D118" s="3" t="s">
        <v>23</v>
      </c>
      <c r="E118" s="3">
        <v>7</v>
      </c>
      <c r="AT118" s="11"/>
      <c r="AU118" s="11"/>
      <c r="AV118" s="4"/>
      <c r="AW118" s="11"/>
      <c r="AX118" t="s">
        <v>6</v>
      </c>
      <c r="AY118" s="2" t="s">
        <v>11</v>
      </c>
      <c r="AZ118" s="3" t="s">
        <v>14</v>
      </c>
      <c r="BA118" s="3" t="s">
        <v>23</v>
      </c>
      <c r="BB118" s="3">
        <v>7</v>
      </c>
    </row>
    <row r="119" spans="1:54" x14ac:dyDescent="0.3">
      <c r="A119" t="s">
        <v>6</v>
      </c>
      <c r="B119" s="2" t="s">
        <v>11</v>
      </c>
      <c r="C119" s="3" t="s">
        <v>14</v>
      </c>
      <c r="D119" s="3" t="s">
        <v>23</v>
      </c>
      <c r="E119" s="3">
        <v>8</v>
      </c>
      <c r="AT119" s="11"/>
      <c r="AU119" s="11"/>
      <c r="AV119" s="4"/>
      <c r="AW119" s="11"/>
      <c r="AX119" t="s">
        <v>6</v>
      </c>
      <c r="AY119" s="2" t="s">
        <v>11</v>
      </c>
      <c r="AZ119" s="3" t="s">
        <v>14</v>
      </c>
      <c r="BA119" s="3" t="s">
        <v>23</v>
      </c>
      <c r="BB119" s="3">
        <v>8</v>
      </c>
    </row>
    <row r="120" spans="1:54" x14ac:dyDescent="0.3">
      <c r="A120" t="s">
        <v>6</v>
      </c>
      <c r="B120" s="2" t="s">
        <v>11</v>
      </c>
      <c r="C120" s="3" t="s">
        <v>14</v>
      </c>
      <c r="D120" s="3" t="s">
        <v>23</v>
      </c>
      <c r="E120" s="3">
        <v>9</v>
      </c>
      <c r="AT120" s="11"/>
      <c r="AU120" s="11"/>
      <c r="AV120" s="4"/>
      <c r="AW120" s="11"/>
      <c r="AX120" t="s">
        <v>6</v>
      </c>
      <c r="AY120" s="2" t="s">
        <v>11</v>
      </c>
      <c r="AZ120" s="3" t="s">
        <v>14</v>
      </c>
      <c r="BA120" s="3" t="s">
        <v>23</v>
      </c>
      <c r="BB120" s="3">
        <v>9</v>
      </c>
    </row>
    <row r="121" spans="1:54" x14ac:dyDescent="0.3">
      <c r="A121" t="s">
        <v>6</v>
      </c>
      <c r="B121" s="2" t="s">
        <v>11</v>
      </c>
      <c r="C121" s="3" t="s">
        <v>14</v>
      </c>
      <c r="D121" s="3" t="s">
        <v>23</v>
      </c>
      <c r="E121" s="3">
        <v>10</v>
      </c>
      <c r="AT121" s="11"/>
      <c r="AU121" s="11"/>
      <c r="AV121" s="4"/>
      <c r="AW121" s="11"/>
      <c r="AX121" t="s">
        <v>6</v>
      </c>
      <c r="AY121" s="2" t="s">
        <v>11</v>
      </c>
      <c r="AZ121" s="3" t="s">
        <v>14</v>
      </c>
      <c r="BA121" s="3" t="s">
        <v>23</v>
      </c>
      <c r="BB121" s="3">
        <v>10</v>
      </c>
    </row>
    <row r="122" spans="1:54" x14ac:dyDescent="0.3">
      <c r="A122" t="s">
        <v>3</v>
      </c>
      <c r="B122" s="2" t="s">
        <v>12</v>
      </c>
      <c r="C122" s="3" t="s">
        <v>14</v>
      </c>
      <c r="D122" s="3" t="s">
        <v>23</v>
      </c>
      <c r="E122" s="3">
        <v>1</v>
      </c>
      <c r="AQ122" s="4">
        <f>AVERAGE(AP122:AP131)</f>
        <v>2.0428571428571431E-2</v>
      </c>
      <c r="AS122" s="4">
        <f>AVERAGE(AR122:AR131)</f>
        <v>0.875</v>
      </c>
      <c r="AT122" s="11"/>
      <c r="AU122" s="4">
        <f>AVERAGE(AT122:AT131)</f>
        <v>2.7375528821094793E-4</v>
      </c>
      <c r="AV122" s="4"/>
      <c r="AW122" s="4">
        <f>AVERAGE(AV122:AV131)</f>
        <v>0.27375528821094791</v>
      </c>
      <c r="AX122" t="s">
        <v>3</v>
      </c>
      <c r="AY122" s="2" t="s">
        <v>12</v>
      </c>
      <c r="AZ122" s="3" t="s">
        <v>14</v>
      </c>
      <c r="BA122" s="3" t="s">
        <v>23</v>
      </c>
      <c r="BB122" s="3">
        <v>1</v>
      </c>
    </row>
    <row r="123" spans="1:54" x14ac:dyDescent="0.3">
      <c r="A123" t="s">
        <v>3</v>
      </c>
      <c r="B123" s="2" t="s">
        <v>12</v>
      </c>
      <c r="C123" s="3" t="s">
        <v>14</v>
      </c>
      <c r="D123" s="3" t="s">
        <v>23</v>
      </c>
      <c r="E123" s="3">
        <v>2</v>
      </c>
      <c r="N123" s="8">
        <v>1</v>
      </c>
      <c r="AP123">
        <v>1.4E-2</v>
      </c>
      <c r="AR123" s="6">
        <v>1</v>
      </c>
      <c r="AT123" s="11">
        <f>AP123/(85-9)</f>
        <v>1.8421052631578948E-4</v>
      </c>
      <c r="AU123" s="11"/>
      <c r="AV123" s="4">
        <f t="shared" si="6"/>
        <v>0.18421052631578949</v>
      </c>
      <c r="AW123" s="11"/>
      <c r="AX123" t="s">
        <v>3</v>
      </c>
      <c r="AY123" s="2" t="s">
        <v>12</v>
      </c>
      <c r="AZ123" s="3" t="s">
        <v>14</v>
      </c>
      <c r="BA123" s="3" t="s">
        <v>23</v>
      </c>
      <c r="BB123" s="3">
        <v>2</v>
      </c>
    </row>
    <row r="124" spans="1:54" x14ac:dyDescent="0.3">
      <c r="A124" t="s">
        <v>3</v>
      </c>
      <c r="B124" s="2" t="s">
        <v>12</v>
      </c>
      <c r="C124" s="3" t="s">
        <v>14</v>
      </c>
      <c r="D124" s="3" t="s">
        <v>23</v>
      </c>
      <c r="E124" s="3">
        <v>3</v>
      </c>
      <c r="T124">
        <v>2</v>
      </c>
      <c r="AI124">
        <v>1</v>
      </c>
      <c r="AP124">
        <v>3.4000000000000002E-2</v>
      </c>
      <c r="AR124" s="6">
        <v>1</v>
      </c>
      <c r="AT124" s="11">
        <f>AP124/(85-15)</f>
        <v>4.8571428571428577E-4</v>
      </c>
      <c r="AU124" s="11"/>
      <c r="AV124" s="4">
        <f t="shared" si="6"/>
        <v>0.48571428571428577</v>
      </c>
      <c r="AW124" s="11"/>
      <c r="AX124" t="s">
        <v>3</v>
      </c>
      <c r="AY124" s="2" t="s">
        <v>12</v>
      </c>
      <c r="AZ124" s="3" t="s">
        <v>14</v>
      </c>
      <c r="BA124" s="3" t="s">
        <v>23</v>
      </c>
      <c r="BB124" s="3">
        <v>3</v>
      </c>
    </row>
    <row r="125" spans="1:54" x14ac:dyDescent="0.3">
      <c r="A125" t="s">
        <v>3</v>
      </c>
      <c r="B125" s="2" t="s">
        <v>12</v>
      </c>
      <c r="C125" s="3" t="s">
        <v>14</v>
      </c>
      <c r="D125" s="3" t="s">
        <v>23</v>
      </c>
      <c r="E125" s="3">
        <v>4</v>
      </c>
      <c r="M125" s="8">
        <v>1</v>
      </c>
      <c r="AP125">
        <v>2.5000000000000001E-2</v>
      </c>
      <c r="AR125" s="6">
        <v>1</v>
      </c>
      <c r="AT125" s="11">
        <f>AP125/(85-8)</f>
        <v>3.2467532467532468E-4</v>
      </c>
      <c r="AU125" s="11"/>
      <c r="AV125" s="4">
        <f t="shared" si="6"/>
        <v>0.32467532467532467</v>
      </c>
      <c r="AW125" s="11"/>
      <c r="AX125" t="s">
        <v>3</v>
      </c>
      <c r="AY125" s="2" t="s">
        <v>12</v>
      </c>
      <c r="AZ125" s="3" t="s">
        <v>14</v>
      </c>
      <c r="BA125" s="3" t="s">
        <v>23</v>
      </c>
      <c r="BB125" s="3">
        <v>4</v>
      </c>
    </row>
    <row r="126" spans="1:54" x14ac:dyDescent="0.3">
      <c r="A126" t="s">
        <v>3</v>
      </c>
      <c r="B126" s="2" t="s">
        <v>12</v>
      </c>
      <c r="C126" s="3" t="s">
        <v>14</v>
      </c>
      <c r="D126" s="3" t="s">
        <v>23</v>
      </c>
      <c r="E126" s="3">
        <v>5</v>
      </c>
      <c r="M126" s="8">
        <v>1</v>
      </c>
      <c r="N126" s="8">
        <v>1</v>
      </c>
      <c r="AP126">
        <v>8.9999999999999993E-3</v>
      </c>
      <c r="AR126" s="6">
        <v>1</v>
      </c>
      <c r="AT126" s="11">
        <f>AP126/(85-8)</f>
        <v>1.1688311688311687E-4</v>
      </c>
      <c r="AU126" s="11"/>
      <c r="AV126" s="4">
        <f t="shared" si="6"/>
        <v>0.11688311688311687</v>
      </c>
      <c r="AW126" s="11"/>
      <c r="AX126" t="s">
        <v>3</v>
      </c>
      <c r="AY126" s="2" t="s">
        <v>12</v>
      </c>
      <c r="AZ126" s="3" t="s">
        <v>14</v>
      </c>
      <c r="BA126" s="3" t="s">
        <v>23</v>
      </c>
      <c r="BB126" s="3">
        <v>5</v>
      </c>
    </row>
    <row r="127" spans="1:54" x14ac:dyDescent="0.3">
      <c r="A127" t="s">
        <v>3</v>
      </c>
      <c r="B127" s="2" t="s">
        <v>12</v>
      </c>
      <c r="C127" s="3" t="s">
        <v>14</v>
      </c>
      <c r="D127" s="3" t="s">
        <v>23</v>
      </c>
      <c r="E127" s="3">
        <v>6</v>
      </c>
      <c r="N127" s="8">
        <v>1</v>
      </c>
      <c r="AP127">
        <v>3.1E-2</v>
      </c>
      <c r="AR127" s="6">
        <v>1</v>
      </c>
      <c r="AT127" s="11">
        <f>AP127/(85-9)</f>
        <v>4.0789473684210524E-4</v>
      </c>
      <c r="AU127" s="11"/>
      <c r="AV127" s="4">
        <f t="shared" si="6"/>
        <v>0.40789473684210525</v>
      </c>
      <c r="AW127" s="11"/>
      <c r="AX127" t="s">
        <v>3</v>
      </c>
      <c r="AY127" s="2" t="s">
        <v>12</v>
      </c>
      <c r="AZ127" s="3" t="s">
        <v>14</v>
      </c>
      <c r="BA127" s="3" t="s">
        <v>23</v>
      </c>
      <c r="BB127" s="3">
        <v>6</v>
      </c>
    </row>
    <row r="128" spans="1:54" x14ac:dyDescent="0.3">
      <c r="A128" t="s">
        <v>3</v>
      </c>
      <c r="B128" s="2" t="s">
        <v>12</v>
      </c>
      <c r="C128" s="3" t="s">
        <v>14</v>
      </c>
      <c r="D128" s="3" t="s">
        <v>23</v>
      </c>
      <c r="E128" s="3">
        <v>7</v>
      </c>
      <c r="Q128">
        <v>1</v>
      </c>
      <c r="AP128">
        <v>1.4E-2</v>
      </c>
      <c r="AR128" s="6">
        <v>1</v>
      </c>
      <c r="AT128" s="11">
        <f>AP128/(85-12)</f>
        <v>1.9178082191780821E-4</v>
      </c>
      <c r="AU128" s="11"/>
      <c r="AV128" s="4">
        <f t="shared" si="6"/>
        <v>0.19178082191780821</v>
      </c>
      <c r="AW128" s="11"/>
      <c r="AX128" t="s">
        <v>3</v>
      </c>
      <c r="AY128" s="2" t="s">
        <v>12</v>
      </c>
      <c r="AZ128" s="3" t="s">
        <v>14</v>
      </c>
      <c r="BA128" s="3" t="s">
        <v>23</v>
      </c>
      <c r="BB128" s="3">
        <v>7</v>
      </c>
    </row>
    <row r="129" spans="1:54" x14ac:dyDescent="0.3">
      <c r="A129" t="s">
        <v>3</v>
      </c>
      <c r="B129" s="2" t="s">
        <v>12</v>
      </c>
      <c r="C129" s="3" t="s">
        <v>14</v>
      </c>
      <c r="D129" s="3" t="s">
        <v>23</v>
      </c>
      <c r="E129" s="3">
        <v>8</v>
      </c>
      <c r="AT129" s="11"/>
      <c r="AU129" s="11"/>
      <c r="AV129" s="4"/>
      <c r="AW129" s="11"/>
      <c r="AX129" t="s">
        <v>3</v>
      </c>
      <c r="AY129" s="2" t="s">
        <v>12</v>
      </c>
      <c r="AZ129" s="3" t="s">
        <v>14</v>
      </c>
      <c r="BA129" s="3" t="s">
        <v>23</v>
      </c>
      <c r="BB129" s="3">
        <v>8</v>
      </c>
    </row>
    <row r="130" spans="1:54" x14ac:dyDescent="0.3">
      <c r="A130" t="s">
        <v>3</v>
      </c>
      <c r="B130" s="2" t="s">
        <v>12</v>
      </c>
      <c r="C130" s="3" t="s">
        <v>14</v>
      </c>
      <c r="D130" s="3" t="s">
        <v>23</v>
      </c>
      <c r="E130" s="3">
        <v>9</v>
      </c>
      <c r="L130" s="8">
        <v>1</v>
      </c>
      <c r="AR130" s="6">
        <v>0</v>
      </c>
      <c r="AT130" s="11"/>
      <c r="AU130" s="11"/>
      <c r="AV130" s="4"/>
      <c r="AW130" s="11"/>
      <c r="AX130" t="s">
        <v>3</v>
      </c>
      <c r="AY130" s="2" t="s">
        <v>12</v>
      </c>
      <c r="AZ130" s="3" t="s">
        <v>14</v>
      </c>
      <c r="BA130" s="3" t="s">
        <v>23</v>
      </c>
      <c r="BB130" s="3">
        <v>9</v>
      </c>
    </row>
    <row r="131" spans="1:54" x14ac:dyDescent="0.3">
      <c r="A131" t="s">
        <v>3</v>
      </c>
      <c r="B131" s="2" t="s">
        <v>12</v>
      </c>
      <c r="C131" s="3" t="s">
        <v>14</v>
      </c>
      <c r="D131" s="3" t="s">
        <v>23</v>
      </c>
      <c r="E131" s="3">
        <v>10</v>
      </c>
      <c r="L131" s="8">
        <v>1</v>
      </c>
      <c r="AP131">
        <v>1.6E-2</v>
      </c>
      <c r="AR131" s="6">
        <v>1</v>
      </c>
      <c r="AT131" s="11">
        <f>AP131/(85-7)</f>
        <v>2.0512820512820514E-4</v>
      </c>
      <c r="AU131" s="11"/>
      <c r="AV131" s="4">
        <f t="shared" ref="AV131:AV185" si="10">AT131*1000</f>
        <v>0.20512820512820515</v>
      </c>
      <c r="AW131" s="11"/>
      <c r="AX131" t="s">
        <v>3</v>
      </c>
      <c r="AY131" s="2" t="s">
        <v>12</v>
      </c>
      <c r="AZ131" s="3" t="s">
        <v>14</v>
      </c>
      <c r="BA131" s="3" t="s">
        <v>23</v>
      </c>
      <c r="BB131" s="3">
        <v>10</v>
      </c>
    </row>
    <row r="132" spans="1:54" x14ac:dyDescent="0.3">
      <c r="A132" t="s">
        <v>6</v>
      </c>
      <c r="B132" s="2" t="s">
        <v>12</v>
      </c>
      <c r="C132" s="3" t="s">
        <v>14</v>
      </c>
      <c r="D132" s="3" t="s">
        <v>23</v>
      </c>
      <c r="E132" s="3">
        <v>1</v>
      </c>
      <c r="N132" s="8">
        <v>1</v>
      </c>
      <c r="AP132">
        <v>0.03</v>
      </c>
      <c r="AQ132" s="4">
        <f>AVERAGE(AP132:AP141)</f>
        <v>1.7500000000000002E-2</v>
      </c>
      <c r="AR132" s="6">
        <v>1</v>
      </c>
      <c r="AS132" s="4">
        <f>AVERAGE(AR132:AR141)</f>
        <v>1</v>
      </c>
      <c r="AT132" s="11">
        <f>AP132/(85-9)</f>
        <v>3.9473684210526315E-4</v>
      </c>
      <c r="AU132" s="4">
        <f>AVERAGE(AT132:AT141)</f>
        <v>2.2979276941515587E-4</v>
      </c>
      <c r="AV132" s="4">
        <f t="shared" si="10"/>
        <v>0.39473684210526316</v>
      </c>
      <c r="AW132" s="4">
        <f>AVERAGE(AV132:AV141)</f>
        <v>0.22979276941515586</v>
      </c>
      <c r="AX132" t="s">
        <v>6</v>
      </c>
      <c r="AY132" s="2" t="s">
        <v>12</v>
      </c>
      <c r="AZ132" s="3" t="s">
        <v>14</v>
      </c>
      <c r="BA132" s="3" t="s">
        <v>23</v>
      </c>
      <c r="BB132" s="3">
        <v>1</v>
      </c>
    </row>
    <row r="133" spans="1:54" x14ac:dyDescent="0.3">
      <c r="A133" t="s">
        <v>6</v>
      </c>
      <c r="B133" s="2" t="s">
        <v>12</v>
      </c>
      <c r="C133" s="3" t="s">
        <v>14</v>
      </c>
      <c r="D133" s="3" t="s">
        <v>23</v>
      </c>
      <c r="E133" s="3">
        <v>2</v>
      </c>
      <c r="N133" s="8">
        <v>1</v>
      </c>
      <c r="AP133">
        <v>8.9999999999999993E-3</v>
      </c>
      <c r="AR133" s="6">
        <v>1</v>
      </c>
      <c r="AT133" s="11">
        <f>AP133/(85-9)</f>
        <v>1.1842105263157894E-4</v>
      </c>
      <c r="AU133" s="11"/>
      <c r="AV133" s="4">
        <f t="shared" si="10"/>
        <v>0.11842105263157894</v>
      </c>
      <c r="AW133" s="11"/>
      <c r="AX133" t="s">
        <v>6</v>
      </c>
      <c r="AY133" s="2" t="s">
        <v>12</v>
      </c>
      <c r="AZ133" s="3" t="s">
        <v>14</v>
      </c>
      <c r="BA133" s="3" t="s">
        <v>23</v>
      </c>
      <c r="BB133" s="3">
        <v>2</v>
      </c>
    </row>
    <row r="134" spans="1:54" x14ac:dyDescent="0.3">
      <c r="A134" t="s">
        <v>6</v>
      </c>
      <c r="B134" s="2" t="s">
        <v>12</v>
      </c>
      <c r="C134" s="3" t="s">
        <v>14</v>
      </c>
      <c r="D134" s="3" t="s">
        <v>23</v>
      </c>
      <c r="E134" s="3">
        <v>3</v>
      </c>
      <c r="M134" s="8">
        <v>1</v>
      </c>
      <c r="AP134">
        <v>1.6E-2</v>
      </c>
      <c r="AR134" s="6">
        <v>1</v>
      </c>
      <c r="AT134" s="11">
        <f>AP134/(85-8)</f>
        <v>2.077922077922078E-4</v>
      </c>
      <c r="AU134" s="11"/>
      <c r="AV134" s="4">
        <f t="shared" si="10"/>
        <v>0.20779220779220781</v>
      </c>
      <c r="AW134" s="11"/>
      <c r="AX134" t="s">
        <v>6</v>
      </c>
      <c r="AY134" s="2" t="s">
        <v>12</v>
      </c>
      <c r="AZ134" s="3" t="s">
        <v>14</v>
      </c>
      <c r="BA134" s="3" t="s">
        <v>23</v>
      </c>
      <c r="BB134" s="3">
        <v>3</v>
      </c>
    </row>
    <row r="135" spans="1:54" x14ac:dyDescent="0.3">
      <c r="A135" t="s">
        <v>6</v>
      </c>
      <c r="B135" s="2" t="s">
        <v>12</v>
      </c>
      <c r="C135" s="3" t="s">
        <v>14</v>
      </c>
      <c r="D135" s="3" t="s">
        <v>23</v>
      </c>
      <c r="E135" s="3">
        <v>4</v>
      </c>
      <c r="AT135" s="11"/>
      <c r="AU135" s="11"/>
      <c r="AV135" s="4"/>
      <c r="AW135" s="11"/>
      <c r="AX135" t="s">
        <v>6</v>
      </c>
      <c r="AY135" s="2" t="s">
        <v>12</v>
      </c>
      <c r="AZ135" s="3" t="s">
        <v>14</v>
      </c>
      <c r="BA135" s="3" t="s">
        <v>23</v>
      </c>
      <c r="BB135" s="3">
        <v>4</v>
      </c>
    </row>
    <row r="136" spans="1:54" x14ac:dyDescent="0.3">
      <c r="A136" t="s">
        <v>6</v>
      </c>
      <c r="B136" s="2" t="s">
        <v>12</v>
      </c>
      <c r="C136" s="3" t="s">
        <v>14</v>
      </c>
      <c r="D136" s="3" t="s">
        <v>23</v>
      </c>
      <c r="E136" s="3">
        <v>5</v>
      </c>
      <c r="AT136" s="11"/>
      <c r="AU136" s="11"/>
      <c r="AV136" s="4"/>
      <c r="AW136" s="11"/>
      <c r="AX136" t="s">
        <v>6</v>
      </c>
      <c r="AY136" s="2" t="s">
        <v>12</v>
      </c>
      <c r="AZ136" s="3" t="s">
        <v>14</v>
      </c>
      <c r="BA136" s="3" t="s">
        <v>23</v>
      </c>
      <c r="BB136" s="3">
        <v>5</v>
      </c>
    </row>
    <row r="137" spans="1:54" x14ac:dyDescent="0.3">
      <c r="A137" t="s">
        <v>6</v>
      </c>
      <c r="B137" s="2" t="s">
        <v>12</v>
      </c>
      <c r="C137" s="3" t="s">
        <v>14</v>
      </c>
      <c r="D137" s="3" t="s">
        <v>23</v>
      </c>
      <c r="E137" s="3">
        <v>6</v>
      </c>
      <c r="N137" s="8">
        <v>1</v>
      </c>
      <c r="AP137">
        <v>1.6E-2</v>
      </c>
      <c r="AR137" s="6">
        <v>1</v>
      </c>
      <c r="AT137" s="11">
        <f>AP137/(85-9)</f>
        <v>2.105263157894737E-4</v>
      </c>
      <c r="AU137" s="11"/>
      <c r="AV137" s="4">
        <f t="shared" si="10"/>
        <v>0.2105263157894737</v>
      </c>
      <c r="AW137" s="11"/>
      <c r="AX137" t="s">
        <v>6</v>
      </c>
      <c r="AY137" s="2" t="s">
        <v>12</v>
      </c>
      <c r="AZ137" s="3" t="s">
        <v>14</v>
      </c>
      <c r="BA137" s="3" t="s">
        <v>23</v>
      </c>
      <c r="BB137" s="3">
        <v>6</v>
      </c>
    </row>
    <row r="138" spans="1:54" x14ac:dyDescent="0.3">
      <c r="A138" t="s">
        <v>6</v>
      </c>
      <c r="B138" s="2" t="s">
        <v>12</v>
      </c>
      <c r="C138" s="3" t="s">
        <v>14</v>
      </c>
      <c r="D138" s="3" t="s">
        <v>23</v>
      </c>
      <c r="E138" s="3">
        <v>7</v>
      </c>
      <c r="Q138">
        <v>1</v>
      </c>
      <c r="AP138">
        <v>1.4E-2</v>
      </c>
      <c r="AR138" s="6">
        <v>1</v>
      </c>
      <c r="AT138" s="11">
        <f>AP138/(85-12)</f>
        <v>1.9178082191780821E-4</v>
      </c>
      <c r="AU138" s="11"/>
      <c r="AV138" s="4">
        <f t="shared" si="10"/>
        <v>0.19178082191780821</v>
      </c>
      <c r="AW138" s="11"/>
      <c r="AX138" t="s">
        <v>6</v>
      </c>
      <c r="AY138" s="2" t="s">
        <v>12</v>
      </c>
      <c r="AZ138" s="3" t="s">
        <v>14</v>
      </c>
      <c r="BA138" s="3" t="s">
        <v>23</v>
      </c>
      <c r="BB138" s="3">
        <v>7</v>
      </c>
    </row>
    <row r="139" spans="1:54" x14ac:dyDescent="0.3">
      <c r="A139" t="s">
        <v>6</v>
      </c>
      <c r="B139" s="2" t="s">
        <v>12</v>
      </c>
      <c r="C139" s="3" t="s">
        <v>14</v>
      </c>
      <c r="D139" s="3" t="s">
        <v>23</v>
      </c>
      <c r="E139" s="3">
        <v>8</v>
      </c>
      <c r="O139">
        <v>1</v>
      </c>
      <c r="Y139">
        <v>1</v>
      </c>
      <c r="AP139">
        <v>0.01</v>
      </c>
      <c r="AR139" s="6">
        <v>1</v>
      </c>
      <c r="AT139" s="11">
        <f>AP139/(85-10)</f>
        <v>1.3333333333333334E-4</v>
      </c>
      <c r="AU139" s="11"/>
      <c r="AV139" s="4">
        <f t="shared" si="10"/>
        <v>0.13333333333333333</v>
      </c>
      <c r="AW139" s="11"/>
      <c r="AX139" t="s">
        <v>6</v>
      </c>
      <c r="AY139" s="2" t="s">
        <v>12</v>
      </c>
      <c r="AZ139" s="3" t="s">
        <v>14</v>
      </c>
      <c r="BA139" s="3" t="s">
        <v>23</v>
      </c>
      <c r="BB139" s="3">
        <v>8</v>
      </c>
    </row>
    <row r="140" spans="1:54" x14ac:dyDescent="0.3">
      <c r="A140" t="s">
        <v>6</v>
      </c>
      <c r="B140" s="2" t="s">
        <v>12</v>
      </c>
      <c r="C140" s="3" t="s">
        <v>14</v>
      </c>
      <c r="D140" s="3" t="s">
        <v>23</v>
      </c>
      <c r="E140" s="3">
        <v>9</v>
      </c>
      <c r="L140" s="8">
        <v>2</v>
      </c>
      <c r="O140">
        <v>1</v>
      </c>
      <c r="AP140">
        <v>1.6E-2</v>
      </c>
      <c r="AR140" s="6">
        <v>1</v>
      </c>
      <c r="AT140" s="11">
        <f t="shared" ref="AT140" si="11">AP140/(85-7)</f>
        <v>2.0512820512820514E-4</v>
      </c>
      <c r="AU140" s="11"/>
      <c r="AV140" s="4">
        <f t="shared" si="10"/>
        <v>0.20512820512820515</v>
      </c>
      <c r="AW140" s="11"/>
      <c r="AX140" t="s">
        <v>6</v>
      </c>
      <c r="AY140" s="2" t="s">
        <v>12</v>
      </c>
      <c r="AZ140" s="3" t="s">
        <v>14</v>
      </c>
      <c r="BA140" s="3" t="s">
        <v>23</v>
      </c>
      <c r="BB140" s="3">
        <v>9</v>
      </c>
    </row>
    <row r="141" spans="1:54" x14ac:dyDescent="0.3">
      <c r="A141" t="s">
        <v>6</v>
      </c>
      <c r="B141" s="2" t="s">
        <v>12</v>
      </c>
      <c r="C141" s="3" t="s">
        <v>14</v>
      </c>
      <c r="D141" s="3" t="s">
        <v>23</v>
      </c>
      <c r="E141" s="3">
        <v>10</v>
      </c>
      <c r="M141" s="8">
        <v>2</v>
      </c>
      <c r="N141" s="8">
        <v>1</v>
      </c>
      <c r="AP141">
        <v>2.9000000000000001E-2</v>
      </c>
      <c r="AR141" s="6">
        <v>1</v>
      </c>
      <c r="AT141" s="11">
        <f>AP141/(85-8)</f>
        <v>3.7662337662337667E-4</v>
      </c>
      <c r="AU141" s="11"/>
      <c r="AV141" s="4">
        <f t="shared" si="10"/>
        <v>0.37662337662337669</v>
      </c>
      <c r="AW141" s="11"/>
      <c r="AX141" t="s">
        <v>6</v>
      </c>
      <c r="AY141" s="2" t="s">
        <v>12</v>
      </c>
      <c r="AZ141" s="3" t="s">
        <v>14</v>
      </c>
      <c r="BA141" s="3" t="s">
        <v>23</v>
      </c>
      <c r="BB141" s="3">
        <v>10</v>
      </c>
    </row>
    <row r="142" spans="1:54" x14ac:dyDescent="0.3">
      <c r="A142" t="s">
        <v>3</v>
      </c>
      <c r="B142" s="2" t="s">
        <v>15</v>
      </c>
      <c r="C142" s="3" t="s">
        <v>14</v>
      </c>
      <c r="D142" s="3" t="s">
        <v>24</v>
      </c>
      <c r="E142" s="3">
        <v>1</v>
      </c>
      <c r="N142" s="8">
        <v>1</v>
      </c>
      <c r="O142" s="1"/>
      <c r="P142" s="1"/>
      <c r="AP142">
        <v>8.0000000000000002E-3</v>
      </c>
      <c r="AQ142" s="4">
        <f>AVERAGE(AP142:AP151)</f>
        <v>2.7999999999999997E-2</v>
      </c>
      <c r="AR142" s="6">
        <v>1</v>
      </c>
      <c r="AS142" s="4">
        <f>AVERAGE(AR142:AR151)</f>
        <v>0.66666666666666663</v>
      </c>
      <c r="AT142" s="11">
        <f>AP142/(85-9)</f>
        <v>1.0526315789473685E-4</v>
      </c>
      <c r="AU142" s="4">
        <f>AVERAGE(AT142:AT151)</f>
        <v>3.5844171928449083E-4</v>
      </c>
      <c r="AV142" s="4">
        <f t="shared" si="10"/>
        <v>0.10526315789473685</v>
      </c>
      <c r="AW142" s="4">
        <f>AVERAGE(AV142:AV151)</f>
        <v>0.35844171928449081</v>
      </c>
      <c r="AX142" t="s">
        <v>3</v>
      </c>
      <c r="AY142" s="2" t="s">
        <v>15</v>
      </c>
      <c r="AZ142" s="3" t="s">
        <v>14</v>
      </c>
      <c r="BA142" s="3" t="s">
        <v>24</v>
      </c>
      <c r="BB142" s="3">
        <v>1</v>
      </c>
    </row>
    <row r="143" spans="1:54" x14ac:dyDescent="0.3">
      <c r="A143" t="s">
        <v>3</v>
      </c>
      <c r="B143" s="2" t="s">
        <v>15</v>
      </c>
      <c r="C143" s="3" t="s">
        <v>14</v>
      </c>
      <c r="D143" s="3" t="s">
        <v>24</v>
      </c>
      <c r="E143" s="3">
        <v>2</v>
      </c>
      <c r="AT143" s="11"/>
      <c r="AU143" s="11"/>
      <c r="AV143" s="4"/>
      <c r="AW143" s="11"/>
      <c r="AX143" t="s">
        <v>3</v>
      </c>
      <c r="AY143" s="2" t="s">
        <v>15</v>
      </c>
      <c r="AZ143" s="3" t="s">
        <v>14</v>
      </c>
      <c r="BA143" s="3" t="s">
        <v>24</v>
      </c>
      <c r="BB143" s="3">
        <v>2</v>
      </c>
    </row>
    <row r="144" spans="1:54" x14ac:dyDescent="0.3">
      <c r="A144" t="s">
        <v>3</v>
      </c>
      <c r="B144" s="2" t="s">
        <v>15</v>
      </c>
      <c r="C144" s="3" t="s">
        <v>14</v>
      </c>
      <c r="D144" s="3" t="s">
        <v>24</v>
      </c>
      <c r="E144" s="3">
        <v>3</v>
      </c>
      <c r="N144" s="8">
        <v>1</v>
      </c>
      <c r="AP144">
        <v>1.2999999999999999E-2</v>
      </c>
      <c r="AR144" s="6">
        <v>1</v>
      </c>
      <c r="AT144" s="11">
        <f>AP144/(85-9)</f>
        <v>1.7105263157894736E-4</v>
      </c>
      <c r="AU144" s="11"/>
      <c r="AV144" s="4">
        <f t="shared" si="10"/>
        <v>0.17105263157894737</v>
      </c>
      <c r="AW144" s="11"/>
      <c r="AX144" t="s">
        <v>3</v>
      </c>
      <c r="AY144" s="2" t="s">
        <v>15</v>
      </c>
      <c r="AZ144" s="3" t="s">
        <v>14</v>
      </c>
      <c r="BA144" s="3" t="s">
        <v>24</v>
      </c>
      <c r="BB144" s="3">
        <v>3</v>
      </c>
    </row>
    <row r="145" spans="1:54" x14ac:dyDescent="0.3">
      <c r="A145" t="s">
        <v>3</v>
      </c>
      <c r="B145" s="2" t="s">
        <v>15</v>
      </c>
      <c r="C145" s="3" t="s">
        <v>14</v>
      </c>
      <c r="D145" s="3" t="s">
        <v>24</v>
      </c>
      <c r="E145" s="3">
        <v>4</v>
      </c>
      <c r="L145" s="8">
        <v>1</v>
      </c>
      <c r="AP145">
        <v>3.3000000000000002E-2</v>
      </c>
      <c r="AR145" s="6">
        <v>1</v>
      </c>
      <c r="AT145" s="11">
        <f>AP145/(85-7)</f>
        <v>4.230769230769231E-4</v>
      </c>
      <c r="AU145" s="11"/>
      <c r="AV145" s="4">
        <f t="shared" si="10"/>
        <v>0.42307692307692307</v>
      </c>
      <c r="AW145" s="11"/>
      <c r="AX145" t="s">
        <v>3</v>
      </c>
      <c r="AY145" s="2" t="s">
        <v>15</v>
      </c>
      <c r="AZ145" s="3" t="s">
        <v>14</v>
      </c>
      <c r="BA145" s="3" t="s">
        <v>24</v>
      </c>
      <c r="BB145" s="3">
        <v>4</v>
      </c>
    </row>
    <row r="146" spans="1:54" x14ac:dyDescent="0.3">
      <c r="A146" t="s">
        <v>3</v>
      </c>
      <c r="B146" s="2" t="s">
        <v>15</v>
      </c>
      <c r="C146" s="3" t="s">
        <v>14</v>
      </c>
      <c r="D146" s="3" t="s">
        <v>24</v>
      </c>
      <c r="E146" s="3">
        <v>5</v>
      </c>
      <c r="K146" s="8">
        <v>1</v>
      </c>
      <c r="Q146">
        <v>1</v>
      </c>
      <c r="AP146">
        <v>6.5000000000000002E-2</v>
      </c>
      <c r="AR146" s="6">
        <v>1</v>
      </c>
      <c r="AT146" s="11">
        <f>AP146/(85-6)</f>
        <v>8.2278481012658226E-4</v>
      </c>
      <c r="AU146" s="11"/>
      <c r="AV146" s="4">
        <f t="shared" si="10"/>
        <v>0.82278481012658222</v>
      </c>
      <c r="AW146" s="11"/>
      <c r="AX146" t="s">
        <v>3</v>
      </c>
      <c r="AY146" s="2" t="s">
        <v>15</v>
      </c>
      <c r="AZ146" s="3" t="s">
        <v>14</v>
      </c>
      <c r="BA146" s="3" t="s">
        <v>24</v>
      </c>
      <c r="BB146" s="3">
        <v>5</v>
      </c>
    </row>
    <row r="147" spans="1:54" x14ac:dyDescent="0.3">
      <c r="A147" t="s">
        <v>3</v>
      </c>
      <c r="B147" s="2" t="s">
        <v>15</v>
      </c>
      <c r="C147" s="3" t="s">
        <v>14</v>
      </c>
      <c r="D147" s="3" t="s">
        <v>24</v>
      </c>
      <c r="E147" s="3">
        <v>6</v>
      </c>
      <c r="K147" s="8">
        <v>1</v>
      </c>
      <c r="AP147">
        <v>2.4E-2</v>
      </c>
      <c r="AR147" s="6">
        <v>1</v>
      </c>
      <c r="AT147" s="11">
        <f>AP147/(85-6)</f>
        <v>3.037974683544304E-4</v>
      </c>
      <c r="AU147" s="11"/>
      <c r="AV147" s="4">
        <f t="shared" si="10"/>
        <v>0.30379746835443039</v>
      </c>
      <c r="AW147" s="11"/>
      <c r="AX147" t="s">
        <v>3</v>
      </c>
      <c r="AY147" s="2" t="s">
        <v>15</v>
      </c>
      <c r="AZ147" s="3" t="s">
        <v>14</v>
      </c>
      <c r="BA147" s="3" t="s">
        <v>24</v>
      </c>
      <c r="BB147" s="3">
        <v>6</v>
      </c>
    </row>
    <row r="148" spans="1:54" x14ac:dyDescent="0.3">
      <c r="A148" t="s">
        <v>3</v>
      </c>
      <c r="B148" s="2" t="s">
        <v>15</v>
      </c>
      <c r="C148" s="3" t="s">
        <v>14</v>
      </c>
      <c r="D148" s="3" t="s">
        <v>24</v>
      </c>
      <c r="E148" s="3">
        <v>7</v>
      </c>
      <c r="N148" s="8">
        <v>1</v>
      </c>
      <c r="AR148" s="6">
        <v>0</v>
      </c>
      <c r="AT148" s="11"/>
      <c r="AU148" s="11"/>
      <c r="AV148" s="4"/>
      <c r="AW148" s="11"/>
      <c r="AX148" t="s">
        <v>3</v>
      </c>
      <c r="AY148" s="2" t="s">
        <v>15</v>
      </c>
      <c r="AZ148" s="3" t="s">
        <v>14</v>
      </c>
      <c r="BA148" s="3" t="s">
        <v>24</v>
      </c>
      <c r="BB148" s="3">
        <v>7</v>
      </c>
    </row>
    <row r="149" spans="1:54" x14ac:dyDescent="0.3">
      <c r="A149" t="s">
        <v>3</v>
      </c>
      <c r="B149" s="2" t="s">
        <v>15</v>
      </c>
      <c r="C149" s="3" t="s">
        <v>14</v>
      </c>
      <c r="D149" s="3" t="s">
        <v>24</v>
      </c>
      <c r="E149" s="3">
        <v>8</v>
      </c>
      <c r="L149" s="8">
        <v>1</v>
      </c>
      <c r="AR149" s="6">
        <v>0</v>
      </c>
      <c r="AT149" s="11"/>
      <c r="AU149" s="11"/>
      <c r="AV149" s="4"/>
      <c r="AW149" s="11"/>
      <c r="AX149" t="s">
        <v>3</v>
      </c>
      <c r="AY149" s="2" t="s">
        <v>15</v>
      </c>
      <c r="AZ149" s="3" t="s">
        <v>14</v>
      </c>
      <c r="BA149" s="3" t="s">
        <v>24</v>
      </c>
      <c r="BB149" s="3">
        <v>8</v>
      </c>
    </row>
    <row r="150" spans="1:54" x14ac:dyDescent="0.3">
      <c r="A150" t="s">
        <v>3</v>
      </c>
      <c r="B150" s="2" t="s">
        <v>15</v>
      </c>
      <c r="C150" s="3" t="s">
        <v>14</v>
      </c>
      <c r="D150" s="3" t="s">
        <v>24</v>
      </c>
      <c r="E150" s="3">
        <v>9</v>
      </c>
      <c r="M150" s="8">
        <v>1</v>
      </c>
      <c r="O150">
        <v>1</v>
      </c>
      <c r="AP150">
        <v>2.5000000000000001E-2</v>
      </c>
      <c r="AR150" s="6">
        <v>1</v>
      </c>
      <c r="AT150" s="11">
        <f>AP150/(85-8)</f>
        <v>3.2467532467532468E-4</v>
      </c>
      <c r="AU150" s="11"/>
      <c r="AV150" s="4">
        <f t="shared" si="10"/>
        <v>0.32467532467532467</v>
      </c>
      <c r="AW150" s="11"/>
      <c r="AX150" t="s">
        <v>3</v>
      </c>
      <c r="AY150" s="2" t="s">
        <v>15</v>
      </c>
      <c r="AZ150" s="3" t="s">
        <v>14</v>
      </c>
      <c r="BA150" s="3" t="s">
        <v>24</v>
      </c>
      <c r="BB150" s="3">
        <v>9</v>
      </c>
    </row>
    <row r="151" spans="1:54" x14ac:dyDescent="0.3">
      <c r="A151" t="s">
        <v>3</v>
      </c>
      <c r="B151" s="2" t="s">
        <v>15</v>
      </c>
      <c r="C151" s="3" t="s">
        <v>14</v>
      </c>
      <c r="D151" s="3" t="s">
        <v>24</v>
      </c>
      <c r="E151" s="3">
        <v>10</v>
      </c>
      <c r="L151" s="8">
        <v>1</v>
      </c>
      <c r="AR151" s="6">
        <v>0</v>
      </c>
      <c r="AT151" s="11"/>
      <c r="AU151" s="11"/>
      <c r="AV151" s="4"/>
      <c r="AW151" s="11"/>
      <c r="AX151" t="s">
        <v>3</v>
      </c>
      <c r="AY151" s="2" t="s">
        <v>15</v>
      </c>
      <c r="AZ151" s="3" t="s">
        <v>14</v>
      </c>
      <c r="BA151" s="3" t="s">
        <v>24</v>
      </c>
      <c r="BB151" s="3">
        <v>10</v>
      </c>
    </row>
    <row r="152" spans="1:54" x14ac:dyDescent="0.3">
      <c r="A152" t="s">
        <v>6</v>
      </c>
      <c r="B152" s="2" t="s">
        <v>15</v>
      </c>
      <c r="C152" s="3" t="s">
        <v>14</v>
      </c>
      <c r="D152" s="3" t="s">
        <v>24</v>
      </c>
      <c r="E152" s="3">
        <v>1</v>
      </c>
      <c r="K152" s="8">
        <v>2</v>
      </c>
      <c r="N152" s="7"/>
      <c r="Q152">
        <v>1</v>
      </c>
      <c r="AP152">
        <v>3.1E-2</v>
      </c>
      <c r="AQ152" s="4">
        <f>AVERAGE(AP152:AP161)</f>
        <v>2.457142857142857E-2</v>
      </c>
      <c r="AR152" s="6">
        <v>1</v>
      </c>
      <c r="AS152" s="4">
        <f>AVERAGE(AR152:AR161)</f>
        <v>0.9</v>
      </c>
      <c r="AT152" s="11">
        <f>AP152/(85-6)</f>
        <v>3.9240506329113922E-4</v>
      </c>
      <c r="AU152" s="4">
        <f>AVERAGE(AT152:AT161)</f>
        <v>3.1923095722347615E-4</v>
      </c>
      <c r="AV152" s="4">
        <f t="shared" si="10"/>
        <v>0.39240506329113922</v>
      </c>
      <c r="AW152" s="4">
        <f>AVERAGE(AV152:AV161)</f>
        <v>0.31923095722347616</v>
      </c>
      <c r="AX152" t="s">
        <v>6</v>
      </c>
      <c r="AY152" s="2" t="s">
        <v>15</v>
      </c>
      <c r="AZ152" s="3" t="s">
        <v>14</v>
      </c>
      <c r="BA152" s="3" t="s">
        <v>24</v>
      </c>
      <c r="BB152" s="3">
        <v>1</v>
      </c>
    </row>
    <row r="153" spans="1:54" x14ac:dyDescent="0.3">
      <c r="A153" t="s">
        <v>6</v>
      </c>
      <c r="B153" s="2" t="s">
        <v>15</v>
      </c>
      <c r="C153" s="3" t="s">
        <v>14</v>
      </c>
      <c r="D153" s="3" t="s">
        <v>24</v>
      </c>
      <c r="E153" s="3">
        <v>2</v>
      </c>
      <c r="L153" s="8">
        <v>1</v>
      </c>
      <c r="T153">
        <v>1</v>
      </c>
      <c r="AP153">
        <v>0.04</v>
      </c>
      <c r="AR153" s="6">
        <v>1</v>
      </c>
      <c r="AT153" s="11">
        <f>AP153/(85-7)</f>
        <v>5.1282051282051282E-4</v>
      </c>
      <c r="AU153" s="11"/>
      <c r="AV153" s="4">
        <f t="shared" si="10"/>
        <v>0.51282051282051277</v>
      </c>
      <c r="AW153" s="11"/>
      <c r="AX153" t="s">
        <v>6</v>
      </c>
      <c r="AY153" s="2" t="s">
        <v>15</v>
      </c>
      <c r="AZ153" s="3" t="s">
        <v>14</v>
      </c>
      <c r="BA153" s="3" t="s">
        <v>24</v>
      </c>
      <c r="BB153" s="3">
        <v>2</v>
      </c>
    </row>
    <row r="154" spans="1:54" x14ac:dyDescent="0.3">
      <c r="A154" t="s">
        <v>6</v>
      </c>
      <c r="B154" s="2" t="s">
        <v>15</v>
      </c>
      <c r="C154" s="3" t="s">
        <v>14</v>
      </c>
      <c r="D154" s="3" t="s">
        <v>24</v>
      </c>
      <c r="E154" s="3">
        <v>3</v>
      </c>
      <c r="O154">
        <v>1</v>
      </c>
      <c r="AL154">
        <v>1</v>
      </c>
      <c r="AP154">
        <v>2.3E-2</v>
      </c>
      <c r="AR154" s="6">
        <v>1</v>
      </c>
      <c r="AT154" s="11">
        <f>AP154/(85-10)</f>
        <v>3.0666666666666668E-4</v>
      </c>
      <c r="AU154" s="11"/>
      <c r="AV154" s="4">
        <f t="shared" si="10"/>
        <v>0.3066666666666667</v>
      </c>
      <c r="AW154" s="11"/>
      <c r="AX154" t="s">
        <v>6</v>
      </c>
      <c r="AY154" s="2" t="s">
        <v>15</v>
      </c>
      <c r="AZ154" s="3" t="s">
        <v>14</v>
      </c>
      <c r="BA154" s="3" t="s">
        <v>24</v>
      </c>
      <c r="BB154" s="3">
        <v>3</v>
      </c>
    </row>
    <row r="155" spans="1:54" x14ac:dyDescent="0.3">
      <c r="A155" t="s">
        <v>6</v>
      </c>
      <c r="B155" s="2" t="s">
        <v>15</v>
      </c>
      <c r="C155" s="3" t="s">
        <v>14</v>
      </c>
      <c r="D155" s="3" t="s">
        <v>24</v>
      </c>
      <c r="E155" s="3">
        <v>4</v>
      </c>
      <c r="M155" s="8">
        <v>2</v>
      </c>
      <c r="AP155">
        <v>0.02</v>
      </c>
      <c r="AR155" s="6">
        <v>1</v>
      </c>
      <c r="AT155" s="11">
        <f>AP155/(85-8)</f>
        <v>2.5974025974025974E-4</v>
      </c>
      <c r="AU155" s="11"/>
      <c r="AV155" s="4">
        <f t="shared" si="10"/>
        <v>0.25974025974025972</v>
      </c>
      <c r="AW155" s="11"/>
      <c r="AX155" t="s">
        <v>6</v>
      </c>
      <c r="AY155" s="2" t="s">
        <v>15</v>
      </c>
      <c r="AZ155" s="3" t="s">
        <v>14</v>
      </c>
      <c r="BA155" s="3" t="s">
        <v>24</v>
      </c>
      <c r="BB155" s="3">
        <v>4</v>
      </c>
    </row>
    <row r="156" spans="1:54" x14ac:dyDescent="0.3">
      <c r="A156" t="s">
        <v>6</v>
      </c>
      <c r="B156" s="2" t="s">
        <v>15</v>
      </c>
      <c r="C156" s="3" t="s">
        <v>14</v>
      </c>
      <c r="D156" s="3" t="s">
        <v>24</v>
      </c>
      <c r="E156" s="3">
        <v>5</v>
      </c>
      <c r="K156" s="8">
        <v>1</v>
      </c>
      <c r="AR156" s="6">
        <v>0</v>
      </c>
      <c r="AT156" s="11"/>
      <c r="AU156" s="11"/>
      <c r="AV156" s="4"/>
      <c r="AW156" s="11"/>
      <c r="AX156" t="s">
        <v>6</v>
      </c>
      <c r="AY156" s="2" t="s">
        <v>15</v>
      </c>
      <c r="AZ156" s="3" t="s">
        <v>14</v>
      </c>
      <c r="BA156" s="3" t="s">
        <v>24</v>
      </c>
      <c r="BB156" s="3">
        <v>5</v>
      </c>
    </row>
    <row r="157" spans="1:54" x14ac:dyDescent="0.3">
      <c r="A157" t="s">
        <v>6</v>
      </c>
      <c r="B157" s="2" t="s">
        <v>15</v>
      </c>
      <c r="C157" s="3" t="s">
        <v>14</v>
      </c>
      <c r="D157" s="3" t="s">
        <v>24</v>
      </c>
      <c r="E157" s="3">
        <v>6</v>
      </c>
      <c r="AJ157">
        <v>1</v>
      </c>
      <c r="AR157" s="6">
        <v>1</v>
      </c>
      <c r="AT157" s="11"/>
      <c r="AU157" s="11"/>
      <c r="AV157" s="4"/>
      <c r="AW157" s="11"/>
      <c r="AX157" t="s">
        <v>6</v>
      </c>
      <c r="AY157" s="2" t="s">
        <v>15</v>
      </c>
      <c r="AZ157" s="3" t="s">
        <v>14</v>
      </c>
      <c r="BA157" s="3" t="s">
        <v>24</v>
      </c>
      <c r="BB157" s="3">
        <v>6</v>
      </c>
    </row>
    <row r="158" spans="1:54" x14ac:dyDescent="0.3">
      <c r="A158" t="s">
        <v>6</v>
      </c>
      <c r="B158" s="2" t="s">
        <v>15</v>
      </c>
      <c r="C158" s="3" t="s">
        <v>14</v>
      </c>
      <c r="D158" s="3" t="s">
        <v>24</v>
      </c>
      <c r="E158" s="3">
        <v>7</v>
      </c>
      <c r="K158" s="8">
        <v>1</v>
      </c>
      <c r="O158">
        <v>1</v>
      </c>
      <c r="AP158">
        <v>1.7999999999999999E-2</v>
      </c>
      <c r="AR158" s="6">
        <v>1</v>
      </c>
      <c r="AT158" s="11">
        <f>AP158/(85-6)</f>
        <v>2.2784810126582277E-4</v>
      </c>
      <c r="AU158" s="11"/>
      <c r="AV158" s="4">
        <f t="shared" si="10"/>
        <v>0.22784810126582278</v>
      </c>
      <c r="AW158" s="11"/>
      <c r="AX158" t="s">
        <v>6</v>
      </c>
      <c r="AY158" s="2" t="s">
        <v>15</v>
      </c>
      <c r="AZ158" s="3" t="s">
        <v>14</v>
      </c>
      <c r="BA158" s="3" t="s">
        <v>24</v>
      </c>
      <c r="BB158" s="3">
        <v>7</v>
      </c>
    </row>
    <row r="159" spans="1:54" x14ac:dyDescent="0.3">
      <c r="A159" t="s">
        <v>6</v>
      </c>
      <c r="B159" s="2" t="s">
        <v>15</v>
      </c>
      <c r="C159" s="3" t="s">
        <v>14</v>
      </c>
      <c r="D159" s="3" t="s">
        <v>24</v>
      </c>
      <c r="E159" s="3">
        <v>8</v>
      </c>
      <c r="Q159">
        <v>2</v>
      </c>
      <c r="AP159">
        <v>2.1999999999999999E-2</v>
      </c>
      <c r="AR159" s="6">
        <v>1</v>
      </c>
      <c r="AT159" s="11">
        <f>AP159/(85-12)</f>
        <v>3.013698630136986E-4</v>
      </c>
      <c r="AU159" s="11"/>
      <c r="AV159" s="4">
        <f t="shared" si="10"/>
        <v>0.30136986301369861</v>
      </c>
      <c r="AW159" s="11"/>
      <c r="AX159" t="s">
        <v>6</v>
      </c>
      <c r="AY159" s="2" t="s">
        <v>15</v>
      </c>
      <c r="AZ159" s="3" t="s">
        <v>14</v>
      </c>
      <c r="BA159" s="3" t="s">
        <v>24</v>
      </c>
      <c r="BB159" s="3">
        <v>8</v>
      </c>
    </row>
    <row r="160" spans="1:54" x14ac:dyDescent="0.3">
      <c r="A160" t="s">
        <v>6</v>
      </c>
      <c r="B160" s="2" t="s">
        <v>15</v>
      </c>
      <c r="C160" s="3" t="s">
        <v>14</v>
      </c>
      <c r="D160" s="3" t="s">
        <v>24</v>
      </c>
      <c r="E160" s="3">
        <v>9</v>
      </c>
      <c r="M160" s="8">
        <v>1</v>
      </c>
      <c r="T160">
        <v>2</v>
      </c>
      <c r="AP160">
        <v>1.7999999999999999E-2</v>
      </c>
      <c r="AR160" s="6">
        <v>1</v>
      </c>
      <c r="AT160" s="11">
        <f>AP160/(85-8)</f>
        <v>2.3376623376623374E-4</v>
      </c>
      <c r="AU160" s="11"/>
      <c r="AV160" s="4">
        <f t="shared" si="10"/>
        <v>0.23376623376623373</v>
      </c>
      <c r="AW160" s="11"/>
      <c r="AX160" t="s">
        <v>6</v>
      </c>
      <c r="AY160" s="2" t="s">
        <v>15</v>
      </c>
      <c r="AZ160" s="3" t="s">
        <v>14</v>
      </c>
      <c r="BA160" s="3" t="s">
        <v>24</v>
      </c>
      <c r="BB160" s="3">
        <v>9</v>
      </c>
    </row>
    <row r="161" spans="1:62" x14ac:dyDescent="0.3">
      <c r="A161" t="s">
        <v>6</v>
      </c>
      <c r="B161" s="2" t="s">
        <v>15</v>
      </c>
      <c r="C161" s="3" t="s">
        <v>14</v>
      </c>
      <c r="D161" s="3" t="s">
        <v>24</v>
      </c>
      <c r="E161" s="3">
        <v>10</v>
      </c>
      <c r="AR161" s="6">
        <v>1</v>
      </c>
      <c r="AT161" s="11"/>
      <c r="AU161" s="11"/>
      <c r="AV161" s="4"/>
      <c r="AW161" s="11"/>
      <c r="AX161" t="s">
        <v>6</v>
      </c>
      <c r="AY161" s="2" t="s">
        <v>15</v>
      </c>
      <c r="AZ161" s="3" t="s">
        <v>14</v>
      </c>
      <c r="BA161" s="3" t="s">
        <v>24</v>
      </c>
      <c r="BB161" s="3">
        <v>10</v>
      </c>
    </row>
    <row r="162" spans="1:62" x14ac:dyDescent="0.3">
      <c r="A162" t="s">
        <v>3</v>
      </c>
      <c r="B162" s="2" t="s">
        <v>17</v>
      </c>
      <c r="C162" s="3" t="s">
        <v>14</v>
      </c>
      <c r="D162" s="3" t="s">
        <v>24</v>
      </c>
      <c r="E162" s="3">
        <v>1</v>
      </c>
      <c r="T162">
        <v>1</v>
      </c>
      <c r="AP162" s="13"/>
      <c r="AQ162" s="14">
        <f>AVERAGE(AP162:AP171)</f>
        <v>3.3000000000000002E-2</v>
      </c>
      <c r="AR162" s="15">
        <v>0</v>
      </c>
      <c r="AS162" s="14">
        <f>AVERAGE(AR162:AR171)</f>
        <v>0.4</v>
      </c>
      <c r="AT162" s="16"/>
      <c r="AU162" s="14">
        <f>AVERAGE(AT162:AT171)</f>
        <v>4.7142857142857143E-4</v>
      </c>
      <c r="AV162" s="14"/>
      <c r="AW162" s="14">
        <f>AVERAGE(AV162:AV171)</f>
        <v>0.47142857142857142</v>
      </c>
      <c r="AX162" t="s">
        <v>3</v>
      </c>
      <c r="AY162" s="2" t="s">
        <v>17</v>
      </c>
      <c r="AZ162" s="3" t="s">
        <v>14</v>
      </c>
      <c r="BA162" s="3" t="s">
        <v>24</v>
      </c>
      <c r="BB162" s="3">
        <v>1</v>
      </c>
      <c r="BD162" s="9"/>
      <c r="BE162" s="4"/>
      <c r="BG162" s="2"/>
      <c r="BH162" s="3"/>
      <c r="BI162" s="3"/>
      <c r="BJ162" s="3"/>
    </row>
    <row r="163" spans="1:62" x14ac:dyDescent="0.3">
      <c r="A163" t="s">
        <v>3</v>
      </c>
      <c r="B163" s="2" t="s">
        <v>17</v>
      </c>
      <c r="C163" s="3" t="s">
        <v>14</v>
      </c>
      <c r="D163" s="3" t="s">
        <v>24</v>
      </c>
      <c r="E163" s="3">
        <v>2</v>
      </c>
      <c r="AN163">
        <v>1</v>
      </c>
      <c r="AR163" s="6">
        <v>1</v>
      </c>
      <c r="AT163" s="11"/>
      <c r="AU163" s="11"/>
      <c r="AV163" s="4"/>
      <c r="AW163" s="11"/>
      <c r="AX163" t="s">
        <v>3</v>
      </c>
      <c r="AY163" s="2" t="s">
        <v>17</v>
      </c>
      <c r="AZ163" s="3" t="s">
        <v>14</v>
      </c>
      <c r="BA163" s="3" t="s">
        <v>24</v>
      </c>
      <c r="BB163" s="3">
        <v>2</v>
      </c>
      <c r="BG163" s="2"/>
      <c r="BH163" s="3"/>
      <c r="BI163" s="3"/>
      <c r="BJ163" s="3"/>
    </row>
    <row r="164" spans="1:62" x14ac:dyDescent="0.3">
      <c r="A164" t="s">
        <v>3</v>
      </c>
      <c r="B164" s="2" t="s">
        <v>17</v>
      </c>
      <c r="C164" s="3" t="s">
        <v>14</v>
      </c>
      <c r="D164" s="3" t="s">
        <v>24</v>
      </c>
      <c r="E164" s="3">
        <v>3</v>
      </c>
      <c r="T164">
        <v>1</v>
      </c>
      <c r="Y164">
        <v>1</v>
      </c>
      <c r="AP164">
        <v>3.3000000000000002E-2</v>
      </c>
      <c r="AR164" s="6">
        <v>1</v>
      </c>
      <c r="AT164" s="11">
        <f>AP164/(85-15)</f>
        <v>4.7142857142857143E-4</v>
      </c>
      <c r="AU164" s="11"/>
      <c r="AV164" s="4">
        <f t="shared" si="10"/>
        <v>0.47142857142857142</v>
      </c>
      <c r="AW164" s="11"/>
      <c r="AX164" t="s">
        <v>3</v>
      </c>
      <c r="AY164" s="2" t="s">
        <v>17</v>
      </c>
      <c r="AZ164" s="3" t="s">
        <v>14</v>
      </c>
      <c r="BA164" s="3" t="s">
        <v>24</v>
      </c>
      <c r="BB164" s="3">
        <v>3</v>
      </c>
      <c r="BG164" s="2"/>
      <c r="BH164" s="3"/>
      <c r="BI164" s="3"/>
      <c r="BJ164" s="3"/>
    </row>
    <row r="165" spans="1:62" x14ac:dyDescent="0.3">
      <c r="A165" t="s">
        <v>3</v>
      </c>
      <c r="B165" s="2" t="s">
        <v>17</v>
      </c>
      <c r="C165" s="3" t="s">
        <v>14</v>
      </c>
      <c r="D165" s="3" t="s">
        <v>24</v>
      </c>
      <c r="E165" s="3">
        <v>4</v>
      </c>
      <c r="N165" s="8">
        <v>1</v>
      </c>
      <c r="AP165" s="9"/>
      <c r="AQ165" s="9"/>
      <c r="AR165" s="6">
        <v>0</v>
      </c>
      <c r="AT165" s="11"/>
      <c r="AU165" s="11"/>
      <c r="AV165" s="4"/>
      <c r="AW165" s="11"/>
      <c r="AX165" t="s">
        <v>3</v>
      </c>
      <c r="AY165" s="2" t="s">
        <v>17</v>
      </c>
      <c r="AZ165" s="3" t="s">
        <v>14</v>
      </c>
      <c r="BA165" s="3" t="s">
        <v>24</v>
      </c>
      <c r="BB165" s="3">
        <v>4</v>
      </c>
      <c r="BD165" s="9"/>
      <c r="BE165" s="9"/>
      <c r="BG165" s="2"/>
      <c r="BH165" s="3"/>
      <c r="BI165" s="3"/>
      <c r="BJ165" s="3"/>
    </row>
    <row r="166" spans="1:62" x14ac:dyDescent="0.3">
      <c r="A166" t="s">
        <v>3</v>
      </c>
      <c r="B166" s="2" t="s">
        <v>17</v>
      </c>
      <c r="C166" s="3" t="s">
        <v>14</v>
      </c>
      <c r="D166" s="3" t="s">
        <v>24</v>
      </c>
      <c r="E166" s="3">
        <v>5</v>
      </c>
      <c r="AT166" s="11"/>
      <c r="AU166" s="11"/>
      <c r="AV166" s="4"/>
      <c r="AW166" s="11"/>
      <c r="AX166" t="s">
        <v>3</v>
      </c>
      <c r="AY166" s="2" t="s">
        <v>17</v>
      </c>
      <c r="AZ166" s="3" t="s">
        <v>14</v>
      </c>
      <c r="BA166" s="3" t="s">
        <v>24</v>
      </c>
      <c r="BB166" s="3">
        <v>5</v>
      </c>
      <c r="BG166" s="2"/>
      <c r="BH166" s="3"/>
      <c r="BI166" s="3"/>
      <c r="BJ166" s="3"/>
    </row>
    <row r="167" spans="1:62" x14ac:dyDescent="0.3">
      <c r="A167" t="s">
        <v>3</v>
      </c>
      <c r="B167" s="2" t="s">
        <v>17</v>
      </c>
      <c r="C167" s="3" t="s">
        <v>14</v>
      </c>
      <c r="D167" s="3" t="s">
        <v>24</v>
      </c>
      <c r="E167" s="3">
        <v>6</v>
      </c>
      <c r="AT167" s="11"/>
      <c r="AU167" s="11"/>
      <c r="AV167" s="4"/>
      <c r="AW167" s="11"/>
      <c r="AX167" t="s">
        <v>3</v>
      </c>
      <c r="AY167" s="2" t="s">
        <v>17</v>
      </c>
      <c r="AZ167" s="3" t="s">
        <v>14</v>
      </c>
      <c r="BA167" s="3" t="s">
        <v>24</v>
      </c>
      <c r="BB167" s="3">
        <v>6</v>
      </c>
      <c r="BG167" s="2"/>
      <c r="BH167" s="3"/>
      <c r="BI167" s="3"/>
      <c r="BJ167" s="3"/>
    </row>
    <row r="168" spans="1:62" x14ac:dyDescent="0.3">
      <c r="A168" t="s">
        <v>3</v>
      </c>
      <c r="B168" s="2" t="s">
        <v>17</v>
      </c>
      <c r="C168" s="3" t="s">
        <v>14</v>
      </c>
      <c r="D168" s="3" t="s">
        <v>24</v>
      </c>
      <c r="E168" s="3">
        <v>7</v>
      </c>
      <c r="AT168" s="11"/>
      <c r="AU168" s="11"/>
      <c r="AV168" s="4"/>
      <c r="AW168" s="11"/>
      <c r="AX168" t="s">
        <v>3</v>
      </c>
      <c r="AY168" s="2" t="s">
        <v>17</v>
      </c>
      <c r="AZ168" s="3" t="s">
        <v>14</v>
      </c>
      <c r="BA168" s="3" t="s">
        <v>24</v>
      </c>
      <c r="BB168" s="3">
        <v>7</v>
      </c>
      <c r="BG168" s="2"/>
      <c r="BH168" s="3"/>
      <c r="BI168" s="3"/>
      <c r="BJ168" s="3"/>
    </row>
    <row r="169" spans="1:62" x14ac:dyDescent="0.3">
      <c r="A169" t="s">
        <v>3</v>
      </c>
      <c r="B169" s="2" t="s">
        <v>17</v>
      </c>
      <c r="C169" s="3" t="s">
        <v>14</v>
      </c>
      <c r="D169" s="3" t="s">
        <v>24</v>
      </c>
      <c r="E169" s="3">
        <v>8</v>
      </c>
      <c r="T169">
        <v>1</v>
      </c>
      <c r="AR169" s="6">
        <v>0</v>
      </c>
      <c r="AT169" s="11"/>
      <c r="AU169" s="11"/>
      <c r="AV169" s="4"/>
      <c r="AW169" s="11"/>
      <c r="AX169" t="s">
        <v>3</v>
      </c>
      <c r="AY169" s="2" t="s">
        <v>17</v>
      </c>
      <c r="AZ169" s="3" t="s">
        <v>14</v>
      </c>
      <c r="BA169" s="3" t="s">
        <v>24</v>
      </c>
      <c r="BB169" s="3">
        <v>8</v>
      </c>
      <c r="BG169" s="2"/>
      <c r="BH169" s="3"/>
      <c r="BI169" s="3"/>
      <c r="BJ169" s="3"/>
    </row>
    <row r="170" spans="1:62" x14ac:dyDescent="0.3">
      <c r="A170" t="s">
        <v>3</v>
      </c>
      <c r="B170" s="2" t="s">
        <v>17</v>
      </c>
      <c r="C170" s="3" t="s">
        <v>14</v>
      </c>
      <c r="D170" s="3" t="s">
        <v>24</v>
      </c>
      <c r="E170" s="3">
        <v>9</v>
      </c>
      <c r="AT170" s="11"/>
      <c r="AU170" s="11"/>
      <c r="AV170" s="4"/>
      <c r="AW170" s="11"/>
      <c r="AX170" t="s">
        <v>3</v>
      </c>
      <c r="AY170" s="2" t="s">
        <v>17</v>
      </c>
      <c r="AZ170" s="3" t="s">
        <v>14</v>
      </c>
      <c r="BA170" s="3" t="s">
        <v>24</v>
      </c>
      <c r="BB170" s="3">
        <v>9</v>
      </c>
      <c r="BG170" s="2"/>
      <c r="BH170" s="3"/>
      <c r="BI170" s="3"/>
      <c r="BJ170" s="3"/>
    </row>
    <row r="171" spans="1:62" x14ac:dyDescent="0.3">
      <c r="A171" t="s">
        <v>3</v>
      </c>
      <c r="B171" s="2" t="s">
        <v>17</v>
      </c>
      <c r="C171" s="3" t="s">
        <v>14</v>
      </c>
      <c r="D171" s="3" t="s">
        <v>24</v>
      </c>
      <c r="E171" s="3">
        <v>10</v>
      </c>
      <c r="AT171" s="11"/>
      <c r="AU171" s="11"/>
      <c r="AV171" s="4"/>
      <c r="AW171" s="11"/>
      <c r="AX171" t="s">
        <v>3</v>
      </c>
      <c r="AY171" s="2" t="s">
        <v>17</v>
      </c>
      <c r="AZ171" s="3" t="s">
        <v>14</v>
      </c>
      <c r="BA171" s="3" t="s">
        <v>24</v>
      </c>
      <c r="BB171" s="3">
        <v>10</v>
      </c>
      <c r="BG171" s="2"/>
      <c r="BH171" s="3"/>
      <c r="BI171" s="3"/>
      <c r="BJ171" s="3"/>
    </row>
    <row r="172" spans="1:62" x14ac:dyDescent="0.3">
      <c r="A172" t="s">
        <v>6</v>
      </c>
      <c r="B172" s="2" t="s">
        <v>17</v>
      </c>
      <c r="C172" s="3" t="s">
        <v>14</v>
      </c>
      <c r="D172" s="3" t="s">
        <v>24</v>
      </c>
      <c r="E172" s="3">
        <v>1</v>
      </c>
      <c r="AQ172" s="14">
        <f>AVERAGE(AP172:AP181)</f>
        <v>2.8666666666666663E-2</v>
      </c>
      <c r="AS172" s="14">
        <f>AVERAGE(AR172:AR181)</f>
        <v>0.5</v>
      </c>
      <c r="AT172" s="11"/>
      <c r="AU172" s="14">
        <f>AVERAGE(AT172:AT181)</f>
        <v>3.771929824561403E-4</v>
      </c>
      <c r="AV172" s="4"/>
      <c r="AW172" s="14">
        <f>AVERAGE(AV172:AV181)</f>
        <v>0.37719298245614036</v>
      </c>
      <c r="AX172" t="s">
        <v>6</v>
      </c>
      <c r="AY172" s="2" t="s">
        <v>17</v>
      </c>
      <c r="AZ172" s="3" t="s">
        <v>14</v>
      </c>
      <c r="BA172" s="3" t="s">
        <v>24</v>
      </c>
      <c r="BB172" s="3">
        <v>1</v>
      </c>
      <c r="BE172" s="4"/>
      <c r="BG172" s="2"/>
      <c r="BH172" s="3"/>
      <c r="BI172" s="3"/>
      <c r="BJ172" s="3"/>
    </row>
    <row r="173" spans="1:62" x14ac:dyDescent="0.3">
      <c r="A173" t="s">
        <v>6</v>
      </c>
      <c r="B173" s="2" t="s">
        <v>17</v>
      </c>
      <c r="C173" s="3" t="s">
        <v>14</v>
      </c>
      <c r="D173" s="3" t="s">
        <v>24</v>
      </c>
      <c r="E173" s="3">
        <v>2</v>
      </c>
      <c r="N173" s="8">
        <v>1</v>
      </c>
      <c r="AP173">
        <v>3.5999999999999997E-2</v>
      </c>
      <c r="AR173" s="6">
        <v>1</v>
      </c>
      <c r="AT173" s="11">
        <f>AP173/(85-9)</f>
        <v>4.7368421052631577E-4</v>
      </c>
      <c r="AU173" s="11"/>
      <c r="AV173" s="4">
        <f t="shared" si="10"/>
        <v>0.47368421052631576</v>
      </c>
      <c r="AW173" s="11"/>
      <c r="AX173" t="s">
        <v>6</v>
      </c>
      <c r="AY173" s="2" t="s">
        <v>17</v>
      </c>
      <c r="AZ173" s="3" t="s">
        <v>14</v>
      </c>
      <c r="BA173" s="3" t="s">
        <v>24</v>
      </c>
      <c r="BB173" s="3">
        <v>2</v>
      </c>
      <c r="BG173" s="2"/>
      <c r="BH173" s="3"/>
      <c r="BI173" s="3"/>
      <c r="BJ173" s="3"/>
    </row>
    <row r="174" spans="1:62" x14ac:dyDescent="0.3">
      <c r="A174" t="s">
        <v>6</v>
      </c>
      <c r="B174" s="2" t="s">
        <v>17</v>
      </c>
      <c r="C174" s="3" t="s">
        <v>14</v>
      </c>
      <c r="D174" s="3" t="s">
        <v>24</v>
      </c>
      <c r="E174" s="3">
        <v>3</v>
      </c>
      <c r="AT174" s="11"/>
      <c r="AU174" s="11"/>
      <c r="AV174" s="4"/>
      <c r="AW174" s="11"/>
      <c r="AX174" t="s">
        <v>6</v>
      </c>
      <c r="AY174" s="2" t="s">
        <v>17</v>
      </c>
      <c r="AZ174" s="3" t="s">
        <v>14</v>
      </c>
      <c r="BA174" s="3" t="s">
        <v>24</v>
      </c>
      <c r="BB174" s="3">
        <v>3</v>
      </c>
      <c r="BG174" s="2"/>
      <c r="BH174" s="3"/>
      <c r="BI174" s="3"/>
      <c r="BJ174" s="3"/>
    </row>
    <row r="175" spans="1:62" x14ac:dyDescent="0.3">
      <c r="A175" t="s">
        <v>6</v>
      </c>
      <c r="B175" s="2" t="s">
        <v>17</v>
      </c>
      <c r="C175" s="3" t="s">
        <v>14</v>
      </c>
      <c r="D175" s="3" t="s">
        <v>24</v>
      </c>
      <c r="E175" s="3">
        <v>4</v>
      </c>
      <c r="N175" s="15">
        <v>1</v>
      </c>
      <c r="AP175" s="13">
        <v>2.5000000000000001E-2</v>
      </c>
      <c r="AR175" s="15">
        <v>1</v>
      </c>
      <c r="AT175" s="16">
        <f>AP175/(85-9)</f>
        <v>3.2894736842105262E-4</v>
      </c>
      <c r="AU175" s="11"/>
      <c r="AV175" s="14">
        <f>AT175*1000</f>
        <v>0.3289473684210526</v>
      </c>
      <c r="AW175" s="11"/>
      <c r="AX175" t="s">
        <v>6</v>
      </c>
      <c r="AY175" s="2" t="s">
        <v>17</v>
      </c>
      <c r="AZ175" s="3" t="s">
        <v>14</v>
      </c>
      <c r="BA175" s="3" t="s">
        <v>24</v>
      </c>
      <c r="BB175" s="3">
        <v>4</v>
      </c>
      <c r="BD175" s="9"/>
      <c r="BG175" s="2"/>
      <c r="BH175" s="3"/>
      <c r="BI175" s="3"/>
      <c r="BJ175" s="3"/>
    </row>
    <row r="176" spans="1:62" x14ac:dyDescent="0.3">
      <c r="A176" t="s">
        <v>6</v>
      </c>
      <c r="B176" s="2" t="s">
        <v>17</v>
      </c>
      <c r="C176" s="3" t="s">
        <v>14</v>
      </c>
      <c r="D176" s="3" t="s">
        <v>24</v>
      </c>
      <c r="E176" s="3">
        <v>5</v>
      </c>
      <c r="AT176" s="11"/>
      <c r="AU176" s="11"/>
      <c r="AV176" s="4"/>
      <c r="AW176" s="11"/>
      <c r="AX176" t="s">
        <v>6</v>
      </c>
      <c r="AY176" s="2" t="s">
        <v>17</v>
      </c>
      <c r="AZ176" s="3" t="s">
        <v>14</v>
      </c>
      <c r="BA176" s="3" t="s">
        <v>24</v>
      </c>
      <c r="BB176" s="3">
        <v>5</v>
      </c>
      <c r="BD176" s="9"/>
      <c r="BG176" s="2"/>
      <c r="BH176" s="3"/>
      <c r="BI176" s="3"/>
      <c r="BJ176" s="3"/>
    </row>
    <row r="177" spans="1:62" x14ac:dyDescent="0.3">
      <c r="A177" t="s">
        <v>6</v>
      </c>
      <c r="B177" s="2" t="s">
        <v>17</v>
      </c>
      <c r="C177" s="3" t="s">
        <v>14</v>
      </c>
      <c r="D177" s="3" t="s">
        <v>24</v>
      </c>
      <c r="E177" s="3">
        <v>6</v>
      </c>
      <c r="T177">
        <v>1</v>
      </c>
      <c r="AP177" s="13"/>
      <c r="AR177" s="15">
        <v>0</v>
      </c>
      <c r="AT177" s="16"/>
      <c r="AU177" s="11"/>
      <c r="AV177" s="14"/>
      <c r="AW177" s="11"/>
      <c r="AX177" t="s">
        <v>6</v>
      </c>
      <c r="AY177" s="2" t="s">
        <v>17</v>
      </c>
      <c r="AZ177" s="3" t="s">
        <v>14</v>
      </c>
      <c r="BA177" s="3" t="s">
        <v>24</v>
      </c>
      <c r="BB177" s="3">
        <v>6</v>
      </c>
      <c r="BD177" s="9"/>
      <c r="BG177" s="2"/>
      <c r="BH177" s="3"/>
      <c r="BI177" s="3"/>
      <c r="BJ177" s="3"/>
    </row>
    <row r="178" spans="1:62" x14ac:dyDescent="0.3">
      <c r="A178" t="s">
        <v>6</v>
      </c>
      <c r="B178" s="2" t="s">
        <v>17</v>
      </c>
      <c r="C178" s="3" t="s">
        <v>14</v>
      </c>
      <c r="D178" s="3" t="s">
        <v>24</v>
      </c>
      <c r="E178" s="3">
        <v>7</v>
      </c>
      <c r="N178" s="8">
        <v>1</v>
      </c>
      <c r="AP178">
        <v>2.5000000000000001E-2</v>
      </c>
      <c r="AR178" s="6">
        <v>1</v>
      </c>
      <c r="AT178" s="11">
        <f t="shared" ref="AT178" si="12">AP178/(85-9)</f>
        <v>3.2894736842105262E-4</v>
      </c>
      <c r="AU178" s="11"/>
      <c r="AV178" s="4">
        <f t="shared" si="10"/>
        <v>0.3289473684210526</v>
      </c>
      <c r="AW178" s="11"/>
      <c r="AX178" t="s">
        <v>6</v>
      </c>
      <c r="AY178" s="2" t="s">
        <v>17</v>
      </c>
      <c r="AZ178" s="3" t="s">
        <v>14</v>
      </c>
      <c r="BA178" s="3" t="s">
        <v>24</v>
      </c>
      <c r="BB178" s="3">
        <v>7</v>
      </c>
      <c r="BD178" s="9"/>
      <c r="BG178" s="2"/>
      <c r="BH178" s="3"/>
      <c r="BI178" s="3"/>
      <c r="BJ178" s="3"/>
    </row>
    <row r="179" spans="1:62" x14ac:dyDescent="0.3">
      <c r="A179" t="s">
        <v>6</v>
      </c>
      <c r="B179" s="2" t="s">
        <v>17</v>
      </c>
      <c r="C179" s="3" t="s">
        <v>14</v>
      </c>
      <c r="D179" s="3" t="s">
        <v>24</v>
      </c>
      <c r="E179" s="3">
        <v>8</v>
      </c>
      <c r="N179" s="8">
        <v>1</v>
      </c>
      <c r="AP179" s="13"/>
      <c r="AR179" s="15">
        <v>0</v>
      </c>
      <c r="AT179" s="16"/>
      <c r="AU179" s="11"/>
      <c r="AV179" s="14"/>
      <c r="AW179" s="11"/>
      <c r="AX179" t="s">
        <v>6</v>
      </c>
      <c r="AY179" s="2" t="s">
        <v>17</v>
      </c>
      <c r="AZ179" s="3" t="s">
        <v>14</v>
      </c>
      <c r="BA179" s="3" t="s">
        <v>24</v>
      </c>
      <c r="BB179" s="3">
        <v>8</v>
      </c>
      <c r="BD179" s="9"/>
      <c r="BG179" s="2"/>
      <c r="BH179" s="3"/>
      <c r="BI179" s="3"/>
      <c r="BJ179" s="3"/>
    </row>
    <row r="180" spans="1:62" x14ac:dyDescent="0.3">
      <c r="A180" t="s">
        <v>6</v>
      </c>
      <c r="B180" s="2" t="s">
        <v>17</v>
      </c>
      <c r="C180" s="3" t="s">
        <v>14</v>
      </c>
      <c r="D180" s="3" t="s">
        <v>24</v>
      </c>
      <c r="E180" s="3">
        <v>9</v>
      </c>
      <c r="AT180" s="11"/>
      <c r="AU180" s="11"/>
      <c r="AV180" s="4"/>
      <c r="AW180" s="11"/>
      <c r="AX180" t="s">
        <v>6</v>
      </c>
      <c r="AY180" s="2" t="s">
        <v>17</v>
      </c>
      <c r="AZ180" s="3" t="s">
        <v>14</v>
      </c>
      <c r="BA180" s="3" t="s">
        <v>24</v>
      </c>
      <c r="BB180" s="3">
        <v>9</v>
      </c>
      <c r="BD180" s="9"/>
      <c r="BG180" s="2"/>
      <c r="BH180" s="3"/>
      <c r="BI180" s="3"/>
      <c r="BJ180" s="3"/>
    </row>
    <row r="181" spans="1:62" x14ac:dyDescent="0.3">
      <c r="A181" t="s">
        <v>6</v>
      </c>
      <c r="B181" s="2" t="s">
        <v>17</v>
      </c>
      <c r="C181" s="3" t="s">
        <v>14</v>
      </c>
      <c r="D181" s="3" t="s">
        <v>24</v>
      </c>
      <c r="E181" s="3">
        <v>10</v>
      </c>
      <c r="Y181">
        <v>1</v>
      </c>
      <c r="AP181" s="13"/>
      <c r="AR181" s="15">
        <v>0</v>
      </c>
      <c r="AT181" s="16"/>
      <c r="AU181" s="11"/>
      <c r="AV181" s="14"/>
      <c r="AW181" s="11"/>
      <c r="AX181" t="s">
        <v>6</v>
      </c>
      <c r="AY181" s="2" t="s">
        <v>17</v>
      </c>
      <c r="AZ181" s="3" t="s">
        <v>14</v>
      </c>
      <c r="BA181" s="3" t="s">
        <v>24</v>
      </c>
      <c r="BB181" s="3">
        <v>10</v>
      </c>
      <c r="BD181" s="9"/>
      <c r="BG181" s="2"/>
      <c r="BH181" s="3"/>
      <c r="BI181" s="3"/>
      <c r="BJ181" s="3"/>
    </row>
    <row r="182" spans="1:62" x14ac:dyDescent="0.3">
      <c r="A182" t="s">
        <v>3</v>
      </c>
      <c r="B182" s="2" t="s">
        <v>18</v>
      </c>
      <c r="C182" s="3" t="s">
        <v>14</v>
      </c>
      <c r="D182" s="3" t="s">
        <v>24</v>
      </c>
      <c r="E182" s="3">
        <v>1</v>
      </c>
      <c r="L182" s="7"/>
      <c r="AQ182" s="4">
        <f>AVERAGE(AP182:AP191)</f>
        <v>1.2999999999999999E-2</v>
      </c>
      <c r="AS182" s="4">
        <f>AVERAGE(AR182:AR191)</f>
        <v>0.5</v>
      </c>
      <c r="AT182" s="11"/>
      <c r="AU182" s="4">
        <f>AVERAGE(AT182:AT191)</f>
        <v>1.8571428571428572E-4</v>
      </c>
      <c r="AV182" s="4"/>
      <c r="AW182" s="4">
        <f>AVERAGE(AV182:AV191)</f>
        <v>0.18571428571428572</v>
      </c>
      <c r="AX182" t="s">
        <v>3</v>
      </c>
      <c r="AY182" s="2" t="s">
        <v>18</v>
      </c>
      <c r="AZ182" s="3" t="s">
        <v>14</v>
      </c>
      <c r="BA182" s="3" t="s">
        <v>24</v>
      </c>
      <c r="BB182" s="3">
        <v>1</v>
      </c>
    </row>
    <row r="183" spans="1:62" x14ac:dyDescent="0.3">
      <c r="A183" t="s">
        <v>3</v>
      </c>
      <c r="B183" s="2" t="s">
        <v>18</v>
      </c>
      <c r="C183" s="3" t="s">
        <v>14</v>
      </c>
      <c r="D183" s="3" t="s">
        <v>24</v>
      </c>
      <c r="E183" s="3">
        <v>2</v>
      </c>
      <c r="AT183" s="11"/>
      <c r="AU183" s="11"/>
      <c r="AV183" s="4"/>
      <c r="AW183" s="11"/>
      <c r="AX183" t="s">
        <v>3</v>
      </c>
      <c r="AY183" s="2" t="s">
        <v>18</v>
      </c>
      <c r="AZ183" s="3" t="s">
        <v>14</v>
      </c>
      <c r="BA183" s="3" t="s">
        <v>24</v>
      </c>
      <c r="BB183" s="3">
        <v>2</v>
      </c>
      <c r="BE183" s="4"/>
      <c r="BG183" s="2"/>
      <c r="BH183" s="3"/>
      <c r="BI183" s="3"/>
      <c r="BJ183" s="3"/>
    </row>
    <row r="184" spans="1:62" x14ac:dyDescent="0.3">
      <c r="A184" t="s">
        <v>3</v>
      </c>
      <c r="B184" s="2" t="s">
        <v>18</v>
      </c>
      <c r="C184" s="3" t="s">
        <v>14</v>
      </c>
      <c r="D184" s="3" t="s">
        <v>24</v>
      </c>
      <c r="E184" s="3">
        <v>3</v>
      </c>
      <c r="AO184">
        <v>1</v>
      </c>
      <c r="AT184" s="11"/>
      <c r="AU184" s="11"/>
      <c r="AV184" s="4"/>
      <c r="AW184" s="11"/>
      <c r="AX184" t="s">
        <v>3</v>
      </c>
      <c r="AY184" s="2" t="s">
        <v>18</v>
      </c>
      <c r="AZ184" s="3" t="s">
        <v>14</v>
      </c>
      <c r="BA184" s="3" t="s">
        <v>24</v>
      </c>
      <c r="BB184" s="3">
        <v>3</v>
      </c>
      <c r="BG184" s="2"/>
      <c r="BH184" s="3"/>
      <c r="BI184" s="3"/>
      <c r="BJ184" s="3"/>
    </row>
    <row r="185" spans="1:62" x14ac:dyDescent="0.3">
      <c r="A185" t="s">
        <v>3</v>
      </c>
      <c r="B185" s="2" t="s">
        <v>18</v>
      </c>
      <c r="C185" s="3" t="s">
        <v>14</v>
      </c>
      <c r="D185" s="3" t="s">
        <v>24</v>
      </c>
      <c r="E185" s="3">
        <v>4</v>
      </c>
      <c r="T185">
        <v>1</v>
      </c>
      <c r="AP185">
        <v>1.2999999999999999E-2</v>
      </c>
      <c r="AR185" s="6">
        <v>1</v>
      </c>
      <c r="AT185" s="11">
        <f>AP185/(85-15)</f>
        <v>1.8571428571428572E-4</v>
      </c>
      <c r="AU185" s="11"/>
      <c r="AV185" s="4">
        <f t="shared" si="10"/>
        <v>0.18571428571428572</v>
      </c>
      <c r="AW185" s="11"/>
      <c r="AX185" t="s">
        <v>3</v>
      </c>
      <c r="AY185" s="2" t="s">
        <v>18</v>
      </c>
      <c r="AZ185" s="3" t="s">
        <v>14</v>
      </c>
      <c r="BA185" s="3" t="s">
        <v>24</v>
      </c>
      <c r="BB185" s="3">
        <v>4</v>
      </c>
      <c r="BG185" s="2"/>
      <c r="BH185" s="3"/>
      <c r="BI185" s="3"/>
      <c r="BJ185" s="3"/>
    </row>
    <row r="186" spans="1:62" x14ac:dyDescent="0.3">
      <c r="A186" t="s">
        <v>3</v>
      </c>
      <c r="B186" s="2" t="s">
        <v>18</v>
      </c>
      <c r="C186" s="3" t="s">
        <v>14</v>
      </c>
      <c r="D186" s="3" t="s">
        <v>24</v>
      </c>
      <c r="E186" s="3">
        <v>5</v>
      </c>
      <c r="AO186">
        <v>1</v>
      </c>
      <c r="AT186" s="11"/>
      <c r="AU186" s="11"/>
      <c r="AV186" s="4"/>
      <c r="AW186" s="11"/>
      <c r="AX186" t="s">
        <v>3</v>
      </c>
      <c r="AY186" s="2" t="s">
        <v>18</v>
      </c>
      <c r="AZ186" s="3" t="s">
        <v>14</v>
      </c>
      <c r="BA186" s="3" t="s">
        <v>24</v>
      </c>
      <c r="BB186" s="3">
        <v>5</v>
      </c>
      <c r="BG186" s="2"/>
      <c r="BH186" s="3"/>
      <c r="BI186" s="3"/>
      <c r="BJ186" s="3"/>
    </row>
    <row r="187" spans="1:62" x14ac:dyDescent="0.3">
      <c r="A187" t="s">
        <v>3</v>
      </c>
      <c r="B187" s="2" t="s">
        <v>18</v>
      </c>
      <c r="C187" s="3" t="s">
        <v>14</v>
      </c>
      <c r="D187" s="3" t="s">
        <v>24</v>
      </c>
      <c r="E187" s="3">
        <v>6</v>
      </c>
      <c r="AT187" s="11"/>
      <c r="AU187" s="11"/>
      <c r="AV187" s="4"/>
      <c r="AW187" s="11"/>
      <c r="AX187" t="s">
        <v>3</v>
      </c>
      <c r="AY187" s="2" t="s">
        <v>18</v>
      </c>
      <c r="AZ187" s="3" t="s">
        <v>14</v>
      </c>
      <c r="BA187" s="3" t="s">
        <v>24</v>
      </c>
      <c r="BB187" s="3">
        <v>6</v>
      </c>
      <c r="BG187" s="2"/>
      <c r="BH187" s="3"/>
      <c r="BI187" s="3"/>
      <c r="BJ187" s="3"/>
    </row>
    <row r="188" spans="1:62" x14ac:dyDescent="0.3">
      <c r="A188" t="s">
        <v>3</v>
      </c>
      <c r="B188" s="2" t="s">
        <v>18</v>
      </c>
      <c r="C188" s="3" t="s">
        <v>14</v>
      </c>
      <c r="D188" s="3" t="s">
        <v>24</v>
      </c>
      <c r="E188" s="3">
        <v>7</v>
      </c>
      <c r="AT188" s="11"/>
      <c r="AU188" s="11"/>
      <c r="AV188" s="4"/>
      <c r="AW188" s="11"/>
      <c r="AX188" t="s">
        <v>3</v>
      </c>
      <c r="AY188" s="2" t="s">
        <v>18</v>
      </c>
      <c r="AZ188" s="3" t="s">
        <v>14</v>
      </c>
      <c r="BA188" s="3" t="s">
        <v>24</v>
      </c>
      <c r="BB188" s="3">
        <v>7</v>
      </c>
      <c r="BG188" s="2"/>
      <c r="BH188" s="3"/>
      <c r="BI188" s="3"/>
      <c r="BJ188" s="3"/>
    </row>
    <row r="189" spans="1:62" x14ac:dyDescent="0.3">
      <c r="A189" t="s">
        <v>3</v>
      </c>
      <c r="B189" s="2" t="s">
        <v>18</v>
      </c>
      <c r="C189" s="3" t="s">
        <v>14</v>
      </c>
      <c r="D189" s="3" t="s">
        <v>24</v>
      </c>
      <c r="E189" s="3">
        <v>8</v>
      </c>
      <c r="AT189" s="11"/>
      <c r="AU189" s="11"/>
      <c r="AV189" s="4"/>
      <c r="AW189" s="11"/>
      <c r="AX189" t="s">
        <v>3</v>
      </c>
      <c r="AY189" s="2" t="s">
        <v>18</v>
      </c>
      <c r="AZ189" s="3" t="s">
        <v>14</v>
      </c>
      <c r="BA189" s="3" t="s">
        <v>24</v>
      </c>
      <c r="BB189" s="3">
        <v>8</v>
      </c>
      <c r="BG189" s="2"/>
      <c r="BH189" s="3"/>
      <c r="BI189" s="3"/>
      <c r="BJ189" s="3"/>
    </row>
    <row r="190" spans="1:62" x14ac:dyDescent="0.3">
      <c r="A190" t="s">
        <v>3</v>
      </c>
      <c r="B190" s="2" t="s">
        <v>18</v>
      </c>
      <c r="C190" s="3" t="s">
        <v>14</v>
      </c>
      <c r="D190" s="3" t="s">
        <v>24</v>
      </c>
      <c r="E190" s="3">
        <v>9</v>
      </c>
      <c r="AL190">
        <v>1</v>
      </c>
      <c r="AR190" s="6">
        <v>0</v>
      </c>
      <c r="AT190" s="11"/>
      <c r="AU190" s="11"/>
      <c r="AV190" s="4"/>
      <c r="AW190" s="11"/>
      <c r="AX190" t="s">
        <v>3</v>
      </c>
      <c r="AY190" s="2" t="s">
        <v>18</v>
      </c>
      <c r="AZ190" s="3" t="s">
        <v>14</v>
      </c>
      <c r="BA190" s="3" t="s">
        <v>24</v>
      </c>
      <c r="BB190" s="3">
        <v>9</v>
      </c>
      <c r="BG190" s="2"/>
      <c r="BH190" s="3"/>
      <c r="BI190" s="3"/>
      <c r="BJ190" s="3"/>
    </row>
    <row r="191" spans="1:62" x14ac:dyDescent="0.3">
      <c r="A191" t="s">
        <v>3</v>
      </c>
      <c r="B191" s="2" t="s">
        <v>18</v>
      </c>
      <c r="C191" s="3" t="s">
        <v>14</v>
      </c>
      <c r="D191" s="3" t="s">
        <v>24</v>
      </c>
      <c r="E191" s="3">
        <v>10</v>
      </c>
      <c r="AT191" s="11"/>
      <c r="AU191" s="11"/>
      <c r="AV191" s="4"/>
      <c r="AW191" s="11"/>
      <c r="AX191" t="s">
        <v>3</v>
      </c>
      <c r="AY191" s="2" t="s">
        <v>18</v>
      </c>
      <c r="AZ191" s="3" t="s">
        <v>14</v>
      </c>
      <c r="BA191" s="3" t="s">
        <v>24</v>
      </c>
      <c r="BB191" s="3">
        <v>10</v>
      </c>
      <c r="BG191" s="2"/>
      <c r="BH191" s="3"/>
      <c r="BI191" s="3"/>
      <c r="BJ191" s="3"/>
    </row>
    <row r="192" spans="1:62" x14ac:dyDescent="0.3">
      <c r="A192" t="s">
        <v>6</v>
      </c>
      <c r="B192" s="2" t="s">
        <v>18</v>
      </c>
      <c r="C192" s="3" t="s">
        <v>14</v>
      </c>
      <c r="D192" s="3" t="s">
        <v>24</v>
      </c>
      <c r="E192" s="3">
        <v>1</v>
      </c>
      <c r="Y192">
        <v>1</v>
      </c>
      <c r="AQ192" s="4">
        <f>AVERAGE(AP192:AP201)</f>
        <v>6.0000000000000001E-3</v>
      </c>
      <c r="AR192" s="6">
        <v>0</v>
      </c>
      <c r="AS192" s="4">
        <f>AVERAGE(AR192:AR201)</f>
        <v>0.75</v>
      </c>
      <c r="AT192" s="11"/>
      <c r="AU192" s="4">
        <f>AVERAGE(AT192:AT201)</f>
        <v>8.219178082191781E-5</v>
      </c>
      <c r="AV192" s="4"/>
      <c r="AW192" s="4">
        <f>AVERAGE(AV192:AV201)</f>
        <v>8.2191780821917804E-2</v>
      </c>
      <c r="AX192" t="s">
        <v>6</v>
      </c>
      <c r="AY192" s="2" t="s">
        <v>18</v>
      </c>
      <c r="AZ192" s="3" t="s">
        <v>14</v>
      </c>
      <c r="BA192" s="3" t="s">
        <v>24</v>
      </c>
      <c r="BB192" s="3">
        <v>1</v>
      </c>
      <c r="BG192" s="2"/>
      <c r="BH192" s="3"/>
      <c r="BI192" s="3"/>
      <c r="BJ192" s="3"/>
    </row>
    <row r="193" spans="1:62" x14ac:dyDescent="0.3">
      <c r="A193" t="s">
        <v>6</v>
      </c>
      <c r="B193" s="2" t="s">
        <v>18</v>
      </c>
      <c r="C193" s="3" t="s">
        <v>14</v>
      </c>
      <c r="D193" s="3" t="s">
        <v>24</v>
      </c>
      <c r="E193" s="3">
        <v>2</v>
      </c>
      <c r="AK193">
        <v>1</v>
      </c>
      <c r="AR193" s="6">
        <v>1</v>
      </c>
      <c r="AT193" s="11"/>
      <c r="AU193" s="11"/>
      <c r="AV193" s="4"/>
      <c r="AW193" s="11"/>
      <c r="AX193" t="s">
        <v>6</v>
      </c>
      <c r="AY193" s="2" t="s">
        <v>18</v>
      </c>
      <c r="AZ193" s="3" t="s">
        <v>14</v>
      </c>
      <c r="BA193" s="3" t="s">
        <v>24</v>
      </c>
      <c r="BB193" s="3">
        <v>2</v>
      </c>
      <c r="BE193" s="4"/>
      <c r="BG193" s="2"/>
      <c r="BH193" s="3"/>
      <c r="BI193" s="3"/>
      <c r="BJ193" s="3"/>
    </row>
    <row r="194" spans="1:62" x14ac:dyDescent="0.3">
      <c r="A194" t="s">
        <v>6</v>
      </c>
      <c r="B194" s="2" t="s">
        <v>18</v>
      </c>
      <c r="C194" s="3" t="s">
        <v>14</v>
      </c>
      <c r="D194" s="3" t="s">
        <v>24</v>
      </c>
      <c r="E194" s="3">
        <v>3</v>
      </c>
      <c r="Y194">
        <v>1</v>
      </c>
      <c r="AR194" s="6">
        <v>1</v>
      </c>
      <c r="AT194" s="11"/>
      <c r="AU194" s="11"/>
      <c r="AV194" s="4"/>
      <c r="AW194" s="11"/>
      <c r="AX194" t="s">
        <v>6</v>
      </c>
      <c r="AY194" s="2" t="s">
        <v>18</v>
      </c>
      <c r="AZ194" s="3" t="s">
        <v>14</v>
      </c>
      <c r="BA194" s="3" t="s">
        <v>24</v>
      </c>
      <c r="BB194" s="3">
        <v>3</v>
      </c>
      <c r="BG194" s="2"/>
      <c r="BH194" s="3"/>
      <c r="BI194" s="3"/>
      <c r="BJ194" s="3"/>
    </row>
    <row r="195" spans="1:62" x14ac:dyDescent="0.3">
      <c r="A195" t="s">
        <v>6</v>
      </c>
      <c r="B195" s="2" t="s">
        <v>18</v>
      </c>
      <c r="C195" s="3" t="s">
        <v>14</v>
      </c>
      <c r="D195" s="3" t="s">
        <v>24</v>
      </c>
      <c r="E195" s="3">
        <v>4</v>
      </c>
      <c r="AT195" s="11"/>
      <c r="AU195" s="11"/>
      <c r="AV195" s="4"/>
      <c r="AW195" s="11"/>
      <c r="AX195" t="s">
        <v>6</v>
      </c>
      <c r="AY195" s="2" t="s">
        <v>18</v>
      </c>
      <c r="AZ195" s="3" t="s">
        <v>14</v>
      </c>
      <c r="BA195" s="3" t="s">
        <v>24</v>
      </c>
      <c r="BB195" s="3">
        <v>4</v>
      </c>
      <c r="BG195" s="2"/>
      <c r="BH195" s="3"/>
      <c r="BI195" s="3"/>
      <c r="BJ195" s="3"/>
    </row>
    <row r="196" spans="1:62" x14ac:dyDescent="0.3">
      <c r="A196" t="s">
        <v>6</v>
      </c>
      <c r="B196" s="2" t="s">
        <v>18</v>
      </c>
      <c r="C196" s="3" t="s">
        <v>14</v>
      </c>
      <c r="D196" s="3" t="s">
        <v>24</v>
      </c>
      <c r="E196" s="3">
        <v>5</v>
      </c>
      <c r="Q196">
        <v>1</v>
      </c>
      <c r="AP196">
        <v>6.0000000000000001E-3</v>
      </c>
      <c r="AR196" s="6">
        <v>1</v>
      </c>
      <c r="AT196" s="11">
        <f>AP196/(85-12)</f>
        <v>8.219178082191781E-5</v>
      </c>
      <c r="AU196" s="11"/>
      <c r="AV196" s="4">
        <f t="shared" ref="AV196:AV254" si="13">AT196*1000</f>
        <v>8.2191780821917804E-2</v>
      </c>
      <c r="AW196" s="11"/>
      <c r="AX196" t="s">
        <v>6</v>
      </c>
      <c r="AY196" s="2" t="s">
        <v>18</v>
      </c>
      <c r="AZ196" s="3" t="s">
        <v>14</v>
      </c>
      <c r="BA196" s="3" t="s">
        <v>24</v>
      </c>
      <c r="BB196" s="3">
        <v>5</v>
      </c>
      <c r="BG196" s="2"/>
      <c r="BH196" s="3"/>
      <c r="BI196" s="3"/>
      <c r="BJ196" s="3"/>
    </row>
    <row r="197" spans="1:62" x14ac:dyDescent="0.3">
      <c r="A197" t="s">
        <v>6</v>
      </c>
      <c r="B197" s="2" t="s">
        <v>18</v>
      </c>
      <c r="C197" s="3" t="s">
        <v>14</v>
      </c>
      <c r="D197" s="3" t="s">
        <v>24</v>
      </c>
      <c r="E197" s="3">
        <v>6</v>
      </c>
      <c r="AT197" s="11"/>
      <c r="AU197" s="11"/>
      <c r="AV197" s="4"/>
      <c r="AW197" s="11"/>
      <c r="AX197" t="s">
        <v>6</v>
      </c>
      <c r="AY197" s="2" t="s">
        <v>18</v>
      </c>
      <c r="AZ197" s="3" t="s">
        <v>14</v>
      </c>
      <c r="BA197" s="3" t="s">
        <v>24</v>
      </c>
      <c r="BB197" s="3">
        <v>6</v>
      </c>
      <c r="BG197" s="2"/>
      <c r="BH197" s="3"/>
      <c r="BI197" s="3"/>
      <c r="BJ197" s="3"/>
    </row>
    <row r="198" spans="1:62" x14ac:dyDescent="0.3">
      <c r="A198" t="s">
        <v>6</v>
      </c>
      <c r="B198" s="2" t="s">
        <v>18</v>
      </c>
      <c r="C198" s="3" t="s">
        <v>14</v>
      </c>
      <c r="D198" s="3" t="s">
        <v>24</v>
      </c>
      <c r="E198" s="3">
        <v>7</v>
      </c>
      <c r="AT198" s="11"/>
      <c r="AU198" s="11"/>
      <c r="AV198" s="4"/>
      <c r="AW198" s="11"/>
      <c r="AX198" t="s">
        <v>6</v>
      </c>
      <c r="AY198" s="2" t="s">
        <v>18</v>
      </c>
      <c r="AZ198" s="3" t="s">
        <v>14</v>
      </c>
      <c r="BA198" s="3" t="s">
        <v>24</v>
      </c>
      <c r="BB198" s="3">
        <v>7</v>
      </c>
      <c r="BG198" s="2"/>
      <c r="BH198" s="3"/>
      <c r="BI198" s="3"/>
      <c r="BJ198" s="3"/>
    </row>
    <row r="199" spans="1:62" x14ac:dyDescent="0.3">
      <c r="A199" t="s">
        <v>6</v>
      </c>
      <c r="B199" s="2" t="s">
        <v>18</v>
      </c>
      <c r="C199" s="3" t="s">
        <v>14</v>
      </c>
      <c r="D199" s="3" t="s">
        <v>24</v>
      </c>
      <c r="E199" s="3">
        <v>8</v>
      </c>
      <c r="AT199" s="11"/>
      <c r="AU199" s="11"/>
      <c r="AV199" s="4"/>
      <c r="AW199" s="11"/>
      <c r="AX199" t="s">
        <v>6</v>
      </c>
      <c r="AY199" s="2" t="s">
        <v>18</v>
      </c>
      <c r="AZ199" s="3" t="s">
        <v>14</v>
      </c>
      <c r="BA199" s="3" t="s">
        <v>24</v>
      </c>
      <c r="BB199" s="3">
        <v>8</v>
      </c>
      <c r="BG199" s="2"/>
      <c r="BH199" s="3"/>
      <c r="BI199" s="3"/>
      <c r="BJ199" s="3"/>
    </row>
    <row r="200" spans="1:62" x14ac:dyDescent="0.3">
      <c r="A200" t="s">
        <v>6</v>
      </c>
      <c r="B200" s="2" t="s">
        <v>18</v>
      </c>
      <c r="C200" s="3" t="s">
        <v>14</v>
      </c>
      <c r="D200" s="3" t="s">
        <v>24</v>
      </c>
      <c r="E200" s="3">
        <v>9</v>
      </c>
      <c r="AT200" s="11"/>
      <c r="AU200" s="11"/>
      <c r="AV200" s="4"/>
      <c r="AW200" s="11"/>
      <c r="AX200" t="s">
        <v>6</v>
      </c>
      <c r="AY200" s="2" t="s">
        <v>18</v>
      </c>
      <c r="AZ200" s="3" t="s">
        <v>14</v>
      </c>
      <c r="BA200" s="3" t="s">
        <v>24</v>
      </c>
      <c r="BB200" s="3">
        <v>9</v>
      </c>
      <c r="BG200" s="2"/>
      <c r="BH200" s="3"/>
      <c r="BI200" s="3"/>
      <c r="BJ200" s="3"/>
    </row>
    <row r="201" spans="1:62" x14ac:dyDescent="0.3">
      <c r="A201" t="s">
        <v>6</v>
      </c>
      <c r="B201" s="2" t="s">
        <v>18</v>
      </c>
      <c r="C201" s="3" t="s">
        <v>14</v>
      </c>
      <c r="D201" s="3" t="s">
        <v>24</v>
      </c>
      <c r="E201" s="3">
        <v>10</v>
      </c>
      <c r="AT201" s="11"/>
      <c r="AU201" s="11"/>
      <c r="AV201" s="4"/>
      <c r="AW201" s="11"/>
      <c r="AX201" t="s">
        <v>6</v>
      </c>
      <c r="AY201" s="2" t="s">
        <v>18</v>
      </c>
      <c r="AZ201" s="3" t="s">
        <v>14</v>
      </c>
      <c r="BA201" s="3" t="s">
        <v>24</v>
      </c>
      <c r="BB201" s="3">
        <v>10</v>
      </c>
      <c r="BG201" s="2"/>
      <c r="BH201" s="3"/>
      <c r="BI201" s="3"/>
      <c r="BJ201" s="3"/>
    </row>
    <row r="202" spans="1:62" x14ac:dyDescent="0.3">
      <c r="A202" t="s">
        <v>3</v>
      </c>
      <c r="B202" s="2" t="s">
        <v>19</v>
      </c>
      <c r="C202" s="3" t="s">
        <v>14</v>
      </c>
      <c r="D202" s="3" t="s">
        <v>24</v>
      </c>
      <c r="E202" s="3">
        <v>1</v>
      </c>
      <c r="J202" s="8">
        <v>1</v>
      </c>
      <c r="AP202">
        <v>0.05</v>
      </c>
      <c r="AQ202" s="4">
        <f>AVERAGE(AP202:AP211)</f>
        <v>4.0888888888888891E-2</v>
      </c>
      <c r="AR202" s="6">
        <v>1</v>
      </c>
      <c r="AS202" s="4">
        <f>AVERAGE(AR202:AR211)</f>
        <v>1</v>
      </c>
      <c r="AT202" s="11">
        <f>AP202/(85-5)</f>
        <v>6.2500000000000001E-4</v>
      </c>
      <c r="AU202" s="4">
        <f>AVERAGE(AT202:AT211)</f>
        <v>5.0913641020298311E-4</v>
      </c>
      <c r="AV202" s="4">
        <f t="shared" si="13"/>
        <v>0.625</v>
      </c>
      <c r="AW202" s="4">
        <f>AVERAGE(AV202:AV211)</f>
        <v>0.50913641020298306</v>
      </c>
      <c r="AX202" t="s">
        <v>3</v>
      </c>
      <c r="AY202" s="2" t="s">
        <v>19</v>
      </c>
      <c r="AZ202" s="3" t="s">
        <v>14</v>
      </c>
      <c r="BA202" s="3" t="s">
        <v>24</v>
      </c>
      <c r="BB202" s="3">
        <v>1</v>
      </c>
      <c r="BG202" s="2"/>
      <c r="BH202" s="3"/>
      <c r="BI202" s="3"/>
      <c r="BJ202" s="3"/>
    </row>
    <row r="203" spans="1:62" x14ac:dyDescent="0.3">
      <c r="A203" t="s">
        <v>3</v>
      </c>
      <c r="B203" s="2" t="s">
        <v>19</v>
      </c>
      <c r="C203" s="3" t="s">
        <v>14</v>
      </c>
      <c r="D203" s="3" t="s">
        <v>24</v>
      </c>
      <c r="E203" s="3">
        <v>2</v>
      </c>
      <c r="I203">
        <v>1</v>
      </c>
      <c r="AP203">
        <v>1.2999999999999999E-2</v>
      </c>
      <c r="AR203" s="6">
        <v>1</v>
      </c>
      <c r="AT203" s="11">
        <f>AP203/(85-4)</f>
        <v>1.6049382716049382E-4</v>
      </c>
      <c r="AU203" s="11"/>
      <c r="AV203" s="4">
        <f t="shared" si="13"/>
        <v>0.16049382716049382</v>
      </c>
      <c r="AW203" s="11"/>
      <c r="AX203" t="s">
        <v>3</v>
      </c>
      <c r="AY203" s="2" t="s">
        <v>19</v>
      </c>
      <c r="AZ203" s="3" t="s">
        <v>14</v>
      </c>
      <c r="BA203" s="3" t="s">
        <v>24</v>
      </c>
      <c r="BB203" s="3">
        <v>2</v>
      </c>
    </row>
    <row r="204" spans="1:62" x14ac:dyDescent="0.3">
      <c r="A204" t="s">
        <v>3</v>
      </c>
      <c r="B204" s="2" t="s">
        <v>19</v>
      </c>
      <c r="C204" s="3" t="s">
        <v>14</v>
      </c>
      <c r="D204" s="3" t="s">
        <v>24</v>
      </c>
      <c r="E204" s="3">
        <v>3</v>
      </c>
      <c r="K204" s="8">
        <v>1</v>
      </c>
      <c r="AP204">
        <v>3.3000000000000002E-2</v>
      </c>
      <c r="AR204" s="6">
        <v>1</v>
      </c>
      <c r="AT204" s="11">
        <f>AP204/(85-6)</f>
        <v>4.1772151898734178E-4</v>
      </c>
      <c r="AU204" s="11"/>
      <c r="AV204" s="4">
        <f t="shared" si="13"/>
        <v>0.41772151898734178</v>
      </c>
      <c r="AW204" s="11"/>
      <c r="AX204" t="s">
        <v>3</v>
      </c>
      <c r="AY204" s="2" t="s">
        <v>19</v>
      </c>
      <c r="AZ204" s="3" t="s">
        <v>14</v>
      </c>
      <c r="BA204" s="3" t="s">
        <v>24</v>
      </c>
      <c r="BB204" s="3">
        <v>3</v>
      </c>
    </row>
    <row r="205" spans="1:62" x14ac:dyDescent="0.3">
      <c r="A205" t="s">
        <v>3</v>
      </c>
      <c r="B205" s="2" t="s">
        <v>19</v>
      </c>
      <c r="C205" s="3" t="s">
        <v>14</v>
      </c>
      <c r="D205" s="3" t="s">
        <v>24</v>
      </c>
      <c r="E205" s="3">
        <v>4</v>
      </c>
      <c r="AT205" s="11"/>
      <c r="AU205" s="11"/>
      <c r="AV205" s="4"/>
      <c r="AW205" s="11"/>
      <c r="AX205" t="s">
        <v>3</v>
      </c>
      <c r="AY205" s="2" t="s">
        <v>19</v>
      </c>
      <c r="AZ205" s="3" t="s">
        <v>14</v>
      </c>
      <c r="BA205" s="3" t="s">
        <v>24</v>
      </c>
      <c r="BB205" s="3">
        <v>4</v>
      </c>
    </row>
    <row r="206" spans="1:62" x14ac:dyDescent="0.3">
      <c r="A206" t="s">
        <v>3</v>
      </c>
      <c r="B206" s="2" t="s">
        <v>19</v>
      </c>
      <c r="C206" s="3" t="s">
        <v>14</v>
      </c>
      <c r="D206" s="3" t="s">
        <v>24</v>
      </c>
      <c r="E206" s="3">
        <v>5</v>
      </c>
      <c r="J206" s="8">
        <v>1</v>
      </c>
      <c r="AP206">
        <v>5.8999999999999997E-2</v>
      </c>
      <c r="AR206" s="6">
        <v>1</v>
      </c>
      <c r="AT206" s="11">
        <f t="shared" ref="AT206:AT211" si="14">AP206/(85-5)</f>
        <v>7.3749999999999998E-4</v>
      </c>
      <c r="AU206" s="11"/>
      <c r="AV206" s="4">
        <f t="shared" si="13"/>
        <v>0.73749999999999993</v>
      </c>
      <c r="AW206" s="11"/>
      <c r="AX206" t="s">
        <v>3</v>
      </c>
      <c r="AY206" s="2" t="s">
        <v>19</v>
      </c>
      <c r="AZ206" s="3" t="s">
        <v>14</v>
      </c>
      <c r="BA206" s="3" t="s">
        <v>24</v>
      </c>
      <c r="BB206" s="3">
        <v>5</v>
      </c>
    </row>
    <row r="207" spans="1:62" x14ac:dyDescent="0.3">
      <c r="A207" t="s">
        <v>3</v>
      </c>
      <c r="B207" s="2" t="s">
        <v>19</v>
      </c>
      <c r="C207" s="3" t="s">
        <v>14</v>
      </c>
      <c r="D207" s="3" t="s">
        <v>24</v>
      </c>
      <c r="E207" s="3">
        <v>6</v>
      </c>
      <c r="I207">
        <v>1</v>
      </c>
      <c r="AP207">
        <v>2.5999999999999999E-2</v>
      </c>
      <c r="AR207" s="6">
        <v>1</v>
      </c>
      <c r="AT207" s="11">
        <f>AP207/(85-4)</f>
        <v>3.2098765432098765E-4</v>
      </c>
      <c r="AU207" s="11"/>
      <c r="AV207" s="4">
        <f t="shared" si="13"/>
        <v>0.32098765432098764</v>
      </c>
      <c r="AW207" s="11"/>
      <c r="AX207" t="s">
        <v>3</v>
      </c>
      <c r="AY207" s="2" t="s">
        <v>19</v>
      </c>
      <c r="AZ207" s="3" t="s">
        <v>14</v>
      </c>
      <c r="BA207" s="3" t="s">
        <v>24</v>
      </c>
      <c r="BB207" s="3">
        <v>6</v>
      </c>
    </row>
    <row r="208" spans="1:62" x14ac:dyDescent="0.3">
      <c r="A208" t="s">
        <v>3</v>
      </c>
      <c r="B208" s="2" t="s">
        <v>19</v>
      </c>
      <c r="C208" s="3" t="s">
        <v>14</v>
      </c>
      <c r="D208" s="3" t="s">
        <v>24</v>
      </c>
      <c r="E208" s="3">
        <v>7</v>
      </c>
      <c r="I208">
        <v>1</v>
      </c>
      <c r="J208" s="8">
        <v>1</v>
      </c>
      <c r="K208" s="8">
        <v>1</v>
      </c>
      <c r="AP208">
        <v>5.6000000000000001E-2</v>
      </c>
      <c r="AR208" s="6">
        <v>1</v>
      </c>
      <c r="AT208" s="11">
        <f>AP208/(85-4)</f>
        <v>6.91358024691358E-4</v>
      </c>
      <c r="AU208" s="11"/>
      <c r="AV208" s="4">
        <f t="shared" si="13"/>
        <v>0.69135802469135799</v>
      </c>
      <c r="AW208" s="11"/>
      <c r="AX208" t="s">
        <v>3</v>
      </c>
      <c r="AY208" s="2" t="s">
        <v>19</v>
      </c>
      <c r="AZ208" s="3" t="s">
        <v>14</v>
      </c>
      <c r="BA208" s="3" t="s">
        <v>24</v>
      </c>
      <c r="BB208" s="3">
        <v>7</v>
      </c>
    </row>
    <row r="209" spans="1:54" x14ac:dyDescent="0.3">
      <c r="A209" t="s">
        <v>3</v>
      </c>
      <c r="B209" s="2" t="s">
        <v>19</v>
      </c>
      <c r="C209" s="3" t="s">
        <v>14</v>
      </c>
      <c r="D209" s="3" t="s">
        <v>24</v>
      </c>
      <c r="E209" s="3">
        <v>8</v>
      </c>
      <c r="I209">
        <v>1</v>
      </c>
      <c r="AP209">
        <v>5.3999999999999999E-2</v>
      </c>
      <c r="AR209" s="6">
        <v>1</v>
      </c>
      <c r="AT209" s="11">
        <f>AP209/(85-4)</f>
        <v>6.6666666666666664E-4</v>
      </c>
      <c r="AU209" s="11"/>
      <c r="AV209" s="4">
        <f t="shared" si="13"/>
        <v>0.66666666666666663</v>
      </c>
      <c r="AW209" s="11"/>
      <c r="AX209" t="s">
        <v>3</v>
      </c>
      <c r="AY209" s="2" t="s">
        <v>19</v>
      </c>
      <c r="AZ209" s="3" t="s">
        <v>14</v>
      </c>
      <c r="BA209" s="3" t="s">
        <v>24</v>
      </c>
      <c r="BB209" s="3">
        <v>8</v>
      </c>
    </row>
    <row r="210" spans="1:54" x14ac:dyDescent="0.3">
      <c r="A210" t="s">
        <v>3</v>
      </c>
      <c r="B210" s="2" t="s">
        <v>19</v>
      </c>
      <c r="C210" s="3" t="s">
        <v>14</v>
      </c>
      <c r="D210" s="3" t="s">
        <v>24</v>
      </c>
      <c r="E210" s="3">
        <v>9</v>
      </c>
      <c r="J210" s="8">
        <v>1</v>
      </c>
      <c r="AP210">
        <v>4.5999999999999999E-2</v>
      </c>
      <c r="AR210" s="6">
        <v>1</v>
      </c>
      <c r="AT210" s="11">
        <f t="shared" si="14"/>
        <v>5.7499999999999999E-4</v>
      </c>
      <c r="AU210" s="11"/>
      <c r="AV210" s="4">
        <f t="shared" si="13"/>
        <v>0.57499999999999996</v>
      </c>
      <c r="AW210" s="11"/>
      <c r="AX210" t="s">
        <v>3</v>
      </c>
      <c r="AY210" s="2" t="s">
        <v>19</v>
      </c>
      <c r="AZ210" s="3" t="s">
        <v>14</v>
      </c>
      <c r="BA210" s="3" t="s">
        <v>24</v>
      </c>
      <c r="BB210" s="3">
        <v>9</v>
      </c>
    </row>
    <row r="211" spans="1:54" x14ac:dyDescent="0.3">
      <c r="A211" t="s">
        <v>3</v>
      </c>
      <c r="B211" s="2" t="s">
        <v>19</v>
      </c>
      <c r="C211" s="3" t="s">
        <v>14</v>
      </c>
      <c r="D211" s="3" t="s">
        <v>24</v>
      </c>
      <c r="E211" s="3">
        <v>10</v>
      </c>
      <c r="J211" s="8">
        <v>2</v>
      </c>
      <c r="AP211">
        <v>3.1E-2</v>
      </c>
      <c r="AR211" s="6">
        <v>1</v>
      </c>
      <c r="AT211" s="11">
        <f t="shared" si="14"/>
        <v>3.8749999999999999E-4</v>
      </c>
      <c r="AU211" s="11"/>
      <c r="AV211" s="4">
        <f t="shared" si="13"/>
        <v>0.38750000000000001</v>
      </c>
      <c r="AW211" s="11"/>
      <c r="AX211" t="s">
        <v>3</v>
      </c>
      <c r="AY211" s="2" t="s">
        <v>19</v>
      </c>
      <c r="AZ211" s="3" t="s">
        <v>14</v>
      </c>
      <c r="BA211" s="3" t="s">
        <v>24</v>
      </c>
      <c r="BB211" s="3">
        <v>10</v>
      </c>
    </row>
    <row r="212" spans="1:54" x14ac:dyDescent="0.3">
      <c r="A212" t="s">
        <v>6</v>
      </c>
      <c r="B212" s="2" t="s">
        <v>19</v>
      </c>
      <c r="C212" s="3" t="s">
        <v>14</v>
      </c>
      <c r="D212" s="3" t="s">
        <v>24</v>
      </c>
      <c r="E212" s="3">
        <v>1</v>
      </c>
      <c r="J212" s="8">
        <v>1</v>
      </c>
      <c r="L212" s="7"/>
      <c r="AP212" s="13">
        <v>0.04</v>
      </c>
      <c r="AQ212" s="14">
        <f>AVERAGE(AP212:AP221)</f>
        <v>0.03</v>
      </c>
      <c r="AR212" s="6">
        <v>1</v>
      </c>
      <c r="AS212" s="4">
        <f>AVERAGE(AR212:AR221)</f>
        <v>1</v>
      </c>
      <c r="AT212" s="16">
        <f>AP212/(85-5)</f>
        <v>5.0000000000000001E-4</v>
      </c>
      <c r="AU212" s="14">
        <f>AVERAGE(AT212:AT221)</f>
        <v>3.7500000000000006E-4</v>
      </c>
      <c r="AV212" s="14">
        <f>AT212*1000</f>
        <v>0.5</v>
      </c>
      <c r="AW212" s="14">
        <f>AVERAGE(AV212:AV221)</f>
        <v>0.375</v>
      </c>
      <c r="AX212" t="s">
        <v>6</v>
      </c>
      <c r="AY212" s="2" t="s">
        <v>19</v>
      </c>
      <c r="AZ212" s="3" t="s">
        <v>14</v>
      </c>
      <c r="BA212" s="3" t="s">
        <v>24</v>
      </c>
      <c r="BB212" s="3">
        <v>1</v>
      </c>
    </row>
    <row r="213" spans="1:54" x14ac:dyDescent="0.3">
      <c r="A213" t="s">
        <v>6</v>
      </c>
      <c r="B213" s="2" t="s">
        <v>19</v>
      </c>
      <c r="C213" s="3" t="s">
        <v>14</v>
      </c>
      <c r="D213" s="3" t="s">
        <v>24</v>
      </c>
      <c r="E213" s="3">
        <v>2</v>
      </c>
      <c r="AT213" s="11"/>
      <c r="AU213" s="11"/>
      <c r="AV213" s="4"/>
      <c r="AW213" s="11"/>
      <c r="AX213" t="s">
        <v>6</v>
      </c>
      <c r="AY213" s="2" t="s">
        <v>19</v>
      </c>
      <c r="AZ213" s="3" t="s">
        <v>14</v>
      </c>
      <c r="BA213" s="3" t="s">
        <v>24</v>
      </c>
      <c r="BB213" s="3">
        <v>2</v>
      </c>
    </row>
    <row r="214" spans="1:54" x14ac:dyDescent="0.3">
      <c r="A214" t="s">
        <v>6</v>
      </c>
      <c r="B214" s="2" t="s">
        <v>19</v>
      </c>
      <c r="C214" s="3" t="s">
        <v>14</v>
      </c>
      <c r="D214" s="3" t="s">
        <v>24</v>
      </c>
      <c r="E214" s="3">
        <v>3</v>
      </c>
      <c r="AT214" s="11"/>
      <c r="AU214" s="11"/>
      <c r="AV214" s="4"/>
      <c r="AW214" s="11"/>
      <c r="AX214" t="s">
        <v>6</v>
      </c>
      <c r="AY214" s="2" t="s">
        <v>19</v>
      </c>
      <c r="AZ214" s="3" t="s">
        <v>14</v>
      </c>
      <c r="BA214" s="3" t="s">
        <v>24</v>
      </c>
      <c r="BB214" s="3">
        <v>3</v>
      </c>
    </row>
    <row r="215" spans="1:54" x14ac:dyDescent="0.3">
      <c r="A215" t="s">
        <v>6</v>
      </c>
      <c r="B215" s="2" t="s">
        <v>19</v>
      </c>
      <c r="C215" s="3" t="s">
        <v>14</v>
      </c>
      <c r="D215" s="3" t="s">
        <v>24</v>
      </c>
      <c r="E215" s="3">
        <v>4</v>
      </c>
      <c r="AT215" s="11"/>
      <c r="AU215" s="11"/>
      <c r="AV215" s="4"/>
      <c r="AW215" s="11"/>
      <c r="AX215" t="s">
        <v>6</v>
      </c>
      <c r="AY215" s="2" t="s">
        <v>19</v>
      </c>
      <c r="AZ215" s="3" t="s">
        <v>14</v>
      </c>
      <c r="BA215" s="3" t="s">
        <v>24</v>
      </c>
      <c r="BB215" s="3">
        <v>4</v>
      </c>
    </row>
    <row r="216" spans="1:54" x14ac:dyDescent="0.3">
      <c r="A216" t="s">
        <v>6</v>
      </c>
      <c r="B216" s="2" t="s">
        <v>19</v>
      </c>
      <c r="C216" s="3" t="s">
        <v>14</v>
      </c>
      <c r="D216" s="3" t="s">
        <v>24</v>
      </c>
      <c r="E216" s="3">
        <v>5</v>
      </c>
      <c r="AT216" s="11"/>
      <c r="AU216" s="11"/>
      <c r="AV216" s="4"/>
      <c r="AW216" s="11"/>
      <c r="AX216" t="s">
        <v>6</v>
      </c>
      <c r="AY216" s="2" t="s">
        <v>19</v>
      </c>
      <c r="AZ216" s="3" t="s">
        <v>14</v>
      </c>
      <c r="BA216" s="3" t="s">
        <v>24</v>
      </c>
      <c r="BB216" s="3">
        <v>5</v>
      </c>
    </row>
    <row r="217" spans="1:54" x14ac:dyDescent="0.3">
      <c r="A217" t="s">
        <v>6</v>
      </c>
      <c r="B217" s="2" t="s">
        <v>19</v>
      </c>
      <c r="C217" s="3" t="s">
        <v>14</v>
      </c>
      <c r="D217" s="3" t="s">
        <v>24</v>
      </c>
      <c r="E217" s="3">
        <v>6</v>
      </c>
      <c r="AO217">
        <v>1</v>
      </c>
      <c r="AR217" s="6">
        <v>1</v>
      </c>
      <c r="AT217" s="11"/>
      <c r="AU217" s="11"/>
      <c r="AV217" s="4"/>
      <c r="AW217" s="11"/>
      <c r="AX217" t="s">
        <v>6</v>
      </c>
      <c r="AY217" s="2" t="s">
        <v>19</v>
      </c>
      <c r="AZ217" s="3" t="s">
        <v>14</v>
      </c>
      <c r="BA217" s="3" t="s">
        <v>24</v>
      </c>
      <c r="BB217" s="3">
        <v>6</v>
      </c>
    </row>
    <row r="218" spans="1:54" x14ac:dyDescent="0.3">
      <c r="A218" t="s">
        <v>6</v>
      </c>
      <c r="B218" s="2" t="s">
        <v>19</v>
      </c>
      <c r="C218" s="3" t="s">
        <v>14</v>
      </c>
      <c r="D218" s="3" t="s">
        <v>24</v>
      </c>
      <c r="E218" s="3">
        <v>7</v>
      </c>
      <c r="J218" s="8">
        <v>1</v>
      </c>
      <c r="AP218" s="9">
        <v>0.01</v>
      </c>
      <c r="AR218" s="6">
        <v>1</v>
      </c>
      <c r="AT218" s="11">
        <f t="shared" ref="AT218" si="15">AP218/(85-5)</f>
        <v>1.25E-4</v>
      </c>
      <c r="AU218" s="11"/>
      <c r="AV218" s="4">
        <f t="shared" si="13"/>
        <v>0.125</v>
      </c>
      <c r="AW218" s="11"/>
      <c r="AX218" t="s">
        <v>6</v>
      </c>
      <c r="AY218" s="2" t="s">
        <v>19</v>
      </c>
      <c r="AZ218" s="3" t="s">
        <v>14</v>
      </c>
      <c r="BA218" s="3" t="s">
        <v>24</v>
      </c>
      <c r="BB218" s="3">
        <v>7</v>
      </c>
    </row>
    <row r="219" spans="1:54" x14ac:dyDescent="0.3">
      <c r="A219" t="s">
        <v>6</v>
      </c>
      <c r="B219" s="2" t="s">
        <v>19</v>
      </c>
      <c r="C219" s="3" t="s">
        <v>14</v>
      </c>
      <c r="D219" s="3" t="s">
        <v>24</v>
      </c>
      <c r="E219" s="3">
        <v>8</v>
      </c>
      <c r="AT219" s="11"/>
      <c r="AU219" s="11"/>
      <c r="AV219" s="4"/>
      <c r="AW219" s="11"/>
      <c r="AX219" t="s">
        <v>6</v>
      </c>
      <c r="AY219" s="2" t="s">
        <v>19</v>
      </c>
      <c r="AZ219" s="3" t="s">
        <v>14</v>
      </c>
      <c r="BA219" s="3" t="s">
        <v>24</v>
      </c>
      <c r="BB219" s="3">
        <v>8</v>
      </c>
    </row>
    <row r="220" spans="1:54" x14ac:dyDescent="0.3">
      <c r="A220" t="s">
        <v>6</v>
      </c>
      <c r="B220" s="2" t="s">
        <v>19</v>
      </c>
      <c r="C220" s="3" t="s">
        <v>14</v>
      </c>
      <c r="D220" s="3" t="s">
        <v>24</v>
      </c>
      <c r="E220" s="3">
        <v>9</v>
      </c>
      <c r="J220" s="8">
        <v>1</v>
      </c>
      <c r="AP220" s="13">
        <v>0.04</v>
      </c>
      <c r="AR220" s="6">
        <v>1</v>
      </c>
      <c r="AT220" s="16">
        <f>AP220/(85-5)</f>
        <v>5.0000000000000001E-4</v>
      </c>
      <c r="AU220" s="11"/>
      <c r="AV220" s="14">
        <f>AT220*1000</f>
        <v>0.5</v>
      </c>
      <c r="AW220" s="11"/>
      <c r="AX220" t="s">
        <v>6</v>
      </c>
      <c r="AY220" s="2" t="s">
        <v>19</v>
      </c>
      <c r="AZ220" s="3" t="s">
        <v>14</v>
      </c>
      <c r="BA220" s="3" t="s">
        <v>24</v>
      </c>
      <c r="BB220" s="3">
        <v>9</v>
      </c>
    </row>
    <row r="221" spans="1:54" x14ac:dyDescent="0.3">
      <c r="A221" t="s">
        <v>6</v>
      </c>
      <c r="B221" s="2" t="s">
        <v>19</v>
      </c>
      <c r="C221" s="3" t="s">
        <v>14</v>
      </c>
      <c r="D221" s="3" t="s">
        <v>24</v>
      </c>
      <c r="E221" s="3">
        <v>10</v>
      </c>
      <c r="AT221" s="11"/>
      <c r="AU221" s="11"/>
      <c r="AV221" s="4"/>
      <c r="AW221" s="11"/>
      <c r="AX221" t="s">
        <v>6</v>
      </c>
      <c r="AY221" s="2" t="s">
        <v>19</v>
      </c>
      <c r="AZ221" s="3" t="s">
        <v>14</v>
      </c>
      <c r="BA221" s="3" t="s">
        <v>24</v>
      </c>
      <c r="BB221" s="3">
        <v>10</v>
      </c>
    </row>
    <row r="222" spans="1:54" x14ac:dyDescent="0.3">
      <c r="A222" t="s">
        <v>3</v>
      </c>
      <c r="B222" s="2" t="s">
        <v>20</v>
      </c>
      <c r="C222" s="3" t="s">
        <v>14</v>
      </c>
      <c r="D222" s="3" t="s">
        <v>24</v>
      </c>
      <c r="E222" s="3">
        <v>1</v>
      </c>
      <c r="M222" s="8">
        <v>1</v>
      </c>
      <c r="Y222">
        <v>1</v>
      </c>
      <c r="AP222">
        <v>7.0000000000000001E-3</v>
      </c>
      <c r="AQ222" s="4">
        <f>AVERAGE(AP222:AP231)</f>
        <v>3.4222222222222223E-2</v>
      </c>
      <c r="AR222" s="6">
        <v>1</v>
      </c>
      <c r="AS222" s="4">
        <f>AVERAGE(AR222:AR231)</f>
        <v>0.9</v>
      </c>
      <c r="AT222" s="11">
        <f>AP222/(86-8)</f>
        <v>8.9743589743589749E-5</v>
      </c>
      <c r="AU222" s="4">
        <f>AVERAGE(AT222:AT231)</f>
        <v>4.3378322334018541E-4</v>
      </c>
      <c r="AV222" s="4">
        <f t="shared" si="13"/>
        <v>8.9743589743589744E-2</v>
      </c>
      <c r="AW222" s="4">
        <f>AVERAGE(AV222:AV231)</f>
        <v>0.43378322334018538</v>
      </c>
      <c r="AX222" t="s">
        <v>3</v>
      </c>
      <c r="AY222" s="2" t="s">
        <v>20</v>
      </c>
      <c r="AZ222" s="3" t="s">
        <v>14</v>
      </c>
      <c r="BA222" s="3" t="s">
        <v>24</v>
      </c>
      <c r="BB222" s="3">
        <v>1</v>
      </c>
    </row>
    <row r="223" spans="1:54" x14ac:dyDescent="0.3">
      <c r="A223" t="s">
        <v>3</v>
      </c>
      <c r="B223" s="2" t="s">
        <v>20</v>
      </c>
      <c r="C223" s="3" t="s">
        <v>14</v>
      </c>
      <c r="D223" s="3" t="s">
        <v>24</v>
      </c>
      <c r="E223" s="3">
        <v>2</v>
      </c>
      <c r="L223" s="8">
        <v>1</v>
      </c>
      <c r="AP223">
        <v>4.4999999999999998E-2</v>
      </c>
      <c r="AR223" s="6">
        <v>1</v>
      </c>
      <c r="AT223" s="11">
        <f>AP223/(86-7)</f>
        <v>5.6962025316455698E-4</v>
      </c>
      <c r="AU223" s="11"/>
      <c r="AV223" s="4">
        <f t="shared" si="13"/>
        <v>0.569620253164557</v>
      </c>
      <c r="AW223" s="11"/>
      <c r="AX223" t="s">
        <v>3</v>
      </c>
      <c r="AY223" s="2" t="s">
        <v>20</v>
      </c>
      <c r="AZ223" s="3" t="s">
        <v>14</v>
      </c>
      <c r="BA223" s="3" t="s">
        <v>24</v>
      </c>
      <c r="BB223" s="3">
        <v>2</v>
      </c>
    </row>
    <row r="224" spans="1:54" x14ac:dyDescent="0.3">
      <c r="A224" t="s">
        <v>3</v>
      </c>
      <c r="B224" s="2" t="s">
        <v>20</v>
      </c>
      <c r="C224" s="3" t="s">
        <v>14</v>
      </c>
      <c r="D224" s="3" t="s">
        <v>24</v>
      </c>
      <c r="E224" s="3">
        <v>3</v>
      </c>
      <c r="T224">
        <v>1</v>
      </c>
      <c r="AR224" s="6">
        <v>0</v>
      </c>
      <c r="AT224" s="11"/>
      <c r="AU224" s="11"/>
      <c r="AV224" s="4"/>
      <c r="AW224" s="11"/>
      <c r="AX224" t="s">
        <v>3</v>
      </c>
      <c r="AY224" s="2" t="s">
        <v>20</v>
      </c>
      <c r="AZ224" s="3" t="s">
        <v>14</v>
      </c>
      <c r="BA224" s="3" t="s">
        <v>24</v>
      </c>
      <c r="BB224" s="3">
        <v>3</v>
      </c>
    </row>
    <row r="225" spans="1:54" x14ac:dyDescent="0.3">
      <c r="A225" t="s">
        <v>3</v>
      </c>
      <c r="B225" s="2" t="s">
        <v>20</v>
      </c>
      <c r="C225" s="3" t="s">
        <v>14</v>
      </c>
      <c r="D225" s="3" t="s">
        <v>24</v>
      </c>
      <c r="E225" s="3">
        <v>4</v>
      </c>
      <c r="M225" s="8">
        <v>1</v>
      </c>
      <c r="AM225">
        <v>1</v>
      </c>
      <c r="AP225">
        <v>5.5E-2</v>
      </c>
      <c r="AR225" s="6">
        <v>1</v>
      </c>
      <c r="AT225" s="11">
        <f t="shared" ref="AT225" si="16">AP225/(86-8)</f>
        <v>7.0512820512820518E-4</v>
      </c>
      <c r="AU225" s="11"/>
      <c r="AV225" s="4">
        <f t="shared" si="13"/>
        <v>0.70512820512820518</v>
      </c>
      <c r="AW225" s="11"/>
      <c r="AX225" t="s">
        <v>3</v>
      </c>
      <c r="AY225" s="2" t="s">
        <v>20</v>
      </c>
      <c r="AZ225" s="3" t="s">
        <v>14</v>
      </c>
      <c r="BA225" s="3" t="s">
        <v>24</v>
      </c>
      <c r="BB225" s="3">
        <v>4</v>
      </c>
    </row>
    <row r="226" spans="1:54" x14ac:dyDescent="0.3">
      <c r="A226" t="s">
        <v>3</v>
      </c>
      <c r="B226" s="2" t="s">
        <v>20</v>
      </c>
      <c r="C226" s="3" t="s">
        <v>14</v>
      </c>
      <c r="D226" s="3" t="s">
        <v>24</v>
      </c>
      <c r="E226" s="3">
        <v>5</v>
      </c>
      <c r="L226" s="8">
        <v>1</v>
      </c>
      <c r="AP226">
        <v>4.8000000000000001E-2</v>
      </c>
      <c r="AR226" s="6">
        <v>1</v>
      </c>
      <c r="AT226" s="11">
        <f>AP226/(86-7)</f>
        <v>6.075949367088608E-4</v>
      </c>
      <c r="AU226" s="11"/>
      <c r="AV226" s="4">
        <f t="shared" si="13"/>
        <v>0.60759493670886078</v>
      </c>
      <c r="AW226" s="11"/>
      <c r="AX226" t="s">
        <v>3</v>
      </c>
      <c r="AY226" s="2" t="s">
        <v>20</v>
      </c>
      <c r="AZ226" s="3" t="s">
        <v>14</v>
      </c>
      <c r="BA226" s="3" t="s">
        <v>24</v>
      </c>
      <c r="BB226" s="3">
        <v>5</v>
      </c>
    </row>
    <row r="227" spans="1:54" x14ac:dyDescent="0.3">
      <c r="A227" t="s">
        <v>3</v>
      </c>
      <c r="B227" s="2" t="s">
        <v>20</v>
      </c>
      <c r="C227" s="3" t="s">
        <v>14</v>
      </c>
      <c r="D227" s="3" t="s">
        <v>24</v>
      </c>
      <c r="E227" s="3">
        <v>6</v>
      </c>
      <c r="K227" s="8">
        <v>1</v>
      </c>
      <c r="L227" s="8">
        <v>1</v>
      </c>
      <c r="AP227">
        <v>0.03</v>
      </c>
      <c r="AR227" s="6">
        <v>1</v>
      </c>
      <c r="AT227" s="11">
        <f>AP227/(86-6)</f>
        <v>3.7500000000000001E-4</v>
      </c>
      <c r="AU227" s="11"/>
      <c r="AV227" s="4">
        <f t="shared" si="13"/>
        <v>0.375</v>
      </c>
      <c r="AW227" s="11"/>
      <c r="AX227" t="s">
        <v>3</v>
      </c>
      <c r="AY227" s="2" t="s">
        <v>20</v>
      </c>
      <c r="AZ227" s="3" t="s">
        <v>14</v>
      </c>
      <c r="BA227" s="3" t="s">
        <v>24</v>
      </c>
      <c r="BB227" s="3">
        <v>6</v>
      </c>
    </row>
    <row r="228" spans="1:54" x14ac:dyDescent="0.3">
      <c r="A228" t="s">
        <v>3</v>
      </c>
      <c r="B228" s="2" t="s">
        <v>20</v>
      </c>
      <c r="C228" s="3" t="s">
        <v>14</v>
      </c>
      <c r="D228" s="3" t="s">
        <v>24</v>
      </c>
      <c r="E228" s="3">
        <v>7</v>
      </c>
      <c r="L228" s="8">
        <v>1</v>
      </c>
      <c r="AP228">
        <v>3.3000000000000002E-2</v>
      </c>
      <c r="AR228" s="6">
        <v>1</v>
      </c>
      <c r="AT228" s="11">
        <f>AP228/(86-7)</f>
        <v>4.1772151898734178E-4</v>
      </c>
      <c r="AU228" s="11"/>
      <c r="AV228" s="4">
        <f t="shared" si="13"/>
        <v>0.41772151898734178</v>
      </c>
      <c r="AW228" s="11"/>
      <c r="AX228" t="s">
        <v>3</v>
      </c>
      <c r="AY228" s="2" t="s">
        <v>20</v>
      </c>
      <c r="AZ228" s="3" t="s">
        <v>14</v>
      </c>
      <c r="BA228" s="3" t="s">
        <v>24</v>
      </c>
      <c r="BB228" s="3">
        <v>7</v>
      </c>
    </row>
    <row r="229" spans="1:54" x14ac:dyDescent="0.3">
      <c r="A229" t="s">
        <v>3</v>
      </c>
      <c r="B229" s="2" t="s">
        <v>20</v>
      </c>
      <c r="C229" s="3" t="s">
        <v>14</v>
      </c>
      <c r="D229" s="3" t="s">
        <v>24</v>
      </c>
      <c r="E229" s="3">
        <v>8</v>
      </c>
      <c r="L229" s="8">
        <v>1</v>
      </c>
      <c r="AP229">
        <v>3.6999999999999998E-2</v>
      </c>
      <c r="AR229" s="6">
        <v>1</v>
      </c>
      <c r="AT229" s="11">
        <f>AP229/(86-7)</f>
        <v>4.683544303797468E-4</v>
      </c>
      <c r="AU229" s="11"/>
      <c r="AV229" s="4">
        <f t="shared" si="13"/>
        <v>0.46835443037974678</v>
      </c>
      <c r="AW229" s="11"/>
      <c r="AX229" t="s">
        <v>3</v>
      </c>
      <c r="AY229" s="2" t="s">
        <v>20</v>
      </c>
      <c r="AZ229" s="3" t="s">
        <v>14</v>
      </c>
      <c r="BA229" s="3" t="s">
        <v>24</v>
      </c>
      <c r="BB229" s="3">
        <v>8</v>
      </c>
    </row>
    <row r="230" spans="1:54" x14ac:dyDescent="0.3">
      <c r="A230" t="s">
        <v>3</v>
      </c>
      <c r="B230" s="2" t="s">
        <v>20</v>
      </c>
      <c r="C230" s="3" t="s">
        <v>14</v>
      </c>
      <c r="D230" s="3" t="s">
        <v>24</v>
      </c>
      <c r="E230" s="3">
        <v>9</v>
      </c>
      <c r="L230" s="8">
        <v>1</v>
      </c>
      <c r="M230" s="8">
        <v>1</v>
      </c>
      <c r="AP230">
        <v>3.5999999999999997E-2</v>
      </c>
      <c r="AR230" s="6">
        <v>1</v>
      </c>
      <c r="AT230" s="11">
        <f>AP230/(86-7)</f>
        <v>4.5569620253164554E-4</v>
      </c>
      <c r="AU230" s="11"/>
      <c r="AV230" s="4">
        <f t="shared" si="13"/>
        <v>0.45569620253164556</v>
      </c>
      <c r="AW230" s="11"/>
      <c r="AX230" t="s">
        <v>3</v>
      </c>
      <c r="AY230" s="2" t="s">
        <v>20</v>
      </c>
      <c r="AZ230" s="3" t="s">
        <v>14</v>
      </c>
      <c r="BA230" s="3" t="s">
        <v>24</v>
      </c>
      <c r="BB230" s="3">
        <v>9</v>
      </c>
    </row>
    <row r="231" spans="1:54" x14ac:dyDescent="0.3">
      <c r="A231" t="s">
        <v>3</v>
      </c>
      <c r="B231" s="2" t="s">
        <v>20</v>
      </c>
      <c r="C231" s="3" t="s">
        <v>14</v>
      </c>
      <c r="D231" s="3" t="s">
        <v>24</v>
      </c>
      <c r="E231" s="3">
        <v>10</v>
      </c>
      <c r="M231" s="8">
        <v>1</v>
      </c>
      <c r="Y231">
        <v>1</v>
      </c>
      <c r="AP231">
        <v>1.7000000000000001E-2</v>
      </c>
      <c r="AR231" s="6">
        <v>1</v>
      </c>
      <c r="AT231" s="11">
        <f>AP231/(86-7)</f>
        <v>2.1518987341772155E-4</v>
      </c>
      <c r="AU231" s="11"/>
      <c r="AV231" s="4">
        <f t="shared" si="13"/>
        <v>0.21518987341772156</v>
      </c>
      <c r="AW231" s="11"/>
      <c r="AX231" t="s">
        <v>3</v>
      </c>
      <c r="AY231" s="2" t="s">
        <v>20</v>
      </c>
      <c r="AZ231" s="3" t="s">
        <v>14</v>
      </c>
      <c r="BA231" s="3" t="s">
        <v>24</v>
      </c>
      <c r="BB231" s="3">
        <v>10</v>
      </c>
    </row>
    <row r="232" spans="1:54" x14ac:dyDescent="0.3">
      <c r="A232" t="s">
        <v>6</v>
      </c>
      <c r="B232" s="2" t="s">
        <v>20</v>
      </c>
      <c r="C232" s="3" t="s">
        <v>14</v>
      </c>
      <c r="D232" s="3" t="s">
        <v>24</v>
      </c>
      <c r="E232" s="3">
        <v>1</v>
      </c>
      <c r="M232" s="8">
        <v>1</v>
      </c>
      <c r="N232" s="8">
        <v>1</v>
      </c>
      <c r="AP232">
        <v>0.03</v>
      </c>
      <c r="AQ232" s="4">
        <f>AVERAGE(AP232:AP241)</f>
        <v>2.0500000000000001E-2</v>
      </c>
      <c r="AR232" s="6">
        <v>1</v>
      </c>
      <c r="AS232" s="4">
        <f>AVERAGE(AR232:AR241)</f>
        <v>1</v>
      </c>
      <c r="AT232" s="11">
        <f>AP232/(85-8)</f>
        <v>3.8961038961038961E-4</v>
      </c>
      <c r="AU232" s="4">
        <f>AVERAGE(AT232:AT241)</f>
        <v>2.6145815682208082E-4</v>
      </c>
      <c r="AV232" s="4">
        <f t="shared" si="13"/>
        <v>0.38961038961038963</v>
      </c>
      <c r="AW232" s="4">
        <f>AVERAGE(AV232:AV241)</f>
        <v>0.2614581568220809</v>
      </c>
      <c r="AX232" t="s">
        <v>6</v>
      </c>
      <c r="AY232" s="2" t="s">
        <v>20</v>
      </c>
      <c r="AZ232" s="3" t="s">
        <v>14</v>
      </c>
      <c r="BA232" s="3" t="s">
        <v>24</v>
      </c>
      <c r="BB232" s="3">
        <v>1</v>
      </c>
    </row>
    <row r="233" spans="1:54" x14ac:dyDescent="0.3">
      <c r="A233" t="s">
        <v>6</v>
      </c>
      <c r="B233" s="2" t="s">
        <v>20</v>
      </c>
      <c r="C233" s="3" t="s">
        <v>14</v>
      </c>
      <c r="D233" s="3" t="s">
        <v>24</v>
      </c>
      <c r="E233" s="3">
        <v>2</v>
      </c>
      <c r="M233" s="8">
        <v>1</v>
      </c>
      <c r="AP233">
        <v>2.3E-2</v>
      </c>
      <c r="AR233" s="6">
        <v>1</v>
      </c>
      <c r="AT233" s="11">
        <f t="shared" ref="AT233" si="17">AP233/(85-8)</f>
        <v>2.9870129870129868E-4</v>
      </c>
      <c r="AU233" s="11"/>
      <c r="AV233" s="4">
        <f t="shared" si="13"/>
        <v>0.29870129870129869</v>
      </c>
      <c r="AW233" s="11"/>
      <c r="AX233" t="s">
        <v>6</v>
      </c>
      <c r="AY233" s="2" t="s">
        <v>20</v>
      </c>
      <c r="AZ233" s="3" t="s">
        <v>14</v>
      </c>
      <c r="BA233" s="3" t="s">
        <v>24</v>
      </c>
      <c r="BB233" s="3">
        <v>2</v>
      </c>
    </row>
    <row r="234" spans="1:54" x14ac:dyDescent="0.3">
      <c r="A234" t="s">
        <v>6</v>
      </c>
      <c r="B234" s="2" t="s">
        <v>20</v>
      </c>
      <c r="C234" s="3" t="s">
        <v>14</v>
      </c>
      <c r="D234" s="3" t="s">
        <v>24</v>
      </c>
      <c r="E234" s="3">
        <v>3</v>
      </c>
      <c r="J234" s="8">
        <v>2</v>
      </c>
      <c r="L234" s="8">
        <v>1</v>
      </c>
      <c r="AP234">
        <v>1.9E-2</v>
      </c>
      <c r="AR234" s="6">
        <v>1</v>
      </c>
      <c r="AT234" s="11">
        <f>AP234/(85-5)</f>
        <v>2.375E-4</v>
      </c>
      <c r="AU234" s="11"/>
      <c r="AV234" s="4">
        <f t="shared" si="13"/>
        <v>0.23749999999999999</v>
      </c>
      <c r="AW234" s="11"/>
      <c r="AX234" t="s">
        <v>6</v>
      </c>
      <c r="AY234" s="2" t="s">
        <v>20</v>
      </c>
      <c r="AZ234" s="3" t="s">
        <v>14</v>
      </c>
      <c r="BA234" s="3" t="s">
        <v>24</v>
      </c>
      <c r="BB234" s="3">
        <v>3</v>
      </c>
    </row>
    <row r="235" spans="1:54" x14ac:dyDescent="0.3">
      <c r="A235" t="s">
        <v>6</v>
      </c>
      <c r="B235" s="2" t="s">
        <v>20</v>
      </c>
      <c r="C235" s="3" t="s">
        <v>14</v>
      </c>
      <c r="D235" s="3" t="s">
        <v>24</v>
      </c>
      <c r="E235" s="3">
        <v>4</v>
      </c>
      <c r="K235" s="8">
        <v>2</v>
      </c>
      <c r="T235">
        <v>1</v>
      </c>
      <c r="AP235">
        <v>1.2E-2</v>
      </c>
      <c r="AR235" s="6">
        <v>1</v>
      </c>
      <c r="AT235" s="11">
        <f>AP235/(85-6)</f>
        <v>1.518987341772152E-4</v>
      </c>
      <c r="AU235" s="11"/>
      <c r="AV235" s="4">
        <f t="shared" si="13"/>
        <v>0.15189873417721519</v>
      </c>
      <c r="AW235" s="11"/>
      <c r="AX235" t="s">
        <v>6</v>
      </c>
      <c r="AY235" s="2" t="s">
        <v>20</v>
      </c>
      <c r="AZ235" s="3" t="s">
        <v>14</v>
      </c>
      <c r="BA235" s="3" t="s">
        <v>24</v>
      </c>
      <c r="BB235" s="3">
        <v>4</v>
      </c>
    </row>
    <row r="236" spans="1:54" x14ac:dyDescent="0.3">
      <c r="A236" t="s">
        <v>6</v>
      </c>
      <c r="B236" s="2" t="s">
        <v>20</v>
      </c>
      <c r="C236" s="3" t="s">
        <v>14</v>
      </c>
      <c r="D236" s="3" t="s">
        <v>24</v>
      </c>
      <c r="E236" s="3">
        <v>5</v>
      </c>
      <c r="K236" s="8">
        <v>1</v>
      </c>
      <c r="L236" s="8">
        <v>1</v>
      </c>
      <c r="O236">
        <v>1</v>
      </c>
      <c r="AP236">
        <v>3.3000000000000002E-2</v>
      </c>
      <c r="AR236" s="6">
        <v>1</v>
      </c>
      <c r="AT236" s="11">
        <f>AP236/(85-6)</f>
        <v>4.1772151898734178E-4</v>
      </c>
      <c r="AU236" s="11"/>
      <c r="AV236" s="4">
        <f t="shared" si="13"/>
        <v>0.41772151898734178</v>
      </c>
      <c r="AW236" s="11"/>
      <c r="AX236" t="s">
        <v>6</v>
      </c>
      <c r="AY236" s="2" t="s">
        <v>20</v>
      </c>
      <c r="AZ236" s="3" t="s">
        <v>14</v>
      </c>
      <c r="BA236" s="3" t="s">
        <v>24</v>
      </c>
      <c r="BB236" s="3">
        <v>5</v>
      </c>
    </row>
    <row r="237" spans="1:54" x14ac:dyDescent="0.3">
      <c r="A237" t="s">
        <v>6</v>
      </c>
      <c r="B237" s="2" t="s">
        <v>20</v>
      </c>
      <c r="C237" s="3" t="s">
        <v>14</v>
      </c>
      <c r="D237" s="3" t="s">
        <v>24</v>
      </c>
      <c r="E237" s="3">
        <v>6</v>
      </c>
      <c r="K237" s="8">
        <v>1</v>
      </c>
      <c r="L237" s="8">
        <v>1</v>
      </c>
      <c r="T237">
        <v>1</v>
      </c>
      <c r="AP237">
        <v>3.2000000000000001E-2</v>
      </c>
      <c r="AR237" s="6">
        <v>1</v>
      </c>
      <c r="AT237" s="11">
        <f>AP237/(85-6)</f>
        <v>4.0506329113924053E-4</v>
      </c>
      <c r="AU237" s="11"/>
      <c r="AV237" s="4">
        <f t="shared" si="13"/>
        <v>0.40506329113924056</v>
      </c>
      <c r="AW237" s="11"/>
      <c r="AX237" t="s">
        <v>6</v>
      </c>
      <c r="AY237" s="2" t="s">
        <v>20</v>
      </c>
      <c r="AZ237" s="3" t="s">
        <v>14</v>
      </c>
      <c r="BA237" s="3" t="s">
        <v>24</v>
      </c>
      <c r="BB237" s="3">
        <v>6</v>
      </c>
    </row>
    <row r="238" spans="1:54" x14ac:dyDescent="0.3">
      <c r="A238" t="s">
        <v>6</v>
      </c>
      <c r="B238" s="2" t="s">
        <v>20</v>
      </c>
      <c r="C238" s="3" t="s">
        <v>14</v>
      </c>
      <c r="D238" s="3" t="s">
        <v>24</v>
      </c>
      <c r="E238" s="3">
        <v>7</v>
      </c>
      <c r="L238" s="8">
        <v>1</v>
      </c>
      <c r="AP238">
        <v>2.8000000000000001E-2</v>
      </c>
      <c r="AR238" s="6">
        <v>1</v>
      </c>
      <c r="AT238" s="11">
        <f>AP238/(85-7)</f>
        <v>3.58974358974359E-4</v>
      </c>
      <c r="AU238" s="11"/>
      <c r="AV238" s="4">
        <f t="shared" si="13"/>
        <v>0.35897435897435898</v>
      </c>
      <c r="AW238" s="11"/>
      <c r="AX238" t="s">
        <v>6</v>
      </c>
      <c r="AY238" s="2" t="s">
        <v>20</v>
      </c>
      <c r="AZ238" s="3" t="s">
        <v>14</v>
      </c>
      <c r="BA238" s="3" t="s">
        <v>24</v>
      </c>
      <c r="BB238" s="3">
        <v>7</v>
      </c>
    </row>
    <row r="239" spans="1:54" x14ac:dyDescent="0.3">
      <c r="A239" t="s">
        <v>6</v>
      </c>
      <c r="B239" s="2" t="s">
        <v>20</v>
      </c>
      <c r="C239" s="3" t="s">
        <v>14</v>
      </c>
      <c r="D239" s="3" t="s">
        <v>24</v>
      </c>
      <c r="E239" s="3">
        <v>8</v>
      </c>
      <c r="L239" s="8">
        <v>2</v>
      </c>
      <c r="AP239">
        <v>1.2E-2</v>
      </c>
      <c r="AR239" s="6">
        <v>1</v>
      </c>
      <c r="AT239" s="11">
        <f>AP239/(85-7)</f>
        <v>1.5384615384615385E-4</v>
      </c>
      <c r="AU239" s="11"/>
      <c r="AV239" s="4">
        <f t="shared" si="13"/>
        <v>0.15384615384615385</v>
      </c>
      <c r="AW239" s="11"/>
      <c r="AX239" t="s">
        <v>6</v>
      </c>
      <c r="AY239" s="2" t="s">
        <v>20</v>
      </c>
      <c r="AZ239" s="3" t="s">
        <v>14</v>
      </c>
      <c r="BA239" s="3" t="s">
        <v>24</v>
      </c>
      <c r="BB239" s="3">
        <v>8</v>
      </c>
    </row>
    <row r="240" spans="1:54" x14ac:dyDescent="0.3">
      <c r="A240" t="s">
        <v>6</v>
      </c>
      <c r="B240" s="2" t="s">
        <v>20</v>
      </c>
      <c r="C240" s="3" t="s">
        <v>14</v>
      </c>
      <c r="D240" s="3" t="s">
        <v>24</v>
      </c>
      <c r="E240" s="3">
        <v>9</v>
      </c>
      <c r="J240" s="8">
        <v>2</v>
      </c>
      <c r="M240" s="8">
        <v>1</v>
      </c>
      <c r="AP240">
        <v>8.0000000000000002E-3</v>
      </c>
      <c r="AR240" s="6">
        <v>1</v>
      </c>
      <c r="AT240" s="11">
        <f>AP240/(85-5)</f>
        <v>1E-4</v>
      </c>
      <c r="AU240" s="11"/>
      <c r="AV240" s="4">
        <f t="shared" si="13"/>
        <v>0.1</v>
      </c>
      <c r="AW240" s="11"/>
      <c r="AX240" t="s">
        <v>6</v>
      </c>
      <c r="AY240" s="2" t="s">
        <v>20</v>
      </c>
      <c r="AZ240" s="3" t="s">
        <v>14</v>
      </c>
      <c r="BA240" s="3" t="s">
        <v>24</v>
      </c>
      <c r="BB240" s="3">
        <v>9</v>
      </c>
    </row>
    <row r="241" spans="1:54" x14ac:dyDescent="0.3">
      <c r="A241" t="s">
        <v>6</v>
      </c>
      <c r="B241" s="2" t="s">
        <v>20</v>
      </c>
      <c r="C241" s="3" t="s">
        <v>14</v>
      </c>
      <c r="D241" s="3" t="s">
        <v>24</v>
      </c>
      <c r="E241" s="3">
        <v>10</v>
      </c>
      <c r="K241" s="8">
        <v>1</v>
      </c>
      <c r="L241" s="8">
        <v>1</v>
      </c>
      <c r="AP241">
        <v>8.0000000000000002E-3</v>
      </c>
      <c r="AR241" s="6">
        <v>1</v>
      </c>
      <c r="AT241" s="11">
        <f>AP241/(85-6)</f>
        <v>1.0126582278481013E-4</v>
      </c>
      <c r="AU241" s="11"/>
      <c r="AV241" s="4">
        <f t="shared" si="13"/>
        <v>0.10126582278481014</v>
      </c>
      <c r="AW241" s="11"/>
      <c r="AX241" t="s">
        <v>6</v>
      </c>
      <c r="AY241" s="2" t="s">
        <v>20</v>
      </c>
      <c r="AZ241" s="3" t="s">
        <v>14</v>
      </c>
      <c r="BA241" s="3" t="s">
        <v>24</v>
      </c>
      <c r="BB241" s="3">
        <v>10</v>
      </c>
    </row>
    <row r="242" spans="1:54" x14ac:dyDescent="0.3">
      <c r="A242" t="s">
        <v>3</v>
      </c>
      <c r="B242" s="2" t="s">
        <v>21</v>
      </c>
      <c r="C242" s="3" t="s">
        <v>14</v>
      </c>
      <c r="D242" s="3" t="s">
        <v>24</v>
      </c>
      <c r="E242" s="3">
        <v>1</v>
      </c>
      <c r="AQ242" s="4">
        <f>AVERAGE(AP242:AP251)</f>
        <v>2.1166666666666667E-2</v>
      </c>
      <c r="AS242" s="4">
        <f>AVERAGE(AR242:AR251)</f>
        <v>1</v>
      </c>
      <c r="AT242" s="11"/>
      <c r="AU242" s="4">
        <f>AVERAGE(AT242:AT251)</f>
        <v>2.6453242772687214E-4</v>
      </c>
      <c r="AV242" s="4"/>
      <c r="AW242" s="4">
        <f>AVERAGE(AV242:AV251)</f>
        <v>0.26453242772687219</v>
      </c>
      <c r="AX242" t="s">
        <v>3</v>
      </c>
      <c r="AY242" s="2" t="s">
        <v>21</v>
      </c>
      <c r="AZ242" s="3" t="s">
        <v>14</v>
      </c>
      <c r="BA242" s="3" t="s">
        <v>24</v>
      </c>
      <c r="BB242" s="3">
        <v>1</v>
      </c>
    </row>
    <row r="243" spans="1:54" x14ac:dyDescent="0.3">
      <c r="A243" t="s">
        <v>3</v>
      </c>
      <c r="B243" s="2" t="s">
        <v>21</v>
      </c>
      <c r="C243" s="3" t="s">
        <v>14</v>
      </c>
      <c r="D243" s="3" t="s">
        <v>24</v>
      </c>
      <c r="E243" s="3">
        <v>2</v>
      </c>
      <c r="Q243">
        <v>1</v>
      </c>
      <c r="AP243">
        <v>6.0000000000000001E-3</v>
      </c>
      <c r="AR243" s="6">
        <v>1</v>
      </c>
      <c r="AT243" s="11">
        <f>AP243/(86-12)</f>
        <v>8.1081081081081077E-5</v>
      </c>
      <c r="AU243" s="11"/>
      <c r="AV243" s="4">
        <f t="shared" si="13"/>
        <v>8.1081081081081072E-2</v>
      </c>
      <c r="AW243" s="11"/>
      <c r="AX243" t="s">
        <v>3</v>
      </c>
      <c r="AY243" s="2" t="s">
        <v>21</v>
      </c>
      <c r="AZ243" s="3" t="s">
        <v>14</v>
      </c>
      <c r="BA243" s="3" t="s">
        <v>24</v>
      </c>
      <c r="BB243" s="3">
        <v>2</v>
      </c>
    </row>
    <row r="244" spans="1:54" x14ac:dyDescent="0.3">
      <c r="A244" t="s">
        <v>3</v>
      </c>
      <c r="B244" s="2" t="s">
        <v>21</v>
      </c>
      <c r="C244" s="3" t="s">
        <v>14</v>
      </c>
      <c r="D244" s="3" t="s">
        <v>24</v>
      </c>
      <c r="E244" s="3">
        <v>3</v>
      </c>
      <c r="J244" s="8">
        <v>1</v>
      </c>
      <c r="K244" s="8">
        <v>1</v>
      </c>
      <c r="AP244">
        <v>1.7000000000000001E-2</v>
      </c>
      <c r="AR244" s="6">
        <v>1</v>
      </c>
      <c r="AT244" s="11">
        <f>AP244/(86-5)</f>
        <v>2.0987654320987656E-4</v>
      </c>
      <c r="AU244" s="11"/>
      <c r="AV244" s="4">
        <f t="shared" si="13"/>
        <v>0.20987654320987656</v>
      </c>
      <c r="AW244" s="11"/>
      <c r="AX244" t="s">
        <v>3</v>
      </c>
      <c r="AY244" s="2" t="s">
        <v>21</v>
      </c>
      <c r="AZ244" s="3" t="s">
        <v>14</v>
      </c>
      <c r="BA244" s="3" t="s">
        <v>24</v>
      </c>
      <c r="BB244" s="3">
        <v>3</v>
      </c>
    </row>
    <row r="245" spans="1:54" x14ac:dyDescent="0.3">
      <c r="A245" t="s">
        <v>3</v>
      </c>
      <c r="B245" s="2" t="s">
        <v>21</v>
      </c>
      <c r="C245" s="3" t="s">
        <v>14</v>
      </c>
      <c r="D245" s="3" t="s">
        <v>24</v>
      </c>
      <c r="E245" s="3">
        <v>4</v>
      </c>
      <c r="J245" s="8">
        <v>1</v>
      </c>
      <c r="L245" s="8">
        <v>1</v>
      </c>
      <c r="AP245">
        <v>4.1000000000000002E-2</v>
      </c>
      <c r="AR245" s="6">
        <v>1</v>
      </c>
      <c r="AT245" s="11">
        <f>AP245/(86-5)</f>
        <v>5.0617283950617285E-4</v>
      </c>
      <c r="AU245" s="11"/>
      <c r="AV245" s="4">
        <f t="shared" si="13"/>
        <v>0.50617283950617287</v>
      </c>
      <c r="AW245" s="11"/>
      <c r="AX245" t="s">
        <v>3</v>
      </c>
      <c r="AY245" s="2" t="s">
        <v>21</v>
      </c>
      <c r="AZ245" s="3" t="s">
        <v>14</v>
      </c>
      <c r="BA245" s="3" t="s">
        <v>24</v>
      </c>
      <c r="BB245" s="3">
        <v>4</v>
      </c>
    </row>
    <row r="246" spans="1:54" x14ac:dyDescent="0.3">
      <c r="A246" t="s">
        <v>3</v>
      </c>
      <c r="B246" s="2" t="s">
        <v>21</v>
      </c>
      <c r="C246" s="3" t="s">
        <v>14</v>
      </c>
      <c r="D246" s="3" t="s">
        <v>24</v>
      </c>
      <c r="E246" s="3">
        <v>5</v>
      </c>
      <c r="AT246" s="11"/>
      <c r="AU246" s="11"/>
      <c r="AV246" s="4"/>
      <c r="AW246" s="11"/>
      <c r="AX246" t="s">
        <v>3</v>
      </c>
      <c r="AY246" s="2" t="s">
        <v>21</v>
      </c>
      <c r="AZ246" s="3" t="s">
        <v>14</v>
      </c>
      <c r="BA246" s="3" t="s">
        <v>24</v>
      </c>
      <c r="BB246" s="3">
        <v>5</v>
      </c>
    </row>
    <row r="247" spans="1:54" x14ac:dyDescent="0.3">
      <c r="A247" t="s">
        <v>3</v>
      </c>
      <c r="B247" s="2" t="s">
        <v>21</v>
      </c>
      <c r="C247" s="3" t="s">
        <v>14</v>
      </c>
      <c r="D247" s="3" t="s">
        <v>24</v>
      </c>
      <c r="E247" s="3">
        <v>6</v>
      </c>
      <c r="M247" s="8">
        <v>1</v>
      </c>
      <c r="AP247">
        <v>8.0000000000000002E-3</v>
      </c>
      <c r="AR247" s="6">
        <v>1</v>
      </c>
      <c r="AT247" s="11">
        <f>AP247/(86-8)</f>
        <v>1.0256410256410257E-4</v>
      </c>
      <c r="AU247" s="11"/>
      <c r="AV247" s="4">
        <f t="shared" si="13"/>
        <v>0.10256410256410257</v>
      </c>
      <c r="AW247" s="11"/>
      <c r="AX247" t="s">
        <v>3</v>
      </c>
      <c r="AY247" s="2" t="s">
        <v>21</v>
      </c>
      <c r="AZ247" s="3" t="s">
        <v>14</v>
      </c>
      <c r="BA247" s="3" t="s">
        <v>24</v>
      </c>
      <c r="BB247" s="3">
        <v>6</v>
      </c>
    </row>
    <row r="248" spans="1:54" x14ac:dyDescent="0.3">
      <c r="A248" t="s">
        <v>3</v>
      </c>
      <c r="B248" s="2" t="s">
        <v>21</v>
      </c>
      <c r="C248" s="3" t="s">
        <v>14</v>
      </c>
      <c r="D248" s="3" t="s">
        <v>24</v>
      </c>
      <c r="E248" s="3">
        <v>7</v>
      </c>
      <c r="K248" s="8">
        <v>1</v>
      </c>
      <c r="AP248">
        <v>4.5999999999999999E-2</v>
      </c>
      <c r="AR248" s="6">
        <v>1</v>
      </c>
      <c r="AT248" s="11">
        <f>AP248/(86-6)</f>
        <v>5.7499999999999999E-4</v>
      </c>
      <c r="AU248" s="11"/>
      <c r="AV248" s="4">
        <f t="shared" si="13"/>
        <v>0.57499999999999996</v>
      </c>
      <c r="AW248" s="11"/>
      <c r="AX248" t="s">
        <v>3</v>
      </c>
      <c r="AY248" s="2" t="s">
        <v>21</v>
      </c>
      <c r="AZ248" s="3" t="s">
        <v>14</v>
      </c>
      <c r="BA248" s="3" t="s">
        <v>24</v>
      </c>
      <c r="BB248" s="3">
        <v>7</v>
      </c>
    </row>
    <row r="249" spans="1:54" x14ac:dyDescent="0.3">
      <c r="A249" t="s">
        <v>3</v>
      </c>
      <c r="B249" s="2" t="s">
        <v>21</v>
      </c>
      <c r="C249" s="3" t="s">
        <v>14</v>
      </c>
      <c r="D249" s="3" t="s">
        <v>24</v>
      </c>
      <c r="E249" s="3">
        <v>8</v>
      </c>
      <c r="K249" s="8">
        <v>1</v>
      </c>
      <c r="L249" s="8">
        <v>1</v>
      </c>
      <c r="AP249">
        <v>8.9999999999999993E-3</v>
      </c>
      <c r="AR249" s="6">
        <v>1</v>
      </c>
      <c r="AT249" s="11">
        <f>AP249/(86-6)</f>
        <v>1.125E-4</v>
      </c>
      <c r="AU249" s="11"/>
      <c r="AV249" s="4">
        <f t="shared" si="13"/>
        <v>0.1125</v>
      </c>
      <c r="AW249" s="11"/>
      <c r="AX249" t="s">
        <v>3</v>
      </c>
      <c r="AY249" s="2" t="s">
        <v>21</v>
      </c>
      <c r="AZ249" s="3" t="s">
        <v>14</v>
      </c>
      <c r="BA249" s="3" t="s">
        <v>24</v>
      </c>
      <c r="BB249" s="3">
        <v>8</v>
      </c>
    </row>
    <row r="250" spans="1:54" x14ac:dyDescent="0.3">
      <c r="A250" t="s">
        <v>3</v>
      </c>
      <c r="B250" s="2" t="s">
        <v>21</v>
      </c>
      <c r="C250" s="3" t="s">
        <v>14</v>
      </c>
      <c r="D250" s="3" t="s">
        <v>24</v>
      </c>
      <c r="E250" s="3">
        <v>9</v>
      </c>
      <c r="AT250" s="11"/>
      <c r="AU250" s="11"/>
      <c r="AV250" s="4"/>
      <c r="AW250" s="11"/>
      <c r="AX250" t="s">
        <v>3</v>
      </c>
      <c r="AY250" s="2" t="s">
        <v>21</v>
      </c>
      <c r="AZ250" s="3" t="s">
        <v>14</v>
      </c>
      <c r="BA250" s="3" t="s">
        <v>24</v>
      </c>
      <c r="BB250" s="3">
        <v>9</v>
      </c>
    </row>
    <row r="251" spans="1:54" x14ac:dyDescent="0.3">
      <c r="A251" t="s">
        <v>3</v>
      </c>
      <c r="B251" s="2" t="s">
        <v>21</v>
      </c>
      <c r="C251" s="3" t="s">
        <v>14</v>
      </c>
      <c r="D251" s="3" t="s">
        <v>24</v>
      </c>
      <c r="E251" s="3">
        <v>10</v>
      </c>
      <c r="AT251" s="11"/>
      <c r="AU251" s="11"/>
      <c r="AV251" s="4"/>
      <c r="AW251" s="11"/>
      <c r="AX251" t="s">
        <v>3</v>
      </c>
      <c r="AY251" s="2" t="s">
        <v>21</v>
      </c>
      <c r="AZ251" s="3" t="s">
        <v>14</v>
      </c>
      <c r="BA251" s="3" t="s">
        <v>24</v>
      </c>
      <c r="BB251" s="3">
        <v>10</v>
      </c>
    </row>
    <row r="252" spans="1:54" x14ac:dyDescent="0.3">
      <c r="A252" t="s">
        <v>6</v>
      </c>
      <c r="B252" s="2" t="s">
        <v>21</v>
      </c>
      <c r="C252" s="3" t="s">
        <v>14</v>
      </c>
      <c r="D252" s="3" t="s">
        <v>24</v>
      </c>
      <c r="E252" s="3">
        <v>1</v>
      </c>
      <c r="J252" s="8">
        <v>1</v>
      </c>
      <c r="K252" s="8">
        <v>1</v>
      </c>
      <c r="AQ252" s="4">
        <f>AVERAGE(AP252:AP261)</f>
        <v>6.0000000000000001E-3</v>
      </c>
      <c r="AR252" s="6">
        <v>0</v>
      </c>
      <c r="AS252" s="12">
        <f>AVERAGE(AR252:AR261)</f>
        <v>0.4</v>
      </c>
      <c r="AT252" s="11"/>
      <c r="AU252" s="4">
        <f>AVERAGE(AT252:AT261)</f>
        <v>7.6517364492048048E-5</v>
      </c>
      <c r="AV252" s="4"/>
      <c r="AW252" s="4">
        <f>AVERAGE(AV252:AV261)</f>
        <v>7.6517364492048046E-2</v>
      </c>
      <c r="AX252" t="s">
        <v>6</v>
      </c>
      <c r="AY252" s="2" t="s">
        <v>21</v>
      </c>
      <c r="AZ252" s="3" t="s">
        <v>14</v>
      </c>
      <c r="BA252" s="3" t="s">
        <v>24</v>
      </c>
      <c r="BB252" s="3">
        <v>1</v>
      </c>
    </row>
    <row r="253" spans="1:54" x14ac:dyDescent="0.3">
      <c r="A253" t="s">
        <v>6</v>
      </c>
      <c r="B253" s="2" t="s">
        <v>21</v>
      </c>
      <c r="C253" s="3" t="s">
        <v>14</v>
      </c>
      <c r="D253" s="3" t="s">
        <v>24</v>
      </c>
      <c r="E253" s="3">
        <v>2</v>
      </c>
      <c r="AT253" s="11"/>
      <c r="AU253" s="11"/>
      <c r="AV253" s="4"/>
      <c r="AW253" s="11"/>
      <c r="AX253" t="s">
        <v>6</v>
      </c>
      <c r="AY253" s="2" t="s">
        <v>21</v>
      </c>
      <c r="AZ253" s="3" t="s">
        <v>14</v>
      </c>
      <c r="BA253" s="3" t="s">
        <v>24</v>
      </c>
      <c r="BB253" s="3">
        <v>2</v>
      </c>
    </row>
    <row r="254" spans="1:54" x14ac:dyDescent="0.3">
      <c r="A254" t="s">
        <v>6</v>
      </c>
      <c r="B254" s="2" t="s">
        <v>21</v>
      </c>
      <c r="C254" s="3" t="s">
        <v>14</v>
      </c>
      <c r="D254" s="3" t="s">
        <v>24</v>
      </c>
      <c r="E254" s="3">
        <v>3</v>
      </c>
      <c r="K254" s="8">
        <v>1</v>
      </c>
      <c r="AP254">
        <v>5.0000000000000001E-3</v>
      </c>
      <c r="AR254" s="6">
        <v>1</v>
      </c>
      <c r="AT254" s="11">
        <f>AP254/(85-6)</f>
        <v>6.3291139240506333E-5</v>
      </c>
      <c r="AU254" s="11"/>
      <c r="AV254" s="4">
        <f t="shared" si="13"/>
        <v>6.3291139240506333E-2</v>
      </c>
      <c r="AW254" s="11"/>
      <c r="AX254" t="s">
        <v>6</v>
      </c>
      <c r="AY254" s="2" t="s">
        <v>21</v>
      </c>
      <c r="AZ254" s="3" t="s">
        <v>14</v>
      </c>
      <c r="BA254" s="3" t="s">
        <v>24</v>
      </c>
      <c r="BB254" s="3">
        <v>3</v>
      </c>
    </row>
    <row r="255" spans="1:54" x14ac:dyDescent="0.3">
      <c r="A255" t="s">
        <v>6</v>
      </c>
      <c r="B255" s="2" t="s">
        <v>21</v>
      </c>
      <c r="C255" s="3" t="s">
        <v>14</v>
      </c>
      <c r="D255" s="3" t="s">
        <v>24</v>
      </c>
      <c r="E255" s="3">
        <v>4</v>
      </c>
      <c r="AT255" s="11"/>
      <c r="AU255" s="11"/>
      <c r="AV255" s="4"/>
      <c r="AW255" s="11"/>
      <c r="AX255" t="s">
        <v>6</v>
      </c>
      <c r="AY255" s="2" t="s">
        <v>21</v>
      </c>
      <c r="AZ255" s="3" t="s">
        <v>14</v>
      </c>
      <c r="BA255" s="3" t="s">
        <v>24</v>
      </c>
      <c r="BB255" s="3">
        <v>4</v>
      </c>
    </row>
    <row r="256" spans="1:54" x14ac:dyDescent="0.3">
      <c r="A256" t="s">
        <v>6</v>
      </c>
      <c r="B256" s="2" t="s">
        <v>21</v>
      </c>
      <c r="C256" s="3" t="s">
        <v>14</v>
      </c>
      <c r="D256" s="3" t="s">
        <v>24</v>
      </c>
      <c r="E256" s="3">
        <v>5</v>
      </c>
      <c r="AT256" s="11"/>
      <c r="AU256" s="11"/>
      <c r="AV256" s="4"/>
      <c r="AW256" s="11"/>
      <c r="AX256" t="s">
        <v>6</v>
      </c>
      <c r="AY256" s="2" t="s">
        <v>21</v>
      </c>
      <c r="AZ256" s="3" t="s">
        <v>14</v>
      </c>
      <c r="BA256" s="3" t="s">
        <v>24</v>
      </c>
      <c r="BB256" s="3">
        <v>5</v>
      </c>
    </row>
    <row r="257" spans="1:54" x14ac:dyDescent="0.3">
      <c r="A257" t="s">
        <v>6</v>
      </c>
      <c r="B257" s="2" t="s">
        <v>21</v>
      </c>
      <c r="C257" s="3" t="s">
        <v>14</v>
      </c>
      <c r="D257" s="3" t="s">
        <v>24</v>
      </c>
      <c r="E257" s="3">
        <v>6</v>
      </c>
      <c r="O257">
        <v>1</v>
      </c>
      <c r="AR257" s="6">
        <v>0</v>
      </c>
      <c r="AT257" s="11"/>
      <c r="AU257" s="11"/>
      <c r="AV257" s="4"/>
      <c r="AW257" s="11"/>
      <c r="AX257" t="s">
        <v>6</v>
      </c>
      <c r="AY257" s="2" t="s">
        <v>21</v>
      </c>
      <c r="AZ257" s="3" t="s">
        <v>14</v>
      </c>
      <c r="BA257" s="3" t="s">
        <v>24</v>
      </c>
      <c r="BB257" s="3">
        <v>6</v>
      </c>
    </row>
    <row r="258" spans="1:54" x14ac:dyDescent="0.3">
      <c r="A258" t="s">
        <v>6</v>
      </c>
      <c r="B258" s="2" t="s">
        <v>21</v>
      </c>
      <c r="C258" s="3" t="s">
        <v>14</v>
      </c>
      <c r="D258" s="3" t="s">
        <v>24</v>
      </c>
      <c r="E258" s="3">
        <v>7</v>
      </c>
      <c r="AT258" s="11"/>
      <c r="AU258" s="11"/>
      <c r="AV258" s="4"/>
      <c r="AW258" s="11"/>
      <c r="AX258" t="s">
        <v>6</v>
      </c>
      <c r="AY258" s="2" t="s">
        <v>21</v>
      </c>
      <c r="AZ258" s="3" t="s">
        <v>14</v>
      </c>
      <c r="BA258" s="3" t="s">
        <v>24</v>
      </c>
      <c r="BB258" s="3">
        <v>7</v>
      </c>
    </row>
    <row r="259" spans="1:54" x14ac:dyDescent="0.3">
      <c r="A259" t="s">
        <v>6</v>
      </c>
      <c r="B259" s="2" t="s">
        <v>21</v>
      </c>
      <c r="C259" s="3" t="s">
        <v>14</v>
      </c>
      <c r="D259" s="3" t="s">
        <v>24</v>
      </c>
      <c r="E259" s="3">
        <v>8</v>
      </c>
      <c r="AT259" s="11"/>
      <c r="AU259" s="11"/>
      <c r="AV259" s="4"/>
      <c r="AW259" s="11"/>
      <c r="AX259" t="s">
        <v>6</v>
      </c>
      <c r="AY259" s="2" t="s">
        <v>21</v>
      </c>
      <c r="AZ259" s="3" t="s">
        <v>14</v>
      </c>
      <c r="BA259" s="3" t="s">
        <v>24</v>
      </c>
      <c r="BB259" s="3">
        <v>8</v>
      </c>
    </row>
    <row r="260" spans="1:54" x14ac:dyDescent="0.3">
      <c r="A260" t="s">
        <v>6</v>
      </c>
      <c r="B260" s="2" t="s">
        <v>21</v>
      </c>
      <c r="C260" s="3" t="s">
        <v>14</v>
      </c>
      <c r="D260" s="3" t="s">
        <v>24</v>
      </c>
      <c r="E260" s="3">
        <v>9</v>
      </c>
      <c r="L260" s="8">
        <v>1</v>
      </c>
      <c r="AP260">
        <v>7.0000000000000001E-3</v>
      </c>
      <c r="AR260" s="6">
        <v>1</v>
      </c>
      <c r="AT260" s="11">
        <f>AP260/(85-7)</f>
        <v>8.9743589743589749E-5</v>
      </c>
      <c r="AU260" s="11"/>
      <c r="AV260" s="4">
        <f t="shared" ref="AV260:AV322" si="18">AT260*1000</f>
        <v>8.9743589743589744E-2</v>
      </c>
      <c r="AW260" s="11"/>
      <c r="AX260" t="s">
        <v>6</v>
      </c>
      <c r="AY260" s="2" t="s">
        <v>21</v>
      </c>
      <c r="AZ260" s="3" t="s">
        <v>14</v>
      </c>
      <c r="BA260" s="3" t="s">
        <v>24</v>
      </c>
      <c r="BB260" s="3">
        <v>9</v>
      </c>
    </row>
    <row r="261" spans="1:54" x14ac:dyDescent="0.3">
      <c r="A261" t="s">
        <v>6</v>
      </c>
      <c r="B261" s="2" t="s">
        <v>21</v>
      </c>
      <c r="C261" s="3" t="s">
        <v>14</v>
      </c>
      <c r="D261" s="3" t="s">
        <v>24</v>
      </c>
      <c r="E261" s="3">
        <v>10</v>
      </c>
      <c r="I261">
        <v>1</v>
      </c>
      <c r="AR261" s="6">
        <v>0</v>
      </c>
      <c r="AT261" s="11"/>
      <c r="AU261" s="11"/>
      <c r="AV261" s="4"/>
      <c r="AW261" s="11"/>
      <c r="AX261" t="s">
        <v>6</v>
      </c>
      <c r="AY261" s="2" t="s">
        <v>21</v>
      </c>
      <c r="AZ261" s="3" t="s">
        <v>14</v>
      </c>
      <c r="BA261" s="3" t="s">
        <v>24</v>
      </c>
      <c r="BB261" s="3">
        <v>10</v>
      </c>
    </row>
    <row r="262" spans="1:54" x14ac:dyDescent="0.3">
      <c r="A262" t="s">
        <v>3</v>
      </c>
      <c r="B262" s="2" t="s">
        <v>22</v>
      </c>
      <c r="C262" s="3" t="s">
        <v>14</v>
      </c>
      <c r="D262" s="3" t="s">
        <v>24</v>
      </c>
      <c r="E262" s="3">
        <v>1</v>
      </c>
      <c r="N262" s="8">
        <v>2</v>
      </c>
      <c r="O262">
        <v>1</v>
      </c>
      <c r="AP262">
        <v>0.02</v>
      </c>
      <c r="AQ262" s="4">
        <f>AVERAGE(AP262:AP271)</f>
        <v>1.4400000000000001E-2</v>
      </c>
      <c r="AR262" s="6">
        <v>1</v>
      </c>
      <c r="AS262" s="4">
        <f>AVERAGE(AR262:AR271)</f>
        <v>1</v>
      </c>
      <c r="AT262" s="11">
        <f>AP262/(85-9)</f>
        <v>2.631578947368421E-4</v>
      </c>
      <c r="AU262" s="4">
        <f>AVERAGE(AT262:AT271)</f>
        <v>1.8790157211209845E-4</v>
      </c>
      <c r="AV262" s="4">
        <f t="shared" si="18"/>
        <v>0.26315789473684209</v>
      </c>
      <c r="AW262" s="4">
        <f>AVERAGE(AV262:AV271)</f>
        <v>0.18790157211209843</v>
      </c>
      <c r="AX262" t="s">
        <v>3</v>
      </c>
      <c r="AY262" s="2" t="s">
        <v>22</v>
      </c>
      <c r="AZ262" s="3" t="s">
        <v>14</v>
      </c>
      <c r="BA262" s="3" t="s">
        <v>24</v>
      </c>
      <c r="BB262" s="3">
        <v>1</v>
      </c>
    </row>
    <row r="263" spans="1:54" x14ac:dyDescent="0.3">
      <c r="A263" t="s">
        <v>3</v>
      </c>
      <c r="B263" s="2" t="s">
        <v>22</v>
      </c>
      <c r="C263" s="3" t="s">
        <v>14</v>
      </c>
      <c r="D263" s="3" t="s">
        <v>24</v>
      </c>
      <c r="E263" s="3">
        <v>2</v>
      </c>
      <c r="M263" s="8">
        <v>2</v>
      </c>
      <c r="N263" s="8">
        <v>1</v>
      </c>
      <c r="AP263">
        <v>2.1000000000000001E-2</v>
      </c>
      <c r="AR263" s="6">
        <v>1</v>
      </c>
      <c r="AT263" s="11">
        <f>AP263/(85-8)</f>
        <v>2.7272727272727274E-4</v>
      </c>
      <c r="AU263" s="11"/>
      <c r="AV263" s="4">
        <f t="shared" si="18"/>
        <v>0.27272727272727276</v>
      </c>
      <c r="AW263" s="11"/>
      <c r="AX263" t="s">
        <v>3</v>
      </c>
      <c r="AY263" s="2" t="s">
        <v>22</v>
      </c>
      <c r="AZ263" s="3" t="s">
        <v>14</v>
      </c>
      <c r="BA263" s="3" t="s">
        <v>24</v>
      </c>
      <c r="BB263" s="3">
        <v>2</v>
      </c>
    </row>
    <row r="264" spans="1:54" x14ac:dyDescent="0.3">
      <c r="A264" t="s">
        <v>3</v>
      </c>
      <c r="B264" s="2" t="s">
        <v>22</v>
      </c>
      <c r="C264" s="3" t="s">
        <v>14</v>
      </c>
      <c r="D264" s="3" t="s">
        <v>24</v>
      </c>
      <c r="E264" s="3">
        <v>3</v>
      </c>
      <c r="N264" s="8">
        <v>2</v>
      </c>
      <c r="Q264">
        <v>1</v>
      </c>
      <c r="AP264">
        <v>0.01</v>
      </c>
      <c r="AR264" s="6">
        <v>1</v>
      </c>
      <c r="AT264" s="11">
        <f t="shared" ref="AT264:AT277" si="19">AP264/(85-9)</f>
        <v>1.3157894736842105E-4</v>
      </c>
      <c r="AU264" s="11"/>
      <c r="AV264" s="4">
        <f t="shared" si="18"/>
        <v>0.13157894736842105</v>
      </c>
      <c r="AW264" s="11"/>
      <c r="AX264" t="s">
        <v>3</v>
      </c>
      <c r="AY264" s="2" t="s">
        <v>22</v>
      </c>
      <c r="AZ264" s="3" t="s">
        <v>14</v>
      </c>
      <c r="BA264" s="3" t="s">
        <v>24</v>
      </c>
      <c r="BB264" s="3">
        <v>3</v>
      </c>
    </row>
    <row r="265" spans="1:54" x14ac:dyDescent="0.3">
      <c r="A265" t="s">
        <v>3</v>
      </c>
      <c r="B265" s="2" t="s">
        <v>22</v>
      </c>
      <c r="C265" s="3" t="s">
        <v>14</v>
      </c>
      <c r="D265" s="3" t="s">
        <v>24</v>
      </c>
      <c r="E265" s="3">
        <v>4</v>
      </c>
      <c r="N265" s="8">
        <v>2</v>
      </c>
      <c r="AP265">
        <v>4.0000000000000001E-3</v>
      </c>
      <c r="AR265" s="6">
        <v>1</v>
      </c>
      <c r="AT265" s="11">
        <f t="shared" si="19"/>
        <v>5.2631578947368424E-5</v>
      </c>
      <c r="AU265" s="11"/>
      <c r="AV265" s="4">
        <f t="shared" si="18"/>
        <v>5.2631578947368425E-2</v>
      </c>
      <c r="AW265" s="11"/>
      <c r="AX265" t="s">
        <v>3</v>
      </c>
      <c r="AY265" s="2" t="s">
        <v>22</v>
      </c>
      <c r="AZ265" s="3" t="s">
        <v>14</v>
      </c>
      <c r="BA265" s="3" t="s">
        <v>24</v>
      </c>
      <c r="BB265" s="3">
        <v>4</v>
      </c>
    </row>
    <row r="266" spans="1:54" x14ac:dyDescent="0.3">
      <c r="A266" t="s">
        <v>3</v>
      </c>
      <c r="B266" s="2" t="s">
        <v>22</v>
      </c>
      <c r="C266" s="3" t="s">
        <v>14</v>
      </c>
      <c r="D266" s="3" t="s">
        <v>24</v>
      </c>
      <c r="E266" s="3">
        <v>5</v>
      </c>
      <c r="M266" s="8">
        <v>1</v>
      </c>
      <c r="N266" s="8">
        <v>1</v>
      </c>
      <c r="O266">
        <v>1</v>
      </c>
      <c r="AP266">
        <v>1.9E-2</v>
      </c>
      <c r="AR266" s="6">
        <v>1</v>
      </c>
      <c r="AT266" s="11">
        <f>AP266/(85-8)</f>
        <v>2.4675324675324674E-4</v>
      </c>
      <c r="AU266" s="11"/>
      <c r="AV266" s="4">
        <f t="shared" si="18"/>
        <v>0.24675324675324675</v>
      </c>
      <c r="AW266" s="11"/>
      <c r="AX266" t="s">
        <v>3</v>
      </c>
      <c r="AY266" s="2" t="s">
        <v>22</v>
      </c>
      <c r="AZ266" s="3" t="s">
        <v>14</v>
      </c>
      <c r="BA266" s="3" t="s">
        <v>24</v>
      </c>
      <c r="BB266" s="3">
        <v>5</v>
      </c>
    </row>
    <row r="267" spans="1:54" x14ac:dyDescent="0.3">
      <c r="A267" t="s">
        <v>3</v>
      </c>
      <c r="B267" s="2" t="s">
        <v>22</v>
      </c>
      <c r="C267" s="3" t="s">
        <v>14</v>
      </c>
      <c r="D267" s="3" t="s">
        <v>24</v>
      </c>
      <c r="E267" s="3">
        <v>6</v>
      </c>
      <c r="M267" s="8">
        <v>1</v>
      </c>
      <c r="AP267">
        <v>8.9999999999999993E-3</v>
      </c>
      <c r="AR267" s="6">
        <v>1</v>
      </c>
      <c r="AT267" s="11">
        <f>AP267/(85-8)</f>
        <v>1.1688311688311687E-4</v>
      </c>
      <c r="AU267" s="11"/>
      <c r="AV267" s="4">
        <f t="shared" si="18"/>
        <v>0.11688311688311687</v>
      </c>
      <c r="AW267" s="11"/>
      <c r="AX267" t="s">
        <v>3</v>
      </c>
      <c r="AY267" s="2" t="s">
        <v>22</v>
      </c>
      <c r="AZ267" s="3" t="s">
        <v>14</v>
      </c>
      <c r="BA267" s="3" t="s">
        <v>24</v>
      </c>
      <c r="BB267" s="3">
        <v>6</v>
      </c>
    </row>
    <row r="268" spans="1:54" x14ac:dyDescent="0.3">
      <c r="A268" t="s">
        <v>3</v>
      </c>
      <c r="B268" s="2" t="s">
        <v>22</v>
      </c>
      <c r="C268" s="3" t="s">
        <v>14</v>
      </c>
      <c r="D268" s="3" t="s">
        <v>24</v>
      </c>
      <c r="E268" s="3">
        <v>7</v>
      </c>
      <c r="N268" s="8">
        <v>2</v>
      </c>
      <c r="Q268">
        <v>1</v>
      </c>
      <c r="AP268">
        <v>1.7999999999999999E-2</v>
      </c>
      <c r="AR268" s="6">
        <v>1</v>
      </c>
      <c r="AT268" s="11">
        <f t="shared" si="19"/>
        <v>2.3684210526315788E-4</v>
      </c>
      <c r="AU268" s="11"/>
      <c r="AV268" s="4">
        <f t="shared" si="18"/>
        <v>0.23684210526315788</v>
      </c>
      <c r="AW268" s="11"/>
      <c r="AX268" t="s">
        <v>3</v>
      </c>
      <c r="AY268" s="2" t="s">
        <v>22</v>
      </c>
      <c r="AZ268" s="3" t="s">
        <v>14</v>
      </c>
      <c r="BA268" s="3" t="s">
        <v>24</v>
      </c>
      <c r="BB268" s="3">
        <v>7</v>
      </c>
    </row>
    <row r="269" spans="1:54" x14ac:dyDescent="0.3">
      <c r="A269" t="s">
        <v>3</v>
      </c>
      <c r="B269" s="2" t="s">
        <v>22</v>
      </c>
      <c r="C269" s="3" t="s">
        <v>14</v>
      </c>
      <c r="D269" s="3" t="s">
        <v>24</v>
      </c>
      <c r="E269" s="3">
        <v>8</v>
      </c>
      <c r="M269" s="8">
        <v>1</v>
      </c>
      <c r="N269" s="8">
        <v>2</v>
      </c>
      <c r="AP269">
        <v>1.7999999999999999E-2</v>
      </c>
      <c r="AR269" s="6">
        <v>1</v>
      </c>
      <c r="AT269" s="11">
        <f>AP269/(85-8)</f>
        <v>2.3376623376623374E-4</v>
      </c>
      <c r="AU269" s="11"/>
      <c r="AV269" s="4">
        <f t="shared" si="18"/>
        <v>0.23376623376623373</v>
      </c>
      <c r="AW269" s="11"/>
      <c r="AX269" t="s">
        <v>3</v>
      </c>
      <c r="AY269" s="2" t="s">
        <v>22</v>
      </c>
      <c r="AZ269" s="3" t="s">
        <v>14</v>
      </c>
      <c r="BA269" s="3" t="s">
        <v>24</v>
      </c>
      <c r="BB269" s="3">
        <v>8</v>
      </c>
    </row>
    <row r="270" spans="1:54" x14ac:dyDescent="0.3">
      <c r="A270" t="s">
        <v>3</v>
      </c>
      <c r="B270" s="2" t="s">
        <v>22</v>
      </c>
      <c r="C270" s="3" t="s">
        <v>14</v>
      </c>
      <c r="D270" s="3" t="s">
        <v>24</v>
      </c>
      <c r="E270" s="3">
        <v>9</v>
      </c>
      <c r="M270" s="8">
        <v>2</v>
      </c>
      <c r="AP270">
        <v>1.7000000000000001E-2</v>
      </c>
      <c r="AR270" s="6">
        <v>1</v>
      </c>
      <c r="AT270" s="11">
        <f t="shared" ref="AT270:AT271" si="20">AP270/(85-8)</f>
        <v>2.207792207792208E-4</v>
      </c>
      <c r="AU270" s="11"/>
      <c r="AV270" s="4">
        <f t="shared" si="18"/>
        <v>0.2207792207792208</v>
      </c>
      <c r="AW270" s="11"/>
      <c r="AX270" t="s">
        <v>3</v>
      </c>
      <c r="AY270" s="2" t="s">
        <v>22</v>
      </c>
      <c r="AZ270" s="3" t="s">
        <v>14</v>
      </c>
      <c r="BA270" s="3" t="s">
        <v>24</v>
      </c>
      <c r="BB270" s="3">
        <v>9</v>
      </c>
    </row>
    <row r="271" spans="1:54" x14ac:dyDescent="0.3">
      <c r="A271" t="s">
        <v>3</v>
      </c>
      <c r="B271" s="2" t="s">
        <v>22</v>
      </c>
      <c r="C271" s="3" t="s">
        <v>14</v>
      </c>
      <c r="D271" s="3" t="s">
        <v>24</v>
      </c>
      <c r="E271" s="3">
        <v>10</v>
      </c>
      <c r="M271" s="8">
        <v>2</v>
      </c>
      <c r="N271" s="8">
        <v>1</v>
      </c>
      <c r="AP271">
        <v>8.0000000000000002E-3</v>
      </c>
      <c r="AR271" s="6">
        <v>1</v>
      </c>
      <c r="AT271" s="11">
        <f t="shared" si="20"/>
        <v>1.038961038961039E-4</v>
      </c>
      <c r="AU271" s="11"/>
      <c r="AV271" s="4">
        <f t="shared" si="18"/>
        <v>0.1038961038961039</v>
      </c>
      <c r="AW271" s="11"/>
      <c r="AX271" t="s">
        <v>3</v>
      </c>
      <c r="AY271" s="2" t="s">
        <v>22</v>
      </c>
      <c r="AZ271" s="3" t="s">
        <v>14</v>
      </c>
      <c r="BA271" s="3" t="s">
        <v>24</v>
      </c>
      <c r="BB271" s="3">
        <v>10</v>
      </c>
    </row>
    <row r="272" spans="1:54" x14ac:dyDescent="0.3">
      <c r="A272" t="s">
        <v>6</v>
      </c>
      <c r="B272" s="2" t="s">
        <v>22</v>
      </c>
      <c r="C272" s="3" t="s">
        <v>14</v>
      </c>
      <c r="D272" s="3" t="s">
        <v>24</v>
      </c>
      <c r="E272" s="3">
        <v>1</v>
      </c>
      <c r="N272" s="8">
        <v>1</v>
      </c>
      <c r="O272">
        <v>1</v>
      </c>
      <c r="Q272">
        <v>1</v>
      </c>
      <c r="AP272">
        <v>3.0000000000000001E-3</v>
      </c>
      <c r="AQ272" s="4">
        <f>AVERAGE(AP272:AP281)</f>
        <v>1.8555555555555558E-3</v>
      </c>
      <c r="AR272" s="6">
        <v>1</v>
      </c>
      <c r="AS272" s="4">
        <f>AVERAGE(AR272:AR281)</f>
        <v>0.9</v>
      </c>
      <c r="AT272" s="11">
        <f t="shared" si="19"/>
        <v>3.9473684210526316E-5</v>
      </c>
      <c r="AU272" s="4">
        <f>AVERAGE(AT272:AT281)</f>
        <v>2.419305840358472E-5</v>
      </c>
      <c r="AV272" s="4">
        <f t="shared" si="18"/>
        <v>3.9473684210526314E-2</v>
      </c>
      <c r="AW272" s="4">
        <f>AVERAGE(AV272:AV281)</f>
        <v>2.4193058403584725E-2</v>
      </c>
      <c r="AX272" t="s">
        <v>6</v>
      </c>
      <c r="AY272" s="2" t="s">
        <v>22</v>
      </c>
      <c r="AZ272" s="3" t="s">
        <v>14</v>
      </c>
      <c r="BA272" s="3" t="s">
        <v>24</v>
      </c>
      <c r="BB272" s="3">
        <v>1</v>
      </c>
    </row>
    <row r="273" spans="1:54" x14ac:dyDescent="0.3">
      <c r="A273" t="s">
        <v>6</v>
      </c>
      <c r="B273" s="2" t="s">
        <v>22</v>
      </c>
      <c r="C273" s="3" t="s">
        <v>14</v>
      </c>
      <c r="D273" s="3" t="s">
        <v>24</v>
      </c>
      <c r="E273" s="3">
        <v>2</v>
      </c>
      <c r="M273" s="8">
        <v>2</v>
      </c>
      <c r="N273" s="8">
        <v>1</v>
      </c>
      <c r="AP273">
        <v>2E-3</v>
      </c>
      <c r="AR273" s="6">
        <v>1</v>
      </c>
      <c r="AT273" s="11">
        <f>AP273/(85-8)</f>
        <v>2.5974025974025975E-5</v>
      </c>
      <c r="AU273" s="11"/>
      <c r="AV273" s="4">
        <f t="shared" si="18"/>
        <v>2.5974025974025976E-2</v>
      </c>
      <c r="AW273" s="11"/>
      <c r="AX273" t="s">
        <v>6</v>
      </c>
      <c r="AY273" s="2" t="s">
        <v>22</v>
      </c>
      <c r="AZ273" s="3" t="s">
        <v>14</v>
      </c>
      <c r="BA273" s="3" t="s">
        <v>24</v>
      </c>
      <c r="BB273" s="3">
        <v>2</v>
      </c>
    </row>
    <row r="274" spans="1:54" x14ac:dyDescent="0.3">
      <c r="A274" t="s">
        <v>6</v>
      </c>
      <c r="B274" s="2" t="s">
        <v>22</v>
      </c>
      <c r="C274" s="3" t="s">
        <v>14</v>
      </c>
      <c r="D274" s="3" t="s">
        <v>24</v>
      </c>
      <c r="E274" s="3">
        <v>3</v>
      </c>
      <c r="M274" s="8">
        <v>1</v>
      </c>
      <c r="N274" s="8">
        <v>1</v>
      </c>
      <c r="AP274">
        <v>8.9999999999999998E-4</v>
      </c>
      <c r="AR274" s="6">
        <v>1</v>
      </c>
      <c r="AT274" s="11">
        <f t="shared" ref="AT274:AT275" si="21">AP274/(85-8)</f>
        <v>1.1688311688311688E-5</v>
      </c>
      <c r="AU274" s="11"/>
      <c r="AV274" s="4">
        <f t="shared" si="18"/>
        <v>1.1688311688311689E-2</v>
      </c>
      <c r="AW274" s="11"/>
      <c r="AX274" t="s">
        <v>6</v>
      </c>
      <c r="AY274" s="2" t="s">
        <v>22</v>
      </c>
      <c r="AZ274" s="3" t="s">
        <v>14</v>
      </c>
      <c r="BA274" s="3" t="s">
        <v>24</v>
      </c>
      <c r="BB274" s="3">
        <v>3</v>
      </c>
    </row>
    <row r="275" spans="1:54" x14ac:dyDescent="0.3">
      <c r="A275" t="s">
        <v>6</v>
      </c>
      <c r="B275" s="2" t="s">
        <v>22</v>
      </c>
      <c r="C275" s="3" t="s">
        <v>14</v>
      </c>
      <c r="D275" s="3" t="s">
        <v>24</v>
      </c>
      <c r="E275" s="3">
        <v>4</v>
      </c>
      <c r="M275" s="8">
        <v>2</v>
      </c>
      <c r="N275" s="8">
        <v>1</v>
      </c>
      <c r="AP275">
        <v>2E-3</v>
      </c>
      <c r="AR275" s="6">
        <v>1</v>
      </c>
      <c r="AT275" s="11">
        <f t="shared" si="21"/>
        <v>2.5974025974025975E-5</v>
      </c>
      <c r="AU275" s="11"/>
      <c r="AV275" s="4">
        <f t="shared" si="18"/>
        <v>2.5974025974025976E-2</v>
      </c>
      <c r="AW275" s="11"/>
      <c r="AX275" t="s">
        <v>6</v>
      </c>
      <c r="AY275" s="2" t="s">
        <v>22</v>
      </c>
      <c r="AZ275" s="3" t="s">
        <v>14</v>
      </c>
      <c r="BA275" s="3" t="s">
        <v>24</v>
      </c>
      <c r="BB275" s="3">
        <v>4</v>
      </c>
    </row>
    <row r="276" spans="1:54" x14ac:dyDescent="0.3">
      <c r="A276" t="s">
        <v>6</v>
      </c>
      <c r="B276" s="2" t="s">
        <v>22</v>
      </c>
      <c r="C276" s="3" t="s">
        <v>14</v>
      </c>
      <c r="D276" s="3" t="s">
        <v>24</v>
      </c>
      <c r="E276" s="3">
        <v>5</v>
      </c>
      <c r="N276" s="8">
        <v>2</v>
      </c>
      <c r="Y276">
        <v>1</v>
      </c>
      <c r="AR276" s="6">
        <v>0</v>
      </c>
      <c r="AT276" s="11"/>
      <c r="AU276" s="11"/>
      <c r="AV276" s="4"/>
      <c r="AW276" s="11"/>
      <c r="AX276" t="s">
        <v>6</v>
      </c>
      <c r="AY276" s="2" t="s">
        <v>22</v>
      </c>
      <c r="AZ276" s="3" t="s">
        <v>14</v>
      </c>
      <c r="BA276" s="3" t="s">
        <v>24</v>
      </c>
      <c r="BB276" s="3">
        <v>5</v>
      </c>
    </row>
    <row r="277" spans="1:54" x14ac:dyDescent="0.3">
      <c r="A277" t="s">
        <v>6</v>
      </c>
      <c r="B277" s="2" t="s">
        <v>22</v>
      </c>
      <c r="C277" s="3" t="s">
        <v>14</v>
      </c>
      <c r="D277" s="3" t="s">
        <v>24</v>
      </c>
      <c r="E277" s="3">
        <v>6</v>
      </c>
      <c r="N277" s="8">
        <v>3</v>
      </c>
      <c r="AP277">
        <v>2E-3</v>
      </c>
      <c r="AR277" s="6">
        <v>1</v>
      </c>
      <c r="AT277" s="11">
        <f t="shared" si="19"/>
        <v>2.6315789473684212E-5</v>
      </c>
      <c r="AU277" s="11"/>
      <c r="AV277" s="4">
        <f t="shared" si="18"/>
        <v>2.6315789473684213E-2</v>
      </c>
      <c r="AW277" s="11"/>
      <c r="AX277" t="s">
        <v>6</v>
      </c>
      <c r="AY277" s="2" t="s">
        <v>22</v>
      </c>
      <c r="AZ277" s="3" t="s">
        <v>14</v>
      </c>
      <c r="BA277" s="3" t="s">
        <v>24</v>
      </c>
      <c r="BB277" s="3">
        <v>6</v>
      </c>
    </row>
    <row r="278" spans="1:54" x14ac:dyDescent="0.3">
      <c r="A278" t="s">
        <v>6</v>
      </c>
      <c r="B278" s="2" t="s">
        <v>22</v>
      </c>
      <c r="C278" s="3" t="s">
        <v>14</v>
      </c>
      <c r="D278" s="3" t="s">
        <v>24</v>
      </c>
      <c r="E278" s="3">
        <v>7</v>
      </c>
      <c r="M278" s="8">
        <v>2</v>
      </c>
      <c r="N278" s="8">
        <v>1</v>
      </c>
      <c r="AP278">
        <v>8.9999999999999998E-4</v>
      </c>
      <c r="AR278" s="6">
        <v>1</v>
      </c>
      <c r="AT278" s="11">
        <f>AP278/(85-8)</f>
        <v>1.1688311688311688E-5</v>
      </c>
      <c r="AU278" s="11"/>
      <c r="AV278" s="4">
        <f t="shared" si="18"/>
        <v>1.1688311688311689E-2</v>
      </c>
      <c r="AW278" s="11"/>
      <c r="AX278" t="s">
        <v>6</v>
      </c>
      <c r="AY278" s="2" t="s">
        <v>22</v>
      </c>
      <c r="AZ278" s="3" t="s">
        <v>14</v>
      </c>
      <c r="BA278" s="3" t="s">
        <v>24</v>
      </c>
      <c r="BB278" s="3">
        <v>7</v>
      </c>
    </row>
    <row r="279" spans="1:54" x14ac:dyDescent="0.3">
      <c r="A279" t="s">
        <v>6</v>
      </c>
      <c r="B279" s="2" t="s">
        <v>22</v>
      </c>
      <c r="C279" s="3" t="s">
        <v>14</v>
      </c>
      <c r="D279" s="3" t="s">
        <v>24</v>
      </c>
      <c r="E279" s="3">
        <v>8</v>
      </c>
      <c r="M279" s="8">
        <v>2</v>
      </c>
      <c r="N279" s="8">
        <v>1</v>
      </c>
      <c r="AP279">
        <v>1E-3</v>
      </c>
      <c r="AR279" s="6">
        <v>1</v>
      </c>
      <c r="AT279" s="11">
        <f t="shared" ref="AT279:AT281" si="22">AP279/(85-8)</f>
        <v>1.2987012987012988E-5</v>
      </c>
      <c r="AU279" s="11"/>
      <c r="AV279" s="4">
        <f t="shared" si="18"/>
        <v>1.2987012987012988E-2</v>
      </c>
      <c r="AW279" s="11"/>
      <c r="AX279" t="s">
        <v>6</v>
      </c>
      <c r="AY279" s="2" t="s">
        <v>22</v>
      </c>
      <c r="AZ279" s="3" t="s">
        <v>14</v>
      </c>
      <c r="BA279" s="3" t="s">
        <v>24</v>
      </c>
      <c r="BB279" s="3">
        <v>8</v>
      </c>
    </row>
    <row r="280" spans="1:54" x14ac:dyDescent="0.3">
      <c r="A280" t="s">
        <v>6</v>
      </c>
      <c r="B280" s="2" t="s">
        <v>22</v>
      </c>
      <c r="C280" s="3" t="s">
        <v>14</v>
      </c>
      <c r="D280" s="3" t="s">
        <v>24</v>
      </c>
      <c r="E280" s="3">
        <v>9</v>
      </c>
      <c r="M280" s="8">
        <v>2</v>
      </c>
      <c r="O280">
        <v>1</v>
      </c>
      <c r="AP280">
        <v>4.0000000000000001E-3</v>
      </c>
      <c r="AR280" s="6">
        <v>1</v>
      </c>
      <c r="AT280" s="11">
        <f t="shared" si="22"/>
        <v>5.1948051948051951E-5</v>
      </c>
      <c r="AU280" s="11"/>
      <c r="AV280" s="4">
        <f t="shared" si="18"/>
        <v>5.1948051948051951E-2</v>
      </c>
      <c r="AW280" s="11"/>
      <c r="AX280" t="s">
        <v>6</v>
      </c>
      <c r="AY280" s="2" t="s">
        <v>22</v>
      </c>
      <c r="AZ280" s="3" t="s">
        <v>14</v>
      </c>
      <c r="BA280" s="3" t="s">
        <v>24</v>
      </c>
      <c r="BB280" s="3">
        <v>9</v>
      </c>
    </row>
    <row r="281" spans="1:54" x14ac:dyDescent="0.3">
      <c r="A281" t="s">
        <v>6</v>
      </c>
      <c r="B281" s="2" t="s">
        <v>22</v>
      </c>
      <c r="C281" s="3" t="s">
        <v>14</v>
      </c>
      <c r="D281" s="3" t="s">
        <v>24</v>
      </c>
      <c r="E281" s="3">
        <v>10</v>
      </c>
      <c r="M281" s="8">
        <v>1</v>
      </c>
      <c r="AP281">
        <v>8.9999999999999998E-4</v>
      </c>
      <c r="AR281" s="6">
        <v>1</v>
      </c>
      <c r="AT281" s="11">
        <f t="shared" si="22"/>
        <v>1.1688311688311688E-5</v>
      </c>
      <c r="AU281" s="11"/>
      <c r="AV281" s="4">
        <f t="shared" si="18"/>
        <v>1.1688311688311689E-2</v>
      </c>
      <c r="AW281" s="11"/>
      <c r="AX281" t="s">
        <v>6</v>
      </c>
      <c r="AY281" s="2" t="s">
        <v>22</v>
      </c>
      <c r="AZ281" s="3" t="s">
        <v>14</v>
      </c>
      <c r="BA281" s="3" t="s">
        <v>24</v>
      </c>
      <c r="BB281" s="3">
        <v>10</v>
      </c>
    </row>
    <row r="282" spans="1:54" x14ac:dyDescent="0.3">
      <c r="A282" t="s">
        <v>3</v>
      </c>
      <c r="B282" s="2" t="s">
        <v>15</v>
      </c>
      <c r="C282" s="3" t="s">
        <v>16</v>
      </c>
      <c r="D282" s="3" t="s">
        <v>23</v>
      </c>
      <c r="E282" s="3">
        <v>1</v>
      </c>
      <c r="K282" s="8">
        <v>1</v>
      </c>
      <c r="L282" s="8">
        <v>1</v>
      </c>
      <c r="N282" s="7"/>
      <c r="O282">
        <v>1</v>
      </c>
      <c r="P282" s="1"/>
      <c r="AP282">
        <v>4.7E-2</v>
      </c>
      <c r="AQ282" s="4">
        <f>AVERAGE(AP282:AP291)</f>
        <v>4.6750000000000007E-2</v>
      </c>
      <c r="AR282" s="6">
        <v>1</v>
      </c>
      <c r="AS282" s="4">
        <f>AVERAGE(AR282:AR291)</f>
        <v>1</v>
      </c>
      <c r="AT282" s="11">
        <f>AP282/(85-6)</f>
        <v>5.9493670886075949E-4</v>
      </c>
      <c r="AU282" s="4">
        <f>AVERAGE(AT282:AT291)</f>
        <v>5.9508320841661117E-4</v>
      </c>
      <c r="AV282" s="4">
        <f t="shared" si="18"/>
        <v>0.59493670886075944</v>
      </c>
      <c r="AW282" s="4">
        <f>AVERAGE(AV282:AV291)</f>
        <v>0.59508320841661122</v>
      </c>
      <c r="AX282" t="s">
        <v>3</v>
      </c>
      <c r="AY282" s="2" t="s">
        <v>15</v>
      </c>
      <c r="AZ282" s="3" t="s">
        <v>16</v>
      </c>
      <c r="BA282" s="3" t="s">
        <v>23</v>
      </c>
      <c r="BB282" s="3">
        <v>1</v>
      </c>
    </row>
    <row r="283" spans="1:54" x14ac:dyDescent="0.3">
      <c r="A283" t="s">
        <v>3</v>
      </c>
      <c r="B283" s="2" t="s">
        <v>15</v>
      </c>
      <c r="C283" s="3" t="s">
        <v>16</v>
      </c>
      <c r="D283" s="3" t="s">
        <v>23</v>
      </c>
      <c r="E283" s="3">
        <v>2</v>
      </c>
      <c r="AT283" s="11"/>
      <c r="AU283" s="11"/>
      <c r="AV283" s="4"/>
      <c r="AW283" s="11"/>
      <c r="AX283" t="s">
        <v>3</v>
      </c>
      <c r="AY283" s="2" t="s">
        <v>15</v>
      </c>
      <c r="AZ283" s="3" t="s">
        <v>16</v>
      </c>
      <c r="BA283" s="3" t="s">
        <v>23</v>
      </c>
      <c r="BB283" s="3">
        <v>2</v>
      </c>
    </row>
    <row r="284" spans="1:54" x14ac:dyDescent="0.3">
      <c r="A284" t="s">
        <v>3</v>
      </c>
      <c r="B284" s="2" t="s">
        <v>15</v>
      </c>
      <c r="C284" s="3" t="s">
        <v>16</v>
      </c>
      <c r="D284" s="3" t="s">
        <v>23</v>
      </c>
      <c r="E284" s="3">
        <v>3</v>
      </c>
      <c r="K284" s="8">
        <v>1</v>
      </c>
      <c r="AP284">
        <v>3.9E-2</v>
      </c>
      <c r="AR284" s="6">
        <v>1</v>
      </c>
      <c r="AT284" s="11">
        <f t="shared" ref="AT284:AT301" si="23">AP284/(85-6)</f>
        <v>4.9367088607594936E-4</v>
      </c>
      <c r="AU284" s="11"/>
      <c r="AV284" s="4">
        <f t="shared" si="18"/>
        <v>0.49367088607594933</v>
      </c>
      <c r="AW284" s="11"/>
      <c r="AX284" t="s">
        <v>3</v>
      </c>
      <c r="AY284" s="2" t="s">
        <v>15</v>
      </c>
      <c r="AZ284" s="3" t="s">
        <v>16</v>
      </c>
      <c r="BA284" s="3" t="s">
        <v>23</v>
      </c>
      <c r="BB284" s="3">
        <v>3</v>
      </c>
    </row>
    <row r="285" spans="1:54" x14ac:dyDescent="0.3">
      <c r="A285" t="s">
        <v>3</v>
      </c>
      <c r="B285" s="2" t="s">
        <v>15</v>
      </c>
      <c r="C285" s="3" t="s">
        <v>16</v>
      </c>
      <c r="D285" s="3" t="s">
        <v>23</v>
      </c>
      <c r="E285" s="3">
        <v>4</v>
      </c>
      <c r="J285" s="8">
        <v>1</v>
      </c>
      <c r="Y285">
        <v>1</v>
      </c>
      <c r="AP285">
        <v>6.9000000000000006E-2</v>
      </c>
      <c r="AR285" s="6">
        <v>1</v>
      </c>
      <c r="AT285" s="11">
        <f>AP285/(85-5)</f>
        <v>8.6250000000000009E-4</v>
      </c>
      <c r="AU285" s="11"/>
      <c r="AV285" s="4">
        <f t="shared" si="18"/>
        <v>0.86250000000000004</v>
      </c>
      <c r="AW285" s="11"/>
      <c r="AX285" t="s">
        <v>3</v>
      </c>
      <c r="AY285" s="2" t="s">
        <v>15</v>
      </c>
      <c r="AZ285" s="3" t="s">
        <v>16</v>
      </c>
      <c r="BA285" s="3" t="s">
        <v>23</v>
      </c>
      <c r="BB285" s="3">
        <v>4</v>
      </c>
    </row>
    <row r="286" spans="1:54" x14ac:dyDescent="0.3">
      <c r="A286" t="s">
        <v>3</v>
      </c>
      <c r="B286" s="2" t="s">
        <v>15</v>
      </c>
      <c r="C286" s="3" t="s">
        <v>16</v>
      </c>
      <c r="D286" s="3" t="s">
        <v>23</v>
      </c>
      <c r="E286" s="3">
        <v>5</v>
      </c>
      <c r="N286" s="8">
        <v>1</v>
      </c>
      <c r="Q286">
        <v>1</v>
      </c>
      <c r="AP286">
        <v>0.06</v>
      </c>
      <c r="AR286" s="6">
        <v>1</v>
      </c>
      <c r="AT286" s="11">
        <f>AP286/(85-9)</f>
        <v>7.894736842105263E-4</v>
      </c>
      <c r="AU286" s="11"/>
      <c r="AV286" s="4">
        <f t="shared" si="18"/>
        <v>0.78947368421052633</v>
      </c>
      <c r="AW286" s="11"/>
      <c r="AX286" t="s">
        <v>3</v>
      </c>
      <c r="AY286" s="2" t="s">
        <v>15</v>
      </c>
      <c r="AZ286" s="3" t="s">
        <v>16</v>
      </c>
      <c r="BA286" s="3" t="s">
        <v>23</v>
      </c>
      <c r="BB286" s="3">
        <v>5</v>
      </c>
    </row>
    <row r="287" spans="1:54" x14ac:dyDescent="0.3">
      <c r="A287" t="s">
        <v>3</v>
      </c>
      <c r="B287" s="2" t="s">
        <v>15</v>
      </c>
      <c r="C287" s="3" t="s">
        <v>16</v>
      </c>
      <c r="D287" s="3" t="s">
        <v>23</v>
      </c>
      <c r="E287" s="3">
        <v>6</v>
      </c>
      <c r="K287" s="8">
        <v>1</v>
      </c>
      <c r="M287" s="8">
        <v>1</v>
      </c>
      <c r="AP287">
        <v>5.5E-2</v>
      </c>
      <c r="AR287" s="6">
        <v>1</v>
      </c>
      <c r="AT287" s="11">
        <f t="shared" si="23"/>
        <v>6.9620253164556962E-4</v>
      </c>
      <c r="AU287" s="11"/>
      <c r="AV287" s="4">
        <f t="shared" si="18"/>
        <v>0.69620253164556967</v>
      </c>
      <c r="AW287" s="11"/>
      <c r="AX287" t="s">
        <v>3</v>
      </c>
      <c r="AY287" s="2" t="s">
        <v>15</v>
      </c>
      <c r="AZ287" s="3" t="s">
        <v>16</v>
      </c>
      <c r="BA287" s="3" t="s">
        <v>23</v>
      </c>
      <c r="BB287" s="3">
        <v>6</v>
      </c>
    </row>
    <row r="288" spans="1:54" x14ac:dyDescent="0.3">
      <c r="A288" t="s">
        <v>3</v>
      </c>
      <c r="B288" s="2" t="s">
        <v>15</v>
      </c>
      <c r="C288" s="3" t="s">
        <v>16</v>
      </c>
      <c r="D288" s="3" t="s">
        <v>23</v>
      </c>
      <c r="E288" s="3">
        <v>7</v>
      </c>
      <c r="K288" s="8">
        <v>1</v>
      </c>
      <c r="AP288">
        <v>3.5000000000000003E-2</v>
      </c>
      <c r="AR288" s="6">
        <v>1</v>
      </c>
      <c r="AT288" s="11">
        <f t="shared" si="23"/>
        <v>4.4303797468354434E-4</v>
      </c>
      <c r="AU288" s="11"/>
      <c r="AV288" s="4">
        <f t="shared" si="18"/>
        <v>0.44303797468354433</v>
      </c>
      <c r="AW288" s="11"/>
      <c r="AX288" t="s">
        <v>3</v>
      </c>
      <c r="AY288" s="2" t="s">
        <v>15</v>
      </c>
      <c r="AZ288" s="3" t="s">
        <v>16</v>
      </c>
      <c r="BA288" s="3" t="s">
        <v>23</v>
      </c>
      <c r="BB288" s="3">
        <v>7</v>
      </c>
    </row>
    <row r="289" spans="1:54" x14ac:dyDescent="0.3">
      <c r="A289" t="s">
        <v>3</v>
      </c>
      <c r="B289" s="2" t="s">
        <v>15</v>
      </c>
      <c r="C289" s="3" t="s">
        <v>16</v>
      </c>
      <c r="D289" s="3" t="s">
        <v>23</v>
      </c>
      <c r="E289" s="3">
        <v>8</v>
      </c>
      <c r="O289">
        <v>1</v>
      </c>
      <c r="AP289">
        <v>1.0999999999999999E-2</v>
      </c>
      <c r="AR289" s="6">
        <v>1</v>
      </c>
      <c r="AT289" s="11">
        <f>AP289/(85-10)</f>
        <v>1.4666666666666666E-4</v>
      </c>
      <c r="AU289" s="11"/>
      <c r="AV289" s="4">
        <f t="shared" si="18"/>
        <v>0.14666666666666667</v>
      </c>
      <c r="AW289" s="11"/>
      <c r="AX289" t="s">
        <v>3</v>
      </c>
      <c r="AY289" s="2" t="s">
        <v>15</v>
      </c>
      <c r="AZ289" s="3" t="s">
        <v>16</v>
      </c>
      <c r="BA289" s="3" t="s">
        <v>23</v>
      </c>
      <c r="BB289" s="3">
        <v>8</v>
      </c>
    </row>
    <row r="290" spans="1:54" x14ac:dyDescent="0.3">
      <c r="A290" t="s">
        <v>3</v>
      </c>
      <c r="B290" s="2" t="s">
        <v>15</v>
      </c>
      <c r="C290" s="3" t="s">
        <v>16</v>
      </c>
      <c r="D290" s="3" t="s">
        <v>23</v>
      </c>
      <c r="E290" s="3">
        <v>9</v>
      </c>
      <c r="AT290" s="11"/>
      <c r="AU290" s="11"/>
      <c r="AV290" s="4"/>
      <c r="AW290" s="11"/>
      <c r="AX290" t="s">
        <v>3</v>
      </c>
      <c r="AY290" s="2" t="s">
        <v>15</v>
      </c>
      <c r="AZ290" s="3" t="s">
        <v>16</v>
      </c>
      <c r="BA290" s="3" t="s">
        <v>23</v>
      </c>
      <c r="BB290" s="3">
        <v>9</v>
      </c>
    </row>
    <row r="291" spans="1:54" x14ac:dyDescent="0.3">
      <c r="A291" t="s">
        <v>3</v>
      </c>
      <c r="B291" s="2" t="s">
        <v>15</v>
      </c>
      <c r="C291" s="3" t="s">
        <v>16</v>
      </c>
      <c r="D291" s="3" t="s">
        <v>23</v>
      </c>
      <c r="E291" s="3">
        <v>10</v>
      </c>
      <c r="K291" s="8">
        <v>1</v>
      </c>
      <c r="AP291">
        <v>5.8000000000000003E-2</v>
      </c>
      <c r="AR291" s="6">
        <v>1</v>
      </c>
      <c r="AT291" s="11">
        <f t="shared" si="23"/>
        <v>7.3417721518987344E-4</v>
      </c>
      <c r="AU291" s="11"/>
      <c r="AV291" s="4">
        <f t="shared" si="18"/>
        <v>0.73417721518987344</v>
      </c>
      <c r="AW291" s="11"/>
      <c r="AX291" t="s">
        <v>3</v>
      </c>
      <c r="AY291" s="2" t="s">
        <v>15</v>
      </c>
      <c r="AZ291" s="3" t="s">
        <v>16</v>
      </c>
      <c r="BA291" s="3" t="s">
        <v>23</v>
      </c>
      <c r="BB291" s="3">
        <v>10</v>
      </c>
    </row>
    <row r="292" spans="1:54" x14ac:dyDescent="0.3">
      <c r="A292" t="s">
        <v>6</v>
      </c>
      <c r="B292" s="2" t="s">
        <v>15</v>
      </c>
      <c r="C292" s="3" t="s">
        <v>16</v>
      </c>
      <c r="D292" s="3" t="s">
        <v>23</v>
      </c>
      <c r="E292" s="3">
        <v>1</v>
      </c>
      <c r="L292" s="8">
        <v>1</v>
      </c>
      <c r="N292" s="7"/>
      <c r="O292">
        <v>1</v>
      </c>
      <c r="AP292">
        <v>3.6999999999999998E-2</v>
      </c>
      <c r="AQ292" s="4">
        <f>AVERAGE(AP292:AP301)</f>
        <v>3.0777777777777779E-2</v>
      </c>
      <c r="AR292" s="6">
        <v>1</v>
      </c>
      <c r="AS292" s="4">
        <f>AVERAGE(AR292:AR301)</f>
        <v>1</v>
      </c>
      <c r="AT292" s="11">
        <f>AP292/(85-7)</f>
        <v>4.7435897435897434E-4</v>
      </c>
      <c r="AU292" s="4">
        <f>AVERAGE(AT292:AT301)</f>
        <v>3.9467875408081936E-4</v>
      </c>
      <c r="AV292" s="4">
        <f t="shared" si="18"/>
        <v>0.47435897435897434</v>
      </c>
      <c r="AW292" s="4">
        <f>AVERAGE(AV292:AV301)</f>
        <v>0.39467875408081943</v>
      </c>
      <c r="AX292" t="s">
        <v>6</v>
      </c>
      <c r="AY292" s="2" t="s">
        <v>15</v>
      </c>
      <c r="AZ292" s="3" t="s">
        <v>16</v>
      </c>
      <c r="BA292" s="3" t="s">
        <v>23</v>
      </c>
      <c r="BB292" s="3">
        <v>1</v>
      </c>
    </row>
    <row r="293" spans="1:54" x14ac:dyDescent="0.3">
      <c r="A293" t="s">
        <v>6</v>
      </c>
      <c r="B293" s="2" t="s">
        <v>15</v>
      </c>
      <c r="C293" s="3" t="s">
        <v>16</v>
      </c>
      <c r="D293" s="3" t="s">
        <v>23</v>
      </c>
      <c r="E293" s="3">
        <v>2</v>
      </c>
      <c r="M293" s="8">
        <v>1</v>
      </c>
      <c r="N293" s="8">
        <v>1</v>
      </c>
      <c r="AP293">
        <v>6.2E-2</v>
      </c>
      <c r="AR293" s="6">
        <v>1</v>
      </c>
      <c r="AT293" s="11">
        <f>AP293/(85-8)</f>
        <v>8.0519480519480522E-4</v>
      </c>
      <c r="AU293" s="11"/>
      <c r="AV293" s="4">
        <f t="shared" si="18"/>
        <v>0.80519480519480524</v>
      </c>
      <c r="AW293" s="11"/>
      <c r="AX293" t="s">
        <v>6</v>
      </c>
      <c r="AY293" s="2" t="s">
        <v>15</v>
      </c>
      <c r="AZ293" s="3" t="s">
        <v>16</v>
      </c>
      <c r="BA293" s="3" t="s">
        <v>23</v>
      </c>
      <c r="BB293" s="3">
        <v>2</v>
      </c>
    </row>
    <row r="294" spans="1:54" x14ac:dyDescent="0.3">
      <c r="A294" t="s">
        <v>6</v>
      </c>
      <c r="B294" s="2" t="s">
        <v>15</v>
      </c>
      <c r="C294" s="3" t="s">
        <v>16</v>
      </c>
      <c r="D294" s="3" t="s">
        <v>23</v>
      </c>
      <c r="E294" s="3">
        <v>3</v>
      </c>
      <c r="AT294" s="11"/>
      <c r="AU294" s="11"/>
      <c r="AV294" s="4"/>
      <c r="AW294" s="11"/>
      <c r="AX294" t="s">
        <v>6</v>
      </c>
      <c r="AY294" s="2" t="s">
        <v>15</v>
      </c>
      <c r="AZ294" s="3" t="s">
        <v>16</v>
      </c>
      <c r="BA294" s="3" t="s">
        <v>23</v>
      </c>
      <c r="BB294" s="3">
        <v>3</v>
      </c>
    </row>
    <row r="295" spans="1:54" x14ac:dyDescent="0.3">
      <c r="A295" t="s">
        <v>6</v>
      </c>
      <c r="B295" s="2" t="s">
        <v>15</v>
      </c>
      <c r="C295" s="3" t="s">
        <v>16</v>
      </c>
      <c r="D295" s="3" t="s">
        <v>23</v>
      </c>
      <c r="E295" s="3">
        <v>4</v>
      </c>
      <c r="K295" s="8">
        <v>1</v>
      </c>
      <c r="Q295">
        <v>1</v>
      </c>
      <c r="AP295">
        <v>2.9000000000000001E-2</v>
      </c>
      <c r="AR295" s="6">
        <v>1</v>
      </c>
      <c r="AT295" s="11">
        <f t="shared" si="23"/>
        <v>3.6708860759493672E-4</v>
      </c>
      <c r="AU295" s="11"/>
      <c r="AV295" s="4">
        <f t="shared" si="18"/>
        <v>0.36708860759493672</v>
      </c>
      <c r="AW295" s="11"/>
      <c r="AX295" t="s">
        <v>6</v>
      </c>
      <c r="AY295" s="2" t="s">
        <v>15</v>
      </c>
      <c r="AZ295" s="3" t="s">
        <v>16</v>
      </c>
      <c r="BA295" s="3" t="s">
        <v>23</v>
      </c>
      <c r="BB295" s="3">
        <v>4</v>
      </c>
    </row>
    <row r="296" spans="1:54" x14ac:dyDescent="0.3">
      <c r="A296" t="s">
        <v>6</v>
      </c>
      <c r="B296" s="2" t="s">
        <v>15</v>
      </c>
      <c r="C296" s="3" t="s">
        <v>16</v>
      </c>
      <c r="D296" s="3" t="s">
        <v>23</v>
      </c>
      <c r="E296" s="3">
        <v>5</v>
      </c>
      <c r="K296" s="8">
        <v>1</v>
      </c>
      <c r="AP296">
        <v>3.2000000000000001E-2</v>
      </c>
      <c r="AR296" s="6">
        <v>1</v>
      </c>
      <c r="AT296" s="11">
        <f t="shared" si="23"/>
        <v>4.0506329113924053E-4</v>
      </c>
      <c r="AU296" s="11"/>
      <c r="AV296" s="4">
        <f t="shared" si="18"/>
        <v>0.40506329113924056</v>
      </c>
      <c r="AW296" s="11"/>
      <c r="AX296" t="s">
        <v>6</v>
      </c>
      <c r="AY296" s="2" t="s">
        <v>15</v>
      </c>
      <c r="AZ296" s="3" t="s">
        <v>16</v>
      </c>
      <c r="BA296" s="3" t="s">
        <v>23</v>
      </c>
      <c r="BB296" s="3">
        <v>5</v>
      </c>
    </row>
    <row r="297" spans="1:54" x14ac:dyDescent="0.3">
      <c r="A297" t="s">
        <v>6</v>
      </c>
      <c r="B297" s="2" t="s">
        <v>15</v>
      </c>
      <c r="C297" s="3" t="s">
        <v>16</v>
      </c>
      <c r="D297" s="3" t="s">
        <v>23</v>
      </c>
      <c r="E297" s="3">
        <v>6</v>
      </c>
      <c r="M297" s="8">
        <v>1</v>
      </c>
      <c r="AP297">
        <v>0.02</v>
      </c>
      <c r="AR297" s="6">
        <v>1</v>
      </c>
      <c r="AT297" s="11">
        <f>AP297/(85-8)</f>
        <v>2.5974025974025974E-4</v>
      </c>
      <c r="AU297" s="11"/>
      <c r="AV297" s="4">
        <f t="shared" si="18"/>
        <v>0.25974025974025972</v>
      </c>
      <c r="AW297" s="11"/>
      <c r="AX297" t="s">
        <v>6</v>
      </c>
      <c r="AY297" s="2" t="s">
        <v>15</v>
      </c>
      <c r="AZ297" s="3" t="s">
        <v>16</v>
      </c>
      <c r="BA297" s="3" t="s">
        <v>23</v>
      </c>
      <c r="BB297" s="3">
        <v>6</v>
      </c>
    </row>
    <row r="298" spans="1:54" x14ac:dyDescent="0.3">
      <c r="A298" t="s">
        <v>6</v>
      </c>
      <c r="B298" s="2" t="s">
        <v>15</v>
      </c>
      <c r="C298" s="3" t="s">
        <v>16</v>
      </c>
      <c r="D298" s="3" t="s">
        <v>23</v>
      </c>
      <c r="E298" s="3">
        <v>7</v>
      </c>
      <c r="L298" s="8">
        <v>2</v>
      </c>
      <c r="M298" s="8">
        <v>1</v>
      </c>
      <c r="AP298">
        <v>1.6E-2</v>
      </c>
      <c r="AR298" s="6">
        <v>1</v>
      </c>
      <c r="AT298" s="11">
        <f>AP298/(85-7)</f>
        <v>2.0512820512820514E-4</v>
      </c>
      <c r="AU298" s="11"/>
      <c r="AV298" s="4">
        <f t="shared" si="18"/>
        <v>0.20512820512820515</v>
      </c>
      <c r="AW298" s="11"/>
      <c r="AX298" t="s">
        <v>6</v>
      </c>
      <c r="AY298" s="2" t="s">
        <v>15</v>
      </c>
      <c r="AZ298" s="3" t="s">
        <v>16</v>
      </c>
      <c r="BA298" s="3" t="s">
        <v>23</v>
      </c>
      <c r="BB298" s="3">
        <v>7</v>
      </c>
    </row>
    <row r="299" spans="1:54" x14ac:dyDescent="0.3">
      <c r="A299" t="s">
        <v>6</v>
      </c>
      <c r="B299" s="2" t="s">
        <v>15</v>
      </c>
      <c r="C299" s="3" t="s">
        <v>16</v>
      </c>
      <c r="D299" s="3" t="s">
        <v>23</v>
      </c>
      <c r="E299" s="3">
        <v>8</v>
      </c>
      <c r="N299" s="8">
        <v>1</v>
      </c>
      <c r="AP299">
        <v>2.9000000000000001E-2</v>
      </c>
      <c r="AR299" s="6">
        <v>1</v>
      </c>
      <c r="AT299" s="11">
        <f>AP299/(85-9)</f>
        <v>3.8157894736842105E-4</v>
      </c>
      <c r="AU299" s="11"/>
      <c r="AV299" s="4">
        <f t="shared" si="18"/>
        <v>0.38157894736842107</v>
      </c>
      <c r="AW299" s="11"/>
      <c r="AX299" t="s">
        <v>6</v>
      </c>
      <c r="AY299" s="2" t="s">
        <v>15</v>
      </c>
      <c r="AZ299" s="3" t="s">
        <v>16</v>
      </c>
      <c r="BA299" s="3" t="s">
        <v>23</v>
      </c>
      <c r="BB299" s="3">
        <v>8</v>
      </c>
    </row>
    <row r="300" spans="1:54" x14ac:dyDescent="0.3">
      <c r="A300" t="s">
        <v>6</v>
      </c>
      <c r="B300" s="2" t="s">
        <v>15</v>
      </c>
      <c r="C300" s="3" t="s">
        <v>16</v>
      </c>
      <c r="D300" s="3" t="s">
        <v>23</v>
      </c>
      <c r="E300" s="3">
        <v>9</v>
      </c>
      <c r="J300" s="8">
        <v>1</v>
      </c>
      <c r="Q300">
        <v>1</v>
      </c>
      <c r="AP300">
        <v>2.7E-2</v>
      </c>
      <c r="AR300" s="6">
        <v>1</v>
      </c>
      <c r="AT300" s="11">
        <f>AP300/(85-5)</f>
        <v>3.3750000000000002E-4</v>
      </c>
      <c r="AU300" s="11"/>
      <c r="AV300" s="4">
        <f t="shared" si="18"/>
        <v>0.33750000000000002</v>
      </c>
      <c r="AW300" s="11"/>
      <c r="AX300" t="s">
        <v>6</v>
      </c>
      <c r="AY300" s="2" t="s">
        <v>15</v>
      </c>
      <c r="AZ300" s="3" t="s">
        <v>16</v>
      </c>
      <c r="BA300" s="3" t="s">
        <v>23</v>
      </c>
      <c r="BB300" s="3">
        <v>9</v>
      </c>
    </row>
    <row r="301" spans="1:54" x14ac:dyDescent="0.3">
      <c r="A301" t="s">
        <v>6</v>
      </c>
      <c r="B301" s="2" t="s">
        <v>15</v>
      </c>
      <c r="C301" s="3" t="s">
        <v>16</v>
      </c>
      <c r="D301" s="3" t="s">
        <v>23</v>
      </c>
      <c r="E301" s="3">
        <v>10</v>
      </c>
      <c r="K301" s="8">
        <v>1</v>
      </c>
      <c r="N301" s="8">
        <v>1</v>
      </c>
      <c r="AP301">
        <v>2.5000000000000001E-2</v>
      </c>
      <c r="AR301" s="6">
        <v>1</v>
      </c>
      <c r="AT301" s="11">
        <f t="shared" si="23"/>
        <v>3.1645569620253165E-4</v>
      </c>
      <c r="AU301" s="11"/>
      <c r="AV301" s="4">
        <f t="shared" si="18"/>
        <v>0.31645569620253167</v>
      </c>
      <c r="AW301" s="11"/>
      <c r="AX301" t="s">
        <v>6</v>
      </c>
      <c r="AY301" s="2" t="s">
        <v>15</v>
      </c>
      <c r="AZ301" s="3" t="s">
        <v>16</v>
      </c>
      <c r="BA301" s="3" t="s">
        <v>23</v>
      </c>
      <c r="BB301" s="3">
        <v>10</v>
      </c>
    </row>
    <row r="302" spans="1:54" x14ac:dyDescent="0.3">
      <c r="A302" t="s">
        <v>3</v>
      </c>
      <c r="B302" s="2" t="s">
        <v>17</v>
      </c>
      <c r="C302" s="3" t="s">
        <v>16</v>
      </c>
      <c r="D302" s="3" t="s">
        <v>23</v>
      </c>
      <c r="E302" s="3">
        <v>1</v>
      </c>
      <c r="K302" s="8">
        <v>1</v>
      </c>
      <c r="L302" s="8">
        <v>1</v>
      </c>
      <c r="AP302">
        <v>7.5999999999999998E-2</v>
      </c>
      <c r="AQ302" s="4">
        <f>AVERAGE(AP302:AP311)</f>
        <v>9.7571428571428573E-2</v>
      </c>
      <c r="AR302" s="6">
        <v>1</v>
      </c>
      <c r="AS302" s="4">
        <f>AVERAGE(AR302:AR311)</f>
        <v>1</v>
      </c>
      <c r="AT302" s="11">
        <f>AP302/(85-6)</f>
        <v>9.6202531645569621E-4</v>
      </c>
      <c r="AU302" s="4">
        <f>AVERAGE(AT302:AT311)</f>
        <v>1.2333727049188173E-3</v>
      </c>
      <c r="AV302" s="4">
        <f t="shared" si="18"/>
        <v>0.96202531645569622</v>
      </c>
      <c r="AW302" s="4">
        <f>AVERAGE(AV302:AV311)</f>
        <v>1.2333727049188172</v>
      </c>
      <c r="AX302" t="s">
        <v>3</v>
      </c>
      <c r="AY302" s="2" t="s">
        <v>17</v>
      </c>
      <c r="AZ302" s="3" t="s">
        <v>16</v>
      </c>
      <c r="BA302" s="3" t="s">
        <v>23</v>
      </c>
      <c r="BB302" s="3">
        <v>1</v>
      </c>
    </row>
    <row r="303" spans="1:54" x14ac:dyDescent="0.3">
      <c r="A303" t="s">
        <v>3</v>
      </c>
      <c r="B303" s="2" t="s">
        <v>17</v>
      </c>
      <c r="C303" s="3" t="s">
        <v>16</v>
      </c>
      <c r="D303" s="3" t="s">
        <v>23</v>
      </c>
      <c r="E303" s="3">
        <v>2</v>
      </c>
      <c r="J303" s="8">
        <v>2</v>
      </c>
      <c r="O303">
        <v>1</v>
      </c>
      <c r="AP303">
        <v>9.8000000000000004E-2</v>
      </c>
      <c r="AR303" s="6">
        <v>1</v>
      </c>
      <c r="AT303" s="11">
        <f>AP303/(85-5)</f>
        <v>1.225E-3</v>
      </c>
      <c r="AU303" s="11"/>
      <c r="AV303" s="4">
        <f t="shared" si="18"/>
        <v>1.2249999999999999</v>
      </c>
      <c r="AW303" s="11"/>
      <c r="AX303" t="s">
        <v>3</v>
      </c>
      <c r="AY303" s="2" t="s">
        <v>17</v>
      </c>
      <c r="AZ303" s="3" t="s">
        <v>16</v>
      </c>
      <c r="BA303" s="3" t="s">
        <v>23</v>
      </c>
      <c r="BB303" s="3">
        <v>2</v>
      </c>
    </row>
    <row r="304" spans="1:54" x14ac:dyDescent="0.3">
      <c r="A304" t="s">
        <v>3</v>
      </c>
      <c r="B304" s="2" t="s">
        <v>17</v>
      </c>
      <c r="C304" s="3" t="s">
        <v>16</v>
      </c>
      <c r="D304" s="3" t="s">
        <v>23</v>
      </c>
      <c r="E304" s="3">
        <v>3</v>
      </c>
      <c r="K304" s="8">
        <v>1</v>
      </c>
      <c r="N304" s="8">
        <v>1</v>
      </c>
      <c r="AP304">
        <v>0.13900000000000001</v>
      </c>
      <c r="AR304" s="6">
        <v>1</v>
      </c>
      <c r="AT304" s="11">
        <f t="shared" ref="AT304" si="24">AP304/(85-6)</f>
        <v>1.7594936708860761E-3</v>
      </c>
      <c r="AU304" s="11"/>
      <c r="AV304" s="4">
        <f t="shared" si="18"/>
        <v>1.759493670886076</v>
      </c>
      <c r="AW304" s="11"/>
      <c r="AX304" t="s">
        <v>3</v>
      </c>
      <c r="AY304" s="2" t="s">
        <v>17</v>
      </c>
      <c r="AZ304" s="3" t="s">
        <v>16</v>
      </c>
      <c r="BA304" s="3" t="s">
        <v>23</v>
      </c>
      <c r="BB304" s="3">
        <v>3</v>
      </c>
    </row>
    <row r="305" spans="1:54" x14ac:dyDescent="0.3">
      <c r="A305" t="s">
        <v>3</v>
      </c>
      <c r="B305" s="2" t="s">
        <v>17</v>
      </c>
      <c r="C305" s="3" t="s">
        <v>16</v>
      </c>
      <c r="D305" s="3" t="s">
        <v>23</v>
      </c>
      <c r="E305" s="3">
        <v>4</v>
      </c>
      <c r="I305">
        <v>1</v>
      </c>
      <c r="AP305">
        <v>0.16300000000000001</v>
      </c>
      <c r="AR305" s="6">
        <v>1</v>
      </c>
      <c r="AT305" s="11">
        <f>AP305/(85-4)</f>
        <v>2.0123456790123459E-3</v>
      </c>
      <c r="AU305" s="11"/>
      <c r="AV305" s="4">
        <f t="shared" si="18"/>
        <v>2.0123456790123457</v>
      </c>
      <c r="AW305" s="11"/>
      <c r="AX305" t="s">
        <v>3</v>
      </c>
      <c r="AY305" s="2" t="s">
        <v>17</v>
      </c>
      <c r="AZ305" s="3" t="s">
        <v>16</v>
      </c>
      <c r="BA305" s="3" t="s">
        <v>23</v>
      </c>
      <c r="BB305" s="3">
        <v>4</v>
      </c>
    </row>
    <row r="306" spans="1:54" x14ac:dyDescent="0.3">
      <c r="A306" t="s">
        <v>3</v>
      </c>
      <c r="B306" s="2" t="s">
        <v>17</v>
      </c>
      <c r="C306" s="3" t="s">
        <v>16</v>
      </c>
      <c r="D306" s="3" t="s">
        <v>23</v>
      </c>
      <c r="E306" s="3">
        <v>5</v>
      </c>
      <c r="I306">
        <v>1</v>
      </c>
      <c r="AP306">
        <v>0.122</v>
      </c>
      <c r="AR306" s="6">
        <v>1</v>
      </c>
      <c r="AT306" s="11">
        <f>AP306/(85-4)</f>
        <v>1.5061728395061728E-3</v>
      </c>
      <c r="AU306" s="11"/>
      <c r="AV306" s="4">
        <f t="shared" si="18"/>
        <v>1.5061728395061729</v>
      </c>
      <c r="AW306" s="11"/>
      <c r="AX306" t="s">
        <v>3</v>
      </c>
      <c r="AY306" s="2" t="s">
        <v>17</v>
      </c>
      <c r="AZ306" s="3" t="s">
        <v>16</v>
      </c>
      <c r="BA306" s="3" t="s">
        <v>23</v>
      </c>
      <c r="BB306" s="3">
        <v>5</v>
      </c>
    </row>
    <row r="307" spans="1:54" x14ac:dyDescent="0.3">
      <c r="A307" t="s">
        <v>3</v>
      </c>
      <c r="B307" s="2" t="s">
        <v>17</v>
      </c>
      <c r="C307" s="3" t="s">
        <v>16</v>
      </c>
      <c r="D307" s="3" t="s">
        <v>23</v>
      </c>
      <c r="E307" s="3">
        <v>6</v>
      </c>
      <c r="AT307" s="11"/>
      <c r="AU307" s="11"/>
      <c r="AV307" s="4"/>
      <c r="AW307" s="11"/>
      <c r="AX307" t="s">
        <v>3</v>
      </c>
      <c r="AY307" s="2" t="s">
        <v>17</v>
      </c>
      <c r="AZ307" s="3" t="s">
        <v>16</v>
      </c>
      <c r="BA307" s="3" t="s">
        <v>23</v>
      </c>
      <c r="BB307" s="3">
        <v>6</v>
      </c>
    </row>
    <row r="308" spans="1:54" x14ac:dyDescent="0.3">
      <c r="A308" t="s">
        <v>3</v>
      </c>
      <c r="B308" s="2" t="s">
        <v>17</v>
      </c>
      <c r="C308" s="3" t="s">
        <v>16</v>
      </c>
      <c r="D308" s="3" t="s">
        <v>23</v>
      </c>
      <c r="E308" s="3">
        <v>7</v>
      </c>
      <c r="O308">
        <v>1</v>
      </c>
      <c r="Y308">
        <v>1</v>
      </c>
      <c r="AP308">
        <v>4.8000000000000001E-2</v>
      </c>
      <c r="AR308" s="6">
        <v>1</v>
      </c>
      <c r="AT308" s="11">
        <f>AP308/(85-10)</f>
        <v>6.4000000000000005E-4</v>
      </c>
      <c r="AU308" s="11"/>
      <c r="AV308" s="4">
        <f t="shared" si="18"/>
        <v>0.64</v>
      </c>
      <c r="AW308" s="11"/>
      <c r="AX308" t="s">
        <v>3</v>
      </c>
      <c r="AY308" s="2" t="s">
        <v>17</v>
      </c>
      <c r="AZ308" s="3" t="s">
        <v>16</v>
      </c>
      <c r="BA308" s="3" t="s">
        <v>23</v>
      </c>
      <c r="BB308" s="3">
        <v>7</v>
      </c>
    </row>
    <row r="309" spans="1:54" x14ac:dyDescent="0.3">
      <c r="A309" t="s">
        <v>3</v>
      </c>
      <c r="B309" s="2" t="s">
        <v>17</v>
      </c>
      <c r="C309" s="3" t="s">
        <v>16</v>
      </c>
      <c r="D309" s="3" t="s">
        <v>23</v>
      </c>
      <c r="E309" s="3">
        <v>8</v>
      </c>
      <c r="T309">
        <v>1</v>
      </c>
      <c r="AP309">
        <v>3.6999999999999998E-2</v>
      </c>
      <c r="AR309" s="6">
        <v>1</v>
      </c>
      <c r="AT309" s="11">
        <f>AP309/(85-15)</f>
        <v>5.2857142857142859E-4</v>
      </c>
      <c r="AU309" s="11"/>
      <c r="AV309" s="4">
        <f t="shared" si="18"/>
        <v>0.52857142857142858</v>
      </c>
      <c r="AW309" s="11"/>
      <c r="AX309" t="s">
        <v>3</v>
      </c>
      <c r="AY309" s="2" t="s">
        <v>17</v>
      </c>
      <c r="AZ309" s="3" t="s">
        <v>16</v>
      </c>
      <c r="BA309" s="3" t="s">
        <v>23</v>
      </c>
      <c r="BB309" s="3">
        <v>8</v>
      </c>
    </row>
    <row r="310" spans="1:54" x14ac:dyDescent="0.3">
      <c r="A310" t="s">
        <v>3</v>
      </c>
      <c r="B310" s="2" t="s">
        <v>17</v>
      </c>
      <c r="C310" s="3" t="s">
        <v>16</v>
      </c>
      <c r="D310" s="3" t="s">
        <v>23</v>
      </c>
      <c r="E310" s="3">
        <v>9</v>
      </c>
      <c r="AT310" s="11"/>
      <c r="AU310" s="11"/>
      <c r="AV310" s="4"/>
      <c r="AW310" s="11"/>
      <c r="AX310" t="s">
        <v>3</v>
      </c>
      <c r="AY310" s="2" t="s">
        <v>17</v>
      </c>
      <c r="AZ310" s="3" t="s">
        <v>16</v>
      </c>
      <c r="BA310" s="3" t="s">
        <v>23</v>
      </c>
      <c r="BB310" s="3">
        <v>9</v>
      </c>
    </row>
    <row r="311" spans="1:54" x14ac:dyDescent="0.3">
      <c r="A311" t="s">
        <v>3</v>
      </c>
      <c r="B311" s="2" t="s">
        <v>17</v>
      </c>
      <c r="C311" s="3" t="s">
        <v>16</v>
      </c>
      <c r="D311" s="3" t="s">
        <v>23</v>
      </c>
      <c r="E311" s="3">
        <v>10</v>
      </c>
      <c r="AT311" s="11"/>
      <c r="AU311" s="11"/>
      <c r="AV311" s="4"/>
      <c r="AW311" s="11"/>
      <c r="AX311" t="s">
        <v>3</v>
      </c>
      <c r="AY311" s="2" t="s">
        <v>17</v>
      </c>
      <c r="AZ311" s="3" t="s">
        <v>16</v>
      </c>
      <c r="BA311" s="3" t="s">
        <v>23</v>
      </c>
      <c r="BB311" s="3">
        <v>10</v>
      </c>
    </row>
    <row r="312" spans="1:54" x14ac:dyDescent="0.3">
      <c r="A312" t="s">
        <v>6</v>
      </c>
      <c r="B312" s="2" t="s">
        <v>17</v>
      </c>
      <c r="C312" s="3" t="s">
        <v>16</v>
      </c>
      <c r="D312" s="3" t="s">
        <v>23</v>
      </c>
      <c r="E312" s="3">
        <v>1</v>
      </c>
      <c r="J312" s="8">
        <v>1</v>
      </c>
      <c r="AP312">
        <v>2.1000000000000001E-2</v>
      </c>
      <c r="AQ312" s="4">
        <f>AVERAGE(AP312:AP321)</f>
        <v>9.0285714285714289E-2</v>
      </c>
      <c r="AR312" s="6">
        <v>1</v>
      </c>
      <c r="AS312" s="4">
        <f>AVERAGE(AR312:AR321)</f>
        <v>1</v>
      </c>
      <c r="AT312" s="11">
        <f>AP312/(85-5)</f>
        <v>2.6250000000000004E-4</v>
      </c>
      <c r="AU312" s="4">
        <f>AVERAGE(AT312:AT321)</f>
        <v>1.1727602532641669E-3</v>
      </c>
      <c r="AV312" s="4">
        <f t="shared" si="18"/>
        <v>0.26250000000000001</v>
      </c>
      <c r="AW312" s="4">
        <f>AVERAGE(AV312:AV321)</f>
        <v>1.1727602532641672</v>
      </c>
      <c r="AX312" t="s">
        <v>6</v>
      </c>
      <c r="AY312" s="2" t="s">
        <v>17</v>
      </c>
      <c r="AZ312" s="3" t="s">
        <v>16</v>
      </c>
      <c r="BA312" s="3" t="s">
        <v>23</v>
      </c>
      <c r="BB312" s="3">
        <v>1</v>
      </c>
    </row>
    <row r="313" spans="1:54" x14ac:dyDescent="0.3">
      <c r="A313" t="s">
        <v>6</v>
      </c>
      <c r="B313" s="2" t="s">
        <v>17</v>
      </c>
      <c r="C313" s="3" t="s">
        <v>16</v>
      </c>
      <c r="D313" s="3" t="s">
        <v>23</v>
      </c>
      <c r="E313" s="3">
        <v>2</v>
      </c>
      <c r="T313">
        <v>1</v>
      </c>
      <c r="AP313">
        <v>0.13800000000000001</v>
      </c>
      <c r="AR313" s="6">
        <v>1</v>
      </c>
      <c r="AT313" s="11">
        <f>AP313/(85-15)</f>
        <v>1.9714285714285715E-3</v>
      </c>
      <c r="AU313" s="11"/>
      <c r="AV313" s="4">
        <f t="shared" si="18"/>
        <v>1.9714285714285715</v>
      </c>
      <c r="AW313" s="11"/>
      <c r="AX313" t="s">
        <v>6</v>
      </c>
      <c r="AY313" s="2" t="s">
        <v>17</v>
      </c>
      <c r="AZ313" s="3" t="s">
        <v>16</v>
      </c>
      <c r="BA313" s="3" t="s">
        <v>23</v>
      </c>
      <c r="BB313" s="3">
        <v>2</v>
      </c>
    </row>
    <row r="314" spans="1:54" x14ac:dyDescent="0.3">
      <c r="A314" t="s">
        <v>6</v>
      </c>
      <c r="B314" s="2" t="s">
        <v>17</v>
      </c>
      <c r="C314" s="3" t="s">
        <v>16</v>
      </c>
      <c r="D314" s="3" t="s">
        <v>23</v>
      </c>
      <c r="E314" s="3">
        <v>3</v>
      </c>
      <c r="L314" s="8">
        <v>1</v>
      </c>
      <c r="T314">
        <v>1</v>
      </c>
      <c r="AP314">
        <v>0.156</v>
      </c>
      <c r="AR314" s="6">
        <v>1</v>
      </c>
      <c r="AT314" s="11">
        <f>AP314/(85-7)</f>
        <v>2E-3</v>
      </c>
      <c r="AU314" s="11"/>
      <c r="AV314" s="4">
        <f t="shared" si="18"/>
        <v>2</v>
      </c>
      <c r="AW314" s="11"/>
      <c r="AX314" t="s">
        <v>6</v>
      </c>
      <c r="AY314" s="2" t="s">
        <v>17</v>
      </c>
      <c r="AZ314" s="3" t="s">
        <v>16</v>
      </c>
      <c r="BA314" s="3" t="s">
        <v>23</v>
      </c>
      <c r="BB314" s="3">
        <v>3</v>
      </c>
    </row>
    <row r="315" spans="1:54" x14ac:dyDescent="0.3">
      <c r="A315" t="s">
        <v>6</v>
      </c>
      <c r="B315" s="2" t="s">
        <v>17</v>
      </c>
      <c r="C315" s="3" t="s">
        <v>16</v>
      </c>
      <c r="D315" s="3" t="s">
        <v>23</v>
      </c>
      <c r="E315" s="3">
        <v>4</v>
      </c>
      <c r="AT315" s="11"/>
      <c r="AU315" s="11"/>
      <c r="AV315" s="4"/>
      <c r="AW315" s="11"/>
      <c r="AX315" t="s">
        <v>6</v>
      </c>
      <c r="AY315" s="2" t="s">
        <v>17</v>
      </c>
      <c r="AZ315" s="3" t="s">
        <v>16</v>
      </c>
      <c r="BA315" s="3" t="s">
        <v>23</v>
      </c>
      <c r="BB315" s="3">
        <v>4</v>
      </c>
    </row>
    <row r="316" spans="1:54" x14ac:dyDescent="0.3">
      <c r="A316" t="s">
        <v>6</v>
      </c>
      <c r="B316" s="2" t="s">
        <v>17</v>
      </c>
      <c r="C316" s="3" t="s">
        <v>16</v>
      </c>
      <c r="D316" s="3" t="s">
        <v>23</v>
      </c>
      <c r="E316" s="3">
        <v>5</v>
      </c>
      <c r="I316">
        <v>1</v>
      </c>
      <c r="AP316">
        <v>0.17299999999999999</v>
      </c>
      <c r="AR316" s="6">
        <v>1</v>
      </c>
      <c r="AT316" s="11">
        <f>AP316/(85-4)</f>
        <v>2.1358024691358023E-3</v>
      </c>
      <c r="AU316" s="11"/>
      <c r="AV316" s="4">
        <f t="shared" si="18"/>
        <v>2.1358024691358022</v>
      </c>
      <c r="AW316" s="11"/>
      <c r="AX316" t="s">
        <v>6</v>
      </c>
      <c r="AY316" s="2" t="s">
        <v>17</v>
      </c>
      <c r="AZ316" s="3" t="s">
        <v>16</v>
      </c>
      <c r="BA316" s="3" t="s">
        <v>23</v>
      </c>
      <c r="BB316" s="3">
        <v>5</v>
      </c>
    </row>
    <row r="317" spans="1:54" x14ac:dyDescent="0.3">
      <c r="A317" t="s">
        <v>6</v>
      </c>
      <c r="B317" s="2" t="s">
        <v>17</v>
      </c>
      <c r="C317" s="3" t="s">
        <v>16</v>
      </c>
      <c r="D317" s="3" t="s">
        <v>23</v>
      </c>
      <c r="E317" s="3">
        <v>6</v>
      </c>
      <c r="L317" s="8">
        <v>1</v>
      </c>
      <c r="Y317">
        <v>1</v>
      </c>
      <c r="AP317">
        <v>3.9E-2</v>
      </c>
      <c r="AR317" s="6">
        <v>1</v>
      </c>
      <c r="AT317" s="11">
        <f>AP317/(85-7)</f>
        <v>5.0000000000000001E-4</v>
      </c>
      <c r="AU317" s="11"/>
      <c r="AV317" s="4">
        <f t="shared" si="18"/>
        <v>0.5</v>
      </c>
      <c r="AW317" s="11"/>
      <c r="AX317" t="s">
        <v>6</v>
      </c>
      <c r="AY317" s="2" t="s">
        <v>17</v>
      </c>
      <c r="AZ317" s="3" t="s">
        <v>16</v>
      </c>
      <c r="BA317" s="3" t="s">
        <v>23</v>
      </c>
      <c r="BB317" s="3">
        <v>6</v>
      </c>
    </row>
    <row r="318" spans="1:54" x14ac:dyDescent="0.3">
      <c r="A318" t="s">
        <v>6</v>
      </c>
      <c r="B318" s="2" t="s">
        <v>17</v>
      </c>
      <c r="C318" s="3" t="s">
        <v>16</v>
      </c>
      <c r="D318" s="3" t="s">
        <v>23</v>
      </c>
      <c r="E318" s="3">
        <v>7</v>
      </c>
      <c r="AT318" s="11"/>
      <c r="AU318" s="11"/>
      <c r="AV318" s="4"/>
      <c r="AW318" s="11"/>
      <c r="AX318" t="s">
        <v>6</v>
      </c>
      <c r="AY318" s="2" t="s">
        <v>17</v>
      </c>
      <c r="AZ318" s="3" t="s">
        <v>16</v>
      </c>
      <c r="BA318" s="3" t="s">
        <v>23</v>
      </c>
      <c r="BB318" s="3">
        <v>7</v>
      </c>
    </row>
    <row r="319" spans="1:54" x14ac:dyDescent="0.3">
      <c r="A319" t="s">
        <v>6</v>
      </c>
      <c r="B319" s="2" t="s">
        <v>17</v>
      </c>
      <c r="C319" s="3" t="s">
        <v>16</v>
      </c>
      <c r="D319" s="3" t="s">
        <v>23</v>
      </c>
      <c r="E319" s="3">
        <v>8</v>
      </c>
      <c r="Q319">
        <v>1</v>
      </c>
      <c r="AP319">
        <v>3.2000000000000001E-2</v>
      </c>
      <c r="AR319" s="6">
        <v>1</v>
      </c>
      <c r="AT319" s="11">
        <f>AP319/(85-12)</f>
        <v>4.3835616438356166E-4</v>
      </c>
      <c r="AU319" s="11"/>
      <c r="AV319" s="4">
        <f t="shared" si="18"/>
        <v>0.43835616438356168</v>
      </c>
      <c r="AW319" s="11"/>
      <c r="AX319" t="s">
        <v>6</v>
      </c>
      <c r="AY319" s="2" t="s">
        <v>17</v>
      </c>
      <c r="AZ319" s="3" t="s">
        <v>16</v>
      </c>
      <c r="BA319" s="3" t="s">
        <v>23</v>
      </c>
      <c r="BB319" s="3">
        <v>8</v>
      </c>
    </row>
    <row r="320" spans="1:54" x14ac:dyDescent="0.3">
      <c r="A320" t="s">
        <v>6</v>
      </c>
      <c r="B320" s="2" t="s">
        <v>17</v>
      </c>
      <c r="C320" s="3" t="s">
        <v>16</v>
      </c>
      <c r="D320" s="3" t="s">
        <v>23</v>
      </c>
      <c r="E320" s="3">
        <v>9</v>
      </c>
      <c r="I320">
        <v>1</v>
      </c>
      <c r="Q320">
        <v>1</v>
      </c>
      <c r="AP320">
        <v>7.2999999999999995E-2</v>
      </c>
      <c r="AR320" s="6">
        <v>1</v>
      </c>
      <c r="AT320" s="11">
        <f>AP320/(85-4)</f>
        <v>9.012345679012345E-4</v>
      </c>
      <c r="AU320" s="11"/>
      <c r="AV320" s="4">
        <f t="shared" si="18"/>
        <v>0.90123456790123446</v>
      </c>
      <c r="AW320" s="11"/>
      <c r="AX320" t="s">
        <v>6</v>
      </c>
      <c r="AY320" s="2" t="s">
        <v>17</v>
      </c>
      <c r="AZ320" s="3" t="s">
        <v>16</v>
      </c>
      <c r="BA320" s="3" t="s">
        <v>23</v>
      </c>
      <c r="BB320" s="3">
        <v>9</v>
      </c>
    </row>
    <row r="321" spans="1:54" x14ac:dyDescent="0.3">
      <c r="A321" t="s">
        <v>6</v>
      </c>
      <c r="B321" s="2" t="s">
        <v>17</v>
      </c>
      <c r="C321" s="3" t="s">
        <v>16</v>
      </c>
      <c r="D321" s="3" t="s">
        <v>23</v>
      </c>
      <c r="E321" s="3">
        <v>10</v>
      </c>
      <c r="AT321" s="11"/>
      <c r="AU321" s="11"/>
      <c r="AV321" s="4"/>
      <c r="AW321" s="11"/>
      <c r="AX321" t="s">
        <v>6</v>
      </c>
      <c r="AY321" s="2" t="s">
        <v>17</v>
      </c>
      <c r="AZ321" s="3" t="s">
        <v>16</v>
      </c>
      <c r="BA321" s="3" t="s">
        <v>23</v>
      </c>
      <c r="BB321" s="3">
        <v>10</v>
      </c>
    </row>
    <row r="322" spans="1:54" x14ac:dyDescent="0.3">
      <c r="A322" t="s">
        <v>3</v>
      </c>
      <c r="B322" s="2" t="s">
        <v>18</v>
      </c>
      <c r="C322" s="3" t="s">
        <v>16</v>
      </c>
      <c r="D322" s="3" t="s">
        <v>23</v>
      </c>
      <c r="E322" s="3">
        <v>1</v>
      </c>
      <c r="K322" s="8">
        <v>1</v>
      </c>
      <c r="AP322">
        <v>1.2E-2</v>
      </c>
      <c r="AQ322" s="4">
        <f>AVERAGE(AP322:AP331)</f>
        <v>2.7333333333333334E-2</v>
      </c>
      <c r="AR322" s="6">
        <v>1</v>
      </c>
      <c r="AS322" s="4">
        <f>AVERAGE(AR322:AR331)</f>
        <v>1</v>
      </c>
      <c r="AT322" s="11">
        <f>AP322/(85-6)</f>
        <v>1.518987341772152E-4</v>
      </c>
      <c r="AU322" s="4">
        <f>AVERAGE(AT322:AT331)</f>
        <v>3.461258151131569E-4</v>
      </c>
      <c r="AV322" s="4">
        <f t="shared" si="18"/>
        <v>0.15189873417721519</v>
      </c>
      <c r="AW322" s="4">
        <f>AVERAGE(AV322:AV331)</f>
        <v>0.34612581511315693</v>
      </c>
      <c r="AX322" t="s">
        <v>3</v>
      </c>
      <c r="AY322" s="2" t="s">
        <v>18</v>
      </c>
      <c r="AZ322" s="3" t="s">
        <v>16</v>
      </c>
      <c r="BA322" s="3" t="s">
        <v>23</v>
      </c>
      <c r="BB322" s="3">
        <v>1</v>
      </c>
    </row>
    <row r="323" spans="1:54" x14ac:dyDescent="0.3">
      <c r="A323" t="s">
        <v>3</v>
      </c>
      <c r="B323" s="2" t="s">
        <v>18</v>
      </c>
      <c r="C323" s="3" t="s">
        <v>16</v>
      </c>
      <c r="D323" s="3" t="s">
        <v>23</v>
      </c>
      <c r="E323" s="3">
        <v>2</v>
      </c>
      <c r="K323" s="8">
        <v>1</v>
      </c>
      <c r="AP323">
        <v>6.6000000000000003E-2</v>
      </c>
      <c r="AR323" s="6">
        <v>1</v>
      </c>
      <c r="AT323" s="11">
        <f t="shared" ref="AT323:AT340" si="25">AP323/(85-6)</f>
        <v>8.3544303797468357E-4</v>
      </c>
      <c r="AU323" s="11"/>
      <c r="AV323" s="4">
        <f t="shared" ref="AV323:AV386" si="26">AT323*1000</f>
        <v>0.83544303797468356</v>
      </c>
      <c r="AW323" s="11"/>
      <c r="AX323" t="s">
        <v>3</v>
      </c>
      <c r="AY323" s="2" t="s">
        <v>18</v>
      </c>
      <c r="AZ323" s="3" t="s">
        <v>16</v>
      </c>
      <c r="BA323" s="3" t="s">
        <v>23</v>
      </c>
      <c r="BB323" s="3">
        <v>2</v>
      </c>
    </row>
    <row r="324" spans="1:54" x14ac:dyDescent="0.3">
      <c r="A324" t="s">
        <v>3</v>
      </c>
      <c r="B324" s="2" t="s">
        <v>18</v>
      </c>
      <c r="C324" s="3" t="s">
        <v>16</v>
      </c>
      <c r="D324" s="3" t="s">
        <v>23</v>
      </c>
      <c r="E324" s="3">
        <v>3</v>
      </c>
      <c r="K324" s="8">
        <v>1</v>
      </c>
      <c r="AP324">
        <v>1.4E-2</v>
      </c>
      <c r="AR324" s="6">
        <v>1</v>
      </c>
      <c r="AT324" s="11">
        <f t="shared" si="25"/>
        <v>1.7721518987341773E-4</v>
      </c>
      <c r="AU324" s="11"/>
      <c r="AV324" s="4">
        <f t="shared" si="26"/>
        <v>0.17721518987341772</v>
      </c>
      <c r="AW324" s="11"/>
      <c r="AX324" t="s">
        <v>3</v>
      </c>
      <c r="AY324" s="2" t="s">
        <v>18</v>
      </c>
      <c r="AZ324" s="3" t="s">
        <v>16</v>
      </c>
      <c r="BA324" s="3" t="s">
        <v>23</v>
      </c>
      <c r="BB324" s="3">
        <v>3</v>
      </c>
    </row>
    <row r="325" spans="1:54" x14ac:dyDescent="0.3">
      <c r="A325" t="s">
        <v>3</v>
      </c>
      <c r="B325" s="2" t="s">
        <v>18</v>
      </c>
      <c r="C325" s="3" t="s">
        <v>16</v>
      </c>
      <c r="D325" s="3" t="s">
        <v>23</v>
      </c>
      <c r="E325" s="3">
        <v>4</v>
      </c>
      <c r="J325" s="8">
        <v>1</v>
      </c>
      <c r="K325" s="8">
        <v>1</v>
      </c>
      <c r="AP325">
        <v>2.4E-2</v>
      </c>
      <c r="AR325" s="6">
        <v>1</v>
      </c>
      <c r="AT325" s="11">
        <f>AP325/(85-5)</f>
        <v>3.0000000000000003E-4</v>
      </c>
      <c r="AU325" s="11"/>
      <c r="AV325" s="4">
        <f t="shared" si="26"/>
        <v>0.30000000000000004</v>
      </c>
      <c r="AW325" s="11"/>
      <c r="AX325" t="s">
        <v>3</v>
      </c>
      <c r="AY325" s="2" t="s">
        <v>18</v>
      </c>
      <c r="AZ325" s="3" t="s">
        <v>16</v>
      </c>
      <c r="BA325" s="3" t="s">
        <v>23</v>
      </c>
      <c r="BB325" s="3">
        <v>4</v>
      </c>
    </row>
    <row r="326" spans="1:54" x14ac:dyDescent="0.3">
      <c r="A326" t="s">
        <v>3</v>
      </c>
      <c r="B326" s="2" t="s">
        <v>18</v>
      </c>
      <c r="C326" s="3" t="s">
        <v>16</v>
      </c>
      <c r="D326" s="3" t="s">
        <v>23</v>
      </c>
      <c r="E326" s="3">
        <v>5</v>
      </c>
      <c r="Y326">
        <v>1</v>
      </c>
      <c r="AR326" s="6">
        <v>1</v>
      </c>
      <c r="AT326" s="11"/>
      <c r="AU326" s="11"/>
      <c r="AV326" s="4"/>
      <c r="AW326" s="11"/>
      <c r="AX326" t="s">
        <v>3</v>
      </c>
      <c r="AY326" s="2" t="s">
        <v>18</v>
      </c>
      <c r="AZ326" s="3" t="s">
        <v>16</v>
      </c>
      <c r="BA326" s="3" t="s">
        <v>23</v>
      </c>
      <c r="BB326" s="3">
        <v>5</v>
      </c>
    </row>
    <row r="327" spans="1:54" x14ac:dyDescent="0.3">
      <c r="A327" t="s">
        <v>3</v>
      </c>
      <c r="B327" s="2" t="s">
        <v>18</v>
      </c>
      <c r="C327" s="3" t="s">
        <v>16</v>
      </c>
      <c r="D327" s="3" t="s">
        <v>23</v>
      </c>
      <c r="E327" s="3">
        <v>6</v>
      </c>
      <c r="AT327" s="11"/>
      <c r="AU327" s="11"/>
      <c r="AV327" s="4"/>
      <c r="AW327" s="11"/>
      <c r="AX327" t="s">
        <v>3</v>
      </c>
      <c r="AY327" s="2" t="s">
        <v>18</v>
      </c>
      <c r="AZ327" s="3" t="s">
        <v>16</v>
      </c>
      <c r="BA327" s="3" t="s">
        <v>23</v>
      </c>
      <c r="BB327" s="3">
        <v>6</v>
      </c>
    </row>
    <row r="328" spans="1:54" x14ac:dyDescent="0.3">
      <c r="A328" t="s">
        <v>3</v>
      </c>
      <c r="B328" s="2" t="s">
        <v>18</v>
      </c>
      <c r="C328" s="3" t="s">
        <v>16</v>
      </c>
      <c r="D328" s="3" t="s">
        <v>23</v>
      </c>
      <c r="E328" s="3">
        <v>7</v>
      </c>
      <c r="M328" s="8">
        <v>1</v>
      </c>
      <c r="AP328">
        <v>1.4E-2</v>
      </c>
      <c r="AR328" s="6">
        <v>1</v>
      </c>
      <c r="AT328" s="11">
        <f>AP328/(85-8)</f>
        <v>1.8181818181818183E-4</v>
      </c>
      <c r="AU328" s="11"/>
      <c r="AV328" s="4">
        <f t="shared" si="26"/>
        <v>0.18181818181818182</v>
      </c>
      <c r="AW328" s="11"/>
      <c r="AX328" t="s">
        <v>3</v>
      </c>
      <c r="AY328" s="2" t="s">
        <v>18</v>
      </c>
      <c r="AZ328" s="3" t="s">
        <v>16</v>
      </c>
      <c r="BA328" s="3" t="s">
        <v>23</v>
      </c>
      <c r="BB328" s="3">
        <v>7</v>
      </c>
    </row>
    <row r="329" spans="1:54" x14ac:dyDescent="0.3">
      <c r="A329" t="s">
        <v>3</v>
      </c>
      <c r="B329" s="2" t="s">
        <v>18</v>
      </c>
      <c r="C329" s="3" t="s">
        <v>16</v>
      </c>
      <c r="D329" s="3" t="s">
        <v>23</v>
      </c>
      <c r="E329" s="3">
        <v>8</v>
      </c>
      <c r="K329" s="8">
        <v>1</v>
      </c>
      <c r="AP329">
        <v>3.4000000000000002E-2</v>
      </c>
      <c r="AR329" s="6">
        <v>1</v>
      </c>
      <c r="AT329" s="11">
        <f t="shared" si="25"/>
        <v>4.3037974683544309E-4</v>
      </c>
      <c r="AU329" s="11"/>
      <c r="AV329" s="4">
        <f t="shared" si="26"/>
        <v>0.43037974683544311</v>
      </c>
      <c r="AW329" s="11"/>
      <c r="AX329" t="s">
        <v>3</v>
      </c>
      <c r="AY329" s="2" t="s">
        <v>18</v>
      </c>
      <c r="AZ329" s="3" t="s">
        <v>16</v>
      </c>
      <c r="BA329" s="3" t="s">
        <v>23</v>
      </c>
      <c r="BB329" s="3">
        <v>8</v>
      </c>
    </row>
    <row r="330" spans="1:54" x14ac:dyDescent="0.3">
      <c r="A330" t="s">
        <v>3</v>
      </c>
      <c r="B330" s="2" t="s">
        <v>18</v>
      </c>
      <c r="C330" s="3" t="s">
        <v>16</v>
      </c>
      <c r="D330" s="3" t="s">
        <v>23</v>
      </c>
      <c r="E330" s="3">
        <v>9</v>
      </c>
      <c r="AT330" s="11"/>
      <c r="AU330" s="11"/>
      <c r="AV330" s="4"/>
      <c r="AW330" s="11"/>
      <c r="AX330" t="s">
        <v>3</v>
      </c>
      <c r="AY330" s="2" t="s">
        <v>18</v>
      </c>
      <c r="AZ330" s="3" t="s">
        <v>16</v>
      </c>
      <c r="BA330" s="3" t="s">
        <v>23</v>
      </c>
      <c r="BB330" s="3">
        <v>9</v>
      </c>
    </row>
    <row r="331" spans="1:54" x14ac:dyDescent="0.3">
      <c r="A331" t="s">
        <v>3</v>
      </c>
      <c r="B331" s="2" t="s">
        <v>18</v>
      </c>
      <c r="C331" s="3" t="s">
        <v>16</v>
      </c>
      <c r="D331" s="3" t="s">
        <v>23</v>
      </c>
      <c r="E331" s="3">
        <v>10</v>
      </c>
      <c r="AT331" s="11"/>
      <c r="AU331" s="11"/>
      <c r="AV331" s="4"/>
      <c r="AW331" s="11"/>
      <c r="AX331" t="s">
        <v>3</v>
      </c>
      <c r="AY331" s="2" t="s">
        <v>18</v>
      </c>
      <c r="AZ331" s="3" t="s">
        <v>16</v>
      </c>
      <c r="BA331" s="3" t="s">
        <v>23</v>
      </c>
      <c r="BB331" s="3">
        <v>10</v>
      </c>
    </row>
    <row r="332" spans="1:54" x14ac:dyDescent="0.3">
      <c r="A332" t="s">
        <v>6</v>
      </c>
      <c r="B332" s="2" t="s">
        <v>18</v>
      </c>
      <c r="C332" s="3" t="s">
        <v>16</v>
      </c>
      <c r="D332" s="3" t="s">
        <v>23</v>
      </c>
      <c r="E332" s="3">
        <v>1</v>
      </c>
      <c r="J332" s="8">
        <v>1</v>
      </c>
      <c r="AP332">
        <v>2.9000000000000001E-2</v>
      </c>
      <c r="AQ332" s="4">
        <f>AVERAGE(AP332:AP341)</f>
        <v>1.6E-2</v>
      </c>
      <c r="AR332" s="6">
        <v>1</v>
      </c>
      <c r="AS332" s="4">
        <f>AVERAGE(AR332:AR341)</f>
        <v>0.7142857142857143</v>
      </c>
      <c r="AT332" s="11">
        <f>AP332/(85-5)</f>
        <v>3.6250000000000003E-4</v>
      </c>
      <c r="AU332" s="4">
        <f>AVERAGE(AT332:AT341)</f>
        <v>2.0079113924050633E-4</v>
      </c>
      <c r="AV332" s="4">
        <f t="shared" si="26"/>
        <v>0.36250000000000004</v>
      </c>
      <c r="AW332" s="4">
        <f>AVERAGE(AV332:AV341)</f>
        <v>0.20079113924050634</v>
      </c>
      <c r="AX332" t="s">
        <v>6</v>
      </c>
      <c r="AY332" s="2" t="s">
        <v>18</v>
      </c>
      <c r="AZ332" s="3" t="s">
        <v>16</v>
      </c>
      <c r="BA332" s="3" t="s">
        <v>23</v>
      </c>
      <c r="BB332" s="3">
        <v>1</v>
      </c>
    </row>
    <row r="333" spans="1:54" x14ac:dyDescent="0.3">
      <c r="A333" t="s">
        <v>6</v>
      </c>
      <c r="B333" s="2" t="s">
        <v>18</v>
      </c>
      <c r="C333" s="3" t="s">
        <v>16</v>
      </c>
      <c r="D333" s="3" t="s">
        <v>23</v>
      </c>
      <c r="E333" s="3">
        <v>2</v>
      </c>
      <c r="AL333">
        <v>1</v>
      </c>
      <c r="AR333" s="6">
        <v>0</v>
      </c>
      <c r="AT333" s="11"/>
      <c r="AU333" s="11"/>
      <c r="AV333" s="4"/>
      <c r="AW333" s="11"/>
      <c r="AX333" t="s">
        <v>6</v>
      </c>
      <c r="AY333" s="2" t="s">
        <v>18</v>
      </c>
      <c r="AZ333" s="3" t="s">
        <v>16</v>
      </c>
      <c r="BA333" s="3" t="s">
        <v>23</v>
      </c>
      <c r="BB333" s="3">
        <v>2</v>
      </c>
    </row>
    <row r="334" spans="1:54" x14ac:dyDescent="0.3">
      <c r="A334" t="s">
        <v>6</v>
      </c>
      <c r="B334" s="2" t="s">
        <v>18</v>
      </c>
      <c r="C334" s="3" t="s">
        <v>16</v>
      </c>
      <c r="D334" s="3" t="s">
        <v>23</v>
      </c>
      <c r="E334" s="3">
        <v>3</v>
      </c>
      <c r="AT334" s="11"/>
      <c r="AU334" s="11"/>
      <c r="AV334" s="4"/>
      <c r="AW334" s="11"/>
      <c r="AX334" t="s">
        <v>6</v>
      </c>
      <c r="AY334" s="2" t="s">
        <v>18</v>
      </c>
      <c r="AZ334" s="3" t="s">
        <v>16</v>
      </c>
      <c r="BA334" s="3" t="s">
        <v>23</v>
      </c>
      <c r="BB334" s="3">
        <v>3</v>
      </c>
    </row>
    <row r="335" spans="1:54" x14ac:dyDescent="0.3">
      <c r="A335" t="s">
        <v>6</v>
      </c>
      <c r="B335" s="2" t="s">
        <v>18</v>
      </c>
      <c r="C335" s="3" t="s">
        <v>16</v>
      </c>
      <c r="D335" s="3" t="s">
        <v>23</v>
      </c>
      <c r="E335" s="3">
        <v>4</v>
      </c>
      <c r="K335" s="8">
        <v>1</v>
      </c>
      <c r="L335" s="8">
        <v>1</v>
      </c>
      <c r="T335">
        <v>1</v>
      </c>
      <c r="AP335">
        <v>1.2E-2</v>
      </c>
      <c r="AR335" s="6">
        <v>1</v>
      </c>
      <c r="AT335" s="11">
        <f t="shared" si="25"/>
        <v>1.518987341772152E-4</v>
      </c>
      <c r="AU335" s="11"/>
      <c r="AV335" s="4">
        <f t="shared" si="26"/>
        <v>0.15189873417721519</v>
      </c>
      <c r="AW335" s="11"/>
      <c r="AX335" t="s">
        <v>6</v>
      </c>
      <c r="AY335" s="2" t="s">
        <v>18</v>
      </c>
      <c r="AZ335" s="3" t="s">
        <v>16</v>
      </c>
      <c r="BA335" s="3" t="s">
        <v>23</v>
      </c>
      <c r="BB335" s="3">
        <v>4</v>
      </c>
    </row>
    <row r="336" spans="1:54" x14ac:dyDescent="0.3">
      <c r="A336" t="s">
        <v>6</v>
      </c>
      <c r="B336" s="2" t="s">
        <v>18</v>
      </c>
      <c r="C336" s="3" t="s">
        <v>16</v>
      </c>
      <c r="D336" s="3" t="s">
        <v>23</v>
      </c>
      <c r="E336" s="3">
        <v>5</v>
      </c>
      <c r="AT336" s="11"/>
      <c r="AU336" s="11"/>
      <c r="AV336" s="4"/>
      <c r="AW336" s="11"/>
      <c r="AX336" t="s">
        <v>6</v>
      </c>
      <c r="AY336" s="2" t="s">
        <v>18</v>
      </c>
      <c r="AZ336" s="3" t="s">
        <v>16</v>
      </c>
      <c r="BA336" s="3" t="s">
        <v>23</v>
      </c>
      <c r="BB336" s="3">
        <v>5</v>
      </c>
    </row>
    <row r="337" spans="1:54" x14ac:dyDescent="0.3">
      <c r="A337" t="s">
        <v>6</v>
      </c>
      <c r="B337" s="2" t="s">
        <v>18</v>
      </c>
      <c r="C337" s="3" t="s">
        <v>16</v>
      </c>
      <c r="D337" s="3" t="s">
        <v>23</v>
      </c>
      <c r="E337" s="3">
        <v>6</v>
      </c>
      <c r="J337" s="8">
        <v>1</v>
      </c>
      <c r="AP337">
        <v>1.4999999999999999E-2</v>
      </c>
      <c r="AR337" s="6">
        <v>1</v>
      </c>
      <c r="AT337" s="11">
        <f>AP337/(85-5)</f>
        <v>1.875E-4</v>
      </c>
      <c r="AU337" s="11"/>
      <c r="AV337" s="4">
        <f t="shared" si="26"/>
        <v>0.1875</v>
      </c>
      <c r="AW337" s="11"/>
      <c r="AX337" t="s">
        <v>6</v>
      </c>
      <c r="AY337" s="2" t="s">
        <v>18</v>
      </c>
      <c r="AZ337" s="3" t="s">
        <v>16</v>
      </c>
      <c r="BA337" s="3" t="s">
        <v>23</v>
      </c>
      <c r="BB337" s="3">
        <v>6</v>
      </c>
    </row>
    <row r="338" spans="1:54" x14ac:dyDescent="0.3">
      <c r="A338" t="s">
        <v>6</v>
      </c>
      <c r="B338" s="2" t="s">
        <v>18</v>
      </c>
      <c r="C338" s="3" t="s">
        <v>16</v>
      </c>
      <c r="D338" s="3" t="s">
        <v>23</v>
      </c>
      <c r="E338" s="3">
        <v>7</v>
      </c>
      <c r="Y338">
        <v>1</v>
      </c>
      <c r="AR338" s="6">
        <v>1</v>
      </c>
      <c r="AT338" s="11"/>
      <c r="AU338" s="11"/>
      <c r="AV338" s="4"/>
      <c r="AW338" s="11"/>
      <c r="AX338" t="s">
        <v>6</v>
      </c>
      <c r="AY338" s="2" t="s">
        <v>18</v>
      </c>
      <c r="AZ338" s="3" t="s">
        <v>16</v>
      </c>
      <c r="BA338" s="3" t="s">
        <v>23</v>
      </c>
      <c r="BB338" s="3">
        <v>7</v>
      </c>
    </row>
    <row r="339" spans="1:54" x14ac:dyDescent="0.3">
      <c r="A339" t="s">
        <v>6</v>
      </c>
      <c r="B339" s="2" t="s">
        <v>18</v>
      </c>
      <c r="C339" s="3" t="s">
        <v>16</v>
      </c>
      <c r="D339" s="3" t="s">
        <v>23</v>
      </c>
      <c r="E339" s="3">
        <v>8</v>
      </c>
      <c r="AT339" s="11"/>
      <c r="AU339" s="11"/>
      <c r="AV339" s="4"/>
      <c r="AW339" s="11"/>
      <c r="AX339" t="s">
        <v>6</v>
      </c>
      <c r="AY339" s="2" t="s">
        <v>18</v>
      </c>
      <c r="AZ339" s="3" t="s">
        <v>16</v>
      </c>
      <c r="BA339" s="3" t="s">
        <v>23</v>
      </c>
      <c r="BB339" s="3">
        <v>8</v>
      </c>
    </row>
    <row r="340" spans="1:54" x14ac:dyDescent="0.3">
      <c r="A340" t="s">
        <v>6</v>
      </c>
      <c r="B340" s="2" t="s">
        <v>18</v>
      </c>
      <c r="C340" s="3" t="s">
        <v>16</v>
      </c>
      <c r="D340" s="3" t="s">
        <v>23</v>
      </c>
      <c r="E340" s="3">
        <v>9</v>
      </c>
      <c r="K340" s="8">
        <v>1</v>
      </c>
      <c r="L340" s="8">
        <v>1</v>
      </c>
      <c r="AK340">
        <v>1</v>
      </c>
      <c r="AP340">
        <v>8.0000000000000002E-3</v>
      </c>
      <c r="AR340" s="6">
        <v>1</v>
      </c>
      <c r="AT340" s="11">
        <f t="shared" si="25"/>
        <v>1.0126582278481013E-4</v>
      </c>
      <c r="AU340" s="11"/>
      <c r="AV340" s="4">
        <f t="shared" si="26"/>
        <v>0.10126582278481014</v>
      </c>
      <c r="AW340" s="11"/>
      <c r="AX340" t="s">
        <v>6</v>
      </c>
      <c r="AY340" s="2" t="s">
        <v>18</v>
      </c>
      <c r="AZ340" s="3" t="s">
        <v>16</v>
      </c>
      <c r="BA340" s="3" t="s">
        <v>23</v>
      </c>
      <c r="BB340" s="3">
        <v>9</v>
      </c>
    </row>
    <row r="341" spans="1:54" x14ac:dyDescent="0.3">
      <c r="A341" t="s">
        <v>6</v>
      </c>
      <c r="B341" s="2" t="s">
        <v>18</v>
      </c>
      <c r="C341" s="3" t="s">
        <v>16</v>
      </c>
      <c r="D341" s="3" t="s">
        <v>23</v>
      </c>
      <c r="E341" s="3">
        <v>10</v>
      </c>
      <c r="Y341">
        <v>1</v>
      </c>
      <c r="AR341" s="6">
        <v>0</v>
      </c>
      <c r="AT341" s="11"/>
      <c r="AU341" s="11"/>
      <c r="AV341" s="4"/>
      <c r="AW341" s="11"/>
      <c r="AX341" t="s">
        <v>6</v>
      </c>
      <c r="AY341" s="2" t="s">
        <v>18</v>
      </c>
      <c r="AZ341" s="3" t="s">
        <v>16</v>
      </c>
      <c r="BA341" s="3" t="s">
        <v>23</v>
      </c>
      <c r="BB341" s="3">
        <v>10</v>
      </c>
    </row>
    <row r="342" spans="1:54" x14ac:dyDescent="0.3">
      <c r="A342" t="s">
        <v>3</v>
      </c>
      <c r="B342" s="2" t="s">
        <v>19</v>
      </c>
      <c r="C342" s="3" t="s">
        <v>16</v>
      </c>
      <c r="D342" s="3" t="s">
        <v>23</v>
      </c>
      <c r="E342" s="3">
        <v>1</v>
      </c>
      <c r="J342" s="8">
        <v>2</v>
      </c>
      <c r="L342" s="8">
        <v>1</v>
      </c>
      <c r="AP342">
        <v>5.6000000000000001E-2</v>
      </c>
      <c r="AQ342" s="4">
        <f>AVERAGE(AP342:AP351)</f>
        <v>4.4700000000000004E-2</v>
      </c>
      <c r="AR342" s="6">
        <v>1</v>
      </c>
      <c r="AS342" s="4">
        <f>AVERAGE(AR342:AR351)</f>
        <v>1</v>
      </c>
      <c r="AT342" s="11">
        <f>AP342/(85-5)</f>
        <v>6.9999999999999999E-4</v>
      </c>
      <c r="AU342" s="4">
        <f>AVERAGE(AT342:AT351)</f>
        <v>5.5875E-4</v>
      </c>
      <c r="AV342" s="4">
        <f t="shared" si="26"/>
        <v>0.7</v>
      </c>
      <c r="AW342" s="4">
        <f>AVERAGE(AV342:AV351)</f>
        <v>0.55875000000000008</v>
      </c>
      <c r="AX342" t="s">
        <v>3</v>
      </c>
      <c r="AY342" s="2" t="s">
        <v>19</v>
      </c>
      <c r="AZ342" s="3" t="s">
        <v>16</v>
      </c>
      <c r="BA342" s="3" t="s">
        <v>23</v>
      </c>
      <c r="BB342" s="3">
        <v>1</v>
      </c>
    </row>
    <row r="343" spans="1:54" x14ac:dyDescent="0.3">
      <c r="A343" t="s">
        <v>3</v>
      </c>
      <c r="B343" s="2" t="s">
        <v>19</v>
      </c>
      <c r="C343" s="3" t="s">
        <v>16</v>
      </c>
      <c r="D343" s="3" t="s">
        <v>23</v>
      </c>
      <c r="E343" s="3">
        <v>2</v>
      </c>
      <c r="J343" s="8">
        <v>1</v>
      </c>
      <c r="K343" s="8">
        <v>2</v>
      </c>
      <c r="AP343">
        <v>4.9000000000000002E-2</v>
      </c>
      <c r="AR343" s="6">
        <v>1</v>
      </c>
      <c r="AT343" s="11">
        <f t="shared" ref="AT343:AT360" si="27">AP343/(85-5)</f>
        <v>6.1249999999999998E-4</v>
      </c>
      <c r="AU343" s="11"/>
      <c r="AV343" s="4">
        <f t="shared" si="26"/>
        <v>0.61249999999999993</v>
      </c>
      <c r="AW343" s="11"/>
      <c r="AX343" t="s">
        <v>3</v>
      </c>
      <c r="AY343" s="2" t="s">
        <v>19</v>
      </c>
      <c r="AZ343" s="3" t="s">
        <v>16</v>
      </c>
      <c r="BA343" s="3" t="s">
        <v>23</v>
      </c>
      <c r="BB343" s="3">
        <v>2</v>
      </c>
    </row>
    <row r="344" spans="1:54" x14ac:dyDescent="0.3">
      <c r="A344" t="s">
        <v>3</v>
      </c>
      <c r="B344" s="2" t="s">
        <v>19</v>
      </c>
      <c r="C344" s="3" t="s">
        <v>16</v>
      </c>
      <c r="D344" s="3" t="s">
        <v>23</v>
      </c>
      <c r="E344" s="3">
        <v>3</v>
      </c>
      <c r="J344" s="8">
        <v>2</v>
      </c>
      <c r="AP344">
        <v>5.3999999999999999E-2</v>
      </c>
      <c r="AR344" s="6">
        <v>1</v>
      </c>
      <c r="AT344" s="11">
        <f t="shared" si="27"/>
        <v>6.7500000000000004E-4</v>
      </c>
      <c r="AU344" s="11"/>
      <c r="AV344" s="4">
        <f t="shared" si="26"/>
        <v>0.67500000000000004</v>
      </c>
      <c r="AW344" s="11"/>
      <c r="AX344" t="s">
        <v>3</v>
      </c>
      <c r="AY344" s="2" t="s">
        <v>19</v>
      </c>
      <c r="AZ344" s="3" t="s">
        <v>16</v>
      </c>
      <c r="BA344" s="3" t="s">
        <v>23</v>
      </c>
      <c r="BB344" s="3">
        <v>3</v>
      </c>
    </row>
    <row r="345" spans="1:54" x14ac:dyDescent="0.3">
      <c r="A345" t="s">
        <v>3</v>
      </c>
      <c r="B345" s="2" t="s">
        <v>19</v>
      </c>
      <c r="C345" s="3" t="s">
        <v>16</v>
      </c>
      <c r="D345" s="3" t="s">
        <v>23</v>
      </c>
      <c r="E345" s="3">
        <v>4</v>
      </c>
      <c r="J345" s="8">
        <v>1</v>
      </c>
      <c r="K345" s="8">
        <v>1</v>
      </c>
      <c r="AP345">
        <v>3.1E-2</v>
      </c>
      <c r="AR345" s="6">
        <v>1</v>
      </c>
      <c r="AT345" s="11">
        <f t="shared" si="27"/>
        <v>3.8749999999999999E-4</v>
      </c>
      <c r="AU345" s="11"/>
      <c r="AV345" s="4">
        <f t="shared" si="26"/>
        <v>0.38750000000000001</v>
      </c>
      <c r="AW345" s="11"/>
      <c r="AX345" t="s">
        <v>3</v>
      </c>
      <c r="AY345" s="2" t="s">
        <v>19</v>
      </c>
      <c r="AZ345" s="3" t="s">
        <v>16</v>
      </c>
      <c r="BA345" s="3" t="s">
        <v>23</v>
      </c>
      <c r="BB345" s="3">
        <v>4</v>
      </c>
    </row>
    <row r="346" spans="1:54" x14ac:dyDescent="0.3">
      <c r="A346" t="s">
        <v>3</v>
      </c>
      <c r="B346" s="2" t="s">
        <v>19</v>
      </c>
      <c r="C346" s="3" t="s">
        <v>16</v>
      </c>
      <c r="D346" s="3" t="s">
        <v>23</v>
      </c>
      <c r="E346" s="3">
        <v>5</v>
      </c>
      <c r="J346" s="8">
        <v>1</v>
      </c>
      <c r="AP346">
        <v>0.06</v>
      </c>
      <c r="AR346" s="6">
        <v>1</v>
      </c>
      <c r="AT346" s="11">
        <f t="shared" si="27"/>
        <v>7.5000000000000002E-4</v>
      </c>
      <c r="AU346" s="11"/>
      <c r="AV346" s="4">
        <f t="shared" si="26"/>
        <v>0.75</v>
      </c>
      <c r="AW346" s="11"/>
      <c r="AX346" t="s">
        <v>3</v>
      </c>
      <c r="AY346" s="2" t="s">
        <v>19</v>
      </c>
      <c r="AZ346" s="3" t="s">
        <v>16</v>
      </c>
      <c r="BA346" s="3" t="s">
        <v>23</v>
      </c>
      <c r="BB346" s="3">
        <v>5</v>
      </c>
    </row>
    <row r="347" spans="1:54" x14ac:dyDescent="0.3">
      <c r="A347" t="s">
        <v>3</v>
      </c>
      <c r="B347" s="2" t="s">
        <v>19</v>
      </c>
      <c r="C347" s="3" t="s">
        <v>16</v>
      </c>
      <c r="D347" s="3" t="s">
        <v>23</v>
      </c>
      <c r="E347" s="3">
        <v>6</v>
      </c>
      <c r="J347" s="8">
        <v>1</v>
      </c>
      <c r="K347" s="8">
        <v>2</v>
      </c>
      <c r="AP347">
        <v>2.1000000000000001E-2</v>
      </c>
      <c r="AR347" s="6">
        <v>1</v>
      </c>
      <c r="AT347" s="11">
        <f t="shared" si="27"/>
        <v>2.6250000000000004E-4</v>
      </c>
      <c r="AU347" s="11"/>
      <c r="AV347" s="4">
        <f t="shared" si="26"/>
        <v>0.26250000000000001</v>
      </c>
      <c r="AW347" s="11"/>
      <c r="AX347" t="s">
        <v>3</v>
      </c>
      <c r="AY347" s="2" t="s">
        <v>19</v>
      </c>
      <c r="AZ347" s="3" t="s">
        <v>16</v>
      </c>
      <c r="BA347" s="3" t="s">
        <v>23</v>
      </c>
      <c r="BB347" s="3">
        <v>6</v>
      </c>
    </row>
    <row r="348" spans="1:54" x14ac:dyDescent="0.3">
      <c r="A348" t="s">
        <v>3</v>
      </c>
      <c r="B348" s="2" t="s">
        <v>19</v>
      </c>
      <c r="C348" s="3" t="s">
        <v>16</v>
      </c>
      <c r="D348" s="3" t="s">
        <v>23</v>
      </c>
      <c r="E348" s="3">
        <v>7</v>
      </c>
      <c r="J348" s="8">
        <v>3</v>
      </c>
      <c r="AP348">
        <v>2.9000000000000001E-2</v>
      </c>
      <c r="AR348" s="6">
        <v>1</v>
      </c>
      <c r="AT348" s="11">
        <f t="shared" si="27"/>
        <v>3.6250000000000003E-4</v>
      </c>
      <c r="AU348" s="11"/>
      <c r="AV348" s="4">
        <f t="shared" si="26"/>
        <v>0.36250000000000004</v>
      </c>
      <c r="AW348" s="11"/>
      <c r="AX348" t="s">
        <v>3</v>
      </c>
      <c r="AY348" s="2" t="s">
        <v>19</v>
      </c>
      <c r="AZ348" s="3" t="s">
        <v>16</v>
      </c>
      <c r="BA348" s="3" t="s">
        <v>23</v>
      </c>
      <c r="BB348" s="3">
        <v>7</v>
      </c>
    </row>
    <row r="349" spans="1:54" x14ac:dyDescent="0.3">
      <c r="A349" t="s">
        <v>3</v>
      </c>
      <c r="B349" s="2" t="s">
        <v>19</v>
      </c>
      <c r="C349" s="3" t="s">
        <v>16</v>
      </c>
      <c r="D349" s="3" t="s">
        <v>23</v>
      </c>
      <c r="E349" s="3">
        <v>8</v>
      </c>
      <c r="J349" s="8">
        <v>2</v>
      </c>
      <c r="AP349">
        <v>6.2E-2</v>
      </c>
      <c r="AR349" s="6">
        <v>1</v>
      </c>
      <c r="AT349" s="11">
        <f t="shared" si="27"/>
        <v>7.7499999999999997E-4</v>
      </c>
      <c r="AU349" s="11"/>
      <c r="AV349" s="4">
        <f t="shared" si="26"/>
        <v>0.77500000000000002</v>
      </c>
      <c r="AW349" s="11"/>
      <c r="AX349" t="s">
        <v>3</v>
      </c>
      <c r="AY349" s="2" t="s">
        <v>19</v>
      </c>
      <c r="AZ349" s="3" t="s">
        <v>16</v>
      </c>
      <c r="BA349" s="3" t="s">
        <v>23</v>
      </c>
      <c r="BB349" s="3">
        <v>8</v>
      </c>
    </row>
    <row r="350" spans="1:54" x14ac:dyDescent="0.3">
      <c r="A350" t="s">
        <v>3</v>
      </c>
      <c r="B350" s="2" t="s">
        <v>19</v>
      </c>
      <c r="C350" s="3" t="s">
        <v>16</v>
      </c>
      <c r="D350" s="3" t="s">
        <v>23</v>
      </c>
      <c r="E350" s="3">
        <v>9</v>
      </c>
      <c r="J350" s="8">
        <v>2</v>
      </c>
      <c r="AP350">
        <v>3.5999999999999997E-2</v>
      </c>
      <c r="AR350" s="6">
        <v>1</v>
      </c>
      <c r="AT350" s="11">
        <f t="shared" si="27"/>
        <v>4.4999999999999999E-4</v>
      </c>
      <c r="AU350" s="11"/>
      <c r="AV350" s="4">
        <f t="shared" si="26"/>
        <v>0.45</v>
      </c>
      <c r="AW350" s="11"/>
      <c r="AX350" t="s">
        <v>3</v>
      </c>
      <c r="AY350" s="2" t="s">
        <v>19</v>
      </c>
      <c r="AZ350" s="3" t="s">
        <v>16</v>
      </c>
      <c r="BA350" s="3" t="s">
        <v>23</v>
      </c>
      <c r="BB350" s="3">
        <v>9</v>
      </c>
    </row>
    <row r="351" spans="1:54" x14ac:dyDescent="0.3">
      <c r="A351" t="s">
        <v>3</v>
      </c>
      <c r="B351" s="2" t="s">
        <v>19</v>
      </c>
      <c r="C351" s="3" t="s">
        <v>16</v>
      </c>
      <c r="D351" s="3" t="s">
        <v>23</v>
      </c>
      <c r="E351" s="3">
        <v>10</v>
      </c>
      <c r="J351" s="8">
        <v>1</v>
      </c>
      <c r="K351" s="8">
        <v>1</v>
      </c>
      <c r="L351" s="8">
        <v>1</v>
      </c>
      <c r="AP351">
        <v>4.9000000000000002E-2</v>
      </c>
      <c r="AR351" s="6">
        <v>1</v>
      </c>
      <c r="AT351" s="11">
        <f t="shared" si="27"/>
        <v>6.1249999999999998E-4</v>
      </c>
      <c r="AU351" s="11"/>
      <c r="AV351" s="4">
        <f t="shared" si="26"/>
        <v>0.61249999999999993</v>
      </c>
      <c r="AW351" s="11"/>
      <c r="AX351" t="s">
        <v>3</v>
      </c>
      <c r="AY351" s="2" t="s">
        <v>19</v>
      </c>
      <c r="AZ351" s="3" t="s">
        <v>16</v>
      </c>
      <c r="BA351" s="3" t="s">
        <v>23</v>
      </c>
      <c r="BB351" s="3">
        <v>10</v>
      </c>
    </row>
    <row r="352" spans="1:54" x14ac:dyDescent="0.3">
      <c r="A352" t="s">
        <v>6</v>
      </c>
      <c r="B352" s="2" t="s">
        <v>19</v>
      </c>
      <c r="C352" s="3" t="s">
        <v>16</v>
      </c>
      <c r="D352" s="3" t="s">
        <v>23</v>
      </c>
      <c r="E352" s="3">
        <v>1</v>
      </c>
      <c r="J352" s="8">
        <v>2</v>
      </c>
      <c r="AP352">
        <v>2.4E-2</v>
      </c>
      <c r="AQ352" s="4">
        <f>AVERAGE(AP352:AP361)</f>
        <v>3.8777777777777772E-2</v>
      </c>
      <c r="AR352" s="6">
        <v>1</v>
      </c>
      <c r="AS352" s="4">
        <f>AVERAGE(AR352:AR361)</f>
        <v>1</v>
      </c>
      <c r="AT352" s="11">
        <f t="shared" si="27"/>
        <v>3.0000000000000003E-4</v>
      </c>
      <c r="AU352" s="4">
        <f>AVERAGE(AT352:AT361)</f>
        <v>4.8521448663853733E-4</v>
      </c>
      <c r="AV352" s="4">
        <f t="shared" si="26"/>
        <v>0.30000000000000004</v>
      </c>
      <c r="AW352" s="4">
        <f>AVERAGE(AV352:AV361)</f>
        <v>0.48521448663853728</v>
      </c>
      <c r="AX352" t="s">
        <v>6</v>
      </c>
      <c r="AY352" s="2" t="s">
        <v>19</v>
      </c>
      <c r="AZ352" s="3" t="s">
        <v>16</v>
      </c>
      <c r="BA352" s="3" t="s">
        <v>23</v>
      </c>
      <c r="BB352" s="3">
        <v>1</v>
      </c>
    </row>
    <row r="353" spans="1:54" x14ac:dyDescent="0.3">
      <c r="A353" t="s">
        <v>6</v>
      </c>
      <c r="B353" s="2" t="s">
        <v>19</v>
      </c>
      <c r="C353" s="3" t="s">
        <v>16</v>
      </c>
      <c r="D353" s="3" t="s">
        <v>23</v>
      </c>
      <c r="E353" s="3">
        <v>2</v>
      </c>
      <c r="J353" s="8">
        <v>1</v>
      </c>
      <c r="AP353">
        <v>3.3000000000000002E-2</v>
      </c>
      <c r="AR353" s="6">
        <v>1</v>
      </c>
      <c r="AT353" s="11">
        <f t="shared" si="27"/>
        <v>4.125E-4</v>
      </c>
      <c r="AU353" s="11"/>
      <c r="AV353" s="4">
        <f t="shared" si="26"/>
        <v>0.41249999999999998</v>
      </c>
      <c r="AW353" s="11"/>
      <c r="AX353" t="s">
        <v>6</v>
      </c>
      <c r="AY353" s="2" t="s">
        <v>19</v>
      </c>
      <c r="AZ353" s="3" t="s">
        <v>16</v>
      </c>
      <c r="BA353" s="3" t="s">
        <v>23</v>
      </c>
      <c r="BB353" s="3">
        <v>2</v>
      </c>
    </row>
    <row r="354" spans="1:54" x14ac:dyDescent="0.3">
      <c r="A354" t="s">
        <v>6</v>
      </c>
      <c r="B354" s="2" t="s">
        <v>19</v>
      </c>
      <c r="C354" s="3" t="s">
        <v>16</v>
      </c>
      <c r="D354" s="3" t="s">
        <v>23</v>
      </c>
      <c r="E354" s="3">
        <v>3</v>
      </c>
      <c r="AT354" s="11"/>
      <c r="AU354" s="11"/>
      <c r="AV354" s="4"/>
      <c r="AW354" s="11"/>
      <c r="AX354" t="s">
        <v>6</v>
      </c>
      <c r="AY354" s="2" t="s">
        <v>19</v>
      </c>
      <c r="AZ354" s="3" t="s">
        <v>16</v>
      </c>
      <c r="BA354" s="3" t="s">
        <v>23</v>
      </c>
      <c r="BB354" s="3">
        <v>3</v>
      </c>
    </row>
    <row r="355" spans="1:54" x14ac:dyDescent="0.3">
      <c r="A355" t="s">
        <v>6</v>
      </c>
      <c r="B355" s="2" t="s">
        <v>19</v>
      </c>
      <c r="C355" s="3" t="s">
        <v>16</v>
      </c>
      <c r="D355" s="3" t="s">
        <v>23</v>
      </c>
      <c r="E355" s="3">
        <v>4</v>
      </c>
      <c r="J355" s="8">
        <v>1</v>
      </c>
      <c r="K355" s="8">
        <v>1</v>
      </c>
      <c r="AP355">
        <v>4.4999999999999998E-2</v>
      </c>
      <c r="AR355" s="6">
        <v>1</v>
      </c>
      <c r="AT355" s="11">
        <f t="shared" si="27"/>
        <v>5.6249999999999996E-4</v>
      </c>
      <c r="AU355" s="11"/>
      <c r="AV355" s="4">
        <f t="shared" si="26"/>
        <v>0.5625</v>
      </c>
      <c r="AW355" s="11"/>
      <c r="AX355" t="s">
        <v>6</v>
      </c>
      <c r="AY355" s="2" t="s">
        <v>19</v>
      </c>
      <c r="AZ355" s="3" t="s">
        <v>16</v>
      </c>
      <c r="BA355" s="3" t="s">
        <v>23</v>
      </c>
      <c r="BB355" s="3">
        <v>4</v>
      </c>
    </row>
    <row r="356" spans="1:54" x14ac:dyDescent="0.3">
      <c r="A356" t="s">
        <v>6</v>
      </c>
      <c r="B356" s="2" t="s">
        <v>19</v>
      </c>
      <c r="C356" s="3" t="s">
        <v>16</v>
      </c>
      <c r="D356" s="3" t="s">
        <v>23</v>
      </c>
      <c r="E356" s="3">
        <v>5</v>
      </c>
      <c r="J356" s="8">
        <v>2</v>
      </c>
      <c r="AP356">
        <v>6.3E-2</v>
      </c>
      <c r="AR356" s="6">
        <v>1</v>
      </c>
      <c r="AT356" s="11">
        <f t="shared" si="27"/>
        <v>7.8750000000000001E-4</v>
      </c>
      <c r="AU356" s="11"/>
      <c r="AV356" s="4">
        <f t="shared" si="26"/>
        <v>0.78749999999999998</v>
      </c>
      <c r="AW356" s="11"/>
      <c r="AX356" t="s">
        <v>6</v>
      </c>
      <c r="AY356" s="2" t="s">
        <v>19</v>
      </c>
      <c r="AZ356" s="3" t="s">
        <v>16</v>
      </c>
      <c r="BA356" s="3" t="s">
        <v>23</v>
      </c>
      <c r="BB356" s="3">
        <v>5</v>
      </c>
    </row>
    <row r="357" spans="1:54" x14ac:dyDescent="0.3">
      <c r="A357" t="s">
        <v>6</v>
      </c>
      <c r="B357" s="2" t="s">
        <v>19</v>
      </c>
      <c r="C357" s="3" t="s">
        <v>16</v>
      </c>
      <c r="D357" s="3" t="s">
        <v>23</v>
      </c>
      <c r="E357" s="3">
        <v>6</v>
      </c>
      <c r="J357" s="8">
        <v>2</v>
      </c>
      <c r="AP357">
        <v>7.0999999999999994E-2</v>
      </c>
      <c r="AR357" s="6">
        <v>1</v>
      </c>
      <c r="AT357" s="11">
        <f t="shared" si="27"/>
        <v>8.8749999999999994E-4</v>
      </c>
      <c r="AU357" s="11"/>
      <c r="AV357" s="4">
        <f t="shared" si="26"/>
        <v>0.88749999999999996</v>
      </c>
      <c r="AW357" s="11"/>
      <c r="AX357" t="s">
        <v>6</v>
      </c>
      <c r="AY357" s="2" t="s">
        <v>19</v>
      </c>
      <c r="AZ357" s="3" t="s">
        <v>16</v>
      </c>
      <c r="BA357" s="3" t="s">
        <v>23</v>
      </c>
      <c r="BB357" s="3">
        <v>6</v>
      </c>
    </row>
    <row r="358" spans="1:54" x14ac:dyDescent="0.3">
      <c r="A358" t="s">
        <v>6</v>
      </c>
      <c r="B358" s="2" t="s">
        <v>19</v>
      </c>
      <c r="C358" s="3" t="s">
        <v>16</v>
      </c>
      <c r="D358" s="3" t="s">
        <v>23</v>
      </c>
      <c r="E358" s="3">
        <v>7</v>
      </c>
      <c r="J358" s="8">
        <v>2</v>
      </c>
      <c r="AP358">
        <v>8.9999999999999993E-3</v>
      </c>
      <c r="AR358" s="6">
        <v>1</v>
      </c>
      <c r="AT358" s="11">
        <f t="shared" si="27"/>
        <v>1.125E-4</v>
      </c>
      <c r="AU358" s="11"/>
      <c r="AV358" s="4">
        <f t="shared" si="26"/>
        <v>0.1125</v>
      </c>
      <c r="AW358" s="11"/>
      <c r="AX358" t="s">
        <v>6</v>
      </c>
      <c r="AY358" s="2" t="s">
        <v>19</v>
      </c>
      <c r="AZ358" s="3" t="s">
        <v>16</v>
      </c>
      <c r="BA358" s="3" t="s">
        <v>23</v>
      </c>
      <c r="BB358" s="3">
        <v>7</v>
      </c>
    </row>
    <row r="359" spans="1:54" x14ac:dyDescent="0.3">
      <c r="A359" t="s">
        <v>6</v>
      </c>
      <c r="B359" s="2" t="s">
        <v>19</v>
      </c>
      <c r="C359" s="3" t="s">
        <v>16</v>
      </c>
      <c r="D359" s="3" t="s">
        <v>23</v>
      </c>
      <c r="E359" s="3">
        <v>8</v>
      </c>
      <c r="J359" s="8">
        <v>3</v>
      </c>
      <c r="AP359">
        <v>4.4999999999999998E-2</v>
      </c>
      <c r="AR359" s="6">
        <v>1</v>
      </c>
      <c r="AT359" s="11">
        <f t="shared" si="27"/>
        <v>5.6249999999999996E-4</v>
      </c>
      <c r="AU359" s="11"/>
      <c r="AV359" s="4">
        <f t="shared" si="26"/>
        <v>0.5625</v>
      </c>
      <c r="AW359" s="11"/>
      <c r="AX359" t="s">
        <v>6</v>
      </c>
      <c r="AY359" s="2" t="s">
        <v>19</v>
      </c>
      <c r="AZ359" s="3" t="s">
        <v>16</v>
      </c>
      <c r="BA359" s="3" t="s">
        <v>23</v>
      </c>
      <c r="BB359" s="3">
        <v>8</v>
      </c>
    </row>
    <row r="360" spans="1:54" x14ac:dyDescent="0.3">
      <c r="A360" t="s">
        <v>6</v>
      </c>
      <c r="B360" s="2" t="s">
        <v>19</v>
      </c>
      <c r="C360" s="3" t="s">
        <v>16</v>
      </c>
      <c r="D360" s="3" t="s">
        <v>23</v>
      </c>
      <c r="E360" s="3">
        <v>9</v>
      </c>
      <c r="J360" s="8">
        <v>1</v>
      </c>
      <c r="AP360">
        <v>3.1E-2</v>
      </c>
      <c r="AR360" s="6">
        <v>1</v>
      </c>
      <c r="AT360" s="11">
        <f t="shared" si="27"/>
        <v>3.8749999999999999E-4</v>
      </c>
      <c r="AU360" s="11"/>
      <c r="AV360" s="4">
        <f t="shared" si="26"/>
        <v>0.38750000000000001</v>
      </c>
      <c r="AW360" s="11"/>
      <c r="AX360" t="s">
        <v>6</v>
      </c>
      <c r="AY360" s="2" t="s">
        <v>19</v>
      </c>
      <c r="AZ360" s="3" t="s">
        <v>16</v>
      </c>
      <c r="BA360" s="3" t="s">
        <v>23</v>
      </c>
      <c r="BB360" s="3">
        <v>9</v>
      </c>
    </row>
    <row r="361" spans="1:54" x14ac:dyDescent="0.3">
      <c r="A361" t="s">
        <v>6</v>
      </c>
      <c r="B361" s="2" t="s">
        <v>19</v>
      </c>
      <c r="C361" s="3" t="s">
        <v>16</v>
      </c>
      <c r="D361" s="3" t="s">
        <v>23</v>
      </c>
      <c r="E361" s="3">
        <v>10</v>
      </c>
      <c r="K361" s="8">
        <v>3</v>
      </c>
      <c r="AP361">
        <v>2.8000000000000001E-2</v>
      </c>
      <c r="AR361" s="6">
        <v>1</v>
      </c>
      <c r="AT361" s="11">
        <f>AP361/(85-6)</f>
        <v>3.5443037974683546E-4</v>
      </c>
      <c r="AU361" s="11"/>
      <c r="AV361" s="4">
        <f t="shared" si="26"/>
        <v>0.35443037974683544</v>
      </c>
      <c r="AW361" s="11"/>
      <c r="AX361" t="s">
        <v>6</v>
      </c>
      <c r="AY361" s="2" t="s">
        <v>19</v>
      </c>
      <c r="AZ361" s="3" t="s">
        <v>16</v>
      </c>
      <c r="BA361" s="3" t="s">
        <v>23</v>
      </c>
      <c r="BB361" s="3">
        <v>10</v>
      </c>
    </row>
    <row r="362" spans="1:54" x14ac:dyDescent="0.3">
      <c r="A362" t="s">
        <v>3</v>
      </c>
      <c r="B362" s="2" t="s">
        <v>20</v>
      </c>
      <c r="C362" s="3" t="s">
        <v>16</v>
      </c>
      <c r="D362" s="3" t="s">
        <v>23</v>
      </c>
      <c r="E362" s="3">
        <v>1</v>
      </c>
      <c r="K362" s="8">
        <v>1</v>
      </c>
      <c r="O362">
        <v>1</v>
      </c>
      <c r="AP362">
        <v>3.1E-2</v>
      </c>
      <c r="AQ362" s="4">
        <f>AVERAGE(AP362:AP371)</f>
        <v>3.6125000000000004E-2</v>
      </c>
      <c r="AR362" s="6">
        <v>1</v>
      </c>
      <c r="AS362" s="4">
        <f>AVERAGE(AR362:AR371)</f>
        <v>0.88888888888888884</v>
      </c>
      <c r="AT362" s="11">
        <f>AP362/(85-6)</f>
        <v>3.9240506329113922E-4</v>
      </c>
      <c r="AU362" s="4">
        <f>AVERAGE(AT362:AT371)</f>
        <v>4.6434894219704348E-4</v>
      </c>
      <c r="AV362" s="4">
        <f t="shared" si="26"/>
        <v>0.39240506329113922</v>
      </c>
      <c r="AW362" s="4">
        <f>AVERAGE(AV362:AV371)</f>
        <v>0.46434894219704353</v>
      </c>
      <c r="AX362" t="s">
        <v>3</v>
      </c>
      <c r="AY362" s="2" t="s">
        <v>20</v>
      </c>
      <c r="AZ362" s="3" t="s">
        <v>16</v>
      </c>
      <c r="BA362" s="3" t="s">
        <v>23</v>
      </c>
      <c r="BB362" s="3">
        <v>1</v>
      </c>
    </row>
    <row r="363" spans="1:54" x14ac:dyDescent="0.3">
      <c r="A363" t="s">
        <v>3</v>
      </c>
      <c r="B363" s="2" t="s">
        <v>20</v>
      </c>
      <c r="C363" s="3" t="s">
        <v>16</v>
      </c>
      <c r="D363" s="3" t="s">
        <v>23</v>
      </c>
      <c r="E363" s="3">
        <v>2</v>
      </c>
      <c r="L363" s="8">
        <v>1</v>
      </c>
      <c r="AP363">
        <v>4.2999999999999997E-2</v>
      </c>
      <c r="AR363" s="6">
        <v>1</v>
      </c>
      <c r="AT363" s="11">
        <f>AP363/(85-7)</f>
        <v>5.5128205128205125E-4</v>
      </c>
      <c r="AU363" s="11"/>
      <c r="AV363" s="4">
        <f t="shared" si="26"/>
        <v>0.55128205128205121</v>
      </c>
      <c r="AW363" s="11"/>
      <c r="AX363" t="s">
        <v>3</v>
      </c>
      <c r="AY363" s="2" t="s">
        <v>20</v>
      </c>
      <c r="AZ363" s="3" t="s">
        <v>16</v>
      </c>
      <c r="BA363" s="3" t="s">
        <v>23</v>
      </c>
      <c r="BB363" s="3">
        <v>2</v>
      </c>
    </row>
    <row r="364" spans="1:54" x14ac:dyDescent="0.3">
      <c r="A364" t="s">
        <v>3</v>
      </c>
      <c r="B364" s="2" t="s">
        <v>20</v>
      </c>
      <c r="C364" s="3" t="s">
        <v>16</v>
      </c>
      <c r="D364" s="3" t="s">
        <v>23</v>
      </c>
      <c r="E364" s="3">
        <v>3</v>
      </c>
      <c r="L364" s="8">
        <v>1</v>
      </c>
      <c r="AP364">
        <v>5.1999999999999998E-2</v>
      </c>
      <c r="AR364" s="6">
        <v>1</v>
      </c>
      <c r="AT364" s="11">
        <f>AP364/(85-7)</f>
        <v>6.6666666666666664E-4</v>
      </c>
      <c r="AU364" s="11"/>
      <c r="AV364" s="4">
        <f t="shared" si="26"/>
        <v>0.66666666666666663</v>
      </c>
      <c r="AW364" s="11"/>
      <c r="AX364" t="s">
        <v>3</v>
      </c>
      <c r="AY364" s="2" t="s">
        <v>20</v>
      </c>
      <c r="AZ364" s="3" t="s">
        <v>16</v>
      </c>
      <c r="BA364" s="3" t="s">
        <v>23</v>
      </c>
      <c r="BB364" s="3">
        <v>3</v>
      </c>
    </row>
    <row r="365" spans="1:54" x14ac:dyDescent="0.3">
      <c r="A365" t="s">
        <v>3</v>
      </c>
      <c r="B365" s="2" t="s">
        <v>20</v>
      </c>
      <c r="C365" s="3" t="s">
        <v>16</v>
      </c>
      <c r="D365" s="3" t="s">
        <v>23</v>
      </c>
      <c r="E365" s="3">
        <v>4</v>
      </c>
      <c r="M365" s="8">
        <v>1</v>
      </c>
      <c r="AN365">
        <v>1</v>
      </c>
      <c r="AP365">
        <v>7.3999999999999996E-2</v>
      </c>
      <c r="AR365" s="6">
        <v>1</v>
      </c>
      <c r="AT365" s="11">
        <f>AP365/(85-8)</f>
        <v>9.6103896103896097E-4</v>
      </c>
      <c r="AU365" s="11"/>
      <c r="AV365" s="4">
        <f t="shared" si="26"/>
        <v>0.96103896103896103</v>
      </c>
      <c r="AW365" s="11"/>
      <c r="AX365" t="s">
        <v>3</v>
      </c>
      <c r="AY365" s="2" t="s">
        <v>20</v>
      </c>
      <c r="AZ365" s="3" t="s">
        <v>16</v>
      </c>
      <c r="BA365" s="3" t="s">
        <v>23</v>
      </c>
      <c r="BB365" s="3">
        <v>4</v>
      </c>
    </row>
    <row r="366" spans="1:54" x14ac:dyDescent="0.3">
      <c r="A366" t="s">
        <v>3</v>
      </c>
      <c r="B366" s="2" t="s">
        <v>20</v>
      </c>
      <c r="C366" s="3" t="s">
        <v>16</v>
      </c>
      <c r="D366" s="3" t="s">
        <v>23</v>
      </c>
      <c r="E366" s="3">
        <v>5</v>
      </c>
      <c r="L366" s="8">
        <v>1</v>
      </c>
      <c r="AR366" s="6">
        <v>0</v>
      </c>
      <c r="AT366" s="11"/>
      <c r="AU366" s="11"/>
      <c r="AV366" s="4"/>
      <c r="AW366" s="11"/>
      <c r="AX366" t="s">
        <v>3</v>
      </c>
      <c r="AY366" s="2" t="s">
        <v>20</v>
      </c>
      <c r="AZ366" s="3" t="s">
        <v>16</v>
      </c>
      <c r="BA366" s="3" t="s">
        <v>23</v>
      </c>
      <c r="BB366" s="3">
        <v>5</v>
      </c>
    </row>
    <row r="367" spans="1:54" x14ac:dyDescent="0.3">
      <c r="A367" t="s">
        <v>3</v>
      </c>
      <c r="B367" s="2" t="s">
        <v>20</v>
      </c>
      <c r="C367" s="3" t="s">
        <v>16</v>
      </c>
      <c r="D367" s="3" t="s">
        <v>23</v>
      </c>
      <c r="E367" s="3">
        <v>6</v>
      </c>
      <c r="L367" s="8">
        <v>1</v>
      </c>
      <c r="AP367">
        <v>0.03</v>
      </c>
      <c r="AR367" s="6">
        <v>1</v>
      </c>
      <c r="AT367" s="11">
        <f>AP367/(85-7)</f>
        <v>3.8461538461538462E-4</v>
      </c>
      <c r="AU367" s="11"/>
      <c r="AV367" s="4">
        <f t="shared" si="26"/>
        <v>0.38461538461538464</v>
      </c>
      <c r="AW367" s="11"/>
      <c r="AX367" t="s">
        <v>3</v>
      </c>
      <c r="AY367" s="2" t="s">
        <v>20</v>
      </c>
      <c r="AZ367" s="3" t="s">
        <v>16</v>
      </c>
      <c r="BA367" s="3" t="s">
        <v>23</v>
      </c>
      <c r="BB367" s="3">
        <v>6</v>
      </c>
    </row>
    <row r="368" spans="1:54" x14ac:dyDescent="0.3">
      <c r="A368" t="s">
        <v>3</v>
      </c>
      <c r="B368" s="2" t="s">
        <v>20</v>
      </c>
      <c r="C368" s="3" t="s">
        <v>16</v>
      </c>
      <c r="D368" s="3" t="s">
        <v>23</v>
      </c>
      <c r="E368" s="3">
        <v>7</v>
      </c>
      <c r="AT368" s="11"/>
      <c r="AU368" s="11"/>
      <c r="AV368" s="4"/>
      <c r="AW368" s="11"/>
      <c r="AX368" t="s">
        <v>3</v>
      </c>
      <c r="AY368" s="2" t="s">
        <v>20</v>
      </c>
      <c r="AZ368" s="3" t="s">
        <v>16</v>
      </c>
      <c r="BA368" s="3" t="s">
        <v>23</v>
      </c>
      <c r="BB368" s="3">
        <v>7</v>
      </c>
    </row>
    <row r="369" spans="1:54" x14ac:dyDescent="0.3">
      <c r="A369" t="s">
        <v>3</v>
      </c>
      <c r="B369" s="2" t="s">
        <v>20</v>
      </c>
      <c r="C369" s="3" t="s">
        <v>16</v>
      </c>
      <c r="D369" s="3" t="s">
        <v>23</v>
      </c>
      <c r="E369" s="3">
        <v>8</v>
      </c>
      <c r="K369" s="8">
        <v>2</v>
      </c>
      <c r="L369" s="8">
        <v>1</v>
      </c>
      <c r="AP369">
        <v>0.01</v>
      </c>
      <c r="AR369" s="6">
        <v>1</v>
      </c>
      <c r="AT369" s="11">
        <f t="shared" ref="AT369:AT375" si="28">AP369/(85-6)</f>
        <v>1.2658227848101267E-4</v>
      </c>
      <c r="AU369" s="11"/>
      <c r="AV369" s="4">
        <f t="shared" si="26"/>
        <v>0.12658227848101267</v>
      </c>
      <c r="AW369" s="11"/>
      <c r="AX369" t="s">
        <v>3</v>
      </c>
      <c r="AY369" s="2" t="s">
        <v>20</v>
      </c>
      <c r="AZ369" s="3" t="s">
        <v>16</v>
      </c>
      <c r="BA369" s="3" t="s">
        <v>23</v>
      </c>
      <c r="BB369" s="3">
        <v>8</v>
      </c>
    </row>
    <row r="370" spans="1:54" x14ac:dyDescent="0.3">
      <c r="A370" t="s">
        <v>3</v>
      </c>
      <c r="B370" s="2" t="s">
        <v>20</v>
      </c>
      <c r="C370" s="3" t="s">
        <v>16</v>
      </c>
      <c r="D370" s="3" t="s">
        <v>23</v>
      </c>
      <c r="E370" s="3">
        <v>9</v>
      </c>
      <c r="M370" s="8">
        <v>2</v>
      </c>
      <c r="T370">
        <v>1</v>
      </c>
      <c r="AP370">
        <v>2.4E-2</v>
      </c>
      <c r="AR370" s="6">
        <v>1</v>
      </c>
      <c r="AT370" s="11">
        <f>AP370/(85-8)</f>
        <v>3.1168831168831168E-4</v>
      </c>
      <c r="AU370" s="11"/>
      <c r="AV370" s="4">
        <f t="shared" si="26"/>
        <v>0.31168831168831168</v>
      </c>
      <c r="AW370" s="11"/>
      <c r="AX370" t="s">
        <v>3</v>
      </c>
      <c r="AY370" s="2" t="s">
        <v>20</v>
      </c>
      <c r="AZ370" s="3" t="s">
        <v>16</v>
      </c>
      <c r="BA370" s="3" t="s">
        <v>23</v>
      </c>
      <c r="BB370" s="3">
        <v>9</v>
      </c>
    </row>
    <row r="371" spans="1:54" x14ac:dyDescent="0.3">
      <c r="A371" t="s">
        <v>3</v>
      </c>
      <c r="B371" s="2" t="s">
        <v>20</v>
      </c>
      <c r="C371" s="3" t="s">
        <v>16</v>
      </c>
      <c r="D371" s="3" t="s">
        <v>23</v>
      </c>
      <c r="E371" s="3">
        <v>10</v>
      </c>
      <c r="L371" s="8">
        <v>1</v>
      </c>
      <c r="O371">
        <v>1</v>
      </c>
      <c r="AP371">
        <v>2.5000000000000001E-2</v>
      </c>
      <c r="AR371" s="6">
        <v>1</v>
      </c>
      <c r="AT371" s="11">
        <f>AP371/(85-7)</f>
        <v>3.2051282051282051E-4</v>
      </c>
      <c r="AU371" s="11"/>
      <c r="AV371" s="4">
        <f t="shared" si="26"/>
        <v>0.32051282051282054</v>
      </c>
      <c r="AW371" s="11"/>
      <c r="AX371" t="s">
        <v>3</v>
      </c>
      <c r="AY371" s="2" t="s">
        <v>20</v>
      </c>
      <c r="AZ371" s="3" t="s">
        <v>16</v>
      </c>
      <c r="BA371" s="3" t="s">
        <v>23</v>
      </c>
      <c r="BB371" s="3">
        <v>10</v>
      </c>
    </row>
    <row r="372" spans="1:54" x14ac:dyDescent="0.3">
      <c r="A372" t="s">
        <v>6</v>
      </c>
      <c r="B372" s="2" t="s">
        <v>20</v>
      </c>
      <c r="C372" s="3" t="s">
        <v>16</v>
      </c>
      <c r="D372" s="3" t="s">
        <v>23</v>
      </c>
      <c r="E372" s="3">
        <v>1</v>
      </c>
      <c r="K372" s="8">
        <v>1</v>
      </c>
      <c r="M372" s="8">
        <v>1</v>
      </c>
      <c r="AP372">
        <v>1.7000000000000001E-2</v>
      </c>
      <c r="AQ372" s="4">
        <f>AVERAGE(AP372:AP381)</f>
        <v>1.6625000000000001E-2</v>
      </c>
      <c r="AR372" s="6">
        <v>1</v>
      </c>
      <c r="AS372" s="4">
        <f>AVERAGE(AR372:AR381)</f>
        <v>0.9</v>
      </c>
      <c r="AT372" s="11">
        <f t="shared" si="28"/>
        <v>2.1518987341772155E-4</v>
      </c>
      <c r="AU372" s="4">
        <f>AVERAGE(AT372:AT381)</f>
        <v>2.160868863521889E-4</v>
      </c>
      <c r="AV372" s="4">
        <f t="shared" si="26"/>
        <v>0.21518987341772156</v>
      </c>
      <c r="AW372" s="4">
        <f>AVERAGE(AV372:AV381)</f>
        <v>0.21608688635218892</v>
      </c>
      <c r="AX372" t="s">
        <v>6</v>
      </c>
      <c r="AY372" s="2" t="s">
        <v>20</v>
      </c>
      <c r="AZ372" s="3" t="s">
        <v>16</v>
      </c>
      <c r="BA372" s="3" t="s">
        <v>23</v>
      </c>
      <c r="BB372" s="3">
        <v>1</v>
      </c>
    </row>
    <row r="373" spans="1:54" x14ac:dyDescent="0.3">
      <c r="A373" t="s">
        <v>6</v>
      </c>
      <c r="B373" s="2" t="s">
        <v>20</v>
      </c>
      <c r="C373" s="3" t="s">
        <v>16</v>
      </c>
      <c r="D373" s="3" t="s">
        <v>23</v>
      </c>
      <c r="E373" s="3">
        <v>2</v>
      </c>
      <c r="M373" s="8">
        <v>1</v>
      </c>
      <c r="AL373">
        <v>1</v>
      </c>
      <c r="AO373">
        <v>1</v>
      </c>
      <c r="AP373">
        <v>0.01</v>
      </c>
      <c r="AR373" s="6">
        <v>1</v>
      </c>
      <c r="AT373" s="11">
        <f>AP373/(85-8)</f>
        <v>1.2987012987012987E-4</v>
      </c>
      <c r="AU373" s="11"/>
      <c r="AV373" s="4">
        <f t="shared" si="26"/>
        <v>0.12987012987012986</v>
      </c>
      <c r="AW373" s="11"/>
      <c r="AX373" t="s">
        <v>6</v>
      </c>
      <c r="AY373" s="2" t="s">
        <v>20</v>
      </c>
      <c r="AZ373" s="3" t="s">
        <v>16</v>
      </c>
      <c r="BA373" s="3" t="s">
        <v>23</v>
      </c>
      <c r="BB373" s="3">
        <v>2</v>
      </c>
    </row>
    <row r="374" spans="1:54" x14ac:dyDescent="0.3">
      <c r="A374" t="s">
        <v>6</v>
      </c>
      <c r="B374" s="2" t="s">
        <v>20</v>
      </c>
      <c r="C374" s="3" t="s">
        <v>16</v>
      </c>
      <c r="D374" s="3" t="s">
        <v>23</v>
      </c>
      <c r="E374" s="3">
        <v>3</v>
      </c>
      <c r="Q374">
        <v>1</v>
      </c>
      <c r="AO374">
        <v>1</v>
      </c>
      <c r="AP374">
        <v>8.9999999999999993E-3</v>
      </c>
      <c r="AR374" s="6">
        <v>1</v>
      </c>
      <c r="AT374" s="11">
        <f>AP374/(85-12)</f>
        <v>1.2328767123287671E-4</v>
      </c>
      <c r="AU374" s="11"/>
      <c r="AV374" s="4">
        <f t="shared" si="26"/>
        <v>0.12328767123287671</v>
      </c>
      <c r="AW374" s="11"/>
      <c r="AX374" t="s">
        <v>6</v>
      </c>
      <c r="AY374" s="2" t="s">
        <v>20</v>
      </c>
      <c r="AZ374" s="3" t="s">
        <v>16</v>
      </c>
      <c r="BA374" s="3" t="s">
        <v>23</v>
      </c>
      <c r="BB374" s="3">
        <v>3</v>
      </c>
    </row>
    <row r="375" spans="1:54" x14ac:dyDescent="0.3">
      <c r="A375" t="s">
        <v>6</v>
      </c>
      <c r="B375" s="2" t="s">
        <v>20</v>
      </c>
      <c r="C375" s="3" t="s">
        <v>16</v>
      </c>
      <c r="D375" s="3" t="s">
        <v>23</v>
      </c>
      <c r="E375" s="3">
        <v>4</v>
      </c>
      <c r="K375" s="8">
        <v>2</v>
      </c>
      <c r="AP375">
        <v>5.0000000000000001E-3</v>
      </c>
      <c r="AR375" s="6">
        <v>1</v>
      </c>
      <c r="AT375" s="11">
        <f t="shared" si="28"/>
        <v>6.3291139240506333E-5</v>
      </c>
      <c r="AU375" s="11"/>
      <c r="AV375" s="4">
        <f t="shared" si="26"/>
        <v>6.3291139240506333E-2</v>
      </c>
      <c r="AW375" s="11"/>
      <c r="AX375" t="s">
        <v>6</v>
      </c>
      <c r="AY375" s="2" t="s">
        <v>20</v>
      </c>
      <c r="AZ375" s="3" t="s">
        <v>16</v>
      </c>
      <c r="BA375" s="3" t="s">
        <v>23</v>
      </c>
      <c r="BB375" s="3">
        <v>4</v>
      </c>
    </row>
    <row r="376" spans="1:54" x14ac:dyDescent="0.3">
      <c r="A376" t="s">
        <v>6</v>
      </c>
      <c r="B376" s="2" t="s">
        <v>20</v>
      </c>
      <c r="C376" s="3" t="s">
        <v>16</v>
      </c>
      <c r="D376" s="3" t="s">
        <v>23</v>
      </c>
      <c r="E376" s="3">
        <v>5</v>
      </c>
      <c r="AL376">
        <v>2</v>
      </c>
      <c r="AR376" s="6">
        <v>1</v>
      </c>
      <c r="AT376" s="11"/>
      <c r="AU376" s="11"/>
      <c r="AV376" s="4"/>
      <c r="AW376" s="11"/>
      <c r="AX376" t="s">
        <v>6</v>
      </c>
      <c r="AY376" s="2" t="s">
        <v>20</v>
      </c>
      <c r="AZ376" s="3" t="s">
        <v>16</v>
      </c>
      <c r="BA376" s="3" t="s">
        <v>23</v>
      </c>
      <c r="BB376" s="3">
        <v>5</v>
      </c>
    </row>
    <row r="377" spans="1:54" x14ac:dyDescent="0.3">
      <c r="A377" t="s">
        <v>6</v>
      </c>
      <c r="B377" s="2" t="s">
        <v>20</v>
      </c>
      <c r="C377" s="3" t="s">
        <v>16</v>
      </c>
      <c r="D377" s="3" t="s">
        <v>23</v>
      </c>
      <c r="E377" s="3">
        <v>6</v>
      </c>
      <c r="L377" s="8">
        <v>2</v>
      </c>
      <c r="AP377">
        <v>2.5999999999999999E-2</v>
      </c>
      <c r="AR377" s="6">
        <v>1</v>
      </c>
      <c r="AT377" s="11">
        <f>AP377/(85-7)</f>
        <v>3.3333333333333332E-4</v>
      </c>
      <c r="AU377" s="11"/>
      <c r="AV377" s="4">
        <f t="shared" si="26"/>
        <v>0.33333333333333331</v>
      </c>
      <c r="AW377" s="11"/>
      <c r="AX377" t="s">
        <v>6</v>
      </c>
      <c r="AY377" s="2" t="s">
        <v>20</v>
      </c>
      <c r="AZ377" s="3" t="s">
        <v>16</v>
      </c>
      <c r="BA377" s="3" t="s">
        <v>23</v>
      </c>
      <c r="BB377" s="3">
        <v>6</v>
      </c>
    </row>
    <row r="378" spans="1:54" x14ac:dyDescent="0.3">
      <c r="A378" t="s">
        <v>6</v>
      </c>
      <c r="B378" s="2" t="s">
        <v>20</v>
      </c>
      <c r="C378" s="3" t="s">
        <v>16</v>
      </c>
      <c r="D378" s="3" t="s">
        <v>23</v>
      </c>
      <c r="E378" s="3">
        <v>7</v>
      </c>
      <c r="L378" s="8">
        <v>2</v>
      </c>
      <c r="AR378" s="6">
        <v>0</v>
      </c>
      <c r="AT378" s="11"/>
      <c r="AU378" s="11"/>
      <c r="AV378" s="4"/>
      <c r="AW378" s="11"/>
      <c r="AX378" t="s">
        <v>6</v>
      </c>
      <c r="AY378" s="2" t="s">
        <v>20</v>
      </c>
      <c r="AZ378" s="3" t="s">
        <v>16</v>
      </c>
      <c r="BA378" s="3" t="s">
        <v>23</v>
      </c>
      <c r="BB378" s="3">
        <v>7</v>
      </c>
    </row>
    <row r="379" spans="1:54" x14ac:dyDescent="0.3">
      <c r="A379" t="s">
        <v>6</v>
      </c>
      <c r="B379" s="2" t="s">
        <v>20</v>
      </c>
      <c r="C379" s="3" t="s">
        <v>16</v>
      </c>
      <c r="D379" s="3" t="s">
        <v>23</v>
      </c>
      <c r="E379" s="3">
        <v>8</v>
      </c>
      <c r="M379" s="8">
        <v>1</v>
      </c>
      <c r="AP379">
        <v>1.4999999999999999E-2</v>
      </c>
      <c r="AR379" s="6">
        <v>1</v>
      </c>
      <c r="AT379" s="11">
        <f>AP379/(85-8)</f>
        <v>1.9480519480519481E-4</v>
      </c>
      <c r="AU379" s="11"/>
      <c r="AV379" s="4">
        <f t="shared" si="26"/>
        <v>0.19480519480519481</v>
      </c>
      <c r="AW379" s="11"/>
      <c r="AX379" t="s">
        <v>6</v>
      </c>
      <c r="AY379" s="2" t="s">
        <v>20</v>
      </c>
      <c r="AZ379" s="3" t="s">
        <v>16</v>
      </c>
      <c r="BA379" s="3" t="s">
        <v>23</v>
      </c>
      <c r="BB379" s="3">
        <v>8</v>
      </c>
    </row>
    <row r="380" spans="1:54" x14ac:dyDescent="0.3">
      <c r="A380" t="s">
        <v>6</v>
      </c>
      <c r="B380" s="2" t="s">
        <v>20</v>
      </c>
      <c r="C380" s="3" t="s">
        <v>16</v>
      </c>
      <c r="D380" s="3" t="s">
        <v>23</v>
      </c>
      <c r="E380" s="3">
        <v>9</v>
      </c>
      <c r="O380">
        <v>1</v>
      </c>
      <c r="AP380">
        <v>1.9E-2</v>
      </c>
      <c r="AR380" s="6">
        <v>1</v>
      </c>
      <c r="AT380" s="11">
        <f>AP380/(85-10)</f>
        <v>2.5333333333333333E-4</v>
      </c>
      <c r="AU380" s="11"/>
      <c r="AV380" s="4">
        <f t="shared" si="26"/>
        <v>0.25333333333333335</v>
      </c>
      <c r="AW380" s="11"/>
      <c r="AX380" t="s">
        <v>6</v>
      </c>
      <c r="AY380" s="2" t="s">
        <v>20</v>
      </c>
      <c r="AZ380" s="3" t="s">
        <v>16</v>
      </c>
      <c r="BA380" s="3" t="s">
        <v>23</v>
      </c>
      <c r="BB380" s="3">
        <v>9</v>
      </c>
    </row>
    <row r="381" spans="1:54" x14ac:dyDescent="0.3">
      <c r="A381" t="s">
        <v>6</v>
      </c>
      <c r="B381" s="2" t="s">
        <v>20</v>
      </c>
      <c r="C381" s="3" t="s">
        <v>16</v>
      </c>
      <c r="D381" s="3" t="s">
        <v>23</v>
      </c>
      <c r="E381" s="3">
        <v>10</v>
      </c>
      <c r="M381" s="8">
        <v>1</v>
      </c>
      <c r="AP381">
        <v>3.2000000000000001E-2</v>
      </c>
      <c r="AR381" s="6">
        <v>1</v>
      </c>
      <c r="AT381" s="11">
        <f>AP381/(85-8)</f>
        <v>4.1558441558441561E-4</v>
      </c>
      <c r="AU381" s="11"/>
      <c r="AV381" s="4">
        <f t="shared" si="26"/>
        <v>0.41558441558441561</v>
      </c>
      <c r="AW381" s="11"/>
      <c r="AX381" t="s">
        <v>6</v>
      </c>
      <c r="AY381" s="2" t="s">
        <v>20</v>
      </c>
      <c r="AZ381" s="3" t="s">
        <v>16</v>
      </c>
      <c r="BA381" s="3" t="s">
        <v>23</v>
      </c>
      <c r="BB381" s="3">
        <v>10</v>
      </c>
    </row>
    <row r="382" spans="1:54" x14ac:dyDescent="0.3">
      <c r="A382" t="s">
        <v>3</v>
      </c>
      <c r="B382" s="2" t="s">
        <v>21</v>
      </c>
      <c r="C382" s="3" t="s">
        <v>16</v>
      </c>
      <c r="D382" s="3" t="s">
        <v>23</v>
      </c>
      <c r="E382" s="3">
        <v>1</v>
      </c>
      <c r="M382" s="8">
        <v>1</v>
      </c>
      <c r="AP382">
        <v>0.01</v>
      </c>
      <c r="AQ382" s="4">
        <f>AVERAGE(AP382:AP391)</f>
        <v>8.2222222222222228E-3</v>
      </c>
      <c r="AR382" s="6">
        <v>1</v>
      </c>
      <c r="AS382" s="4">
        <f>AVERAGE(AR382:AR391)</f>
        <v>1</v>
      </c>
      <c r="AT382" s="11">
        <f>AP382/(85-8)</f>
        <v>1.2987012987012987E-4</v>
      </c>
      <c r="AU382" s="4">
        <f>AVERAGE(AT382:AT391)</f>
        <v>1.0561710817373709E-4</v>
      </c>
      <c r="AV382" s="4">
        <f t="shared" si="26"/>
        <v>0.12987012987012986</v>
      </c>
      <c r="AW382" s="4">
        <f>AVERAGE(AV382:AV391)</f>
        <v>0.1056171081737371</v>
      </c>
      <c r="AX382" t="s">
        <v>3</v>
      </c>
      <c r="AY382" s="2" t="s">
        <v>21</v>
      </c>
      <c r="AZ382" s="3" t="s">
        <v>16</v>
      </c>
      <c r="BA382" s="3" t="s">
        <v>23</v>
      </c>
      <c r="BB382" s="3">
        <v>1</v>
      </c>
    </row>
    <row r="383" spans="1:54" x14ac:dyDescent="0.3">
      <c r="A383" t="s">
        <v>3</v>
      </c>
      <c r="B383" s="2" t="s">
        <v>21</v>
      </c>
      <c r="C383" s="3" t="s">
        <v>16</v>
      </c>
      <c r="D383" s="3" t="s">
        <v>23</v>
      </c>
      <c r="E383" s="3">
        <v>2</v>
      </c>
      <c r="K383" s="8">
        <v>1</v>
      </c>
      <c r="AP383">
        <v>1.0999999999999999E-2</v>
      </c>
      <c r="AR383" s="6">
        <v>1</v>
      </c>
      <c r="AT383" s="11">
        <f>AP383/(85-6)</f>
        <v>1.3924050632911392E-4</v>
      </c>
      <c r="AU383" s="11"/>
      <c r="AV383" s="4">
        <f t="shared" si="26"/>
        <v>0.13924050632911392</v>
      </c>
      <c r="AW383" s="11"/>
      <c r="AX383" t="s">
        <v>3</v>
      </c>
      <c r="AY383" s="2" t="s">
        <v>21</v>
      </c>
      <c r="AZ383" s="3" t="s">
        <v>16</v>
      </c>
      <c r="BA383" s="3" t="s">
        <v>23</v>
      </c>
      <c r="BB383" s="3">
        <v>2</v>
      </c>
    </row>
    <row r="384" spans="1:54" x14ac:dyDescent="0.3">
      <c r="A384" t="s">
        <v>3</v>
      </c>
      <c r="B384" s="2" t="s">
        <v>21</v>
      </c>
      <c r="C384" s="3" t="s">
        <v>16</v>
      </c>
      <c r="D384" s="3" t="s">
        <v>23</v>
      </c>
      <c r="E384" s="3">
        <v>3</v>
      </c>
      <c r="AT384" s="11"/>
      <c r="AU384" s="11"/>
      <c r="AV384" s="4"/>
      <c r="AW384" s="11"/>
      <c r="AX384" t="s">
        <v>3</v>
      </c>
      <c r="AY384" s="2" t="s">
        <v>21</v>
      </c>
      <c r="AZ384" s="3" t="s">
        <v>16</v>
      </c>
      <c r="BA384" s="3" t="s">
        <v>23</v>
      </c>
      <c r="BB384" s="3">
        <v>3</v>
      </c>
    </row>
    <row r="385" spans="1:54" x14ac:dyDescent="0.3">
      <c r="A385" t="s">
        <v>3</v>
      </c>
      <c r="B385" s="2" t="s">
        <v>21</v>
      </c>
      <c r="C385" s="3" t="s">
        <v>16</v>
      </c>
      <c r="D385" s="3" t="s">
        <v>23</v>
      </c>
      <c r="E385" s="3">
        <v>4</v>
      </c>
      <c r="L385" s="8">
        <v>1</v>
      </c>
      <c r="Q385">
        <v>1</v>
      </c>
      <c r="AP385">
        <v>5.0000000000000001E-3</v>
      </c>
      <c r="AR385" s="6">
        <v>1</v>
      </c>
      <c r="AT385" s="11">
        <f>AP385/(85-7)</f>
        <v>6.4102564102564103E-5</v>
      </c>
      <c r="AU385" s="11"/>
      <c r="AV385" s="4">
        <f t="shared" si="26"/>
        <v>6.4102564102564097E-2</v>
      </c>
      <c r="AW385" s="11"/>
      <c r="AX385" t="s">
        <v>3</v>
      </c>
      <c r="AY385" s="2" t="s">
        <v>21</v>
      </c>
      <c r="AZ385" s="3" t="s">
        <v>16</v>
      </c>
      <c r="BA385" s="3" t="s">
        <v>23</v>
      </c>
      <c r="BB385" s="3">
        <v>4</v>
      </c>
    </row>
    <row r="386" spans="1:54" x14ac:dyDescent="0.3">
      <c r="A386" t="s">
        <v>3</v>
      </c>
      <c r="B386" s="2" t="s">
        <v>21</v>
      </c>
      <c r="C386" s="3" t="s">
        <v>16</v>
      </c>
      <c r="D386" s="3" t="s">
        <v>23</v>
      </c>
      <c r="E386" s="3">
        <v>5</v>
      </c>
      <c r="M386" s="8">
        <v>1</v>
      </c>
      <c r="AJ386">
        <v>1</v>
      </c>
      <c r="AP386">
        <v>8.0000000000000002E-3</v>
      </c>
      <c r="AR386" s="6">
        <v>1</v>
      </c>
      <c r="AT386" s="11">
        <f t="shared" ref="AT386:AT401" si="29">AP386/(85-8)</f>
        <v>1.038961038961039E-4</v>
      </c>
      <c r="AU386" s="11"/>
      <c r="AV386" s="4">
        <f t="shared" si="26"/>
        <v>0.1038961038961039</v>
      </c>
      <c r="AW386" s="11"/>
      <c r="AX386" t="s">
        <v>3</v>
      </c>
      <c r="AY386" s="2" t="s">
        <v>21</v>
      </c>
      <c r="AZ386" s="3" t="s">
        <v>16</v>
      </c>
      <c r="BA386" s="3" t="s">
        <v>23</v>
      </c>
      <c r="BB386" s="3">
        <v>5</v>
      </c>
    </row>
    <row r="387" spans="1:54" x14ac:dyDescent="0.3">
      <c r="A387" t="s">
        <v>3</v>
      </c>
      <c r="B387" s="2" t="s">
        <v>21</v>
      </c>
      <c r="C387" s="3" t="s">
        <v>16</v>
      </c>
      <c r="D387" s="3" t="s">
        <v>23</v>
      </c>
      <c r="E387" s="3">
        <v>6</v>
      </c>
      <c r="J387" s="8">
        <v>1</v>
      </c>
      <c r="O387">
        <v>1</v>
      </c>
      <c r="AP387">
        <v>7.0000000000000001E-3</v>
      </c>
      <c r="AR387" s="6">
        <v>1</v>
      </c>
      <c r="AT387" s="11">
        <f>AP387/(85-5)</f>
        <v>8.7499999999999999E-5</v>
      </c>
      <c r="AU387" s="11"/>
      <c r="AV387" s="4">
        <f t="shared" ref="AV387:AV420" si="30">AT387*1000</f>
        <v>8.7499999999999994E-2</v>
      </c>
      <c r="AW387" s="11"/>
      <c r="AX387" t="s">
        <v>3</v>
      </c>
      <c r="AY387" s="2" t="s">
        <v>21</v>
      </c>
      <c r="AZ387" s="3" t="s">
        <v>16</v>
      </c>
      <c r="BA387" s="3" t="s">
        <v>23</v>
      </c>
      <c r="BB387" s="3">
        <v>6</v>
      </c>
    </row>
    <row r="388" spans="1:54" x14ac:dyDescent="0.3">
      <c r="A388" t="s">
        <v>3</v>
      </c>
      <c r="B388" s="2" t="s">
        <v>21</v>
      </c>
      <c r="C388" s="3" t="s">
        <v>16</v>
      </c>
      <c r="D388" s="3" t="s">
        <v>23</v>
      </c>
      <c r="E388" s="3">
        <v>7</v>
      </c>
      <c r="J388" s="8">
        <v>1</v>
      </c>
      <c r="L388" s="8">
        <v>1</v>
      </c>
      <c r="AP388">
        <v>0.01</v>
      </c>
      <c r="AR388" s="6">
        <v>1</v>
      </c>
      <c r="AT388" s="11">
        <f>AP388/(85-5)</f>
        <v>1.25E-4</v>
      </c>
      <c r="AU388" s="11"/>
      <c r="AV388" s="4">
        <f t="shared" si="30"/>
        <v>0.125</v>
      </c>
      <c r="AW388" s="11"/>
      <c r="AX388" t="s">
        <v>3</v>
      </c>
      <c r="AY388" s="2" t="s">
        <v>21</v>
      </c>
      <c r="AZ388" s="3" t="s">
        <v>16</v>
      </c>
      <c r="BA388" s="3" t="s">
        <v>23</v>
      </c>
      <c r="BB388" s="3">
        <v>7</v>
      </c>
    </row>
    <row r="389" spans="1:54" x14ac:dyDescent="0.3">
      <c r="A389" t="s">
        <v>3</v>
      </c>
      <c r="B389" s="2" t="s">
        <v>21</v>
      </c>
      <c r="C389" s="3" t="s">
        <v>16</v>
      </c>
      <c r="D389" s="3" t="s">
        <v>23</v>
      </c>
      <c r="E389" s="3">
        <v>8</v>
      </c>
      <c r="N389" s="8">
        <v>1</v>
      </c>
      <c r="AK389">
        <v>1</v>
      </c>
      <c r="AP389">
        <v>1.2999999999999999E-2</v>
      </c>
      <c r="AR389" s="6">
        <v>1</v>
      </c>
      <c r="AT389" s="11">
        <f>AP389/(85-9)</f>
        <v>1.7105263157894736E-4</v>
      </c>
      <c r="AU389" s="11"/>
      <c r="AV389" s="4">
        <f t="shared" si="30"/>
        <v>0.17105263157894737</v>
      </c>
      <c r="AW389" s="11"/>
      <c r="AX389" t="s">
        <v>3</v>
      </c>
      <c r="AY389" s="2" t="s">
        <v>21</v>
      </c>
      <c r="AZ389" s="3" t="s">
        <v>16</v>
      </c>
      <c r="BA389" s="3" t="s">
        <v>23</v>
      </c>
      <c r="BB389" s="3">
        <v>8</v>
      </c>
    </row>
    <row r="390" spans="1:54" x14ac:dyDescent="0.3">
      <c r="A390" t="s">
        <v>3</v>
      </c>
      <c r="B390" s="2" t="s">
        <v>21</v>
      </c>
      <c r="C390" s="3" t="s">
        <v>16</v>
      </c>
      <c r="D390" s="3" t="s">
        <v>23</v>
      </c>
      <c r="E390" s="3">
        <v>9</v>
      </c>
      <c r="N390" s="8">
        <v>1</v>
      </c>
      <c r="AP390">
        <v>5.0000000000000001E-3</v>
      </c>
      <c r="AR390" s="6">
        <v>1</v>
      </c>
      <c r="AT390" s="11">
        <f>AP390/(85-9)</f>
        <v>6.5789473684210525E-5</v>
      </c>
      <c r="AU390" s="11"/>
      <c r="AV390" s="4">
        <f t="shared" si="30"/>
        <v>6.5789473684210523E-2</v>
      </c>
      <c r="AW390" s="11"/>
      <c r="AX390" t="s">
        <v>3</v>
      </c>
      <c r="AY390" s="2" t="s">
        <v>21</v>
      </c>
      <c r="AZ390" s="3" t="s">
        <v>16</v>
      </c>
      <c r="BA390" s="3" t="s">
        <v>23</v>
      </c>
      <c r="BB390" s="3">
        <v>9</v>
      </c>
    </row>
    <row r="391" spans="1:54" x14ac:dyDescent="0.3">
      <c r="A391" t="s">
        <v>3</v>
      </c>
      <c r="B391" s="2" t="s">
        <v>21</v>
      </c>
      <c r="C391" s="3" t="s">
        <v>16</v>
      </c>
      <c r="D391" s="3" t="s">
        <v>23</v>
      </c>
      <c r="E391" s="3">
        <v>10</v>
      </c>
      <c r="L391" s="8">
        <v>1</v>
      </c>
      <c r="AP391">
        <v>5.0000000000000001E-3</v>
      </c>
      <c r="AR391" s="6">
        <v>1</v>
      </c>
      <c r="AT391" s="11">
        <f>AP391/(85-7)</f>
        <v>6.4102564102564103E-5</v>
      </c>
      <c r="AU391" s="11"/>
      <c r="AV391" s="4">
        <f t="shared" si="30"/>
        <v>6.4102564102564097E-2</v>
      </c>
      <c r="AW391" s="11"/>
      <c r="AX391" t="s">
        <v>3</v>
      </c>
      <c r="AY391" s="2" t="s">
        <v>21</v>
      </c>
      <c r="AZ391" s="3" t="s">
        <v>16</v>
      </c>
      <c r="BA391" s="3" t="s">
        <v>23</v>
      </c>
      <c r="BB391" s="3">
        <v>10</v>
      </c>
    </row>
    <row r="392" spans="1:54" x14ac:dyDescent="0.3">
      <c r="A392" t="s">
        <v>6</v>
      </c>
      <c r="B392" s="2" t="s">
        <v>21</v>
      </c>
      <c r="C392" s="3" t="s">
        <v>16</v>
      </c>
      <c r="D392" s="3" t="s">
        <v>23</v>
      </c>
      <c r="E392" s="3">
        <v>1</v>
      </c>
      <c r="J392" s="8">
        <v>1</v>
      </c>
      <c r="AD392">
        <v>1</v>
      </c>
      <c r="AP392">
        <v>8.0000000000000002E-3</v>
      </c>
      <c r="AQ392" s="4">
        <f>AVERAGE(AP392:AP401)</f>
        <v>5.6333333333333331E-3</v>
      </c>
      <c r="AR392" s="6">
        <v>1</v>
      </c>
      <c r="AS392" s="4">
        <f>AVERAGE(AR392:AR401)</f>
        <v>0.6</v>
      </c>
      <c r="AT392" s="11">
        <f>AP392/(85-5)</f>
        <v>1E-4</v>
      </c>
      <c r="AU392" s="4">
        <f>AVERAGE(AT392:AT401)</f>
        <v>6.0085474026576792E-5</v>
      </c>
      <c r="AV392" s="4">
        <f t="shared" si="30"/>
        <v>0.1</v>
      </c>
      <c r="AW392" s="4">
        <f>AVERAGE(AV392:AV401)</f>
        <v>7.009971969767291E-2</v>
      </c>
      <c r="AX392" t="s">
        <v>6</v>
      </c>
      <c r="AY392" s="2" t="s">
        <v>21</v>
      </c>
      <c r="AZ392" s="3" t="s">
        <v>16</v>
      </c>
      <c r="BA392" s="3" t="s">
        <v>23</v>
      </c>
      <c r="BB392" s="3">
        <v>1</v>
      </c>
    </row>
    <row r="393" spans="1:54" x14ac:dyDescent="0.3">
      <c r="A393" t="s">
        <v>6</v>
      </c>
      <c r="B393" s="2" t="s">
        <v>21</v>
      </c>
      <c r="C393" s="3" t="s">
        <v>16</v>
      </c>
      <c r="D393" s="3" t="s">
        <v>23</v>
      </c>
      <c r="E393" s="3">
        <v>2</v>
      </c>
      <c r="M393" s="8">
        <v>1</v>
      </c>
      <c r="N393" s="8">
        <v>1</v>
      </c>
      <c r="AR393" s="6">
        <v>0</v>
      </c>
      <c r="AT393" s="11"/>
      <c r="AU393" s="11"/>
      <c r="AV393" s="4"/>
      <c r="AW393" s="11"/>
      <c r="AX393" t="s">
        <v>6</v>
      </c>
      <c r="AY393" s="2" t="s">
        <v>21</v>
      </c>
      <c r="AZ393" s="3" t="s">
        <v>16</v>
      </c>
      <c r="BA393" s="3" t="s">
        <v>23</v>
      </c>
      <c r="BB393" s="3">
        <v>2</v>
      </c>
    </row>
    <row r="394" spans="1:54" x14ac:dyDescent="0.3">
      <c r="A394" t="s">
        <v>6</v>
      </c>
      <c r="B394" s="2" t="s">
        <v>21</v>
      </c>
      <c r="C394" s="3" t="s">
        <v>16</v>
      </c>
      <c r="D394" s="3" t="s">
        <v>23</v>
      </c>
      <c r="E394" s="3">
        <v>3</v>
      </c>
      <c r="J394" s="8">
        <v>2</v>
      </c>
      <c r="AR394" s="6">
        <v>0</v>
      </c>
      <c r="AT394" s="11"/>
      <c r="AU394" s="11"/>
      <c r="AV394" s="4"/>
      <c r="AW394" s="11"/>
      <c r="AX394" t="s">
        <v>6</v>
      </c>
      <c r="AY394" s="2" t="s">
        <v>21</v>
      </c>
      <c r="AZ394" s="3" t="s">
        <v>16</v>
      </c>
      <c r="BA394" s="3" t="s">
        <v>23</v>
      </c>
      <c r="BB394" s="3">
        <v>3</v>
      </c>
    </row>
    <row r="395" spans="1:54" x14ac:dyDescent="0.3">
      <c r="A395" t="s">
        <v>6</v>
      </c>
      <c r="B395" s="2" t="s">
        <v>21</v>
      </c>
      <c r="C395" s="3" t="s">
        <v>16</v>
      </c>
      <c r="D395" s="3" t="s">
        <v>23</v>
      </c>
      <c r="E395" s="3">
        <v>4</v>
      </c>
      <c r="N395" s="8">
        <v>1</v>
      </c>
      <c r="AP395">
        <v>8.9999999999999998E-4</v>
      </c>
      <c r="AR395" s="6">
        <v>1</v>
      </c>
      <c r="AT395" s="11">
        <f>AP395/(85-9)</f>
        <v>1.1842105263157895E-5</v>
      </c>
      <c r="AU395" s="11"/>
      <c r="AV395" s="4">
        <f t="shared" si="30"/>
        <v>1.1842105263157895E-2</v>
      </c>
      <c r="AW395" s="11"/>
      <c r="AX395" t="s">
        <v>6</v>
      </c>
      <c r="AY395" s="2" t="s">
        <v>21</v>
      </c>
      <c r="AZ395" s="3" t="s">
        <v>16</v>
      </c>
      <c r="BA395" s="3" t="s">
        <v>23</v>
      </c>
      <c r="BB395" s="3">
        <v>4</v>
      </c>
    </row>
    <row r="396" spans="1:54" x14ac:dyDescent="0.3">
      <c r="A396" t="s">
        <v>6</v>
      </c>
      <c r="B396" s="2" t="s">
        <v>21</v>
      </c>
      <c r="C396" s="3" t="s">
        <v>16</v>
      </c>
      <c r="D396" s="3" t="s">
        <v>23</v>
      </c>
      <c r="E396" s="3">
        <v>5</v>
      </c>
      <c r="M396" s="8">
        <v>1</v>
      </c>
      <c r="AR396" s="6">
        <v>0</v>
      </c>
      <c r="AT396" s="11"/>
      <c r="AU396" s="11"/>
      <c r="AV396" s="4"/>
      <c r="AW396" s="11"/>
      <c r="AX396" t="s">
        <v>6</v>
      </c>
      <c r="AY396" s="2" t="s">
        <v>21</v>
      </c>
      <c r="AZ396" s="3" t="s">
        <v>16</v>
      </c>
      <c r="BA396" s="3" t="s">
        <v>23</v>
      </c>
      <c r="BB396" s="3">
        <v>5</v>
      </c>
    </row>
    <row r="397" spans="1:54" x14ac:dyDescent="0.3">
      <c r="A397" t="s">
        <v>6</v>
      </c>
      <c r="B397" s="2" t="s">
        <v>21</v>
      </c>
      <c r="C397" s="3" t="s">
        <v>16</v>
      </c>
      <c r="D397" s="3" t="s">
        <v>23</v>
      </c>
      <c r="E397" s="3">
        <v>6</v>
      </c>
      <c r="I397">
        <v>1</v>
      </c>
      <c r="AD397">
        <v>1</v>
      </c>
      <c r="AP397">
        <v>5.0000000000000001E-3</v>
      </c>
      <c r="AR397" s="6">
        <v>1</v>
      </c>
      <c r="AT397" s="11">
        <f>AP397/(85-4)</f>
        <v>6.1728395061728397E-5</v>
      </c>
      <c r="AU397" s="11"/>
      <c r="AV397" s="4">
        <f t="shared" si="30"/>
        <v>6.1728395061728399E-2</v>
      </c>
      <c r="AW397" s="11"/>
      <c r="AX397" t="s">
        <v>6</v>
      </c>
      <c r="AY397" s="2" t="s">
        <v>21</v>
      </c>
      <c r="AZ397" s="3" t="s">
        <v>16</v>
      </c>
      <c r="BA397" s="3" t="s">
        <v>23</v>
      </c>
      <c r="BB397" s="3">
        <v>6</v>
      </c>
    </row>
    <row r="398" spans="1:54" x14ac:dyDescent="0.3">
      <c r="A398" t="s">
        <v>6</v>
      </c>
      <c r="B398" s="2" t="s">
        <v>21</v>
      </c>
      <c r="C398" s="3" t="s">
        <v>16</v>
      </c>
      <c r="D398" s="3" t="s">
        <v>23</v>
      </c>
      <c r="E398" s="3">
        <v>7</v>
      </c>
      <c r="J398" s="8">
        <v>2</v>
      </c>
      <c r="AP398">
        <v>5.0000000000000001E-3</v>
      </c>
      <c r="AR398" s="6">
        <v>1</v>
      </c>
      <c r="AT398" s="11">
        <f>AP398/(85-5)</f>
        <v>6.2500000000000001E-5</v>
      </c>
      <c r="AU398" s="11"/>
      <c r="AV398" s="4">
        <f t="shared" si="30"/>
        <v>6.25E-2</v>
      </c>
      <c r="AW398" s="11"/>
      <c r="AX398" t="s">
        <v>6</v>
      </c>
      <c r="AY398" s="2" t="s">
        <v>21</v>
      </c>
      <c r="AZ398" s="3" t="s">
        <v>16</v>
      </c>
      <c r="BA398" s="3" t="s">
        <v>23</v>
      </c>
      <c r="BB398" s="3">
        <v>7</v>
      </c>
    </row>
    <row r="399" spans="1:54" x14ac:dyDescent="0.3">
      <c r="A399" t="s">
        <v>6</v>
      </c>
      <c r="B399" s="2" t="s">
        <v>21</v>
      </c>
      <c r="C399" s="3" t="s">
        <v>16</v>
      </c>
      <c r="D399" s="3" t="s">
        <v>23</v>
      </c>
      <c r="E399" s="3">
        <v>8</v>
      </c>
      <c r="I399">
        <v>1</v>
      </c>
      <c r="J399" s="8">
        <v>1</v>
      </c>
      <c r="M399" s="8">
        <v>1</v>
      </c>
      <c r="AP399">
        <v>1.4E-2</v>
      </c>
      <c r="AR399" s="6">
        <v>1</v>
      </c>
      <c r="AT399" s="11">
        <f>AP399/(85-4)</f>
        <v>1.728395061728395E-4</v>
      </c>
      <c r="AU399" s="11"/>
      <c r="AV399" s="4">
        <f t="shared" si="30"/>
        <v>0.1728395061728395</v>
      </c>
      <c r="AW399" s="11"/>
      <c r="AX399" t="s">
        <v>6</v>
      </c>
      <c r="AY399" s="2" t="s">
        <v>21</v>
      </c>
      <c r="AZ399" s="3" t="s">
        <v>16</v>
      </c>
      <c r="BA399" s="3" t="s">
        <v>23</v>
      </c>
      <c r="BB399" s="3">
        <v>8</v>
      </c>
    </row>
    <row r="400" spans="1:54" x14ac:dyDescent="0.3">
      <c r="A400" t="s">
        <v>6</v>
      </c>
      <c r="B400" s="2" t="s">
        <v>21</v>
      </c>
      <c r="C400" s="3" t="s">
        <v>16</v>
      </c>
      <c r="D400" s="3" t="s">
        <v>23</v>
      </c>
      <c r="E400" s="3">
        <v>9</v>
      </c>
      <c r="O400">
        <v>1</v>
      </c>
      <c r="AR400" s="6">
        <v>0</v>
      </c>
      <c r="AT400" s="11">
        <f>AP400/(85-10)</f>
        <v>0</v>
      </c>
      <c r="AU400" s="11"/>
      <c r="AV400" s="4"/>
      <c r="AW400" s="11"/>
      <c r="AX400" t="s">
        <v>6</v>
      </c>
      <c r="AY400" s="2" t="s">
        <v>21</v>
      </c>
      <c r="AZ400" s="3" t="s">
        <v>16</v>
      </c>
      <c r="BA400" s="3" t="s">
        <v>23</v>
      </c>
      <c r="BB400" s="3">
        <v>9</v>
      </c>
    </row>
    <row r="401" spans="1:54" x14ac:dyDescent="0.3">
      <c r="A401" t="s">
        <v>6</v>
      </c>
      <c r="B401" s="2" t="s">
        <v>21</v>
      </c>
      <c r="C401" s="3" t="s">
        <v>16</v>
      </c>
      <c r="D401" s="3" t="s">
        <v>23</v>
      </c>
      <c r="E401" s="3">
        <v>10</v>
      </c>
      <c r="M401" s="8">
        <v>1</v>
      </c>
      <c r="AP401">
        <v>8.9999999999999998E-4</v>
      </c>
      <c r="AR401" s="6">
        <v>1</v>
      </c>
      <c r="AT401" s="11">
        <f t="shared" si="29"/>
        <v>1.1688311688311688E-5</v>
      </c>
      <c r="AU401" s="11"/>
      <c r="AV401" s="4">
        <f t="shared" si="30"/>
        <v>1.1688311688311689E-2</v>
      </c>
      <c r="AW401" s="11"/>
      <c r="AX401" t="s">
        <v>6</v>
      </c>
      <c r="AY401" s="2" t="s">
        <v>21</v>
      </c>
      <c r="AZ401" s="3" t="s">
        <v>16</v>
      </c>
      <c r="BA401" s="3" t="s">
        <v>23</v>
      </c>
      <c r="BB401" s="3">
        <v>10</v>
      </c>
    </row>
    <row r="402" spans="1:54" x14ac:dyDescent="0.3">
      <c r="A402" t="s">
        <v>3</v>
      </c>
      <c r="B402" s="2" t="s">
        <v>22</v>
      </c>
      <c r="C402" s="3" t="s">
        <v>16</v>
      </c>
      <c r="D402" s="3" t="s">
        <v>23</v>
      </c>
      <c r="E402" s="3">
        <v>1</v>
      </c>
      <c r="N402" s="8">
        <v>1</v>
      </c>
      <c r="Q402">
        <v>1</v>
      </c>
      <c r="T402">
        <v>1</v>
      </c>
      <c r="AP402">
        <v>2.1999999999999999E-2</v>
      </c>
      <c r="AQ402" s="4">
        <f>AVERAGE(AP402:AP411)</f>
        <v>2.3428571428571427E-2</v>
      </c>
      <c r="AR402" s="6">
        <v>1</v>
      </c>
      <c r="AS402" s="4">
        <f>AVERAGE(AR402:AR411)</f>
        <v>1</v>
      </c>
      <c r="AT402" s="11">
        <f>AP402/(85-9)</f>
        <v>2.8947368421052629E-4</v>
      </c>
      <c r="AU402" s="4">
        <f>AVERAGE(AT402:AT411)</f>
        <v>3.060099111414901E-4</v>
      </c>
      <c r="AV402" s="4">
        <f t="shared" si="30"/>
        <v>0.28947368421052627</v>
      </c>
      <c r="AW402" s="4">
        <f>AVERAGE(AV402:AV411)</f>
        <v>0.30600991114149012</v>
      </c>
      <c r="AX402" t="s">
        <v>3</v>
      </c>
      <c r="AY402" s="2" t="s">
        <v>22</v>
      </c>
      <c r="AZ402" s="3" t="s">
        <v>16</v>
      </c>
      <c r="BA402" s="3" t="s">
        <v>23</v>
      </c>
      <c r="BB402" s="3">
        <v>1</v>
      </c>
    </row>
    <row r="403" spans="1:54" x14ac:dyDescent="0.3">
      <c r="A403" t="s">
        <v>3</v>
      </c>
      <c r="B403" s="2" t="s">
        <v>22</v>
      </c>
      <c r="C403" s="3" t="s">
        <v>16</v>
      </c>
      <c r="D403" s="3" t="s">
        <v>23</v>
      </c>
      <c r="E403" s="3">
        <v>2</v>
      </c>
      <c r="O403">
        <v>1</v>
      </c>
      <c r="AP403">
        <v>1.4E-2</v>
      </c>
      <c r="AR403" s="6">
        <v>1</v>
      </c>
      <c r="AT403" s="11">
        <f>AP403/(85-10)</f>
        <v>1.8666666666666666E-4</v>
      </c>
      <c r="AU403" s="11"/>
      <c r="AV403" s="4">
        <f t="shared" si="30"/>
        <v>0.18666666666666665</v>
      </c>
      <c r="AW403" s="11"/>
      <c r="AX403" t="s">
        <v>3</v>
      </c>
      <c r="AY403" s="2" t="s">
        <v>22</v>
      </c>
      <c r="AZ403" s="3" t="s">
        <v>16</v>
      </c>
      <c r="BA403" s="3" t="s">
        <v>23</v>
      </c>
      <c r="BB403" s="3">
        <v>2</v>
      </c>
    </row>
    <row r="404" spans="1:54" x14ac:dyDescent="0.3">
      <c r="A404" t="s">
        <v>3</v>
      </c>
      <c r="B404" s="2" t="s">
        <v>22</v>
      </c>
      <c r="C404" s="3" t="s">
        <v>16</v>
      </c>
      <c r="D404" s="3" t="s">
        <v>23</v>
      </c>
      <c r="E404" s="3">
        <v>3</v>
      </c>
      <c r="N404" s="8">
        <v>2</v>
      </c>
      <c r="AP404">
        <v>1.4999999999999999E-2</v>
      </c>
      <c r="AR404" s="6">
        <v>1</v>
      </c>
      <c r="AT404" s="11">
        <f t="shared" ref="AT404:AT420" si="31">AP404/(85-9)</f>
        <v>1.9736842105263157E-4</v>
      </c>
      <c r="AU404" s="11"/>
      <c r="AV404" s="4">
        <f t="shared" si="30"/>
        <v>0.19736842105263158</v>
      </c>
      <c r="AW404" s="11"/>
      <c r="AX404" t="s">
        <v>3</v>
      </c>
      <c r="AY404" s="2" t="s">
        <v>22</v>
      </c>
      <c r="AZ404" s="3" t="s">
        <v>16</v>
      </c>
      <c r="BA404" s="3" t="s">
        <v>23</v>
      </c>
      <c r="BB404" s="3">
        <v>3</v>
      </c>
    </row>
    <row r="405" spans="1:54" x14ac:dyDescent="0.3">
      <c r="A405" t="s">
        <v>3</v>
      </c>
      <c r="B405" s="2" t="s">
        <v>22</v>
      </c>
      <c r="C405" s="3" t="s">
        <v>16</v>
      </c>
      <c r="D405" s="3" t="s">
        <v>23</v>
      </c>
      <c r="E405" s="3">
        <v>4</v>
      </c>
      <c r="AT405" s="11"/>
      <c r="AU405" s="11"/>
      <c r="AV405" s="4"/>
      <c r="AW405" s="11"/>
      <c r="AX405" t="s">
        <v>3</v>
      </c>
      <c r="AY405" s="2" t="s">
        <v>22</v>
      </c>
      <c r="AZ405" s="3" t="s">
        <v>16</v>
      </c>
      <c r="BA405" s="3" t="s">
        <v>23</v>
      </c>
      <c r="BB405" s="3">
        <v>4</v>
      </c>
    </row>
    <row r="406" spans="1:54" x14ac:dyDescent="0.3">
      <c r="A406" t="s">
        <v>3</v>
      </c>
      <c r="B406" s="2" t="s">
        <v>22</v>
      </c>
      <c r="C406" s="3" t="s">
        <v>16</v>
      </c>
      <c r="D406" s="3" t="s">
        <v>23</v>
      </c>
      <c r="E406" s="3">
        <v>5</v>
      </c>
      <c r="N406" s="8">
        <v>2</v>
      </c>
      <c r="O406">
        <v>1</v>
      </c>
      <c r="AP406">
        <v>3.7999999999999999E-2</v>
      </c>
      <c r="AR406" s="6">
        <v>1</v>
      </c>
      <c r="AT406" s="11">
        <f t="shared" si="31"/>
        <v>5.0000000000000001E-4</v>
      </c>
      <c r="AU406" s="11"/>
      <c r="AV406" s="4">
        <f t="shared" si="30"/>
        <v>0.5</v>
      </c>
      <c r="AW406" s="11"/>
      <c r="AX406" t="s">
        <v>3</v>
      </c>
      <c r="AY406" s="2" t="s">
        <v>22</v>
      </c>
      <c r="AZ406" s="3" t="s">
        <v>16</v>
      </c>
      <c r="BA406" s="3" t="s">
        <v>23</v>
      </c>
      <c r="BB406" s="3">
        <v>5</v>
      </c>
    </row>
    <row r="407" spans="1:54" x14ac:dyDescent="0.3">
      <c r="A407" t="s">
        <v>3</v>
      </c>
      <c r="B407" s="2" t="s">
        <v>22</v>
      </c>
      <c r="C407" s="3" t="s">
        <v>16</v>
      </c>
      <c r="D407" s="3" t="s">
        <v>23</v>
      </c>
      <c r="E407" s="3">
        <v>6</v>
      </c>
      <c r="J407" s="8">
        <v>1</v>
      </c>
      <c r="N407" s="8">
        <v>1</v>
      </c>
      <c r="O407">
        <v>1</v>
      </c>
      <c r="AP407">
        <v>2.9000000000000001E-2</v>
      </c>
      <c r="AR407" s="6">
        <v>1</v>
      </c>
      <c r="AT407" s="11">
        <f>AP407/(85-5)</f>
        <v>3.6250000000000003E-4</v>
      </c>
      <c r="AU407" s="11"/>
      <c r="AV407" s="4">
        <f t="shared" si="30"/>
        <v>0.36250000000000004</v>
      </c>
      <c r="AW407" s="11"/>
      <c r="AX407" t="s">
        <v>3</v>
      </c>
      <c r="AY407" s="2" t="s">
        <v>22</v>
      </c>
      <c r="AZ407" s="3" t="s">
        <v>16</v>
      </c>
      <c r="BA407" s="3" t="s">
        <v>23</v>
      </c>
      <c r="BB407" s="3">
        <v>6</v>
      </c>
    </row>
    <row r="408" spans="1:54" x14ac:dyDescent="0.3">
      <c r="A408" t="s">
        <v>3</v>
      </c>
      <c r="B408" s="2" t="s">
        <v>22</v>
      </c>
      <c r="C408" s="3" t="s">
        <v>16</v>
      </c>
      <c r="D408" s="3" t="s">
        <v>23</v>
      </c>
      <c r="E408" s="3">
        <v>7</v>
      </c>
      <c r="AT408" s="11"/>
      <c r="AU408" s="11"/>
      <c r="AV408" s="4"/>
      <c r="AW408" s="11"/>
      <c r="AX408" t="s">
        <v>3</v>
      </c>
      <c r="AY408" s="2" t="s">
        <v>22</v>
      </c>
      <c r="AZ408" s="3" t="s">
        <v>16</v>
      </c>
      <c r="BA408" s="3" t="s">
        <v>23</v>
      </c>
      <c r="BB408" s="3">
        <v>7</v>
      </c>
    </row>
    <row r="409" spans="1:54" x14ac:dyDescent="0.3">
      <c r="A409" t="s">
        <v>3</v>
      </c>
      <c r="B409" s="2" t="s">
        <v>22</v>
      </c>
      <c r="C409" s="3" t="s">
        <v>16</v>
      </c>
      <c r="D409" s="3" t="s">
        <v>23</v>
      </c>
      <c r="E409" s="3">
        <v>8</v>
      </c>
      <c r="O409">
        <v>1</v>
      </c>
      <c r="T409">
        <v>2</v>
      </c>
      <c r="AP409">
        <v>2.5000000000000001E-2</v>
      </c>
      <c r="AR409" s="6">
        <v>1</v>
      </c>
      <c r="AT409" s="11">
        <f>AP409/(85-10)</f>
        <v>3.3333333333333338E-4</v>
      </c>
      <c r="AU409" s="11"/>
      <c r="AV409" s="4">
        <f t="shared" si="30"/>
        <v>0.33333333333333337</v>
      </c>
      <c r="AW409" s="11"/>
      <c r="AX409" t="s">
        <v>3</v>
      </c>
      <c r="AY409" s="2" t="s">
        <v>22</v>
      </c>
      <c r="AZ409" s="3" t="s">
        <v>16</v>
      </c>
      <c r="BA409" s="3" t="s">
        <v>23</v>
      </c>
      <c r="BB409" s="3">
        <v>8</v>
      </c>
    </row>
    <row r="410" spans="1:54" x14ac:dyDescent="0.3">
      <c r="A410" t="s">
        <v>3</v>
      </c>
      <c r="B410" s="2" t="s">
        <v>22</v>
      </c>
      <c r="C410" s="3" t="s">
        <v>16</v>
      </c>
      <c r="D410" s="3" t="s">
        <v>23</v>
      </c>
      <c r="E410" s="3">
        <v>9</v>
      </c>
      <c r="AD410">
        <v>2</v>
      </c>
      <c r="AR410" s="6">
        <v>1</v>
      </c>
      <c r="AT410" s="11"/>
      <c r="AU410" s="11"/>
      <c r="AV410" s="4"/>
      <c r="AW410" s="11"/>
      <c r="AX410" t="s">
        <v>3</v>
      </c>
      <c r="AY410" s="2" t="s">
        <v>22</v>
      </c>
      <c r="AZ410" s="3" t="s">
        <v>16</v>
      </c>
      <c r="BA410" s="3" t="s">
        <v>23</v>
      </c>
      <c r="BB410" s="3">
        <v>9</v>
      </c>
    </row>
    <row r="411" spans="1:54" x14ac:dyDescent="0.3">
      <c r="A411" t="s">
        <v>3</v>
      </c>
      <c r="B411" s="2" t="s">
        <v>22</v>
      </c>
      <c r="C411" s="3" t="s">
        <v>16</v>
      </c>
      <c r="D411" s="3" t="s">
        <v>23</v>
      </c>
      <c r="E411" s="3">
        <v>10</v>
      </c>
      <c r="M411" s="8">
        <v>2</v>
      </c>
      <c r="O411">
        <v>1</v>
      </c>
      <c r="AP411">
        <v>2.1000000000000001E-2</v>
      </c>
      <c r="AR411" s="6">
        <v>1</v>
      </c>
      <c r="AT411" s="11">
        <f>AP411/(85-8)</f>
        <v>2.7272727272727274E-4</v>
      </c>
      <c r="AU411" s="11"/>
      <c r="AV411" s="4">
        <f t="shared" si="30"/>
        <v>0.27272727272727276</v>
      </c>
      <c r="AW411" s="11"/>
      <c r="AX411" t="s">
        <v>3</v>
      </c>
      <c r="AY411" s="2" t="s">
        <v>22</v>
      </c>
      <c r="AZ411" s="3" t="s">
        <v>16</v>
      </c>
      <c r="BA411" s="3" t="s">
        <v>23</v>
      </c>
      <c r="BB411" s="3">
        <v>10</v>
      </c>
    </row>
    <row r="412" spans="1:54" x14ac:dyDescent="0.3">
      <c r="A412" t="s">
        <v>6</v>
      </c>
      <c r="B412" s="2" t="s">
        <v>22</v>
      </c>
      <c r="C412" s="3" t="s">
        <v>16</v>
      </c>
      <c r="D412" s="3" t="s">
        <v>23</v>
      </c>
      <c r="E412" s="3">
        <v>1</v>
      </c>
      <c r="N412" s="8">
        <v>1</v>
      </c>
      <c r="Q412">
        <v>1</v>
      </c>
      <c r="AP412">
        <v>6.0000000000000001E-3</v>
      </c>
      <c r="AQ412" s="4">
        <f>AVERAGE(AP412:AP421)</f>
        <v>9.1250000000000012E-3</v>
      </c>
      <c r="AR412" s="6">
        <v>1</v>
      </c>
      <c r="AS412" s="4">
        <f>AVERAGE(AR412:AR421)</f>
        <v>1</v>
      </c>
      <c r="AT412" s="11">
        <f t="shared" si="31"/>
        <v>7.8947368421052633E-5</v>
      </c>
      <c r="AU412" s="4">
        <f>AVERAGE(AT412:AT421)</f>
        <v>1.1924244947812569E-4</v>
      </c>
      <c r="AV412" s="4">
        <f t="shared" si="30"/>
        <v>7.8947368421052627E-2</v>
      </c>
      <c r="AW412" s="4">
        <f>AVERAGE(AV412:AV421)</f>
        <v>0.11924244947812569</v>
      </c>
      <c r="AX412" t="s">
        <v>6</v>
      </c>
      <c r="AY412" s="2" t="s">
        <v>22</v>
      </c>
      <c r="AZ412" s="3" t="s">
        <v>16</v>
      </c>
      <c r="BA412" s="3" t="s">
        <v>23</v>
      </c>
      <c r="BB412" s="3">
        <v>1</v>
      </c>
    </row>
    <row r="413" spans="1:54" x14ac:dyDescent="0.3">
      <c r="A413" t="s">
        <v>6</v>
      </c>
      <c r="B413" s="2" t="s">
        <v>22</v>
      </c>
      <c r="C413" s="3" t="s">
        <v>16</v>
      </c>
      <c r="D413" s="3" t="s">
        <v>23</v>
      </c>
      <c r="E413" s="3">
        <v>2</v>
      </c>
      <c r="O413">
        <v>1</v>
      </c>
      <c r="T413">
        <v>1</v>
      </c>
      <c r="AP413">
        <v>1.2E-2</v>
      </c>
      <c r="AR413" s="6">
        <v>1</v>
      </c>
      <c r="AT413" s="11">
        <f>AP413/(85-10)</f>
        <v>1.6000000000000001E-4</v>
      </c>
      <c r="AU413" s="11"/>
      <c r="AV413" s="4">
        <f t="shared" si="30"/>
        <v>0.16</v>
      </c>
      <c r="AW413" s="11"/>
      <c r="AX413" t="s">
        <v>6</v>
      </c>
      <c r="AY413" s="2" t="s">
        <v>22</v>
      </c>
      <c r="AZ413" s="3" t="s">
        <v>16</v>
      </c>
      <c r="BA413" s="3" t="s">
        <v>23</v>
      </c>
      <c r="BB413" s="3">
        <v>2</v>
      </c>
    </row>
    <row r="414" spans="1:54" x14ac:dyDescent="0.3">
      <c r="A414" t="s">
        <v>6</v>
      </c>
      <c r="B414" s="2" t="s">
        <v>22</v>
      </c>
      <c r="C414" s="3" t="s">
        <v>16</v>
      </c>
      <c r="D414" s="3" t="s">
        <v>23</v>
      </c>
      <c r="E414" s="3">
        <v>3</v>
      </c>
      <c r="N414" s="8">
        <v>2</v>
      </c>
      <c r="Q414">
        <v>1</v>
      </c>
      <c r="AP414">
        <v>6.0000000000000001E-3</v>
      </c>
      <c r="AR414" s="6">
        <v>1</v>
      </c>
      <c r="AT414" s="11">
        <f t="shared" si="31"/>
        <v>7.8947368421052633E-5</v>
      </c>
      <c r="AU414" s="11"/>
      <c r="AV414" s="4">
        <f t="shared" si="30"/>
        <v>7.8947368421052627E-2</v>
      </c>
      <c r="AW414" s="11"/>
      <c r="AX414" t="s">
        <v>6</v>
      </c>
      <c r="AY414" s="2" t="s">
        <v>22</v>
      </c>
      <c r="AZ414" s="3" t="s">
        <v>16</v>
      </c>
      <c r="BA414" s="3" t="s">
        <v>23</v>
      </c>
      <c r="BB414" s="3">
        <v>3</v>
      </c>
    </row>
    <row r="415" spans="1:54" x14ac:dyDescent="0.3">
      <c r="A415" t="s">
        <v>6</v>
      </c>
      <c r="B415" s="2" t="s">
        <v>22</v>
      </c>
      <c r="C415" s="3" t="s">
        <v>16</v>
      </c>
      <c r="D415" s="3" t="s">
        <v>23</v>
      </c>
      <c r="E415" s="3">
        <v>4</v>
      </c>
      <c r="AT415" s="11"/>
      <c r="AU415" s="11"/>
      <c r="AV415" s="4"/>
      <c r="AW415" s="11"/>
      <c r="AX415" t="s">
        <v>6</v>
      </c>
      <c r="AY415" s="2" t="s">
        <v>22</v>
      </c>
      <c r="AZ415" s="3" t="s">
        <v>16</v>
      </c>
      <c r="BA415" s="3" t="s">
        <v>23</v>
      </c>
      <c r="BB415" s="3">
        <v>4</v>
      </c>
    </row>
    <row r="416" spans="1:54" x14ac:dyDescent="0.3">
      <c r="A416" t="s">
        <v>6</v>
      </c>
      <c r="B416" s="2" t="s">
        <v>22</v>
      </c>
      <c r="C416" s="3" t="s">
        <v>16</v>
      </c>
      <c r="D416" s="3" t="s">
        <v>23</v>
      </c>
      <c r="E416" s="3">
        <v>5</v>
      </c>
      <c r="O416">
        <v>1</v>
      </c>
      <c r="AP416">
        <v>8.9999999999999993E-3</v>
      </c>
      <c r="AR416" s="6">
        <v>1</v>
      </c>
      <c r="AT416" s="11">
        <f>AP416/(85-10)</f>
        <v>1.1999999999999999E-4</v>
      </c>
      <c r="AU416" s="11"/>
      <c r="AV416" s="4">
        <f t="shared" si="30"/>
        <v>0.12</v>
      </c>
      <c r="AW416" s="11"/>
      <c r="AX416" t="s">
        <v>6</v>
      </c>
      <c r="AY416" s="2" t="s">
        <v>22</v>
      </c>
      <c r="AZ416" s="3" t="s">
        <v>16</v>
      </c>
      <c r="BA416" s="3" t="s">
        <v>23</v>
      </c>
      <c r="BB416" s="3">
        <v>5</v>
      </c>
    </row>
    <row r="417" spans="1:54" x14ac:dyDescent="0.3">
      <c r="A417" t="s">
        <v>6</v>
      </c>
      <c r="B417" s="2" t="s">
        <v>22</v>
      </c>
      <c r="C417" s="3" t="s">
        <v>16</v>
      </c>
      <c r="D417" s="3" t="s">
        <v>23</v>
      </c>
      <c r="E417" s="3">
        <v>6</v>
      </c>
      <c r="O417">
        <v>1</v>
      </c>
      <c r="Q417">
        <v>1</v>
      </c>
      <c r="AP417">
        <v>0.01</v>
      </c>
      <c r="AR417" s="6">
        <v>1</v>
      </c>
      <c r="AT417" s="11">
        <f>AP417/(85-10)</f>
        <v>1.3333333333333334E-4</v>
      </c>
      <c r="AU417" s="11"/>
      <c r="AV417" s="4">
        <f t="shared" si="30"/>
        <v>0.13333333333333333</v>
      </c>
      <c r="AW417" s="11"/>
      <c r="AX417" t="s">
        <v>6</v>
      </c>
      <c r="AY417" s="2" t="s">
        <v>22</v>
      </c>
      <c r="AZ417" s="3" t="s">
        <v>16</v>
      </c>
      <c r="BA417" s="3" t="s">
        <v>23</v>
      </c>
      <c r="BB417" s="3">
        <v>6</v>
      </c>
    </row>
    <row r="418" spans="1:54" x14ac:dyDescent="0.3">
      <c r="A418" t="s">
        <v>6</v>
      </c>
      <c r="B418" s="2" t="s">
        <v>22</v>
      </c>
      <c r="C418" s="3" t="s">
        <v>16</v>
      </c>
      <c r="D418" s="3" t="s">
        <v>23</v>
      </c>
      <c r="E418" s="3">
        <v>7</v>
      </c>
      <c r="J418" s="8">
        <v>1</v>
      </c>
      <c r="O418">
        <v>1</v>
      </c>
      <c r="AP418">
        <v>1.6E-2</v>
      </c>
      <c r="AR418" s="6">
        <v>1</v>
      </c>
      <c r="AT418" s="11">
        <f>AP418/(85-5)</f>
        <v>2.0000000000000001E-4</v>
      </c>
      <c r="AU418" s="11"/>
      <c r="AV418" s="4">
        <f t="shared" si="30"/>
        <v>0.2</v>
      </c>
      <c r="AW418" s="11"/>
      <c r="AX418" t="s">
        <v>6</v>
      </c>
      <c r="AY418" s="2" t="s">
        <v>22</v>
      </c>
      <c r="AZ418" s="3" t="s">
        <v>16</v>
      </c>
      <c r="BA418" s="3" t="s">
        <v>23</v>
      </c>
      <c r="BB418" s="3">
        <v>7</v>
      </c>
    </row>
    <row r="419" spans="1:54" x14ac:dyDescent="0.3">
      <c r="A419" t="s">
        <v>6</v>
      </c>
      <c r="B419" s="2" t="s">
        <v>22</v>
      </c>
      <c r="C419" s="3" t="s">
        <v>16</v>
      </c>
      <c r="D419" s="3" t="s">
        <v>23</v>
      </c>
      <c r="E419" s="3">
        <v>8</v>
      </c>
      <c r="K419" s="8">
        <v>1</v>
      </c>
      <c r="Q419">
        <v>1</v>
      </c>
      <c r="AP419">
        <v>3.0000000000000001E-3</v>
      </c>
      <c r="AR419" s="6">
        <v>1</v>
      </c>
      <c r="AT419" s="11">
        <f>AP419/(85-6)</f>
        <v>3.79746835443038E-5</v>
      </c>
      <c r="AU419" s="11"/>
      <c r="AV419" s="4">
        <f t="shared" si="30"/>
        <v>3.7974683544303799E-2</v>
      </c>
      <c r="AW419" s="11"/>
      <c r="AX419" t="s">
        <v>6</v>
      </c>
      <c r="AY419" s="2" t="s">
        <v>22</v>
      </c>
      <c r="AZ419" s="3" t="s">
        <v>16</v>
      </c>
      <c r="BA419" s="3" t="s">
        <v>23</v>
      </c>
      <c r="BB419" s="3">
        <v>8</v>
      </c>
    </row>
    <row r="420" spans="1:54" x14ac:dyDescent="0.3">
      <c r="A420" t="s">
        <v>6</v>
      </c>
      <c r="B420" s="2" t="s">
        <v>22</v>
      </c>
      <c r="C420" s="3" t="s">
        <v>16</v>
      </c>
      <c r="D420" s="3" t="s">
        <v>23</v>
      </c>
      <c r="E420" s="3">
        <v>9</v>
      </c>
      <c r="N420" s="8">
        <v>2</v>
      </c>
      <c r="T420">
        <v>1</v>
      </c>
      <c r="AP420">
        <v>1.0999999999999999E-2</v>
      </c>
      <c r="AR420" s="6">
        <v>1</v>
      </c>
      <c r="AT420" s="11">
        <f t="shared" si="31"/>
        <v>1.4473684210526314E-4</v>
      </c>
      <c r="AU420" s="11"/>
      <c r="AV420" s="4">
        <f t="shared" si="30"/>
        <v>0.14473684210526314</v>
      </c>
      <c r="AW420" s="11"/>
      <c r="AX420" t="s">
        <v>6</v>
      </c>
      <c r="AY420" s="2" t="s">
        <v>22</v>
      </c>
      <c r="AZ420" s="3" t="s">
        <v>16</v>
      </c>
      <c r="BA420" s="3" t="s">
        <v>23</v>
      </c>
      <c r="BB420" s="3">
        <v>9</v>
      </c>
    </row>
    <row r="421" spans="1:54" x14ac:dyDescent="0.3">
      <c r="A421" t="s">
        <v>6</v>
      </c>
      <c r="B421" s="2" t="s">
        <v>22</v>
      </c>
      <c r="C421" s="3" t="s">
        <v>16</v>
      </c>
      <c r="D421" s="3" t="s">
        <v>23</v>
      </c>
      <c r="E421" s="3">
        <v>10</v>
      </c>
      <c r="AT421" s="11"/>
      <c r="AU421" s="11"/>
      <c r="AV421" s="11"/>
      <c r="AW421" s="11"/>
      <c r="AX421" t="s">
        <v>6</v>
      </c>
      <c r="AY421" s="2" t="s">
        <v>22</v>
      </c>
      <c r="AZ421" s="3" t="s">
        <v>16</v>
      </c>
      <c r="BA421" s="3" t="s">
        <v>23</v>
      </c>
      <c r="BB421" s="3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7D44-D95C-4A73-AEB5-1671E79D642A}">
  <dimension ref="A1:AY561"/>
  <sheetViews>
    <sheetView tabSelected="1" topLeftCell="AC1" workbookViewId="0">
      <pane ySplit="1" topLeftCell="A539" activePane="bottomLeft" state="frozen"/>
      <selection pane="bottomLeft" activeCell="AQ559" sqref="AQ559"/>
    </sheetView>
  </sheetViews>
  <sheetFormatPr baseColWidth="10" defaultRowHeight="14.4" x14ac:dyDescent="0.3"/>
  <cols>
    <col min="1" max="1" width="4.5546875" customWidth="1"/>
    <col min="2" max="2" width="11.21875" customWidth="1"/>
    <col min="3" max="3" width="7.88671875" customWidth="1"/>
    <col min="4" max="4" width="9.33203125" customWidth="1"/>
    <col min="5" max="5" width="3.6640625" customWidth="1"/>
    <col min="6" max="7" width="3" customWidth="1"/>
    <col min="8" max="8" width="3.33203125" customWidth="1"/>
    <col min="9" max="9" width="2.88671875" customWidth="1"/>
    <col min="10" max="10" width="3" customWidth="1"/>
    <col min="11" max="11" width="3.33203125" customWidth="1"/>
    <col min="12" max="12" width="3.109375" customWidth="1"/>
    <col min="13" max="13" width="3.44140625" customWidth="1"/>
    <col min="14" max="14" width="2.88671875" customWidth="1"/>
    <col min="15" max="15" width="4" customWidth="1"/>
    <col min="16" max="16" width="3.77734375" customWidth="1"/>
    <col min="17" max="17" width="4.44140625" customWidth="1"/>
    <col min="18" max="18" width="4.21875" customWidth="1"/>
    <col min="19" max="19" width="4" customWidth="1"/>
    <col min="20" max="22" width="3.88671875" customWidth="1"/>
    <col min="23" max="23" width="4.109375" customWidth="1"/>
    <col min="24" max="24" width="4.33203125" customWidth="1"/>
    <col min="25" max="25" width="4" customWidth="1"/>
    <col min="26" max="26" width="4.109375" customWidth="1"/>
    <col min="27" max="27" width="4" customWidth="1"/>
    <col min="28" max="31" width="4.109375" customWidth="1"/>
    <col min="32" max="33" width="4.33203125" customWidth="1"/>
    <col min="34" max="34" width="4" customWidth="1"/>
    <col min="35" max="35" width="3.88671875" customWidth="1"/>
    <col min="36" max="37" width="3.77734375" customWidth="1"/>
    <col min="38" max="38" width="3.88671875" customWidth="1"/>
    <col min="39" max="39" width="4.109375" customWidth="1"/>
    <col min="40" max="40" width="3.77734375" customWidth="1"/>
    <col min="41" max="41" width="4.21875" customWidth="1"/>
    <col min="42" max="42" width="4.5546875" customWidth="1"/>
    <col min="43" max="43" width="5.77734375" customWidth="1"/>
    <col min="44" max="44" width="7.5546875" customWidth="1"/>
    <col min="45" max="45" width="5.88671875" customWidth="1"/>
    <col min="46" max="46" width="4.5546875" customWidth="1"/>
    <col min="47" max="47" width="11.21875" customWidth="1"/>
    <col min="48" max="48" width="7.88671875" customWidth="1"/>
    <col min="49" max="49" width="9.33203125" customWidth="1"/>
    <col min="50" max="50" width="3.6640625" customWidth="1"/>
    <col min="51" max="51" width="10.44140625" customWidth="1"/>
  </cols>
  <sheetData>
    <row r="1" spans="1:51" x14ac:dyDescent="0.3">
      <c r="A1" s="1" t="s">
        <v>0</v>
      </c>
      <c r="B1" s="1" t="s">
        <v>26</v>
      </c>
      <c r="C1" s="1" t="s">
        <v>1</v>
      </c>
      <c r="D1" s="1" t="s">
        <v>25</v>
      </c>
      <c r="E1" s="1" t="s">
        <v>5</v>
      </c>
      <c r="F1" s="1" t="s">
        <v>58</v>
      </c>
      <c r="G1" s="1" t="s">
        <v>59</v>
      </c>
      <c r="H1" s="1" t="s">
        <v>60</v>
      </c>
      <c r="I1" s="1" t="s">
        <v>61</v>
      </c>
      <c r="J1" s="7" t="s">
        <v>62</v>
      </c>
      <c r="K1" s="7" t="s">
        <v>63</v>
      </c>
      <c r="L1" s="7" t="s">
        <v>64</v>
      </c>
      <c r="M1" s="7" t="s">
        <v>65</v>
      </c>
      <c r="N1" s="7" t="s">
        <v>66</v>
      </c>
      <c r="O1" s="1" t="s">
        <v>67</v>
      </c>
      <c r="P1" s="1" t="s">
        <v>68</v>
      </c>
      <c r="Q1" s="7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7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7" t="s">
        <v>85</v>
      </c>
      <c r="AH1" s="1" t="s">
        <v>86</v>
      </c>
      <c r="AI1" s="1" t="s">
        <v>87</v>
      </c>
      <c r="AJ1" s="1" t="s">
        <v>88</v>
      </c>
      <c r="AK1" s="1" t="s">
        <v>89</v>
      </c>
      <c r="AL1" s="1" t="s">
        <v>90</v>
      </c>
      <c r="AM1" s="1" t="s">
        <v>91</v>
      </c>
      <c r="AN1" s="1" t="s">
        <v>92</v>
      </c>
      <c r="AO1" s="1" t="s">
        <v>94</v>
      </c>
      <c r="AP1" s="1" t="s">
        <v>93</v>
      </c>
      <c r="AQ1" s="1" t="s">
        <v>2</v>
      </c>
      <c r="AR1" s="1" t="s">
        <v>57</v>
      </c>
      <c r="AS1" s="1" t="s">
        <v>56</v>
      </c>
      <c r="AT1" s="1" t="s">
        <v>0</v>
      </c>
      <c r="AU1" s="1" t="s">
        <v>26</v>
      </c>
      <c r="AV1" s="1" t="s">
        <v>1</v>
      </c>
      <c r="AW1" s="1" t="s">
        <v>25</v>
      </c>
      <c r="AX1" s="1" t="s">
        <v>5</v>
      </c>
      <c r="AY1" s="1"/>
    </row>
    <row r="2" spans="1:51" x14ac:dyDescent="0.3">
      <c r="A2" t="s">
        <v>3</v>
      </c>
      <c r="B2" t="s">
        <v>28</v>
      </c>
      <c r="C2" t="s">
        <v>27</v>
      </c>
      <c r="D2" t="s">
        <v>23</v>
      </c>
      <c r="E2">
        <v>1</v>
      </c>
      <c r="J2" s="8"/>
      <c r="L2" s="8"/>
      <c r="O2">
        <v>1</v>
      </c>
      <c r="Q2">
        <v>1</v>
      </c>
      <c r="AQ2">
        <v>1.7000000000000001E-2</v>
      </c>
      <c r="AR2">
        <v>1</v>
      </c>
      <c r="AS2">
        <f>AVERAGE(AR2,AR4,AR6,AR8,AR10,AR12,AR14,AR16,AR18,AR20)</f>
        <v>0.9</v>
      </c>
      <c r="AT2" t="s">
        <v>3</v>
      </c>
      <c r="AU2" t="s">
        <v>28</v>
      </c>
      <c r="AV2" t="s">
        <v>27</v>
      </c>
      <c r="AW2" t="s">
        <v>23</v>
      </c>
      <c r="AX2">
        <v>1</v>
      </c>
    </row>
    <row r="3" spans="1:51" x14ac:dyDescent="0.3">
      <c r="A3" t="s">
        <v>3</v>
      </c>
      <c r="B3" t="s">
        <v>28</v>
      </c>
      <c r="C3" t="s">
        <v>29</v>
      </c>
      <c r="D3" t="s">
        <v>24</v>
      </c>
      <c r="E3">
        <v>1</v>
      </c>
      <c r="J3" s="8"/>
      <c r="K3">
        <v>1</v>
      </c>
      <c r="L3" s="8"/>
      <c r="M3">
        <v>1</v>
      </c>
      <c r="Y3">
        <v>1</v>
      </c>
      <c r="AQ3">
        <v>1.9E-2</v>
      </c>
      <c r="AR3">
        <v>1</v>
      </c>
      <c r="AS3">
        <f>AVERAGE(AR3,AR5,AR7,AR9,AR11,AR13,AR15,AR17,AR19,AR21)</f>
        <v>1</v>
      </c>
      <c r="AT3" t="s">
        <v>3</v>
      </c>
      <c r="AU3" t="s">
        <v>28</v>
      </c>
      <c r="AV3" t="s">
        <v>29</v>
      </c>
      <c r="AW3" t="s">
        <v>24</v>
      </c>
      <c r="AX3">
        <v>1</v>
      </c>
    </row>
    <row r="4" spans="1:51" x14ac:dyDescent="0.3">
      <c r="A4" t="s">
        <v>3</v>
      </c>
      <c r="B4" t="s">
        <v>28</v>
      </c>
      <c r="C4" t="s">
        <v>27</v>
      </c>
      <c r="D4" t="s">
        <v>23</v>
      </c>
      <c r="E4">
        <v>2</v>
      </c>
      <c r="J4" s="8"/>
      <c r="L4" s="8"/>
      <c r="O4">
        <v>1</v>
      </c>
      <c r="T4">
        <v>1</v>
      </c>
      <c r="AQ4">
        <v>1.2E-2</v>
      </c>
      <c r="AR4">
        <v>1</v>
      </c>
      <c r="AT4" t="s">
        <v>3</v>
      </c>
      <c r="AU4" t="s">
        <v>28</v>
      </c>
      <c r="AV4" t="s">
        <v>27</v>
      </c>
      <c r="AW4" t="s">
        <v>23</v>
      </c>
      <c r="AX4">
        <v>2</v>
      </c>
    </row>
    <row r="5" spans="1:51" x14ac:dyDescent="0.3">
      <c r="A5" t="s">
        <v>3</v>
      </c>
      <c r="B5" t="s">
        <v>28</v>
      </c>
      <c r="C5" t="s">
        <v>29</v>
      </c>
      <c r="D5" t="s">
        <v>24</v>
      </c>
      <c r="E5">
        <v>2</v>
      </c>
      <c r="J5" s="8"/>
      <c r="L5" s="8"/>
      <c r="N5">
        <v>1</v>
      </c>
      <c r="AQ5">
        <v>2.3E-2</v>
      </c>
      <c r="AR5">
        <v>1</v>
      </c>
      <c r="AT5" t="s">
        <v>3</v>
      </c>
      <c r="AU5" t="s">
        <v>28</v>
      </c>
      <c r="AV5" t="s">
        <v>29</v>
      </c>
      <c r="AW5" t="s">
        <v>24</v>
      </c>
      <c r="AX5">
        <v>2</v>
      </c>
    </row>
    <row r="6" spans="1:51" x14ac:dyDescent="0.3">
      <c r="A6" t="s">
        <v>3</v>
      </c>
      <c r="B6" t="s">
        <v>28</v>
      </c>
      <c r="C6" t="s">
        <v>27</v>
      </c>
      <c r="D6" t="s">
        <v>23</v>
      </c>
      <c r="E6">
        <v>3</v>
      </c>
      <c r="J6" s="8"/>
      <c r="L6" s="8"/>
      <c r="O6">
        <v>1</v>
      </c>
      <c r="Q6">
        <v>1</v>
      </c>
      <c r="AQ6">
        <v>7.0000000000000001E-3</v>
      </c>
      <c r="AR6">
        <v>1</v>
      </c>
      <c r="AT6" t="s">
        <v>3</v>
      </c>
      <c r="AU6" t="s">
        <v>28</v>
      </c>
      <c r="AV6" t="s">
        <v>27</v>
      </c>
      <c r="AW6" t="s">
        <v>23</v>
      </c>
      <c r="AX6">
        <v>3</v>
      </c>
    </row>
    <row r="7" spans="1:51" x14ac:dyDescent="0.3">
      <c r="A7" t="s">
        <v>3</v>
      </c>
      <c r="B7" t="s">
        <v>28</v>
      </c>
      <c r="C7" t="s">
        <v>29</v>
      </c>
      <c r="D7" t="s">
        <v>24</v>
      </c>
      <c r="E7">
        <v>3</v>
      </c>
      <c r="J7" s="8"/>
      <c r="L7" s="8"/>
      <c r="M7">
        <v>1</v>
      </c>
      <c r="O7">
        <v>1</v>
      </c>
      <c r="AQ7">
        <v>4.4999999999999998E-2</v>
      </c>
      <c r="AR7">
        <v>1</v>
      </c>
      <c r="AT7" t="s">
        <v>3</v>
      </c>
      <c r="AU7" t="s">
        <v>28</v>
      </c>
      <c r="AV7" t="s">
        <v>29</v>
      </c>
      <c r="AW7" t="s">
        <v>24</v>
      </c>
      <c r="AX7">
        <v>3</v>
      </c>
    </row>
    <row r="8" spans="1:51" x14ac:dyDescent="0.3">
      <c r="A8" t="s">
        <v>3</v>
      </c>
      <c r="B8" t="s">
        <v>28</v>
      </c>
      <c r="C8" t="s">
        <v>27</v>
      </c>
      <c r="D8" t="s">
        <v>23</v>
      </c>
      <c r="E8">
        <v>4</v>
      </c>
      <c r="J8" s="8"/>
      <c r="L8" s="8"/>
      <c r="N8">
        <v>1</v>
      </c>
      <c r="AQ8">
        <v>7.0000000000000001E-3</v>
      </c>
      <c r="AR8">
        <v>1</v>
      </c>
      <c r="AT8" t="s">
        <v>3</v>
      </c>
      <c r="AU8" t="s">
        <v>28</v>
      </c>
      <c r="AV8" t="s">
        <v>27</v>
      </c>
      <c r="AW8" t="s">
        <v>23</v>
      </c>
      <c r="AX8">
        <v>4</v>
      </c>
    </row>
    <row r="9" spans="1:51" x14ac:dyDescent="0.3">
      <c r="A9" t="s">
        <v>3</v>
      </c>
      <c r="B9" t="s">
        <v>28</v>
      </c>
      <c r="C9" t="s">
        <v>29</v>
      </c>
      <c r="D9" t="s">
        <v>24</v>
      </c>
      <c r="E9">
        <v>4</v>
      </c>
      <c r="J9" s="8"/>
      <c r="L9" s="8">
        <v>1</v>
      </c>
      <c r="O9">
        <v>1</v>
      </c>
      <c r="AQ9">
        <v>8.9999999999999993E-3</v>
      </c>
      <c r="AR9">
        <v>1</v>
      </c>
      <c r="AT9" t="s">
        <v>3</v>
      </c>
      <c r="AU9" t="s">
        <v>28</v>
      </c>
      <c r="AV9" t="s">
        <v>29</v>
      </c>
      <c r="AW9" t="s">
        <v>24</v>
      </c>
      <c r="AX9">
        <v>4</v>
      </c>
    </row>
    <row r="10" spans="1:51" x14ac:dyDescent="0.3">
      <c r="A10" t="s">
        <v>3</v>
      </c>
      <c r="B10" t="s">
        <v>28</v>
      </c>
      <c r="C10" t="s">
        <v>27</v>
      </c>
      <c r="D10" t="s">
        <v>23</v>
      </c>
      <c r="E10">
        <v>5</v>
      </c>
      <c r="J10" s="8"/>
      <c r="L10" s="8"/>
      <c r="Y10">
        <v>1</v>
      </c>
      <c r="AR10">
        <v>0</v>
      </c>
      <c r="AT10" t="s">
        <v>3</v>
      </c>
      <c r="AU10" t="s">
        <v>28</v>
      </c>
      <c r="AV10" t="s">
        <v>27</v>
      </c>
      <c r="AW10" t="s">
        <v>23</v>
      </c>
      <c r="AX10">
        <v>5</v>
      </c>
    </row>
    <row r="11" spans="1:51" x14ac:dyDescent="0.3">
      <c r="A11" t="s">
        <v>3</v>
      </c>
      <c r="B11" t="s">
        <v>28</v>
      </c>
      <c r="C11" t="s">
        <v>29</v>
      </c>
      <c r="D11" t="s">
        <v>24</v>
      </c>
      <c r="E11">
        <v>5</v>
      </c>
      <c r="J11" s="8"/>
      <c r="L11" s="8">
        <v>1</v>
      </c>
      <c r="M11">
        <v>1</v>
      </c>
      <c r="AQ11">
        <v>3.6999999999999998E-2</v>
      </c>
      <c r="AR11">
        <v>1</v>
      </c>
      <c r="AT11" t="s">
        <v>3</v>
      </c>
      <c r="AU11" t="s">
        <v>28</v>
      </c>
      <c r="AV11" t="s">
        <v>29</v>
      </c>
      <c r="AW11" t="s">
        <v>24</v>
      </c>
      <c r="AX11">
        <v>5</v>
      </c>
    </row>
    <row r="12" spans="1:51" x14ac:dyDescent="0.3">
      <c r="A12" t="s">
        <v>3</v>
      </c>
      <c r="B12" t="s">
        <v>28</v>
      </c>
      <c r="C12" t="s">
        <v>27</v>
      </c>
      <c r="D12" t="s">
        <v>23</v>
      </c>
      <c r="E12">
        <v>6</v>
      </c>
      <c r="J12" s="8"/>
      <c r="L12" s="8"/>
      <c r="N12">
        <v>1</v>
      </c>
      <c r="AQ12">
        <v>0.01</v>
      </c>
      <c r="AR12">
        <v>1</v>
      </c>
      <c r="AT12" t="s">
        <v>3</v>
      </c>
      <c r="AU12" t="s">
        <v>28</v>
      </c>
      <c r="AV12" t="s">
        <v>27</v>
      </c>
      <c r="AW12" t="s">
        <v>23</v>
      </c>
      <c r="AX12">
        <v>6</v>
      </c>
    </row>
    <row r="13" spans="1:51" x14ac:dyDescent="0.3">
      <c r="A13" t="s">
        <v>3</v>
      </c>
      <c r="B13" t="s">
        <v>28</v>
      </c>
      <c r="C13" t="s">
        <v>29</v>
      </c>
      <c r="D13" t="s">
        <v>24</v>
      </c>
      <c r="E13">
        <v>6</v>
      </c>
      <c r="J13" s="8"/>
      <c r="L13" s="8"/>
      <c r="M13">
        <v>2</v>
      </c>
      <c r="AT13" t="s">
        <v>3</v>
      </c>
      <c r="AU13" t="s">
        <v>28</v>
      </c>
      <c r="AV13" t="s">
        <v>29</v>
      </c>
      <c r="AW13" t="s">
        <v>24</v>
      </c>
      <c r="AX13">
        <v>6</v>
      </c>
    </row>
    <row r="14" spans="1:51" x14ac:dyDescent="0.3">
      <c r="A14" t="s">
        <v>3</v>
      </c>
      <c r="B14" t="s">
        <v>28</v>
      </c>
      <c r="C14" t="s">
        <v>27</v>
      </c>
      <c r="D14" t="s">
        <v>23</v>
      </c>
      <c r="E14">
        <v>7</v>
      </c>
      <c r="J14" s="8"/>
      <c r="L14" s="8"/>
      <c r="O14">
        <v>1</v>
      </c>
      <c r="Q14">
        <v>1</v>
      </c>
      <c r="AQ14">
        <v>8.0000000000000002E-3</v>
      </c>
      <c r="AR14">
        <v>1</v>
      </c>
      <c r="AT14" t="s">
        <v>3</v>
      </c>
      <c r="AU14" t="s">
        <v>28</v>
      </c>
      <c r="AV14" t="s">
        <v>27</v>
      </c>
      <c r="AW14" t="s">
        <v>23</v>
      </c>
      <c r="AX14">
        <v>7</v>
      </c>
    </row>
    <row r="15" spans="1:51" x14ac:dyDescent="0.3">
      <c r="A15" t="s">
        <v>3</v>
      </c>
      <c r="B15" t="s">
        <v>28</v>
      </c>
      <c r="C15" t="s">
        <v>29</v>
      </c>
      <c r="D15" t="s">
        <v>24</v>
      </c>
      <c r="E15">
        <v>7</v>
      </c>
      <c r="J15" s="8"/>
      <c r="L15" s="8"/>
      <c r="O15">
        <v>1</v>
      </c>
      <c r="AQ15">
        <v>2.3E-2</v>
      </c>
      <c r="AR15">
        <v>1</v>
      </c>
      <c r="AT15" t="s">
        <v>3</v>
      </c>
      <c r="AU15" t="s">
        <v>28</v>
      </c>
      <c r="AV15" t="s">
        <v>29</v>
      </c>
      <c r="AW15" t="s">
        <v>24</v>
      </c>
      <c r="AX15">
        <v>7</v>
      </c>
    </row>
    <row r="16" spans="1:51" x14ac:dyDescent="0.3">
      <c r="A16" t="s">
        <v>3</v>
      </c>
      <c r="B16" t="s">
        <v>28</v>
      </c>
      <c r="C16" t="s">
        <v>27</v>
      </c>
      <c r="D16" t="s">
        <v>23</v>
      </c>
      <c r="E16">
        <v>8</v>
      </c>
      <c r="J16" s="8"/>
      <c r="L16" s="8"/>
      <c r="O16">
        <v>1</v>
      </c>
      <c r="AQ16">
        <v>3.0000000000000001E-3</v>
      </c>
      <c r="AR16">
        <v>1</v>
      </c>
      <c r="AT16" t="s">
        <v>3</v>
      </c>
      <c r="AU16" t="s">
        <v>28</v>
      </c>
      <c r="AV16" t="s">
        <v>27</v>
      </c>
      <c r="AW16" t="s">
        <v>23</v>
      </c>
      <c r="AX16">
        <v>8</v>
      </c>
    </row>
    <row r="17" spans="1:50" x14ac:dyDescent="0.3">
      <c r="A17" t="s">
        <v>3</v>
      </c>
      <c r="B17" t="s">
        <v>28</v>
      </c>
      <c r="C17" t="s">
        <v>29</v>
      </c>
      <c r="D17" t="s">
        <v>24</v>
      </c>
      <c r="E17">
        <v>8</v>
      </c>
      <c r="J17" s="8"/>
      <c r="K17">
        <v>1</v>
      </c>
      <c r="L17" s="8"/>
      <c r="M17">
        <v>1</v>
      </c>
      <c r="AQ17">
        <v>1.7999999999999999E-2</v>
      </c>
      <c r="AR17">
        <v>1</v>
      </c>
      <c r="AT17" t="s">
        <v>3</v>
      </c>
      <c r="AU17" t="s">
        <v>28</v>
      </c>
      <c r="AV17" t="s">
        <v>29</v>
      </c>
      <c r="AW17" t="s">
        <v>24</v>
      </c>
      <c r="AX17">
        <v>8</v>
      </c>
    </row>
    <row r="18" spans="1:50" x14ac:dyDescent="0.3">
      <c r="A18" t="s">
        <v>3</v>
      </c>
      <c r="B18" t="s">
        <v>28</v>
      </c>
      <c r="C18" t="s">
        <v>27</v>
      </c>
      <c r="D18" t="s">
        <v>23</v>
      </c>
      <c r="E18">
        <v>9</v>
      </c>
      <c r="J18" s="8"/>
      <c r="L18" s="8"/>
      <c r="O18">
        <v>1</v>
      </c>
      <c r="Q18">
        <v>1</v>
      </c>
      <c r="AQ18">
        <v>6.0000000000000001E-3</v>
      </c>
      <c r="AR18">
        <v>1</v>
      </c>
      <c r="AT18" t="s">
        <v>3</v>
      </c>
      <c r="AU18" t="s">
        <v>28</v>
      </c>
      <c r="AV18" t="s">
        <v>27</v>
      </c>
      <c r="AW18" t="s">
        <v>23</v>
      </c>
      <c r="AX18">
        <v>9</v>
      </c>
    </row>
    <row r="19" spans="1:50" x14ac:dyDescent="0.3">
      <c r="A19" t="s">
        <v>3</v>
      </c>
      <c r="B19" t="s">
        <v>28</v>
      </c>
      <c r="C19" t="s">
        <v>29</v>
      </c>
      <c r="D19" t="s">
        <v>24</v>
      </c>
      <c r="E19">
        <v>9</v>
      </c>
      <c r="J19" s="8"/>
      <c r="L19" s="8">
        <v>1</v>
      </c>
      <c r="AQ19">
        <v>1.7999999999999999E-2</v>
      </c>
      <c r="AR19">
        <v>1</v>
      </c>
      <c r="AT19" t="s">
        <v>3</v>
      </c>
      <c r="AU19" t="s">
        <v>28</v>
      </c>
      <c r="AV19" t="s">
        <v>29</v>
      </c>
      <c r="AW19" t="s">
        <v>24</v>
      </c>
      <c r="AX19">
        <v>9</v>
      </c>
    </row>
    <row r="20" spans="1:50" x14ac:dyDescent="0.3">
      <c r="A20" t="s">
        <v>3</v>
      </c>
      <c r="B20" t="s">
        <v>28</v>
      </c>
      <c r="C20" t="s">
        <v>27</v>
      </c>
      <c r="D20" t="s">
        <v>23</v>
      </c>
      <c r="E20">
        <v>10</v>
      </c>
      <c r="J20" s="8"/>
      <c r="L20" s="8"/>
      <c r="N20">
        <v>1</v>
      </c>
      <c r="O20">
        <v>1</v>
      </c>
      <c r="AQ20">
        <v>6.0000000000000001E-3</v>
      </c>
      <c r="AR20">
        <v>1</v>
      </c>
      <c r="AT20" t="s">
        <v>3</v>
      </c>
      <c r="AU20" t="s">
        <v>28</v>
      </c>
      <c r="AV20" t="s">
        <v>27</v>
      </c>
      <c r="AW20" t="s">
        <v>23</v>
      </c>
      <c r="AX20">
        <v>10</v>
      </c>
    </row>
    <row r="21" spans="1:50" x14ac:dyDescent="0.3">
      <c r="A21" t="s">
        <v>3</v>
      </c>
      <c r="B21" t="s">
        <v>28</v>
      </c>
      <c r="C21" t="s">
        <v>29</v>
      </c>
      <c r="D21" t="s">
        <v>24</v>
      </c>
      <c r="E21">
        <v>10</v>
      </c>
      <c r="J21" s="8"/>
      <c r="L21" s="8"/>
      <c r="Q21">
        <v>1</v>
      </c>
      <c r="AQ21">
        <v>1.0999999999999999E-2</v>
      </c>
      <c r="AR21">
        <v>1</v>
      </c>
      <c r="AT21" t="s">
        <v>3</v>
      </c>
      <c r="AU21" t="s">
        <v>28</v>
      </c>
      <c r="AV21" t="s">
        <v>29</v>
      </c>
      <c r="AW21" t="s">
        <v>24</v>
      </c>
      <c r="AX21">
        <v>10</v>
      </c>
    </row>
    <row r="22" spans="1:50" x14ac:dyDescent="0.3">
      <c r="A22" t="s">
        <v>6</v>
      </c>
      <c r="B22" t="s">
        <v>28</v>
      </c>
      <c r="C22" t="s">
        <v>27</v>
      </c>
      <c r="D22" t="s">
        <v>23</v>
      </c>
      <c r="E22">
        <v>1</v>
      </c>
      <c r="J22" s="8"/>
      <c r="L22" s="8"/>
      <c r="W22">
        <v>2</v>
      </c>
      <c r="AQ22">
        <v>1.7999999999999999E-2</v>
      </c>
      <c r="AR22">
        <v>1</v>
      </c>
      <c r="AS22">
        <f>AVERAGE(AR22,AR24,AR26,AR28,AR30,AR32,AR34,AR36,AR38,AR40)</f>
        <v>0.77777777777777779</v>
      </c>
      <c r="AT22" t="s">
        <v>6</v>
      </c>
      <c r="AU22" t="s">
        <v>28</v>
      </c>
      <c r="AV22" t="s">
        <v>27</v>
      </c>
      <c r="AW22" t="s">
        <v>23</v>
      </c>
      <c r="AX22">
        <v>1</v>
      </c>
    </row>
    <row r="23" spans="1:50" x14ac:dyDescent="0.3">
      <c r="A23" t="s">
        <v>6</v>
      </c>
      <c r="B23" t="s">
        <v>28</v>
      </c>
      <c r="C23" t="s">
        <v>29</v>
      </c>
      <c r="D23" t="s">
        <v>24</v>
      </c>
      <c r="E23">
        <v>1</v>
      </c>
      <c r="J23" s="8"/>
      <c r="L23" s="8"/>
      <c r="AS23">
        <f>AVERAGE(AR23,AR25,AR27,AR29,AR31,AR33,AR35,AR37,AR39,AR41)</f>
        <v>1</v>
      </c>
      <c r="AT23" t="s">
        <v>6</v>
      </c>
      <c r="AU23" t="s">
        <v>28</v>
      </c>
      <c r="AV23" t="s">
        <v>29</v>
      </c>
      <c r="AW23" t="s">
        <v>24</v>
      </c>
      <c r="AX23">
        <v>1</v>
      </c>
    </row>
    <row r="24" spans="1:50" x14ac:dyDescent="0.3">
      <c r="A24" t="s">
        <v>6</v>
      </c>
      <c r="B24" t="s">
        <v>28</v>
      </c>
      <c r="C24" t="s">
        <v>27</v>
      </c>
      <c r="D24" t="s">
        <v>23</v>
      </c>
      <c r="E24">
        <v>2</v>
      </c>
      <c r="J24" s="8"/>
      <c r="L24" s="8"/>
      <c r="Q24">
        <v>2</v>
      </c>
      <c r="AQ24">
        <v>2E-3</v>
      </c>
      <c r="AR24">
        <v>1</v>
      </c>
      <c r="AT24" t="s">
        <v>6</v>
      </c>
      <c r="AU24" t="s">
        <v>28</v>
      </c>
      <c r="AV24" t="s">
        <v>27</v>
      </c>
      <c r="AW24" t="s">
        <v>23</v>
      </c>
      <c r="AX24">
        <v>2</v>
      </c>
    </row>
    <row r="25" spans="1:50" x14ac:dyDescent="0.3">
      <c r="A25" t="s">
        <v>6</v>
      </c>
      <c r="B25" t="s">
        <v>28</v>
      </c>
      <c r="C25" t="s">
        <v>29</v>
      </c>
      <c r="D25" t="s">
        <v>24</v>
      </c>
      <c r="E25">
        <v>2</v>
      </c>
      <c r="J25" s="8"/>
      <c r="L25" s="8"/>
      <c r="AT25" t="s">
        <v>6</v>
      </c>
      <c r="AU25" t="s">
        <v>28</v>
      </c>
      <c r="AV25" t="s">
        <v>29</v>
      </c>
      <c r="AW25" t="s">
        <v>24</v>
      </c>
      <c r="AX25">
        <v>2</v>
      </c>
    </row>
    <row r="26" spans="1:50" x14ac:dyDescent="0.3">
      <c r="A26" t="s">
        <v>6</v>
      </c>
      <c r="B26" t="s">
        <v>28</v>
      </c>
      <c r="C26" t="s">
        <v>27</v>
      </c>
      <c r="D26" t="s">
        <v>23</v>
      </c>
      <c r="E26">
        <v>3</v>
      </c>
      <c r="J26" s="8"/>
      <c r="L26" s="8"/>
      <c r="O26">
        <v>1</v>
      </c>
      <c r="T26">
        <v>1</v>
      </c>
      <c r="AL26">
        <v>1</v>
      </c>
      <c r="AQ26">
        <v>8.0000000000000002E-3</v>
      </c>
      <c r="AR26">
        <v>1</v>
      </c>
      <c r="AT26" t="s">
        <v>6</v>
      </c>
      <c r="AU26" t="s">
        <v>28</v>
      </c>
      <c r="AV26" t="s">
        <v>27</v>
      </c>
      <c r="AW26" t="s">
        <v>23</v>
      </c>
      <c r="AX26">
        <v>3</v>
      </c>
    </row>
    <row r="27" spans="1:50" x14ac:dyDescent="0.3">
      <c r="A27" t="s">
        <v>6</v>
      </c>
      <c r="B27" t="s">
        <v>28</v>
      </c>
      <c r="C27" t="s">
        <v>29</v>
      </c>
      <c r="D27" t="s">
        <v>24</v>
      </c>
      <c r="E27">
        <v>3</v>
      </c>
      <c r="J27" s="8"/>
      <c r="L27" s="8"/>
      <c r="O27">
        <v>1</v>
      </c>
      <c r="AQ27">
        <v>2.5999999999999999E-2</v>
      </c>
      <c r="AR27">
        <v>1</v>
      </c>
      <c r="AT27" t="s">
        <v>6</v>
      </c>
      <c r="AU27" t="s">
        <v>28</v>
      </c>
      <c r="AV27" t="s">
        <v>29</v>
      </c>
      <c r="AW27" t="s">
        <v>24</v>
      </c>
      <c r="AX27">
        <v>3</v>
      </c>
    </row>
    <row r="28" spans="1:50" x14ac:dyDescent="0.3">
      <c r="A28" t="s">
        <v>6</v>
      </c>
      <c r="B28" t="s">
        <v>28</v>
      </c>
      <c r="C28" t="s">
        <v>27</v>
      </c>
      <c r="D28" t="s">
        <v>23</v>
      </c>
      <c r="E28">
        <v>4</v>
      </c>
      <c r="J28" s="8"/>
      <c r="L28" s="8"/>
      <c r="T28">
        <v>1</v>
      </c>
      <c r="AR28">
        <v>0</v>
      </c>
      <c r="AT28" t="s">
        <v>6</v>
      </c>
      <c r="AU28" t="s">
        <v>28</v>
      </c>
      <c r="AV28" t="s">
        <v>27</v>
      </c>
      <c r="AW28" t="s">
        <v>23</v>
      </c>
      <c r="AX28">
        <v>4</v>
      </c>
    </row>
    <row r="29" spans="1:50" x14ac:dyDescent="0.3">
      <c r="A29" t="s">
        <v>6</v>
      </c>
      <c r="B29" t="s">
        <v>28</v>
      </c>
      <c r="C29" t="s">
        <v>29</v>
      </c>
      <c r="D29" t="s">
        <v>24</v>
      </c>
      <c r="E29">
        <v>4</v>
      </c>
      <c r="J29" s="8"/>
      <c r="L29" s="8"/>
      <c r="AL29">
        <v>1</v>
      </c>
      <c r="AR29">
        <v>1</v>
      </c>
      <c r="AT29" t="s">
        <v>6</v>
      </c>
      <c r="AU29" t="s">
        <v>28</v>
      </c>
      <c r="AV29" t="s">
        <v>29</v>
      </c>
      <c r="AW29" t="s">
        <v>24</v>
      </c>
      <c r="AX29">
        <v>4</v>
      </c>
    </row>
    <row r="30" spans="1:50" x14ac:dyDescent="0.3">
      <c r="A30" t="s">
        <v>6</v>
      </c>
      <c r="B30" t="s">
        <v>28</v>
      </c>
      <c r="C30" t="s">
        <v>27</v>
      </c>
      <c r="D30" t="s">
        <v>23</v>
      </c>
      <c r="E30">
        <v>5</v>
      </c>
      <c r="J30" s="8"/>
      <c r="L30" s="8"/>
      <c r="N30">
        <v>1</v>
      </c>
      <c r="Q30">
        <v>1</v>
      </c>
      <c r="AQ30">
        <v>0.01</v>
      </c>
      <c r="AR30">
        <v>1</v>
      </c>
      <c r="AT30" t="s">
        <v>6</v>
      </c>
      <c r="AU30" t="s">
        <v>28</v>
      </c>
      <c r="AV30" t="s">
        <v>27</v>
      </c>
      <c r="AW30" t="s">
        <v>23</v>
      </c>
      <c r="AX30">
        <v>5</v>
      </c>
    </row>
    <row r="31" spans="1:50" x14ac:dyDescent="0.3">
      <c r="A31" t="s">
        <v>6</v>
      </c>
      <c r="B31" t="s">
        <v>28</v>
      </c>
      <c r="C31" t="s">
        <v>29</v>
      </c>
      <c r="D31" t="s">
        <v>24</v>
      </c>
      <c r="E31">
        <v>5</v>
      </c>
      <c r="J31" s="8"/>
      <c r="L31" s="8"/>
      <c r="AT31" t="s">
        <v>6</v>
      </c>
      <c r="AU31" t="s">
        <v>28</v>
      </c>
      <c r="AV31" t="s">
        <v>29</v>
      </c>
      <c r="AW31" t="s">
        <v>24</v>
      </c>
      <c r="AX31">
        <v>5</v>
      </c>
    </row>
    <row r="32" spans="1:50" x14ac:dyDescent="0.3">
      <c r="A32" t="s">
        <v>6</v>
      </c>
      <c r="B32" t="s">
        <v>28</v>
      </c>
      <c r="C32" t="s">
        <v>27</v>
      </c>
      <c r="D32" t="s">
        <v>23</v>
      </c>
      <c r="E32">
        <v>6</v>
      </c>
      <c r="J32" s="8"/>
      <c r="L32" s="8"/>
      <c r="T32">
        <v>1</v>
      </c>
      <c r="AR32">
        <v>0</v>
      </c>
      <c r="AT32" t="s">
        <v>6</v>
      </c>
      <c r="AU32" t="s">
        <v>28</v>
      </c>
      <c r="AV32" t="s">
        <v>27</v>
      </c>
      <c r="AW32" t="s">
        <v>23</v>
      </c>
      <c r="AX32">
        <v>6</v>
      </c>
    </row>
    <row r="33" spans="1:50" x14ac:dyDescent="0.3">
      <c r="A33" t="s">
        <v>6</v>
      </c>
      <c r="B33" t="s">
        <v>28</v>
      </c>
      <c r="C33" t="s">
        <v>29</v>
      </c>
      <c r="D33" t="s">
        <v>24</v>
      </c>
      <c r="E33">
        <v>6</v>
      </c>
      <c r="J33" s="8"/>
      <c r="L33" s="8"/>
      <c r="T33">
        <v>1</v>
      </c>
      <c r="AL33">
        <v>1</v>
      </c>
      <c r="AQ33">
        <v>1.4E-2</v>
      </c>
      <c r="AR33">
        <v>1</v>
      </c>
      <c r="AT33" t="s">
        <v>6</v>
      </c>
      <c r="AU33" t="s">
        <v>28</v>
      </c>
      <c r="AV33" t="s">
        <v>29</v>
      </c>
      <c r="AW33" t="s">
        <v>24</v>
      </c>
      <c r="AX33">
        <v>6</v>
      </c>
    </row>
    <row r="34" spans="1:50" x14ac:dyDescent="0.3">
      <c r="A34" t="s">
        <v>6</v>
      </c>
      <c r="B34" t="s">
        <v>28</v>
      </c>
      <c r="C34" t="s">
        <v>27</v>
      </c>
      <c r="D34" t="s">
        <v>23</v>
      </c>
      <c r="E34">
        <v>7</v>
      </c>
      <c r="J34" s="8"/>
      <c r="L34" s="8"/>
      <c r="N34">
        <v>1</v>
      </c>
      <c r="AQ34">
        <v>6.0000000000000001E-3</v>
      </c>
      <c r="AR34">
        <v>1</v>
      </c>
      <c r="AT34" t="s">
        <v>6</v>
      </c>
      <c r="AU34" t="s">
        <v>28</v>
      </c>
      <c r="AV34" t="s">
        <v>27</v>
      </c>
      <c r="AW34" t="s">
        <v>23</v>
      </c>
      <c r="AX34">
        <v>7</v>
      </c>
    </row>
    <row r="35" spans="1:50" x14ac:dyDescent="0.3">
      <c r="A35" t="s">
        <v>6</v>
      </c>
      <c r="B35" t="s">
        <v>28</v>
      </c>
      <c r="C35" t="s">
        <v>29</v>
      </c>
      <c r="D35" t="s">
        <v>24</v>
      </c>
      <c r="E35">
        <v>7</v>
      </c>
      <c r="J35" s="8"/>
      <c r="K35">
        <v>1</v>
      </c>
      <c r="L35" s="8"/>
      <c r="Y35">
        <v>1</v>
      </c>
      <c r="AQ35">
        <v>2.1999999999999999E-2</v>
      </c>
      <c r="AR35">
        <v>1</v>
      </c>
      <c r="AT35" t="s">
        <v>6</v>
      </c>
      <c r="AU35" t="s">
        <v>28</v>
      </c>
      <c r="AV35" t="s">
        <v>29</v>
      </c>
      <c r="AW35" t="s">
        <v>24</v>
      </c>
      <c r="AX35">
        <v>7</v>
      </c>
    </row>
    <row r="36" spans="1:50" x14ac:dyDescent="0.3">
      <c r="A36" t="s">
        <v>6</v>
      </c>
      <c r="B36" t="s">
        <v>28</v>
      </c>
      <c r="C36" t="s">
        <v>27</v>
      </c>
      <c r="D36" t="s">
        <v>23</v>
      </c>
      <c r="E36">
        <v>8</v>
      </c>
      <c r="J36" s="8"/>
      <c r="L36" s="8"/>
      <c r="O36">
        <v>2</v>
      </c>
      <c r="Q36">
        <v>1</v>
      </c>
      <c r="AQ36">
        <v>6.0000000000000001E-3</v>
      </c>
      <c r="AR36">
        <v>1</v>
      </c>
      <c r="AT36" t="s">
        <v>6</v>
      </c>
      <c r="AU36" t="s">
        <v>28</v>
      </c>
      <c r="AV36" t="s">
        <v>27</v>
      </c>
      <c r="AW36" t="s">
        <v>23</v>
      </c>
      <c r="AX36">
        <v>8</v>
      </c>
    </row>
    <row r="37" spans="1:50" x14ac:dyDescent="0.3">
      <c r="A37" t="s">
        <v>6</v>
      </c>
      <c r="B37" t="s">
        <v>28</v>
      </c>
      <c r="C37" t="s">
        <v>29</v>
      </c>
      <c r="D37" t="s">
        <v>24</v>
      </c>
      <c r="E37">
        <v>8</v>
      </c>
      <c r="J37" s="8"/>
      <c r="L37" s="8"/>
      <c r="M37">
        <v>1</v>
      </c>
      <c r="AQ37">
        <v>1.6E-2</v>
      </c>
      <c r="AR37">
        <v>1</v>
      </c>
      <c r="AT37" t="s">
        <v>6</v>
      </c>
      <c r="AU37" t="s">
        <v>28</v>
      </c>
      <c r="AV37" t="s">
        <v>29</v>
      </c>
      <c r="AW37" t="s">
        <v>24</v>
      </c>
      <c r="AX37">
        <v>8</v>
      </c>
    </row>
    <row r="38" spans="1:50" x14ac:dyDescent="0.3">
      <c r="A38" t="s">
        <v>6</v>
      </c>
      <c r="B38" t="s">
        <v>28</v>
      </c>
      <c r="C38" t="s">
        <v>27</v>
      </c>
      <c r="D38" t="s">
        <v>23</v>
      </c>
      <c r="E38">
        <v>9</v>
      </c>
      <c r="J38" s="8"/>
      <c r="L38" s="8"/>
      <c r="N38">
        <v>1</v>
      </c>
      <c r="Y38">
        <v>1</v>
      </c>
      <c r="AQ38">
        <v>8.0000000000000002E-3</v>
      </c>
      <c r="AR38">
        <v>1</v>
      </c>
      <c r="AT38" t="s">
        <v>6</v>
      </c>
      <c r="AU38" t="s">
        <v>28</v>
      </c>
      <c r="AV38" t="s">
        <v>27</v>
      </c>
      <c r="AW38" t="s">
        <v>23</v>
      </c>
      <c r="AX38">
        <v>9</v>
      </c>
    </row>
    <row r="39" spans="1:50" x14ac:dyDescent="0.3">
      <c r="A39" t="s">
        <v>6</v>
      </c>
      <c r="B39" t="s">
        <v>28</v>
      </c>
      <c r="C39" t="s">
        <v>29</v>
      </c>
      <c r="D39" t="s">
        <v>24</v>
      </c>
      <c r="E39">
        <v>9</v>
      </c>
      <c r="J39" s="8"/>
      <c r="L39" s="8"/>
      <c r="M39">
        <v>1</v>
      </c>
      <c r="Y39">
        <v>1</v>
      </c>
      <c r="AQ39">
        <v>6.8000000000000005E-2</v>
      </c>
      <c r="AR39">
        <v>1</v>
      </c>
      <c r="AT39" t="s">
        <v>6</v>
      </c>
      <c r="AU39" t="s">
        <v>28</v>
      </c>
      <c r="AV39" t="s">
        <v>29</v>
      </c>
      <c r="AW39" t="s">
        <v>24</v>
      </c>
      <c r="AX39">
        <v>9</v>
      </c>
    </row>
    <row r="40" spans="1:50" x14ac:dyDescent="0.3">
      <c r="A40" t="s">
        <v>6</v>
      </c>
      <c r="B40" t="s">
        <v>28</v>
      </c>
      <c r="C40" t="s">
        <v>27</v>
      </c>
      <c r="D40" t="s">
        <v>23</v>
      </c>
      <c r="E40">
        <v>10</v>
      </c>
      <c r="J40" s="8"/>
      <c r="L40" s="8"/>
      <c r="AT40" t="s">
        <v>6</v>
      </c>
      <c r="AU40" t="s">
        <v>28</v>
      </c>
      <c r="AV40" t="s">
        <v>27</v>
      </c>
      <c r="AW40" t="s">
        <v>23</v>
      </c>
      <c r="AX40">
        <v>10</v>
      </c>
    </row>
    <row r="41" spans="1:50" x14ac:dyDescent="0.3">
      <c r="A41" t="s">
        <v>6</v>
      </c>
      <c r="B41" t="s">
        <v>28</v>
      </c>
      <c r="C41" t="s">
        <v>29</v>
      </c>
      <c r="D41" t="s">
        <v>24</v>
      </c>
      <c r="E41">
        <v>10</v>
      </c>
      <c r="J41" s="8"/>
      <c r="L41" s="8">
        <v>1</v>
      </c>
      <c r="M41">
        <v>1</v>
      </c>
      <c r="O41">
        <v>1</v>
      </c>
      <c r="AQ41">
        <v>1.7000000000000001E-2</v>
      </c>
      <c r="AR41">
        <v>1</v>
      </c>
      <c r="AT41" t="s">
        <v>6</v>
      </c>
      <c r="AU41" t="s">
        <v>28</v>
      </c>
      <c r="AV41" t="s">
        <v>29</v>
      </c>
      <c r="AW41" t="s">
        <v>24</v>
      </c>
      <c r="AX41">
        <v>10</v>
      </c>
    </row>
    <row r="42" spans="1:50" x14ac:dyDescent="0.3">
      <c r="A42" t="s">
        <v>3</v>
      </c>
      <c r="B42" t="s">
        <v>28</v>
      </c>
      <c r="C42" t="s">
        <v>27</v>
      </c>
      <c r="D42" t="s">
        <v>23</v>
      </c>
      <c r="E42">
        <v>1</v>
      </c>
      <c r="J42" s="8"/>
      <c r="L42" s="8"/>
      <c r="N42">
        <v>1</v>
      </c>
      <c r="Y42">
        <v>1</v>
      </c>
      <c r="AQ42">
        <v>4.0000000000000001E-3</v>
      </c>
      <c r="AR42">
        <v>1</v>
      </c>
      <c r="AS42">
        <f>AVERAGE(AR42,AR44,AR46,AR48,AR50,AR52,AR54,AR56,AR58,AR60)</f>
        <v>1</v>
      </c>
      <c r="AT42" t="s">
        <v>3</v>
      </c>
      <c r="AU42" t="s">
        <v>28</v>
      </c>
      <c r="AV42" t="s">
        <v>27</v>
      </c>
      <c r="AW42" t="s">
        <v>23</v>
      </c>
      <c r="AX42">
        <v>1</v>
      </c>
    </row>
    <row r="43" spans="1:50" x14ac:dyDescent="0.3">
      <c r="A43" t="s">
        <v>3</v>
      </c>
      <c r="B43" t="s">
        <v>28</v>
      </c>
      <c r="C43" t="s">
        <v>29</v>
      </c>
      <c r="D43" t="s">
        <v>23</v>
      </c>
      <c r="E43">
        <v>1</v>
      </c>
      <c r="J43" s="8"/>
      <c r="K43">
        <v>2</v>
      </c>
      <c r="L43" s="8"/>
      <c r="AQ43">
        <v>4.9000000000000002E-2</v>
      </c>
      <c r="AR43">
        <v>1</v>
      </c>
      <c r="AS43">
        <f>AVERAGE(AR43,AR45,AR47,AR49,AR51,AR53,AR55,AR57,AR59,AR61)</f>
        <v>1</v>
      </c>
      <c r="AT43" t="s">
        <v>3</v>
      </c>
      <c r="AU43" t="s">
        <v>28</v>
      </c>
      <c r="AV43" t="s">
        <v>29</v>
      </c>
      <c r="AW43" t="s">
        <v>23</v>
      </c>
      <c r="AX43">
        <v>1</v>
      </c>
    </row>
    <row r="44" spans="1:50" x14ac:dyDescent="0.3">
      <c r="A44" t="s">
        <v>3</v>
      </c>
      <c r="B44" t="s">
        <v>28</v>
      </c>
      <c r="C44" t="s">
        <v>27</v>
      </c>
      <c r="D44" t="s">
        <v>23</v>
      </c>
      <c r="E44">
        <v>2</v>
      </c>
      <c r="J44" s="8"/>
      <c r="L44" s="8"/>
      <c r="O44">
        <v>1</v>
      </c>
      <c r="AQ44">
        <v>4.0000000000000001E-3</v>
      </c>
      <c r="AR44">
        <v>1</v>
      </c>
      <c r="AT44" t="s">
        <v>3</v>
      </c>
      <c r="AU44" t="s">
        <v>28</v>
      </c>
      <c r="AV44" t="s">
        <v>27</v>
      </c>
      <c r="AW44" t="s">
        <v>23</v>
      </c>
      <c r="AX44">
        <v>2</v>
      </c>
    </row>
    <row r="45" spans="1:50" x14ac:dyDescent="0.3">
      <c r="A45" t="s">
        <v>3</v>
      </c>
      <c r="B45" t="s">
        <v>28</v>
      </c>
      <c r="C45" t="s">
        <v>29</v>
      </c>
      <c r="D45" t="s">
        <v>23</v>
      </c>
      <c r="E45">
        <v>2</v>
      </c>
      <c r="J45" s="8">
        <v>2</v>
      </c>
      <c r="L45" s="8"/>
      <c r="AQ45">
        <v>0.123</v>
      </c>
      <c r="AR45">
        <v>1</v>
      </c>
      <c r="AT45" t="s">
        <v>3</v>
      </c>
      <c r="AU45" t="s">
        <v>28</v>
      </c>
      <c r="AV45" t="s">
        <v>29</v>
      </c>
      <c r="AW45" t="s">
        <v>23</v>
      </c>
      <c r="AX45">
        <v>2</v>
      </c>
    </row>
    <row r="46" spans="1:50" x14ac:dyDescent="0.3">
      <c r="A46" t="s">
        <v>3</v>
      </c>
      <c r="B46" t="s">
        <v>28</v>
      </c>
      <c r="C46" t="s">
        <v>27</v>
      </c>
      <c r="D46" t="s">
        <v>23</v>
      </c>
      <c r="E46">
        <v>3</v>
      </c>
      <c r="J46" s="8"/>
      <c r="L46" s="8"/>
      <c r="AT46" t="s">
        <v>3</v>
      </c>
      <c r="AU46" t="s">
        <v>28</v>
      </c>
      <c r="AV46" t="s">
        <v>27</v>
      </c>
      <c r="AW46" t="s">
        <v>23</v>
      </c>
      <c r="AX46">
        <v>3</v>
      </c>
    </row>
    <row r="47" spans="1:50" x14ac:dyDescent="0.3">
      <c r="A47" t="s">
        <v>3</v>
      </c>
      <c r="B47" t="s">
        <v>28</v>
      </c>
      <c r="C47" t="s">
        <v>29</v>
      </c>
      <c r="D47" t="s">
        <v>23</v>
      </c>
      <c r="E47">
        <v>3</v>
      </c>
      <c r="J47" s="8"/>
      <c r="L47" s="8"/>
      <c r="M47">
        <v>1</v>
      </c>
      <c r="AQ47">
        <v>1.7999999999999999E-2</v>
      </c>
      <c r="AR47">
        <v>1</v>
      </c>
      <c r="AT47" t="s">
        <v>3</v>
      </c>
      <c r="AU47" t="s">
        <v>28</v>
      </c>
      <c r="AV47" t="s">
        <v>29</v>
      </c>
      <c r="AW47" t="s">
        <v>23</v>
      </c>
      <c r="AX47">
        <v>3</v>
      </c>
    </row>
    <row r="48" spans="1:50" x14ac:dyDescent="0.3">
      <c r="A48" t="s">
        <v>3</v>
      </c>
      <c r="B48" t="s">
        <v>28</v>
      </c>
      <c r="C48" t="s">
        <v>27</v>
      </c>
      <c r="D48" t="s">
        <v>23</v>
      </c>
      <c r="E48">
        <v>4</v>
      </c>
      <c r="J48" s="8"/>
      <c r="L48" s="8"/>
      <c r="AT48" t="s">
        <v>3</v>
      </c>
      <c r="AU48" t="s">
        <v>28</v>
      </c>
      <c r="AV48" t="s">
        <v>27</v>
      </c>
      <c r="AW48" t="s">
        <v>23</v>
      </c>
      <c r="AX48">
        <v>4</v>
      </c>
    </row>
    <row r="49" spans="1:50" x14ac:dyDescent="0.3">
      <c r="A49" t="s">
        <v>3</v>
      </c>
      <c r="B49" t="s">
        <v>28</v>
      </c>
      <c r="C49" t="s">
        <v>29</v>
      </c>
      <c r="D49" t="s">
        <v>23</v>
      </c>
      <c r="E49">
        <v>4</v>
      </c>
      <c r="J49" s="8"/>
      <c r="K49">
        <v>1</v>
      </c>
      <c r="L49" s="8"/>
      <c r="AQ49">
        <v>3.1E-2</v>
      </c>
      <c r="AR49">
        <v>1</v>
      </c>
      <c r="AT49" t="s">
        <v>3</v>
      </c>
      <c r="AU49" t="s">
        <v>28</v>
      </c>
      <c r="AV49" t="s">
        <v>29</v>
      </c>
      <c r="AW49" t="s">
        <v>23</v>
      </c>
      <c r="AX49">
        <v>4</v>
      </c>
    </row>
    <row r="50" spans="1:50" x14ac:dyDescent="0.3">
      <c r="A50" t="s">
        <v>3</v>
      </c>
      <c r="B50" t="s">
        <v>28</v>
      </c>
      <c r="C50" t="s">
        <v>27</v>
      </c>
      <c r="D50" t="s">
        <v>23</v>
      </c>
      <c r="E50">
        <v>5</v>
      </c>
      <c r="J50" s="8"/>
      <c r="L50" s="8"/>
      <c r="T50">
        <v>1</v>
      </c>
      <c r="AQ50">
        <v>7.0000000000000001E-3</v>
      </c>
      <c r="AR50">
        <v>1</v>
      </c>
      <c r="AT50" t="s">
        <v>3</v>
      </c>
      <c r="AU50" t="s">
        <v>28</v>
      </c>
      <c r="AV50" t="s">
        <v>27</v>
      </c>
      <c r="AW50" t="s">
        <v>23</v>
      </c>
      <c r="AX50">
        <v>5</v>
      </c>
    </row>
    <row r="51" spans="1:50" x14ac:dyDescent="0.3">
      <c r="A51" t="s">
        <v>3</v>
      </c>
      <c r="B51" t="s">
        <v>28</v>
      </c>
      <c r="C51" t="s">
        <v>29</v>
      </c>
      <c r="D51" t="s">
        <v>23</v>
      </c>
      <c r="E51">
        <v>5</v>
      </c>
      <c r="J51" s="8"/>
      <c r="K51">
        <v>1</v>
      </c>
      <c r="L51" s="8">
        <v>1</v>
      </c>
      <c r="AQ51">
        <v>2.5000000000000001E-2</v>
      </c>
      <c r="AR51">
        <v>1</v>
      </c>
      <c r="AT51" t="s">
        <v>3</v>
      </c>
      <c r="AU51" t="s">
        <v>28</v>
      </c>
      <c r="AV51" t="s">
        <v>29</v>
      </c>
      <c r="AW51" t="s">
        <v>23</v>
      </c>
      <c r="AX51">
        <v>5</v>
      </c>
    </row>
    <row r="52" spans="1:50" x14ac:dyDescent="0.3">
      <c r="A52" t="s">
        <v>3</v>
      </c>
      <c r="B52" t="s">
        <v>28</v>
      </c>
      <c r="C52" t="s">
        <v>27</v>
      </c>
      <c r="D52" t="s">
        <v>23</v>
      </c>
      <c r="E52">
        <v>6</v>
      </c>
      <c r="J52" s="8"/>
      <c r="L52" s="8"/>
      <c r="N52">
        <v>1</v>
      </c>
      <c r="Q52">
        <v>1</v>
      </c>
      <c r="Z52">
        <v>1</v>
      </c>
      <c r="AQ52">
        <v>1.0999999999999999E-2</v>
      </c>
      <c r="AR52">
        <v>1</v>
      </c>
      <c r="AT52" t="s">
        <v>3</v>
      </c>
      <c r="AU52" t="s">
        <v>28</v>
      </c>
      <c r="AV52" t="s">
        <v>27</v>
      </c>
      <c r="AW52" t="s">
        <v>23</v>
      </c>
      <c r="AX52">
        <v>6</v>
      </c>
    </row>
    <row r="53" spans="1:50" x14ac:dyDescent="0.3">
      <c r="A53" t="s">
        <v>3</v>
      </c>
      <c r="B53" t="s">
        <v>28</v>
      </c>
      <c r="C53" t="s">
        <v>29</v>
      </c>
      <c r="D53" t="s">
        <v>23</v>
      </c>
      <c r="E53">
        <v>6</v>
      </c>
      <c r="J53" s="8"/>
      <c r="L53" s="8">
        <v>1</v>
      </c>
      <c r="AJ53">
        <v>1</v>
      </c>
      <c r="AQ53">
        <v>3.5000000000000003E-2</v>
      </c>
      <c r="AR53">
        <v>1</v>
      </c>
      <c r="AT53" t="s">
        <v>3</v>
      </c>
      <c r="AU53" t="s">
        <v>28</v>
      </c>
      <c r="AV53" t="s">
        <v>29</v>
      </c>
      <c r="AW53" t="s">
        <v>23</v>
      </c>
      <c r="AX53">
        <v>6</v>
      </c>
    </row>
    <row r="54" spans="1:50" x14ac:dyDescent="0.3">
      <c r="A54" t="s">
        <v>3</v>
      </c>
      <c r="B54" t="s">
        <v>28</v>
      </c>
      <c r="C54" t="s">
        <v>27</v>
      </c>
      <c r="D54" t="s">
        <v>23</v>
      </c>
      <c r="E54">
        <v>7</v>
      </c>
      <c r="J54" s="8"/>
      <c r="L54" s="8"/>
      <c r="AT54" t="s">
        <v>3</v>
      </c>
      <c r="AU54" t="s">
        <v>28</v>
      </c>
      <c r="AV54" t="s">
        <v>27</v>
      </c>
      <c r="AW54" t="s">
        <v>23</v>
      </c>
      <c r="AX54">
        <v>7</v>
      </c>
    </row>
    <row r="55" spans="1:50" x14ac:dyDescent="0.3">
      <c r="A55" t="s">
        <v>3</v>
      </c>
      <c r="B55" t="s">
        <v>28</v>
      </c>
      <c r="C55" t="s">
        <v>29</v>
      </c>
      <c r="D55" t="s">
        <v>23</v>
      </c>
      <c r="E55">
        <v>7</v>
      </c>
      <c r="J55" s="8"/>
      <c r="L55" s="8"/>
      <c r="Q55">
        <v>1</v>
      </c>
      <c r="AQ55">
        <v>3.5999999999999997E-2</v>
      </c>
      <c r="AR55">
        <v>1</v>
      </c>
      <c r="AT55" t="s">
        <v>3</v>
      </c>
      <c r="AU55" t="s">
        <v>28</v>
      </c>
      <c r="AV55" t="s">
        <v>29</v>
      </c>
      <c r="AW55" t="s">
        <v>23</v>
      </c>
      <c r="AX55">
        <v>7</v>
      </c>
    </row>
    <row r="56" spans="1:50" x14ac:dyDescent="0.3">
      <c r="A56" t="s">
        <v>3</v>
      </c>
      <c r="B56" t="s">
        <v>28</v>
      </c>
      <c r="C56" t="s">
        <v>27</v>
      </c>
      <c r="D56" t="s">
        <v>23</v>
      </c>
      <c r="E56">
        <v>8</v>
      </c>
      <c r="J56" s="8"/>
      <c r="L56" s="8"/>
      <c r="AT56" t="s">
        <v>3</v>
      </c>
      <c r="AU56" t="s">
        <v>28</v>
      </c>
      <c r="AV56" t="s">
        <v>27</v>
      </c>
      <c r="AW56" t="s">
        <v>23</v>
      </c>
      <c r="AX56">
        <v>8</v>
      </c>
    </row>
    <row r="57" spans="1:50" x14ac:dyDescent="0.3">
      <c r="A57" t="s">
        <v>3</v>
      </c>
      <c r="B57" t="s">
        <v>28</v>
      </c>
      <c r="C57" t="s">
        <v>29</v>
      </c>
      <c r="D57" t="s">
        <v>23</v>
      </c>
      <c r="E57">
        <v>8</v>
      </c>
      <c r="J57" s="8"/>
      <c r="L57" s="8"/>
      <c r="AT57" t="s">
        <v>3</v>
      </c>
      <c r="AU57" t="s">
        <v>28</v>
      </c>
      <c r="AV57" t="s">
        <v>29</v>
      </c>
      <c r="AW57" t="s">
        <v>23</v>
      </c>
      <c r="AX57">
        <v>8</v>
      </c>
    </row>
    <row r="58" spans="1:50" x14ac:dyDescent="0.3">
      <c r="A58" t="s">
        <v>3</v>
      </c>
      <c r="B58" t="s">
        <v>28</v>
      </c>
      <c r="C58" t="s">
        <v>27</v>
      </c>
      <c r="D58" t="s">
        <v>23</v>
      </c>
      <c r="E58">
        <v>9</v>
      </c>
      <c r="J58" s="8"/>
      <c r="L58" s="8"/>
      <c r="N58">
        <v>1</v>
      </c>
      <c r="Q58">
        <v>1</v>
      </c>
      <c r="AQ58">
        <v>1.2E-2</v>
      </c>
      <c r="AR58">
        <v>1</v>
      </c>
      <c r="AT58" t="s">
        <v>3</v>
      </c>
      <c r="AU58" t="s">
        <v>28</v>
      </c>
      <c r="AV58" t="s">
        <v>27</v>
      </c>
      <c r="AW58" t="s">
        <v>23</v>
      </c>
      <c r="AX58">
        <v>9</v>
      </c>
    </row>
    <row r="59" spans="1:50" x14ac:dyDescent="0.3">
      <c r="A59" t="s">
        <v>3</v>
      </c>
      <c r="B59" t="s">
        <v>28</v>
      </c>
      <c r="C59" t="s">
        <v>29</v>
      </c>
      <c r="D59" t="s">
        <v>23</v>
      </c>
      <c r="E59">
        <v>9</v>
      </c>
      <c r="J59" s="8"/>
      <c r="L59" s="8"/>
      <c r="AT59" t="s">
        <v>3</v>
      </c>
      <c r="AU59" t="s">
        <v>28</v>
      </c>
      <c r="AV59" t="s">
        <v>29</v>
      </c>
      <c r="AW59" t="s">
        <v>23</v>
      </c>
      <c r="AX59">
        <v>9</v>
      </c>
    </row>
    <row r="60" spans="1:50" x14ac:dyDescent="0.3">
      <c r="A60" t="s">
        <v>3</v>
      </c>
      <c r="B60" t="s">
        <v>28</v>
      </c>
      <c r="C60" t="s">
        <v>27</v>
      </c>
      <c r="D60" t="s">
        <v>23</v>
      </c>
      <c r="E60">
        <v>10</v>
      </c>
      <c r="J60" s="8"/>
      <c r="L60" s="8"/>
      <c r="O60">
        <v>1</v>
      </c>
      <c r="AQ60">
        <v>6.0000000000000001E-3</v>
      </c>
      <c r="AR60">
        <v>1</v>
      </c>
      <c r="AT60" t="s">
        <v>3</v>
      </c>
      <c r="AU60" t="s">
        <v>28</v>
      </c>
      <c r="AV60" t="s">
        <v>27</v>
      </c>
      <c r="AW60" t="s">
        <v>23</v>
      </c>
      <c r="AX60">
        <v>10</v>
      </c>
    </row>
    <row r="61" spans="1:50" x14ac:dyDescent="0.3">
      <c r="A61" t="s">
        <v>3</v>
      </c>
      <c r="B61" t="s">
        <v>28</v>
      </c>
      <c r="C61" t="s">
        <v>29</v>
      </c>
      <c r="D61" t="s">
        <v>23</v>
      </c>
      <c r="E61">
        <v>10</v>
      </c>
      <c r="J61" s="8">
        <v>1</v>
      </c>
      <c r="L61" s="8"/>
      <c r="AL61">
        <v>1</v>
      </c>
      <c r="AQ61">
        <v>4.2999999999999997E-2</v>
      </c>
      <c r="AR61">
        <v>1</v>
      </c>
      <c r="AT61" t="s">
        <v>3</v>
      </c>
      <c r="AU61" t="s">
        <v>28</v>
      </c>
      <c r="AV61" t="s">
        <v>29</v>
      </c>
      <c r="AW61" t="s">
        <v>23</v>
      </c>
      <c r="AX61">
        <v>10</v>
      </c>
    </row>
    <row r="62" spans="1:50" x14ac:dyDescent="0.3">
      <c r="A62" t="s">
        <v>6</v>
      </c>
      <c r="B62" t="s">
        <v>28</v>
      </c>
      <c r="C62" t="s">
        <v>27</v>
      </c>
      <c r="D62" t="s">
        <v>23</v>
      </c>
      <c r="E62">
        <v>1</v>
      </c>
      <c r="J62" s="8"/>
      <c r="L62" s="8"/>
      <c r="Q62">
        <v>1</v>
      </c>
      <c r="AQ62">
        <v>4.0000000000000001E-3</v>
      </c>
      <c r="AR62">
        <v>1</v>
      </c>
      <c r="AS62">
        <f>AVERAGE(AR62,AR64,AR66,AR68,AR70,AR72,AR74,AR76,AR78,AR80)</f>
        <v>1</v>
      </c>
      <c r="AT62" t="s">
        <v>6</v>
      </c>
      <c r="AU62" t="s">
        <v>28</v>
      </c>
      <c r="AV62" t="s">
        <v>27</v>
      </c>
      <c r="AW62" t="s">
        <v>23</v>
      </c>
      <c r="AX62">
        <v>1</v>
      </c>
    </row>
    <row r="63" spans="1:50" x14ac:dyDescent="0.3">
      <c r="A63" t="s">
        <v>6</v>
      </c>
      <c r="B63" t="s">
        <v>28</v>
      </c>
      <c r="C63" t="s">
        <v>29</v>
      </c>
      <c r="D63" t="s">
        <v>23</v>
      </c>
      <c r="E63">
        <v>1</v>
      </c>
      <c r="J63" s="8">
        <v>1</v>
      </c>
      <c r="K63">
        <v>1</v>
      </c>
      <c r="L63" s="8"/>
      <c r="AQ63">
        <v>2.7E-2</v>
      </c>
      <c r="AR63">
        <v>1</v>
      </c>
      <c r="AS63">
        <f>AVERAGE(AR63,AR65,AR67,AR69,AR71,AR73,AR75,AR77,AR79,AR81)</f>
        <v>1</v>
      </c>
      <c r="AT63" t="s">
        <v>6</v>
      </c>
      <c r="AU63" t="s">
        <v>28</v>
      </c>
      <c r="AV63" t="s">
        <v>29</v>
      </c>
      <c r="AW63" t="s">
        <v>23</v>
      </c>
      <c r="AX63">
        <v>1</v>
      </c>
    </row>
    <row r="64" spans="1:50" x14ac:dyDescent="0.3">
      <c r="A64" t="s">
        <v>6</v>
      </c>
      <c r="B64" t="s">
        <v>28</v>
      </c>
      <c r="C64" t="s">
        <v>27</v>
      </c>
      <c r="D64" t="s">
        <v>23</v>
      </c>
      <c r="E64">
        <v>2</v>
      </c>
      <c r="J64" s="8"/>
      <c r="L64" s="8"/>
      <c r="O64">
        <v>1</v>
      </c>
      <c r="T64">
        <v>1</v>
      </c>
      <c r="AQ64">
        <v>4.0000000000000001E-3</v>
      </c>
      <c r="AR64">
        <v>1</v>
      </c>
      <c r="AT64" t="s">
        <v>6</v>
      </c>
      <c r="AU64" t="s">
        <v>28</v>
      </c>
      <c r="AV64" t="s">
        <v>27</v>
      </c>
      <c r="AW64" t="s">
        <v>23</v>
      </c>
      <c r="AX64">
        <v>2</v>
      </c>
    </row>
    <row r="65" spans="1:50" x14ac:dyDescent="0.3">
      <c r="A65" t="s">
        <v>6</v>
      </c>
      <c r="B65" t="s">
        <v>28</v>
      </c>
      <c r="C65" t="s">
        <v>29</v>
      </c>
      <c r="D65" t="s">
        <v>23</v>
      </c>
      <c r="E65">
        <v>2</v>
      </c>
      <c r="J65" s="8"/>
      <c r="L65" s="8"/>
      <c r="Q65">
        <v>1</v>
      </c>
      <c r="AN65">
        <v>1</v>
      </c>
      <c r="AQ65">
        <v>1.7000000000000001E-2</v>
      </c>
      <c r="AR65">
        <v>1</v>
      </c>
      <c r="AT65" t="s">
        <v>6</v>
      </c>
      <c r="AU65" t="s">
        <v>28</v>
      </c>
      <c r="AV65" t="s">
        <v>29</v>
      </c>
      <c r="AW65" t="s">
        <v>23</v>
      </c>
      <c r="AX65">
        <v>2</v>
      </c>
    </row>
    <row r="66" spans="1:50" x14ac:dyDescent="0.3">
      <c r="A66" t="s">
        <v>6</v>
      </c>
      <c r="B66" t="s">
        <v>28</v>
      </c>
      <c r="C66" t="s">
        <v>27</v>
      </c>
      <c r="D66" t="s">
        <v>23</v>
      </c>
      <c r="E66">
        <v>3</v>
      </c>
      <c r="J66" s="8"/>
      <c r="L66" s="8"/>
      <c r="Q66">
        <v>1</v>
      </c>
      <c r="AQ66">
        <v>4.0000000000000001E-3</v>
      </c>
      <c r="AR66">
        <v>1</v>
      </c>
      <c r="AT66" t="s">
        <v>6</v>
      </c>
      <c r="AU66" t="s">
        <v>28</v>
      </c>
      <c r="AV66" t="s">
        <v>27</v>
      </c>
      <c r="AW66" t="s">
        <v>23</v>
      </c>
      <c r="AX66">
        <v>3</v>
      </c>
    </row>
    <row r="67" spans="1:50" x14ac:dyDescent="0.3">
      <c r="A67" t="s">
        <v>6</v>
      </c>
      <c r="B67" t="s">
        <v>28</v>
      </c>
      <c r="C67" t="s">
        <v>29</v>
      </c>
      <c r="D67" t="s">
        <v>23</v>
      </c>
      <c r="E67">
        <v>3</v>
      </c>
      <c r="J67" s="8"/>
      <c r="L67" s="8">
        <v>2</v>
      </c>
      <c r="AQ67">
        <v>0.06</v>
      </c>
      <c r="AR67">
        <v>1</v>
      </c>
      <c r="AT67" t="s">
        <v>6</v>
      </c>
      <c r="AU67" t="s">
        <v>28</v>
      </c>
      <c r="AV67" t="s">
        <v>29</v>
      </c>
      <c r="AW67" t="s">
        <v>23</v>
      </c>
      <c r="AX67">
        <v>3</v>
      </c>
    </row>
    <row r="68" spans="1:50" x14ac:dyDescent="0.3">
      <c r="A68" t="s">
        <v>6</v>
      </c>
      <c r="B68" t="s">
        <v>28</v>
      </c>
      <c r="C68" t="s">
        <v>27</v>
      </c>
      <c r="D68" t="s">
        <v>23</v>
      </c>
      <c r="E68">
        <v>4</v>
      </c>
      <c r="J68" s="8"/>
      <c r="L68" s="8"/>
      <c r="AT68" t="s">
        <v>6</v>
      </c>
      <c r="AU68" t="s">
        <v>28</v>
      </c>
      <c r="AV68" t="s">
        <v>27</v>
      </c>
      <c r="AW68" t="s">
        <v>23</v>
      </c>
      <c r="AX68">
        <v>4</v>
      </c>
    </row>
    <row r="69" spans="1:50" x14ac:dyDescent="0.3">
      <c r="A69" t="s">
        <v>6</v>
      </c>
      <c r="B69" t="s">
        <v>28</v>
      </c>
      <c r="C69" t="s">
        <v>29</v>
      </c>
      <c r="D69" t="s">
        <v>23</v>
      </c>
      <c r="E69">
        <v>4</v>
      </c>
      <c r="J69" s="8"/>
      <c r="L69" s="8"/>
      <c r="N69">
        <v>2</v>
      </c>
      <c r="AQ69">
        <v>3.7999999999999999E-2</v>
      </c>
      <c r="AR69">
        <v>1</v>
      </c>
      <c r="AT69" t="s">
        <v>6</v>
      </c>
      <c r="AU69" t="s">
        <v>28</v>
      </c>
      <c r="AV69" t="s">
        <v>29</v>
      </c>
      <c r="AW69" t="s">
        <v>23</v>
      </c>
      <c r="AX69">
        <v>4</v>
      </c>
    </row>
    <row r="70" spans="1:50" x14ac:dyDescent="0.3">
      <c r="A70" t="s">
        <v>6</v>
      </c>
      <c r="B70" t="s">
        <v>28</v>
      </c>
      <c r="C70" t="s">
        <v>27</v>
      </c>
      <c r="D70" t="s">
        <v>23</v>
      </c>
      <c r="E70">
        <v>5</v>
      </c>
      <c r="J70" s="8"/>
      <c r="L70" s="8">
        <v>1</v>
      </c>
      <c r="Q70">
        <v>1</v>
      </c>
      <c r="AQ70">
        <v>4.0000000000000001E-3</v>
      </c>
      <c r="AR70">
        <v>1</v>
      </c>
      <c r="AT70" t="s">
        <v>6</v>
      </c>
      <c r="AU70" t="s">
        <v>28</v>
      </c>
      <c r="AV70" t="s">
        <v>27</v>
      </c>
      <c r="AW70" t="s">
        <v>23</v>
      </c>
      <c r="AX70">
        <v>5</v>
      </c>
    </row>
    <row r="71" spans="1:50" x14ac:dyDescent="0.3">
      <c r="A71" t="s">
        <v>6</v>
      </c>
      <c r="B71" t="s">
        <v>28</v>
      </c>
      <c r="C71" t="s">
        <v>29</v>
      </c>
      <c r="D71" t="s">
        <v>23</v>
      </c>
      <c r="E71">
        <v>5</v>
      </c>
      <c r="J71" s="8"/>
      <c r="L71" s="8">
        <v>1</v>
      </c>
      <c r="O71">
        <v>1</v>
      </c>
      <c r="AQ71">
        <v>1.2999999999999999E-2</v>
      </c>
      <c r="AR71">
        <v>1</v>
      </c>
      <c r="AT71" t="s">
        <v>6</v>
      </c>
      <c r="AU71" t="s">
        <v>28</v>
      </c>
      <c r="AV71" t="s">
        <v>29</v>
      </c>
      <c r="AW71" t="s">
        <v>23</v>
      </c>
      <c r="AX71">
        <v>5</v>
      </c>
    </row>
    <row r="72" spans="1:50" x14ac:dyDescent="0.3">
      <c r="A72" t="s">
        <v>6</v>
      </c>
      <c r="B72" t="s">
        <v>28</v>
      </c>
      <c r="C72" t="s">
        <v>27</v>
      </c>
      <c r="D72" t="s">
        <v>23</v>
      </c>
      <c r="E72">
        <v>6</v>
      </c>
      <c r="J72" s="8"/>
      <c r="L72" s="8"/>
      <c r="Q72">
        <v>1</v>
      </c>
      <c r="T72">
        <v>1</v>
      </c>
      <c r="AQ72">
        <v>8.0000000000000002E-3</v>
      </c>
      <c r="AR72">
        <v>1</v>
      </c>
      <c r="AT72" t="s">
        <v>6</v>
      </c>
      <c r="AU72" t="s">
        <v>28</v>
      </c>
      <c r="AV72" t="s">
        <v>27</v>
      </c>
      <c r="AW72" t="s">
        <v>23</v>
      </c>
      <c r="AX72">
        <v>6</v>
      </c>
    </row>
    <row r="73" spans="1:50" x14ac:dyDescent="0.3">
      <c r="A73" t="s">
        <v>6</v>
      </c>
      <c r="B73" t="s">
        <v>28</v>
      </c>
      <c r="C73" t="s">
        <v>29</v>
      </c>
      <c r="D73" t="s">
        <v>23</v>
      </c>
      <c r="E73">
        <v>6</v>
      </c>
      <c r="J73" s="8"/>
      <c r="K73">
        <v>1</v>
      </c>
      <c r="L73" s="8"/>
      <c r="AQ73">
        <v>1.6E-2</v>
      </c>
      <c r="AR73">
        <v>1</v>
      </c>
      <c r="AT73" t="s">
        <v>6</v>
      </c>
      <c r="AU73" t="s">
        <v>28</v>
      </c>
      <c r="AV73" t="s">
        <v>29</v>
      </c>
      <c r="AW73" t="s">
        <v>23</v>
      </c>
      <c r="AX73">
        <v>6</v>
      </c>
    </row>
    <row r="74" spans="1:50" x14ac:dyDescent="0.3">
      <c r="A74" t="s">
        <v>6</v>
      </c>
      <c r="B74" t="s">
        <v>28</v>
      </c>
      <c r="C74" t="s">
        <v>27</v>
      </c>
      <c r="D74" t="s">
        <v>23</v>
      </c>
      <c r="E74">
        <v>7</v>
      </c>
      <c r="J74" s="8"/>
      <c r="L74" s="8"/>
      <c r="O74">
        <v>1</v>
      </c>
      <c r="Q74">
        <v>1</v>
      </c>
      <c r="AQ74">
        <v>4.0000000000000001E-3</v>
      </c>
      <c r="AR74">
        <v>1</v>
      </c>
      <c r="AT74" t="s">
        <v>6</v>
      </c>
      <c r="AU74" t="s">
        <v>28</v>
      </c>
      <c r="AV74" t="s">
        <v>27</v>
      </c>
      <c r="AW74" t="s">
        <v>23</v>
      </c>
      <c r="AX74">
        <v>7</v>
      </c>
    </row>
    <row r="75" spans="1:50" x14ac:dyDescent="0.3">
      <c r="A75" t="s">
        <v>6</v>
      </c>
      <c r="B75" t="s">
        <v>28</v>
      </c>
      <c r="C75" t="s">
        <v>29</v>
      </c>
      <c r="D75" t="s">
        <v>23</v>
      </c>
      <c r="E75">
        <v>7</v>
      </c>
      <c r="J75" s="8"/>
      <c r="K75">
        <v>1</v>
      </c>
      <c r="L75" s="8"/>
      <c r="O75">
        <v>1</v>
      </c>
      <c r="AQ75">
        <v>2.4E-2</v>
      </c>
      <c r="AR75">
        <v>1</v>
      </c>
      <c r="AT75" t="s">
        <v>6</v>
      </c>
      <c r="AU75" t="s">
        <v>28</v>
      </c>
      <c r="AV75" t="s">
        <v>29</v>
      </c>
      <c r="AW75" t="s">
        <v>23</v>
      </c>
      <c r="AX75">
        <v>7</v>
      </c>
    </row>
    <row r="76" spans="1:50" x14ac:dyDescent="0.3">
      <c r="A76" t="s">
        <v>6</v>
      </c>
      <c r="B76" t="s">
        <v>28</v>
      </c>
      <c r="C76" t="s">
        <v>27</v>
      </c>
      <c r="D76" t="s">
        <v>23</v>
      </c>
      <c r="E76">
        <v>8</v>
      </c>
      <c r="J76" s="8"/>
      <c r="L76" s="8"/>
      <c r="AT76" t="s">
        <v>6</v>
      </c>
      <c r="AU76" t="s">
        <v>28</v>
      </c>
      <c r="AV76" t="s">
        <v>27</v>
      </c>
      <c r="AW76" t="s">
        <v>23</v>
      </c>
      <c r="AX76">
        <v>8</v>
      </c>
    </row>
    <row r="77" spans="1:50" x14ac:dyDescent="0.3">
      <c r="A77" t="s">
        <v>6</v>
      </c>
      <c r="B77" t="s">
        <v>28</v>
      </c>
      <c r="C77" t="s">
        <v>29</v>
      </c>
      <c r="D77" t="s">
        <v>23</v>
      </c>
      <c r="E77">
        <v>8</v>
      </c>
      <c r="J77" s="8"/>
      <c r="L77" s="8">
        <v>1</v>
      </c>
      <c r="O77">
        <v>1</v>
      </c>
      <c r="AQ77">
        <v>1.2999999999999999E-2</v>
      </c>
      <c r="AR77">
        <v>1</v>
      </c>
      <c r="AT77" t="s">
        <v>6</v>
      </c>
      <c r="AU77" t="s">
        <v>28</v>
      </c>
      <c r="AV77" t="s">
        <v>29</v>
      </c>
      <c r="AW77" t="s">
        <v>23</v>
      </c>
      <c r="AX77">
        <v>8</v>
      </c>
    </row>
    <row r="78" spans="1:50" x14ac:dyDescent="0.3">
      <c r="A78" t="s">
        <v>6</v>
      </c>
      <c r="B78" t="s">
        <v>28</v>
      </c>
      <c r="C78" t="s">
        <v>27</v>
      </c>
      <c r="D78" t="s">
        <v>23</v>
      </c>
      <c r="E78">
        <v>9</v>
      </c>
      <c r="J78" s="8"/>
      <c r="L78" s="8"/>
      <c r="AT78" t="s">
        <v>6</v>
      </c>
      <c r="AU78" t="s">
        <v>28</v>
      </c>
      <c r="AV78" t="s">
        <v>27</v>
      </c>
      <c r="AW78" t="s">
        <v>23</v>
      </c>
      <c r="AX78">
        <v>9</v>
      </c>
    </row>
    <row r="79" spans="1:50" x14ac:dyDescent="0.3">
      <c r="A79" t="s">
        <v>6</v>
      </c>
      <c r="B79" t="s">
        <v>28</v>
      </c>
      <c r="C79" t="s">
        <v>29</v>
      </c>
      <c r="D79" t="s">
        <v>23</v>
      </c>
      <c r="E79">
        <v>9</v>
      </c>
      <c r="J79" s="8"/>
      <c r="L79" s="8"/>
      <c r="AT79" t="s">
        <v>6</v>
      </c>
      <c r="AU79" t="s">
        <v>28</v>
      </c>
      <c r="AV79" t="s">
        <v>29</v>
      </c>
      <c r="AW79" t="s">
        <v>23</v>
      </c>
      <c r="AX79">
        <v>9</v>
      </c>
    </row>
    <row r="80" spans="1:50" x14ac:dyDescent="0.3">
      <c r="A80" t="s">
        <v>6</v>
      </c>
      <c r="B80" t="s">
        <v>28</v>
      </c>
      <c r="C80" t="s">
        <v>27</v>
      </c>
      <c r="D80" t="s">
        <v>23</v>
      </c>
      <c r="E80">
        <v>10</v>
      </c>
      <c r="J80" s="8"/>
      <c r="L80" s="8"/>
      <c r="T80">
        <v>1</v>
      </c>
      <c r="AQ80">
        <v>3.0000000000000001E-3</v>
      </c>
      <c r="AR80">
        <v>1</v>
      </c>
      <c r="AT80" t="s">
        <v>6</v>
      </c>
      <c r="AU80" t="s">
        <v>28</v>
      </c>
      <c r="AV80" t="s">
        <v>27</v>
      </c>
      <c r="AW80" t="s">
        <v>23</v>
      </c>
      <c r="AX80">
        <v>10</v>
      </c>
    </row>
    <row r="81" spans="1:50" x14ac:dyDescent="0.3">
      <c r="A81" t="s">
        <v>6</v>
      </c>
      <c r="B81" t="s">
        <v>28</v>
      </c>
      <c r="C81" t="s">
        <v>29</v>
      </c>
      <c r="D81" t="s">
        <v>23</v>
      </c>
      <c r="E81">
        <v>10</v>
      </c>
      <c r="J81" s="8"/>
      <c r="L81" s="8">
        <v>1</v>
      </c>
      <c r="AQ81">
        <v>2.5000000000000001E-2</v>
      </c>
      <c r="AR81">
        <v>1</v>
      </c>
      <c r="AT81" t="s">
        <v>6</v>
      </c>
      <c r="AU81" t="s">
        <v>28</v>
      </c>
      <c r="AV81" t="s">
        <v>29</v>
      </c>
      <c r="AW81" t="s">
        <v>23</v>
      </c>
      <c r="AX81">
        <v>10</v>
      </c>
    </row>
    <row r="82" spans="1:50" x14ac:dyDescent="0.3">
      <c r="A82" t="s">
        <v>3</v>
      </c>
      <c r="B82" t="s">
        <v>30</v>
      </c>
      <c r="C82" t="s">
        <v>31</v>
      </c>
      <c r="D82" t="s">
        <v>23</v>
      </c>
      <c r="E82">
        <v>1</v>
      </c>
      <c r="J82" s="8"/>
      <c r="L82" s="8"/>
      <c r="AS82">
        <f>AVERAGE(AR82,AR84,AR86,AR88,AR90,AR92,AR94,AR96,AR98,AR100)</f>
        <v>0.875</v>
      </c>
      <c r="AT82" t="s">
        <v>3</v>
      </c>
      <c r="AU82" t="s">
        <v>30</v>
      </c>
      <c r="AV82" t="s">
        <v>31</v>
      </c>
      <c r="AW82" t="s">
        <v>23</v>
      </c>
      <c r="AX82">
        <v>1</v>
      </c>
    </row>
    <row r="83" spans="1:50" x14ac:dyDescent="0.3">
      <c r="A83" t="s">
        <v>3</v>
      </c>
      <c r="B83" t="s">
        <v>30</v>
      </c>
      <c r="C83" t="s">
        <v>32</v>
      </c>
      <c r="D83" t="s">
        <v>24</v>
      </c>
      <c r="E83">
        <v>1</v>
      </c>
      <c r="J83" s="8"/>
      <c r="L83" s="8"/>
      <c r="Y83">
        <v>1</v>
      </c>
      <c r="AQ83">
        <v>5.0000000000000001E-3</v>
      </c>
      <c r="AR83">
        <v>1</v>
      </c>
      <c r="AS83">
        <f>AVERAGE(AR83,AR85,AR87,AR89,AR91,AR93,AR95,AR97,AR99,AR101)</f>
        <v>1</v>
      </c>
      <c r="AT83" t="s">
        <v>3</v>
      </c>
      <c r="AU83" t="s">
        <v>30</v>
      </c>
      <c r="AV83" t="s">
        <v>32</v>
      </c>
      <c r="AW83" t="s">
        <v>24</v>
      </c>
      <c r="AX83">
        <v>1</v>
      </c>
    </row>
    <row r="84" spans="1:50" x14ac:dyDescent="0.3">
      <c r="A84" t="s">
        <v>3</v>
      </c>
      <c r="B84" t="s">
        <v>30</v>
      </c>
      <c r="C84" t="s">
        <v>31</v>
      </c>
      <c r="D84" t="s">
        <v>23</v>
      </c>
      <c r="E84">
        <v>2</v>
      </c>
      <c r="J84" s="8"/>
      <c r="L84" s="8"/>
      <c r="Q84">
        <v>1</v>
      </c>
      <c r="AQ84">
        <v>2.1000000000000001E-2</v>
      </c>
      <c r="AR84">
        <v>1</v>
      </c>
      <c r="AT84" t="s">
        <v>3</v>
      </c>
      <c r="AU84" t="s">
        <v>30</v>
      </c>
      <c r="AV84" t="s">
        <v>31</v>
      </c>
      <c r="AW84" t="s">
        <v>23</v>
      </c>
      <c r="AX84">
        <v>2</v>
      </c>
    </row>
    <row r="85" spans="1:50" x14ac:dyDescent="0.3">
      <c r="A85" t="s">
        <v>3</v>
      </c>
      <c r="B85" t="s">
        <v>30</v>
      </c>
      <c r="C85" t="s">
        <v>32</v>
      </c>
      <c r="D85" t="s">
        <v>24</v>
      </c>
      <c r="E85">
        <v>2</v>
      </c>
      <c r="J85" s="8"/>
      <c r="L85" s="8"/>
      <c r="Q85">
        <v>1</v>
      </c>
      <c r="AQ85">
        <v>2.4E-2</v>
      </c>
      <c r="AR85">
        <v>1</v>
      </c>
      <c r="AT85" t="s">
        <v>3</v>
      </c>
      <c r="AU85" t="s">
        <v>30</v>
      </c>
      <c r="AV85" t="s">
        <v>32</v>
      </c>
      <c r="AW85" t="s">
        <v>24</v>
      </c>
      <c r="AX85">
        <v>2</v>
      </c>
    </row>
    <row r="86" spans="1:50" x14ac:dyDescent="0.3">
      <c r="A86" t="s">
        <v>3</v>
      </c>
      <c r="B86" t="s">
        <v>30</v>
      </c>
      <c r="C86" t="s">
        <v>31</v>
      </c>
      <c r="D86" t="s">
        <v>23</v>
      </c>
      <c r="E86">
        <v>3</v>
      </c>
      <c r="J86" s="8"/>
      <c r="L86" s="8"/>
      <c r="Q86">
        <v>1</v>
      </c>
      <c r="AQ86">
        <v>1.7999999999999999E-2</v>
      </c>
      <c r="AR86">
        <v>1</v>
      </c>
      <c r="AT86" t="s">
        <v>3</v>
      </c>
      <c r="AU86" t="s">
        <v>30</v>
      </c>
      <c r="AV86" t="s">
        <v>31</v>
      </c>
      <c r="AW86" t="s">
        <v>23</v>
      </c>
      <c r="AX86">
        <v>3</v>
      </c>
    </row>
    <row r="87" spans="1:50" x14ac:dyDescent="0.3">
      <c r="A87" t="s">
        <v>3</v>
      </c>
      <c r="B87" t="s">
        <v>30</v>
      </c>
      <c r="C87" t="s">
        <v>32</v>
      </c>
      <c r="D87" t="s">
        <v>24</v>
      </c>
      <c r="E87">
        <v>3</v>
      </c>
      <c r="J87" s="8"/>
      <c r="L87" s="8"/>
      <c r="N87">
        <v>1</v>
      </c>
      <c r="Q87">
        <v>1</v>
      </c>
      <c r="AQ87">
        <v>7.3999999999999996E-2</v>
      </c>
      <c r="AR87">
        <v>1</v>
      </c>
      <c r="AT87" t="s">
        <v>3</v>
      </c>
      <c r="AU87" t="s">
        <v>30</v>
      </c>
      <c r="AV87" t="s">
        <v>32</v>
      </c>
      <c r="AW87" t="s">
        <v>24</v>
      </c>
      <c r="AX87">
        <v>3</v>
      </c>
    </row>
    <row r="88" spans="1:50" x14ac:dyDescent="0.3">
      <c r="A88" t="s">
        <v>3</v>
      </c>
      <c r="B88" t="s">
        <v>30</v>
      </c>
      <c r="C88" t="s">
        <v>31</v>
      </c>
      <c r="D88" t="s">
        <v>23</v>
      </c>
      <c r="E88">
        <v>4</v>
      </c>
      <c r="J88" s="8"/>
      <c r="L88" s="8"/>
      <c r="AB88">
        <v>1</v>
      </c>
      <c r="AR88">
        <v>0</v>
      </c>
      <c r="AT88" t="s">
        <v>3</v>
      </c>
      <c r="AU88" t="s">
        <v>30</v>
      </c>
      <c r="AV88" t="s">
        <v>31</v>
      </c>
      <c r="AW88" t="s">
        <v>23</v>
      </c>
      <c r="AX88">
        <v>4</v>
      </c>
    </row>
    <row r="89" spans="1:50" x14ac:dyDescent="0.3">
      <c r="A89" t="s">
        <v>3</v>
      </c>
      <c r="B89" t="s">
        <v>30</v>
      </c>
      <c r="C89" t="s">
        <v>32</v>
      </c>
      <c r="D89" t="s">
        <v>24</v>
      </c>
      <c r="E89">
        <v>4</v>
      </c>
      <c r="J89" s="8"/>
      <c r="L89" s="8"/>
      <c r="AT89" t="s">
        <v>3</v>
      </c>
      <c r="AU89" t="s">
        <v>30</v>
      </c>
      <c r="AV89" t="s">
        <v>32</v>
      </c>
      <c r="AW89" t="s">
        <v>24</v>
      </c>
      <c r="AX89">
        <v>4</v>
      </c>
    </row>
    <row r="90" spans="1:50" x14ac:dyDescent="0.3">
      <c r="A90" t="s">
        <v>3</v>
      </c>
      <c r="B90" t="s">
        <v>30</v>
      </c>
      <c r="C90" t="s">
        <v>31</v>
      </c>
      <c r="D90" t="s">
        <v>23</v>
      </c>
      <c r="E90">
        <v>5</v>
      </c>
      <c r="J90" s="8"/>
      <c r="L90" s="8"/>
      <c r="Y90">
        <v>1</v>
      </c>
      <c r="AQ90">
        <v>0.01</v>
      </c>
      <c r="AR90">
        <v>1</v>
      </c>
      <c r="AT90" t="s">
        <v>3</v>
      </c>
      <c r="AU90" t="s">
        <v>30</v>
      </c>
      <c r="AV90" t="s">
        <v>31</v>
      </c>
      <c r="AW90" t="s">
        <v>23</v>
      </c>
      <c r="AX90">
        <v>5</v>
      </c>
    </row>
    <row r="91" spans="1:50" x14ac:dyDescent="0.3">
      <c r="A91" t="s">
        <v>3</v>
      </c>
      <c r="B91" t="s">
        <v>30</v>
      </c>
      <c r="C91" t="s">
        <v>32</v>
      </c>
      <c r="D91" t="s">
        <v>24</v>
      </c>
      <c r="E91">
        <v>5</v>
      </c>
      <c r="J91" s="8"/>
      <c r="L91" s="8"/>
      <c r="AT91" t="s">
        <v>3</v>
      </c>
      <c r="AU91" t="s">
        <v>30</v>
      </c>
      <c r="AV91" t="s">
        <v>32</v>
      </c>
      <c r="AW91" t="s">
        <v>24</v>
      </c>
      <c r="AX91">
        <v>5</v>
      </c>
    </row>
    <row r="92" spans="1:50" x14ac:dyDescent="0.3">
      <c r="A92" t="s">
        <v>3</v>
      </c>
      <c r="B92" t="s">
        <v>30</v>
      </c>
      <c r="C92" t="s">
        <v>31</v>
      </c>
      <c r="D92" t="s">
        <v>23</v>
      </c>
      <c r="E92">
        <v>6</v>
      </c>
      <c r="J92" s="8"/>
      <c r="L92" s="8"/>
      <c r="T92">
        <v>1</v>
      </c>
      <c r="AQ92">
        <v>0.02</v>
      </c>
      <c r="AR92">
        <v>1</v>
      </c>
      <c r="AT92" t="s">
        <v>3</v>
      </c>
      <c r="AU92" t="s">
        <v>30</v>
      </c>
      <c r="AV92" t="s">
        <v>31</v>
      </c>
      <c r="AW92" t="s">
        <v>23</v>
      </c>
      <c r="AX92">
        <v>6</v>
      </c>
    </row>
    <row r="93" spans="1:50" x14ac:dyDescent="0.3">
      <c r="A93" t="s">
        <v>3</v>
      </c>
      <c r="B93" t="s">
        <v>30</v>
      </c>
      <c r="C93" t="s">
        <v>32</v>
      </c>
      <c r="D93" t="s">
        <v>24</v>
      </c>
      <c r="E93">
        <v>6</v>
      </c>
      <c r="J93" s="8"/>
      <c r="L93" s="8"/>
      <c r="AN93">
        <v>1</v>
      </c>
      <c r="AR93">
        <v>1</v>
      </c>
      <c r="AT93" t="s">
        <v>3</v>
      </c>
      <c r="AU93" t="s">
        <v>30</v>
      </c>
      <c r="AV93" t="s">
        <v>32</v>
      </c>
      <c r="AW93" t="s">
        <v>24</v>
      </c>
      <c r="AX93">
        <v>6</v>
      </c>
    </row>
    <row r="94" spans="1:50" x14ac:dyDescent="0.3">
      <c r="A94" t="s">
        <v>3</v>
      </c>
      <c r="B94" t="s">
        <v>30</v>
      </c>
      <c r="C94" t="s">
        <v>31</v>
      </c>
      <c r="D94" t="s">
        <v>23</v>
      </c>
      <c r="E94">
        <v>7</v>
      </c>
      <c r="J94" s="8"/>
      <c r="L94" s="8"/>
      <c r="Y94">
        <v>1</v>
      </c>
      <c r="AQ94">
        <v>2.7E-2</v>
      </c>
      <c r="AR94">
        <v>1</v>
      </c>
      <c r="AT94" t="s">
        <v>3</v>
      </c>
      <c r="AU94" t="s">
        <v>30</v>
      </c>
      <c r="AV94" t="s">
        <v>31</v>
      </c>
      <c r="AW94" t="s">
        <v>23</v>
      </c>
      <c r="AX94">
        <v>7</v>
      </c>
    </row>
    <row r="95" spans="1:50" x14ac:dyDescent="0.3">
      <c r="A95" t="s">
        <v>3</v>
      </c>
      <c r="B95" t="s">
        <v>30</v>
      </c>
      <c r="C95" t="s">
        <v>32</v>
      </c>
      <c r="D95" t="s">
        <v>24</v>
      </c>
      <c r="E95">
        <v>7</v>
      </c>
      <c r="J95" s="8"/>
      <c r="L95" s="8"/>
      <c r="AT95" t="s">
        <v>3</v>
      </c>
      <c r="AU95" t="s">
        <v>30</v>
      </c>
      <c r="AV95" t="s">
        <v>32</v>
      </c>
      <c r="AW95" t="s">
        <v>24</v>
      </c>
      <c r="AX95">
        <v>7</v>
      </c>
    </row>
    <row r="96" spans="1:50" x14ac:dyDescent="0.3">
      <c r="A96" t="s">
        <v>3</v>
      </c>
      <c r="B96" t="s">
        <v>30</v>
      </c>
      <c r="C96" t="s">
        <v>31</v>
      </c>
      <c r="D96" t="s">
        <v>23</v>
      </c>
      <c r="E96">
        <v>8</v>
      </c>
      <c r="J96" s="8"/>
      <c r="L96" s="8"/>
      <c r="AB96">
        <v>1</v>
      </c>
      <c r="AQ96">
        <v>5.0000000000000001E-3</v>
      </c>
      <c r="AR96">
        <v>1</v>
      </c>
      <c r="AT96" t="s">
        <v>3</v>
      </c>
      <c r="AU96" t="s">
        <v>30</v>
      </c>
      <c r="AV96" t="s">
        <v>31</v>
      </c>
      <c r="AW96" t="s">
        <v>23</v>
      </c>
      <c r="AX96">
        <v>8</v>
      </c>
    </row>
    <row r="97" spans="1:50" s="9" customFormat="1" x14ac:dyDescent="0.3">
      <c r="A97" s="9" t="s">
        <v>3</v>
      </c>
      <c r="B97" s="9" t="s">
        <v>30</v>
      </c>
      <c r="C97" s="9" t="s">
        <v>32</v>
      </c>
      <c r="D97" s="9" t="s">
        <v>24</v>
      </c>
      <c r="E97" s="9">
        <v>8</v>
      </c>
      <c r="J97" s="6"/>
      <c r="L97" s="6">
        <v>1</v>
      </c>
      <c r="Q97" s="9">
        <v>1</v>
      </c>
      <c r="Y97" s="9">
        <v>1</v>
      </c>
      <c r="AQ97" s="9">
        <v>6.0000000000000001E-3</v>
      </c>
      <c r="AR97" s="9">
        <v>1</v>
      </c>
      <c r="AT97" s="9" t="s">
        <v>3</v>
      </c>
      <c r="AU97" s="9" t="s">
        <v>30</v>
      </c>
      <c r="AV97" s="9" t="s">
        <v>32</v>
      </c>
      <c r="AW97" s="9" t="s">
        <v>24</v>
      </c>
      <c r="AX97" s="9">
        <v>8</v>
      </c>
    </row>
    <row r="98" spans="1:50" x14ac:dyDescent="0.3">
      <c r="A98" t="s">
        <v>3</v>
      </c>
      <c r="B98" t="s">
        <v>30</v>
      </c>
      <c r="C98" t="s">
        <v>31</v>
      </c>
      <c r="D98" t="s">
        <v>23</v>
      </c>
      <c r="E98">
        <v>9</v>
      </c>
      <c r="J98" s="8"/>
      <c r="L98" s="8"/>
      <c r="AT98" t="s">
        <v>3</v>
      </c>
      <c r="AU98" t="s">
        <v>30</v>
      </c>
      <c r="AV98" t="s">
        <v>31</v>
      </c>
      <c r="AW98" t="s">
        <v>23</v>
      </c>
      <c r="AX98">
        <v>9</v>
      </c>
    </row>
    <row r="99" spans="1:50" x14ac:dyDescent="0.3">
      <c r="A99" t="s">
        <v>3</v>
      </c>
      <c r="B99" t="s">
        <v>30</v>
      </c>
      <c r="C99" t="s">
        <v>32</v>
      </c>
      <c r="D99" t="s">
        <v>24</v>
      </c>
      <c r="E99">
        <v>9</v>
      </c>
      <c r="J99" s="8"/>
      <c r="L99" s="8"/>
      <c r="AD99">
        <v>2</v>
      </c>
      <c r="AQ99">
        <v>3.0000000000000001E-3</v>
      </c>
      <c r="AR99">
        <v>1</v>
      </c>
      <c r="AT99" t="s">
        <v>3</v>
      </c>
      <c r="AU99" t="s">
        <v>30</v>
      </c>
      <c r="AV99" t="s">
        <v>32</v>
      </c>
      <c r="AW99" t="s">
        <v>24</v>
      </c>
      <c r="AX99">
        <v>9</v>
      </c>
    </row>
    <row r="100" spans="1:50" x14ac:dyDescent="0.3">
      <c r="A100" t="s">
        <v>3</v>
      </c>
      <c r="B100" t="s">
        <v>30</v>
      </c>
      <c r="C100" t="s">
        <v>31</v>
      </c>
      <c r="D100" t="s">
        <v>23</v>
      </c>
      <c r="E100">
        <v>10</v>
      </c>
      <c r="J100" s="8"/>
      <c r="L100" s="8"/>
      <c r="T100">
        <v>1</v>
      </c>
      <c r="Y100">
        <v>1</v>
      </c>
      <c r="AQ100">
        <v>1.9E-2</v>
      </c>
      <c r="AR100">
        <v>1</v>
      </c>
      <c r="AT100" t="s">
        <v>3</v>
      </c>
      <c r="AU100" t="s">
        <v>30</v>
      </c>
      <c r="AV100" t="s">
        <v>31</v>
      </c>
      <c r="AW100" t="s">
        <v>23</v>
      </c>
      <c r="AX100">
        <v>10</v>
      </c>
    </row>
    <row r="101" spans="1:50" x14ac:dyDescent="0.3">
      <c r="A101" t="s">
        <v>3</v>
      </c>
      <c r="B101" t="s">
        <v>30</v>
      </c>
      <c r="C101" t="s">
        <v>32</v>
      </c>
      <c r="D101" t="s">
        <v>24</v>
      </c>
      <c r="E101">
        <v>10</v>
      </c>
      <c r="J101" s="8"/>
      <c r="L101" s="8"/>
      <c r="AN101">
        <v>1</v>
      </c>
      <c r="AR101">
        <v>1</v>
      </c>
      <c r="AT101" t="s">
        <v>3</v>
      </c>
      <c r="AU101" t="s">
        <v>30</v>
      </c>
      <c r="AV101" t="s">
        <v>32</v>
      </c>
      <c r="AW101" t="s">
        <v>24</v>
      </c>
      <c r="AX101">
        <v>10</v>
      </c>
    </row>
    <row r="102" spans="1:50" x14ac:dyDescent="0.3">
      <c r="A102" t="s">
        <v>6</v>
      </c>
      <c r="B102" t="s">
        <v>30</v>
      </c>
      <c r="C102" t="s">
        <v>31</v>
      </c>
      <c r="D102" t="s">
        <v>23</v>
      </c>
      <c r="E102">
        <v>1</v>
      </c>
      <c r="J102" s="8"/>
      <c r="L102" s="8"/>
      <c r="AS102">
        <f>AVERAGE(AR102,AR104,AR106,AR108,AR110,AR112,AR114,AR116,AR118,AR120)</f>
        <v>1</v>
      </c>
      <c r="AT102" t="s">
        <v>6</v>
      </c>
      <c r="AU102" t="s">
        <v>30</v>
      </c>
      <c r="AV102" t="s">
        <v>31</v>
      </c>
      <c r="AW102" t="s">
        <v>23</v>
      </c>
      <c r="AX102">
        <v>1</v>
      </c>
    </row>
    <row r="103" spans="1:50" x14ac:dyDescent="0.3">
      <c r="A103" t="s">
        <v>6</v>
      </c>
      <c r="B103" t="s">
        <v>30</v>
      </c>
      <c r="C103" t="s">
        <v>32</v>
      </c>
      <c r="D103" t="s">
        <v>24</v>
      </c>
      <c r="E103">
        <v>1</v>
      </c>
      <c r="J103" s="8"/>
      <c r="L103" s="8"/>
      <c r="AS103">
        <f>AVERAGE(AR103,AR105,AR107,AR109,AR111,AR113,AR115,AR117,AR119,AR121)</f>
        <v>1</v>
      </c>
      <c r="AT103" t="s">
        <v>6</v>
      </c>
      <c r="AU103" t="s">
        <v>30</v>
      </c>
      <c r="AV103" t="s">
        <v>32</v>
      </c>
      <c r="AW103" t="s">
        <v>24</v>
      </c>
      <c r="AX103">
        <v>1</v>
      </c>
    </row>
    <row r="104" spans="1:50" x14ac:dyDescent="0.3">
      <c r="A104" t="s">
        <v>6</v>
      </c>
      <c r="B104" t="s">
        <v>30</v>
      </c>
      <c r="C104" t="s">
        <v>31</v>
      </c>
      <c r="D104" t="s">
        <v>23</v>
      </c>
      <c r="E104">
        <v>2</v>
      </c>
      <c r="J104" s="8"/>
      <c r="L104" s="8"/>
      <c r="AT104" t="s">
        <v>6</v>
      </c>
      <c r="AU104" t="s">
        <v>30</v>
      </c>
      <c r="AV104" t="s">
        <v>31</v>
      </c>
      <c r="AW104" t="s">
        <v>23</v>
      </c>
      <c r="AX104">
        <v>2</v>
      </c>
    </row>
    <row r="105" spans="1:50" x14ac:dyDescent="0.3">
      <c r="A105" t="s">
        <v>6</v>
      </c>
      <c r="B105" t="s">
        <v>30</v>
      </c>
      <c r="C105" t="s">
        <v>32</v>
      </c>
      <c r="D105" t="s">
        <v>24</v>
      </c>
      <c r="E105">
        <v>2</v>
      </c>
      <c r="J105" s="8"/>
      <c r="L105" s="8"/>
      <c r="T105">
        <v>1</v>
      </c>
      <c r="AQ105">
        <v>4.2999999999999997E-2</v>
      </c>
      <c r="AR105">
        <v>1</v>
      </c>
      <c r="AT105" t="s">
        <v>6</v>
      </c>
      <c r="AU105" t="s">
        <v>30</v>
      </c>
      <c r="AV105" t="s">
        <v>32</v>
      </c>
      <c r="AW105" t="s">
        <v>24</v>
      </c>
      <c r="AX105">
        <v>2</v>
      </c>
    </row>
    <row r="106" spans="1:50" x14ac:dyDescent="0.3">
      <c r="A106" t="s">
        <v>6</v>
      </c>
      <c r="B106" t="s">
        <v>30</v>
      </c>
      <c r="C106" t="s">
        <v>31</v>
      </c>
      <c r="D106" t="s">
        <v>23</v>
      </c>
      <c r="E106">
        <v>3</v>
      </c>
      <c r="J106" s="8"/>
      <c r="L106" s="8"/>
      <c r="T106">
        <v>1</v>
      </c>
      <c r="AQ106">
        <v>2E-3</v>
      </c>
      <c r="AR106">
        <v>1</v>
      </c>
      <c r="AT106" t="s">
        <v>6</v>
      </c>
      <c r="AU106" t="s">
        <v>30</v>
      </c>
      <c r="AV106" t="s">
        <v>31</v>
      </c>
      <c r="AW106" t="s">
        <v>23</v>
      </c>
      <c r="AX106">
        <v>3</v>
      </c>
    </row>
    <row r="107" spans="1:50" x14ac:dyDescent="0.3">
      <c r="A107" t="s">
        <v>6</v>
      </c>
      <c r="B107" t="s">
        <v>30</v>
      </c>
      <c r="C107" t="s">
        <v>32</v>
      </c>
      <c r="D107" t="s">
        <v>24</v>
      </c>
      <c r="E107">
        <v>3</v>
      </c>
      <c r="J107" s="8"/>
      <c r="L107" s="8"/>
      <c r="T107">
        <v>1</v>
      </c>
      <c r="AQ107">
        <v>2E-3</v>
      </c>
      <c r="AR107">
        <v>1</v>
      </c>
      <c r="AT107" t="s">
        <v>6</v>
      </c>
      <c r="AU107" t="s">
        <v>30</v>
      </c>
      <c r="AV107" t="s">
        <v>32</v>
      </c>
      <c r="AW107" t="s">
        <v>24</v>
      </c>
      <c r="AX107">
        <v>3</v>
      </c>
    </row>
    <row r="108" spans="1:50" x14ac:dyDescent="0.3">
      <c r="A108" t="s">
        <v>6</v>
      </c>
      <c r="B108" t="s">
        <v>30</v>
      </c>
      <c r="C108" t="s">
        <v>31</v>
      </c>
      <c r="D108" t="s">
        <v>23</v>
      </c>
      <c r="E108">
        <v>4</v>
      </c>
      <c r="J108" s="8"/>
      <c r="L108" s="8"/>
      <c r="Y108">
        <v>1</v>
      </c>
      <c r="AI108">
        <v>1</v>
      </c>
      <c r="AQ108">
        <v>7.0000000000000001E-3</v>
      </c>
      <c r="AR108">
        <v>1</v>
      </c>
      <c r="AT108" t="s">
        <v>6</v>
      </c>
      <c r="AU108" t="s">
        <v>30</v>
      </c>
      <c r="AV108" t="s">
        <v>31</v>
      </c>
      <c r="AW108" t="s">
        <v>23</v>
      </c>
      <c r="AX108">
        <v>4</v>
      </c>
    </row>
    <row r="109" spans="1:50" x14ac:dyDescent="0.3">
      <c r="A109" t="s">
        <v>6</v>
      </c>
      <c r="B109" t="s">
        <v>30</v>
      </c>
      <c r="C109" t="s">
        <v>32</v>
      </c>
      <c r="D109" t="s">
        <v>24</v>
      </c>
      <c r="E109">
        <v>4</v>
      </c>
      <c r="J109" s="8"/>
      <c r="L109" s="8"/>
      <c r="T109">
        <v>1</v>
      </c>
      <c r="AQ109">
        <v>8.9999999999999993E-3</v>
      </c>
      <c r="AR109">
        <v>1</v>
      </c>
      <c r="AT109" t="s">
        <v>6</v>
      </c>
      <c r="AU109" t="s">
        <v>30</v>
      </c>
      <c r="AV109" t="s">
        <v>32</v>
      </c>
      <c r="AW109" t="s">
        <v>24</v>
      </c>
      <c r="AX109">
        <v>4</v>
      </c>
    </row>
    <row r="110" spans="1:50" x14ac:dyDescent="0.3">
      <c r="A110" t="s">
        <v>6</v>
      </c>
      <c r="B110" t="s">
        <v>30</v>
      </c>
      <c r="C110" t="s">
        <v>31</v>
      </c>
      <c r="D110" t="s">
        <v>23</v>
      </c>
      <c r="E110">
        <v>5</v>
      </c>
      <c r="J110" s="8"/>
      <c r="L110" s="8"/>
      <c r="AT110" t="s">
        <v>6</v>
      </c>
      <c r="AU110" t="s">
        <v>30</v>
      </c>
      <c r="AV110" t="s">
        <v>31</v>
      </c>
      <c r="AW110" t="s">
        <v>23</v>
      </c>
      <c r="AX110">
        <v>5</v>
      </c>
    </row>
    <row r="111" spans="1:50" x14ac:dyDescent="0.3">
      <c r="A111" t="s">
        <v>6</v>
      </c>
      <c r="B111" t="s">
        <v>30</v>
      </c>
      <c r="C111" t="s">
        <v>32</v>
      </c>
      <c r="D111" t="s">
        <v>24</v>
      </c>
      <c r="E111">
        <v>5</v>
      </c>
      <c r="J111" s="8"/>
      <c r="L111" s="8"/>
      <c r="AT111" t="s">
        <v>6</v>
      </c>
      <c r="AU111" t="s">
        <v>30</v>
      </c>
      <c r="AV111" t="s">
        <v>32</v>
      </c>
      <c r="AW111" t="s">
        <v>24</v>
      </c>
      <c r="AX111">
        <v>5</v>
      </c>
    </row>
    <row r="112" spans="1:50" x14ac:dyDescent="0.3">
      <c r="A112" t="s">
        <v>6</v>
      </c>
      <c r="B112" t="s">
        <v>30</v>
      </c>
      <c r="C112" t="s">
        <v>31</v>
      </c>
      <c r="D112" t="s">
        <v>23</v>
      </c>
      <c r="E112">
        <v>6</v>
      </c>
      <c r="J112" s="8"/>
      <c r="L112" s="8"/>
      <c r="T112">
        <v>1</v>
      </c>
      <c r="AQ112">
        <v>5.0000000000000001E-3</v>
      </c>
      <c r="AR112">
        <v>1</v>
      </c>
      <c r="AT112" t="s">
        <v>6</v>
      </c>
      <c r="AU112" t="s">
        <v>30</v>
      </c>
      <c r="AV112" t="s">
        <v>31</v>
      </c>
      <c r="AW112" t="s">
        <v>23</v>
      </c>
      <c r="AX112">
        <v>6</v>
      </c>
    </row>
    <row r="113" spans="1:50" x14ac:dyDescent="0.3">
      <c r="A113" t="s">
        <v>6</v>
      </c>
      <c r="B113" t="s">
        <v>30</v>
      </c>
      <c r="C113" t="s">
        <v>32</v>
      </c>
      <c r="D113" t="s">
        <v>24</v>
      </c>
      <c r="E113">
        <v>6</v>
      </c>
      <c r="J113" s="8"/>
      <c r="L113" s="8"/>
      <c r="AT113" t="s">
        <v>6</v>
      </c>
      <c r="AU113" t="s">
        <v>30</v>
      </c>
      <c r="AV113" t="s">
        <v>32</v>
      </c>
      <c r="AW113" t="s">
        <v>24</v>
      </c>
      <c r="AX113">
        <v>6</v>
      </c>
    </row>
    <row r="114" spans="1:50" x14ac:dyDescent="0.3">
      <c r="A114" t="s">
        <v>6</v>
      </c>
      <c r="B114" t="s">
        <v>30</v>
      </c>
      <c r="C114" t="s">
        <v>31</v>
      </c>
      <c r="D114" t="s">
        <v>23</v>
      </c>
      <c r="E114">
        <v>7</v>
      </c>
      <c r="J114" s="8"/>
      <c r="L114" s="8"/>
      <c r="AT114" t="s">
        <v>6</v>
      </c>
      <c r="AU114" t="s">
        <v>30</v>
      </c>
      <c r="AV114" t="s">
        <v>31</v>
      </c>
      <c r="AW114" t="s">
        <v>23</v>
      </c>
      <c r="AX114">
        <v>7</v>
      </c>
    </row>
    <row r="115" spans="1:50" x14ac:dyDescent="0.3">
      <c r="A115" t="s">
        <v>6</v>
      </c>
      <c r="B115" t="s">
        <v>30</v>
      </c>
      <c r="C115" t="s">
        <v>32</v>
      </c>
      <c r="D115" t="s">
        <v>24</v>
      </c>
      <c r="E115">
        <v>7</v>
      </c>
      <c r="J115" s="8"/>
      <c r="L115" s="8"/>
      <c r="AT115" t="s">
        <v>6</v>
      </c>
      <c r="AU115" t="s">
        <v>30</v>
      </c>
      <c r="AV115" t="s">
        <v>32</v>
      </c>
      <c r="AW115" t="s">
        <v>24</v>
      </c>
      <c r="AX115">
        <v>7</v>
      </c>
    </row>
    <row r="116" spans="1:50" x14ac:dyDescent="0.3">
      <c r="A116" t="s">
        <v>6</v>
      </c>
      <c r="B116" t="s">
        <v>30</v>
      </c>
      <c r="C116" t="s">
        <v>31</v>
      </c>
      <c r="D116" t="s">
        <v>23</v>
      </c>
      <c r="E116">
        <v>8</v>
      </c>
      <c r="J116" s="8"/>
      <c r="L116" s="8"/>
      <c r="Y116">
        <v>1</v>
      </c>
      <c r="AQ116">
        <v>5.0000000000000001E-3</v>
      </c>
      <c r="AR116">
        <v>1</v>
      </c>
      <c r="AT116" t="s">
        <v>6</v>
      </c>
      <c r="AU116" t="s">
        <v>30</v>
      </c>
      <c r="AV116" t="s">
        <v>31</v>
      </c>
      <c r="AW116" t="s">
        <v>23</v>
      </c>
      <c r="AX116">
        <v>8</v>
      </c>
    </row>
    <row r="117" spans="1:50" x14ac:dyDescent="0.3">
      <c r="A117" t="s">
        <v>6</v>
      </c>
      <c r="B117" t="s">
        <v>30</v>
      </c>
      <c r="C117" t="s">
        <v>32</v>
      </c>
      <c r="D117" t="s">
        <v>24</v>
      </c>
      <c r="E117">
        <v>8</v>
      </c>
      <c r="J117" s="8"/>
      <c r="L117" s="8"/>
      <c r="T117">
        <v>1</v>
      </c>
      <c r="AK117">
        <v>1</v>
      </c>
      <c r="AR117">
        <v>1</v>
      </c>
      <c r="AT117" t="s">
        <v>6</v>
      </c>
      <c r="AU117" t="s">
        <v>30</v>
      </c>
      <c r="AV117" t="s">
        <v>32</v>
      </c>
      <c r="AW117" t="s">
        <v>24</v>
      </c>
      <c r="AX117">
        <v>8</v>
      </c>
    </row>
    <row r="118" spans="1:50" x14ac:dyDescent="0.3">
      <c r="A118" t="s">
        <v>6</v>
      </c>
      <c r="B118" t="s">
        <v>30</v>
      </c>
      <c r="C118" t="s">
        <v>31</v>
      </c>
      <c r="D118" t="s">
        <v>23</v>
      </c>
      <c r="E118">
        <v>9</v>
      </c>
      <c r="J118" s="8"/>
      <c r="L118" s="8"/>
      <c r="Y118">
        <v>1</v>
      </c>
      <c r="AQ118">
        <v>8.0000000000000002E-3</v>
      </c>
      <c r="AR118">
        <v>1</v>
      </c>
      <c r="AT118" t="s">
        <v>6</v>
      </c>
      <c r="AU118" t="s">
        <v>30</v>
      </c>
      <c r="AV118" t="s">
        <v>31</v>
      </c>
      <c r="AW118" t="s">
        <v>23</v>
      </c>
      <c r="AX118">
        <v>9</v>
      </c>
    </row>
    <row r="119" spans="1:50" x14ac:dyDescent="0.3">
      <c r="A119" t="s">
        <v>6</v>
      </c>
      <c r="B119" t="s">
        <v>30</v>
      </c>
      <c r="C119" t="s">
        <v>32</v>
      </c>
      <c r="D119" t="s">
        <v>24</v>
      </c>
      <c r="E119">
        <v>9</v>
      </c>
      <c r="J119" s="8"/>
      <c r="L119" s="8"/>
      <c r="AT119" t="s">
        <v>6</v>
      </c>
      <c r="AU119" t="s">
        <v>30</v>
      </c>
      <c r="AV119" t="s">
        <v>32</v>
      </c>
      <c r="AW119" t="s">
        <v>24</v>
      </c>
      <c r="AX119">
        <v>9</v>
      </c>
    </row>
    <row r="120" spans="1:50" x14ac:dyDescent="0.3">
      <c r="A120" t="s">
        <v>6</v>
      </c>
      <c r="B120" t="s">
        <v>30</v>
      </c>
      <c r="C120" t="s">
        <v>31</v>
      </c>
      <c r="D120" t="s">
        <v>23</v>
      </c>
      <c r="E120">
        <v>10</v>
      </c>
      <c r="J120" s="8"/>
      <c r="L120" s="8"/>
      <c r="T120">
        <v>2</v>
      </c>
      <c r="AQ120">
        <v>1.0999999999999999E-2</v>
      </c>
      <c r="AR120">
        <v>1</v>
      </c>
      <c r="AT120" t="s">
        <v>6</v>
      </c>
      <c r="AU120" t="s">
        <v>30</v>
      </c>
      <c r="AV120" t="s">
        <v>31</v>
      </c>
      <c r="AW120" t="s">
        <v>23</v>
      </c>
      <c r="AX120">
        <v>10</v>
      </c>
    </row>
    <row r="121" spans="1:50" x14ac:dyDescent="0.3">
      <c r="A121" t="s">
        <v>6</v>
      </c>
      <c r="B121" t="s">
        <v>30</v>
      </c>
      <c r="C121" t="s">
        <v>32</v>
      </c>
      <c r="D121" t="s">
        <v>24</v>
      </c>
      <c r="E121">
        <v>10</v>
      </c>
      <c r="J121" s="8"/>
      <c r="L121" s="8"/>
      <c r="AT121" t="s">
        <v>6</v>
      </c>
      <c r="AU121" t="s">
        <v>30</v>
      </c>
      <c r="AV121" t="s">
        <v>32</v>
      </c>
      <c r="AW121" t="s">
        <v>24</v>
      </c>
      <c r="AX121">
        <v>10</v>
      </c>
    </row>
    <row r="122" spans="1:50" x14ac:dyDescent="0.3">
      <c r="A122" t="s">
        <v>3</v>
      </c>
      <c r="B122" t="s">
        <v>30</v>
      </c>
      <c r="C122" t="s">
        <v>31</v>
      </c>
      <c r="D122" t="s">
        <v>23</v>
      </c>
      <c r="E122">
        <v>1</v>
      </c>
      <c r="J122" s="8"/>
      <c r="L122" s="8"/>
      <c r="T122">
        <v>2</v>
      </c>
      <c r="AQ122">
        <v>1.4E-2</v>
      </c>
      <c r="AR122">
        <v>1</v>
      </c>
      <c r="AS122">
        <f>AVERAGE(AR122,AR124,AR126,AR128,AR130,AR132,AR134,AR136,AR138,AR140)</f>
        <v>0.875</v>
      </c>
      <c r="AT122" t="s">
        <v>3</v>
      </c>
      <c r="AU122" t="s">
        <v>30</v>
      </c>
      <c r="AV122" t="s">
        <v>31</v>
      </c>
      <c r="AW122" t="s">
        <v>23</v>
      </c>
      <c r="AX122">
        <v>1</v>
      </c>
    </row>
    <row r="123" spans="1:50" x14ac:dyDescent="0.3">
      <c r="A123" t="s">
        <v>3</v>
      </c>
      <c r="B123" t="s">
        <v>30</v>
      </c>
      <c r="C123" t="s">
        <v>32</v>
      </c>
      <c r="D123" t="s">
        <v>23</v>
      </c>
      <c r="E123">
        <v>1</v>
      </c>
      <c r="J123" s="8"/>
      <c r="L123" s="8"/>
      <c r="T123">
        <v>1</v>
      </c>
      <c r="AQ123">
        <v>3.3000000000000002E-2</v>
      </c>
      <c r="AR123">
        <v>1</v>
      </c>
      <c r="AS123">
        <f>AVERAGE(AR123,AR125,AR127,AR129,AR131,AR133,AR135,AR137,AR139,AR141)</f>
        <v>1</v>
      </c>
      <c r="AT123" t="s">
        <v>3</v>
      </c>
      <c r="AU123" t="s">
        <v>30</v>
      </c>
      <c r="AV123" t="s">
        <v>32</v>
      </c>
      <c r="AW123" t="s">
        <v>23</v>
      </c>
      <c r="AX123">
        <v>1</v>
      </c>
    </row>
    <row r="124" spans="1:50" x14ac:dyDescent="0.3">
      <c r="A124" t="s">
        <v>3</v>
      </c>
      <c r="B124" t="s">
        <v>30</v>
      </c>
      <c r="C124" t="s">
        <v>31</v>
      </c>
      <c r="D124" t="s">
        <v>23</v>
      </c>
      <c r="E124">
        <v>2</v>
      </c>
      <c r="J124" s="8"/>
      <c r="L124" s="8"/>
      <c r="T124">
        <v>1</v>
      </c>
      <c r="AJ124">
        <v>1</v>
      </c>
      <c r="AQ124">
        <v>3.6999999999999998E-2</v>
      </c>
      <c r="AR124">
        <v>1</v>
      </c>
      <c r="AT124" t="s">
        <v>3</v>
      </c>
      <c r="AU124" t="s">
        <v>30</v>
      </c>
      <c r="AV124" t="s">
        <v>31</v>
      </c>
      <c r="AW124" t="s">
        <v>23</v>
      </c>
      <c r="AX124">
        <v>2</v>
      </c>
    </row>
    <row r="125" spans="1:50" x14ac:dyDescent="0.3">
      <c r="A125" t="s">
        <v>3</v>
      </c>
      <c r="B125" t="s">
        <v>30</v>
      </c>
      <c r="C125" t="s">
        <v>32</v>
      </c>
      <c r="D125" t="s">
        <v>23</v>
      </c>
      <c r="E125">
        <v>2</v>
      </c>
      <c r="J125" s="8"/>
      <c r="L125" s="8"/>
      <c r="T125">
        <v>1</v>
      </c>
      <c r="AQ125">
        <v>9.9000000000000005E-2</v>
      </c>
      <c r="AR125">
        <v>1</v>
      </c>
      <c r="AT125" t="s">
        <v>3</v>
      </c>
      <c r="AU125" t="s">
        <v>30</v>
      </c>
      <c r="AV125" t="s">
        <v>32</v>
      </c>
      <c r="AW125" t="s">
        <v>23</v>
      </c>
      <c r="AX125">
        <v>2</v>
      </c>
    </row>
    <row r="126" spans="1:50" x14ac:dyDescent="0.3">
      <c r="A126" t="s">
        <v>3</v>
      </c>
      <c r="B126" t="s">
        <v>30</v>
      </c>
      <c r="C126" t="s">
        <v>31</v>
      </c>
      <c r="D126" t="s">
        <v>23</v>
      </c>
      <c r="E126">
        <v>3</v>
      </c>
      <c r="J126" s="8"/>
      <c r="L126" s="8"/>
      <c r="T126">
        <v>1</v>
      </c>
      <c r="AQ126">
        <v>1.4999999999999999E-2</v>
      </c>
      <c r="AR126">
        <v>1</v>
      </c>
      <c r="AT126" t="s">
        <v>3</v>
      </c>
      <c r="AU126" t="s">
        <v>30</v>
      </c>
      <c r="AV126" t="s">
        <v>31</v>
      </c>
      <c r="AW126" t="s">
        <v>23</v>
      </c>
      <c r="AX126">
        <v>3</v>
      </c>
    </row>
    <row r="127" spans="1:50" x14ac:dyDescent="0.3">
      <c r="A127" t="s">
        <v>3</v>
      </c>
      <c r="B127" t="s">
        <v>30</v>
      </c>
      <c r="C127" t="s">
        <v>32</v>
      </c>
      <c r="D127" t="s">
        <v>23</v>
      </c>
      <c r="E127">
        <v>3</v>
      </c>
      <c r="J127" s="8"/>
      <c r="K127">
        <v>2</v>
      </c>
      <c r="L127" s="8"/>
      <c r="O127">
        <v>1</v>
      </c>
      <c r="AQ127">
        <v>0.14199999999999999</v>
      </c>
      <c r="AR127">
        <v>1</v>
      </c>
      <c r="AT127" t="s">
        <v>3</v>
      </c>
      <c r="AU127" t="s">
        <v>30</v>
      </c>
      <c r="AV127" t="s">
        <v>32</v>
      </c>
      <c r="AW127" t="s">
        <v>23</v>
      </c>
      <c r="AX127">
        <v>3</v>
      </c>
    </row>
    <row r="128" spans="1:50" x14ac:dyDescent="0.3">
      <c r="A128" t="s">
        <v>3</v>
      </c>
      <c r="B128" t="s">
        <v>30</v>
      </c>
      <c r="C128" t="s">
        <v>31</v>
      </c>
      <c r="D128" t="s">
        <v>23</v>
      </c>
      <c r="E128">
        <v>4</v>
      </c>
      <c r="J128" s="8"/>
      <c r="L128" s="8"/>
      <c r="Y128">
        <v>2</v>
      </c>
      <c r="AI128">
        <v>1</v>
      </c>
      <c r="AR128">
        <v>0</v>
      </c>
      <c r="AT128" t="s">
        <v>3</v>
      </c>
      <c r="AU128" t="s">
        <v>30</v>
      </c>
      <c r="AV128" t="s">
        <v>31</v>
      </c>
      <c r="AW128" t="s">
        <v>23</v>
      </c>
      <c r="AX128">
        <v>4</v>
      </c>
    </row>
    <row r="129" spans="1:50" x14ac:dyDescent="0.3">
      <c r="A129" t="s">
        <v>3</v>
      </c>
      <c r="B129" t="s">
        <v>30</v>
      </c>
      <c r="C129" t="s">
        <v>32</v>
      </c>
      <c r="D129" t="s">
        <v>23</v>
      </c>
      <c r="E129">
        <v>4</v>
      </c>
      <c r="J129" s="8"/>
      <c r="L129" s="8"/>
      <c r="N129">
        <v>1</v>
      </c>
      <c r="AQ129">
        <v>9.4E-2</v>
      </c>
      <c r="AR129">
        <v>1</v>
      </c>
      <c r="AT129" t="s">
        <v>3</v>
      </c>
      <c r="AU129" t="s">
        <v>30</v>
      </c>
      <c r="AV129" t="s">
        <v>32</v>
      </c>
      <c r="AW129" t="s">
        <v>23</v>
      </c>
      <c r="AX129">
        <v>4</v>
      </c>
    </row>
    <row r="130" spans="1:50" x14ac:dyDescent="0.3">
      <c r="A130" t="s">
        <v>3</v>
      </c>
      <c r="B130" t="s">
        <v>30</v>
      </c>
      <c r="C130" t="s">
        <v>31</v>
      </c>
      <c r="D130" t="s">
        <v>23</v>
      </c>
      <c r="E130">
        <v>5</v>
      </c>
      <c r="J130" s="8"/>
      <c r="L130" s="8"/>
      <c r="Y130">
        <v>3</v>
      </c>
      <c r="AQ130">
        <v>7.0000000000000001E-3</v>
      </c>
      <c r="AR130">
        <v>1</v>
      </c>
      <c r="AT130" t="s">
        <v>3</v>
      </c>
      <c r="AU130" t="s">
        <v>30</v>
      </c>
      <c r="AV130" t="s">
        <v>31</v>
      </c>
      <c r="AW130" t="s">
        <v>23</v>
      </c>
      <c r="AX130">
        <v>5</v>
      </c>
    </row>
    <row r="131" spans="1:50" x14ac:dyDescent="0.3">
      <c r="A131" t="s">
        <v>3</v>
      </c>
      <c r="B131" t="s">
        <v>30</v>
      </c>
      <c r="C131" t="s">
        <v>32</v>
      </c>
      <c r="D131" t="s">
        <v>23</v>
      </c>
      <c r="E131">
        <v>5</v>
      </c>
      <c r="I131">
        <v>2</v>
      </c>
      <c r="J131" s="8"/>
      <c r="L131" s="8"/>
      <c r="AQ131">
        <v>6.6000000000000003E-2</v>
      </c>
      <c r="AR131">
        <v>1</v>
      </c>
      <c r="AT131" t="s">
        <v>3</v>
      </c>
      <c r="AU131" t="s">
        <v>30</v>
      </c>
      <c r="AV131" t="s">
        <v>32</v>
      </c>
      <c r="AW131" t="s">
        <v>23</v>
      </c>
      <c r="AX131">
        <v>5</v>
      </c>
    </row>
    <row r="132" spans="1:50" x14ac:dyDescent="0.3">
      <c r="A132" t="s">
        <v>3</v>
      </c>
      <c r="B132" t="s">
        <v>30</v>
      </c>
      <c r="C132" t="s">
        <v>31</v>
      </c>
      <c r="D132" t="s">
        <v>23</v>
      </c>
      <c r="E132">
        <v>6</v>
      </c>
      <c r="J132" s="8"/>
      <c r="L132" s="8"/>
      <c r="T132">
        <v>1</v>
      </c>
      <c r="AQ132">
        <v>1.4E-2</v>
      </c>
      <c r="AR132">
        <v>1</v>
      </c>
      <c r="AT132" t="s">
        <v>3</v>
      </c>
      <c r="AU132" t="s">
        <v>30</v>
      </c>
      <c r="AV132" t="s">
        <v>31</v>
      </c>
      <c r="AW132" t="s">
        <v>23</v>
      </c>
      <c r="AX132">
        <v>6</v>
      </c>
    </row>
    <row r="133" spans="1:50" x14ac:dyDescent="0.3">
      <c r="A133" t="s">
        <v>3</v>
      </c>
      <c r="B133" t="s">
        <v>30</v>
      </c>
      <c r="C133" t="s">
        <v>32</v>
      </c>
      <c r="D133" t="s">
        <v>23</v>
      </c>
      <c r="E133">
        <v>6</v>
      </c>
      <c r="J133" s="8">
        <v>1</v>
      </c>
      <c r="L133" s="8">
        <v>1</v>
      </c>
      <c r="AQ133">
        <v>8.5999999999999993E-2</v>
      </c>
      <c r="AR133">
        <v>1</v>
      </c>
      <c r="AT133" t="s">
        <v>3</v>
      </c>
      <c r="AU133" t="s">
        <v>30</v>
      </c>
      <c r="AV133" t="s">
        <v>32</v>
      </c>
      <c r="AW133" t="s">
        <v>23</v>
      </c>
      <c r="AX133">
        <v>6</v>
      </c>
    </row>
    <row r="134" spans="1:50" x14ac:dyDescent="0.3">
      <c r="A134" t="s">
        <v>3</v>
      </c>
      <c r="B134" t="s">
        <v>30</v>
      </c>
      <c r="C134" t="s">
        <v>31</v>
      </c>
      <c r="D134" t="s">
        <v>23</v>
      </c>
      <c r="E134">
        <v>7</v>
      </c>
      <c r="J134" s="8"/>
      <c r="L134" s="8"/>
      <c r="Y134">
        <v>1</v>
      </c>
      <c r="AQ134">
        <v>1.7999999999999999E-2</v>
      </c>
      <c r="AR134">
        <v>1</v>
      </c>
      <c r="AT134" t="s">
        <v>3</v>
      </c>
      <c r="AU134" t="s">
        <v>30</v>
      </c>
      <c r="AV134" t="s">
        <v>31</v>
      </c>
      <c r="AW134" t="s">
        <v>23</v>
      </c>
      <c r="AX134">
        <v>7</v>
      </c>
    </row>
    <row r="135" spans="1:50" x14ac:dyDescent="0.3">
      <c r="A135" t="s">
        <v>3</v>
      </c>
      <c r="B135" t="s">
        <v>30</v>
      </c>
      <c r="C135" t="s">
        <v>32</v>
      </c>
      <c r="D135" t="s">
        <v>23</v>
      </c>
      <c r="E135">
        <v>7</v>
      </c>
      <c r="J135" s="8">
        <v>1</v>
      </c>
      <c r="K135">
        <v>2</v>
      </c>
      <c r="L135" s="8"/>
      <c r="AQ135">
        <v>0.115</v>
      </c>
      <c r="AR135">
        <v>1</v>
      </c>
      <c r="AT135" t="s">
        <v>3</v>
      </c>
      <c r="AU135" t="s">
        <v>30</v>
      </c>
      <c r="AV135" t="s">
        <v>32</v>
      </c>
      <c r="AW135" t="s">
        <v>23</v>
      </c>
      <c r="AX135">
        <v>7</v>
      </c>
    </row>
    <row r="136" spans="1:50" x14ac:dyDescent="0.3">
      <c r="A136" t="s">
        <v>3</v>
      </c>
      <c r="B136" t="s">
        <v>30</v>
      </c>
      <c r="C136" t="s">
        <v>31</v>
      </c>
      <c r="D136" t="s">
        <v>23</v>
      </c>
      <c r="E136">
        <v>8</v>
      </c>
      <c r="J136" s="8"/>
      <c r="L136" s="8"/>
      <c r="Y136">
        <v>1</v>
      </c>
      <c r="AQ136">
        <v>1.7000000000000001E-2</v>
      </c>
      <c r="AR136">
        <v>1</v>
      </c>
      <c r="AT136" t="s">
        <v>3</v>
      </c>
      <c r="AU136" t="s">
        <v>30</v>
      </c>
      <c r="AV136" t="s">
        <v>31</v>
      </c>
      <c r="AW136" t="s">
        <v>23</v>
      </c>
      <c r="AX136">
        <v>8</v>
      </c>
    </row>
    <row r="137" spans="1:50" x14ac:dyDescent="0.3">
      <c r="A137" t="s">
        <v>3</v>
      </c>
      <c r="B137" t="s">
        <v>30</v>
      </c>
      <c r="C137" t="s">
        <v>32</v>
      </c>
      <c r="D137" t="s">
        <v>23</v>
      </c>
      <c r="E137">
        <v>8</v>
      </c>
      <c r="J137" s="8"/>
      <c r="L137" s="8"/>
      <c r="AT137" t="s">
        <v>3</v>
      </c>
      <c r="AU137" t="s">
        <v>30</v>
      </c>
      <c r="AV137" t="s">
        <v>32</v>
      </c>
      <c r="AW137" t="s">
        <v>23</v>
      </c>
      <c r="AX137">
        <v>8</v>
      </c>
    </row>
    <row r="138" spans="1:50" x14ac:dyDescent="0.3">
      <c r="A138" t="s">
        <v>3</v>
      </c>
      <c r="B138" t="s">
        <v>30</v>
      </c>
      <c r="C138" t="s">
        <v>31</v>
      </c>
      <c r="D138" t="s">
        <v>23</v>
      </c>
      <c r="E138">
        <v>9</v>
      </c>
      <c r="J138" s="8"/>
      <c r="L138" s="8"/>
      <c r="AT138" t="s">
        <v>3</v>
      </c>
      <c r="AU138" t="s">
        <v>30</v>
      </c>
      <c r="AV138" t="s">
        <v>31</v>
      </c>
      <c r="AW138" t="s">
        <v>23</v>
      </c>
      <c r="AX138">
        <v>9</v>
      </c>
    </row>
    <row r="139" spans="1:50" x14ac:dyDescent="0.3">
      <c r="A139" t="s">
        <v>3</v>
      </c>
      <c r="B139" t="s">
        <v>30</v>
      </c>
      <c r="C139" t="s">
        <v>32</v>
      </c>
      <c r="D139" t="s">
        <v>23</v>
      </c>
      <c r="E139">
        <v>9</v>
      </c>
      <c r="J139" s="8">
        <v>1</v>
      </c>
      <c r="L139" s="8"/>
      <c r="AQ139">
        <v>7.6999999999999999E-2</v>
      </c>
      <c r="AR139">
        <v>1</v>
      </c>
      <c r="AT139" t="s">
        <v>3</v>
      </c>
      <c r="AU139" t="s">
        <v>30</v>
      </c>
      <c r="AV139" t="s">
        <v>32</v>
      </c>
      <c r="AW139" t="s">
        <v>23</v>
      </c>
      <c r="AX139">
        <v>9</v>
      </c>
    </row>
    <row r="140" spans="1:50" x14ac:dyDescent="0.3">
      <c r="A140" t="s">
        <v>3</v>
      </c>
      <c r="B140" t="s">
        <v>30</v>
      </c>
      <c r="C140" t="s">
        <v>31</v>
      </c>
      <c r="D140" t="s">
        <v>23</v>
      </c>
      <c r="E140">
        <v>10</v>
      </c>
      <c r="J140" s="8"/>
      <c r="L140" s="8"/>
      <c r="AT140" t="s">
        <v>3</v>
      </c>
      <c r="AU140" t="s">
        <v>30</v>
      </c>
      <c r="AV140" t="s">
        <v>31</v>
      </c>
      <c r="AW140" t="s">
        <v>23</v>
      </c>
      <c r="AX140">
        <v>10</v>
      </c>
    </row>
    <row r="141" spans="1:50" x14ac:dyDescent="0.3">
      <c r="A141" t="s">
        <v>3</v>
      </c>
      <c r="B141" t="s">
        <v>30</v>
      </c>
      <c r="C141" t="s">
        <v>32</v>
      </c>
      <c r="D141" t="s">
        <v>23</v>
      </c>
      <c r="E141">
        <v>10</v>
      </c>
      <c r="J141" s="8">
        <v>1</v>
      </c>
      <c r="L141" s="8"/>
      <c r="AQ141">
        <v>8.7999999999999995E-2</v>
      </c>
      <c r="AR141">
        <v>1</v>
      </c>
      <c r="AT141" t="s">
        <v>3</v>
      </c>
      <c r="AU141" t="s">
        <v>30</v>
      </c>
      <c r="AV141" t="s">
        <v>32</v>
      </c>
      <c r="AW141" t="s">
        <v>23</v>
      </c>
      <c r="AX141">
        <v>10</v>
      </c>
    </row>
    <row r="142" spans="1:50" x14ac:dyDescent="0.3">
      <c r="A142" t="s">
        <v>6</v>
      </c>
      <c r="B142" t="s">
        <v>30</v>
      </c>
      <c r="C142" t="s">
        <v>31</v>
      </c>
      <c r="D142" t="s">
        <v>23</v>
      </c>
      <c r="E142">
        <v>1</v>
      </c>
      <c r="J142" s="8"/>
      <c r="L142" s="8"/>
      <c r="AS142">
        <f>AVERAGE(AR142,AR144,AR146,AR148,AR150,AR152,AR154,AR156,AR158,AR160)</f>
        <v>1</v>
      </c>
      <c r="AT142" t="s">
        <v>6</v>
      </c>
      <c r="AU142" t="s">
        <v>30</v>
      </c>
      <c r="AV142" t="s">
        <v>31</v>
      </c>
      <c r="AW142" t="s">
        <v>23</v>
      </c>
      <c r="AX142">
        <v>1</v>
      </c>
    </row>
    <row r="143" spans="1:50" x14ac:dyDescent="0.3">
      <c r="A143" t="s">
        <v>6</v>
      </c>
      <c r="B143" t="s">
        <v>30</v>
      </c>
      <c r="C143" t="s">
        <v>32</v>
      </c>
      <c r="D143" t="s">
        <v>23</v>
      </c>
      <c r="E143">
        <v>1</v>
      </c>
      <c r="J143" s="8"/>
      <c r="L143" s="8"/>
      <c r="T143">
        <v>1</v>
      </c>
      <c r="AQ143">
        <v>0.01</v>
      </c>
      <c r="AR143">
        <v>1</v>
      </c>
      <c r="AS143">
        <f>AVERAGE(AR143,AR145,AR147,AR149,AR151,AR153,AR155,AR157,AR159,AR161)</f>
        <v>1</v>
      </c>
      <c r="AT143" t="s">
        <v>6</v>
      </c>
      <c r="AU143" t="s">
        <v>30</v>
      </c>
      <c r="AV143" t="s">
        <v>32</v>
      </c>
      <c r="AW143" t="s">
        <v>23</v>
      </c>
      <c r="AX143">
        <v>1</v>
      </c>
    </row>
    <row r="144" spans="1:50" x14ac:dyDescent="0.3">
      <c r="A144" t="s">
        <v>6</v>
      </c>
      <c r="B144" t="s">
        <v>30</v>
      </c>
      <c r="C144" t="s">
        <v>31</v>
      </c>
      <c r="D144" t="s">
        <v>23</v>
      </c>
      <c r="E144">
        <v>2</v>
      </c>
      <c r="J144" s="8"/>
      <c r="L144" s="8"/>
      <c r="AT144" t="s">
        <v>6</v>
      </c>
      <c r="AU144" t="s">
        <v>30</v>
      </c>
      <c r="AV144" t="s">
        <v>31</v>
      </c>
      <c r="AW144" t="s">
        <v>23</v>
      </c>
      <c r="AX144">
        <v>2</v>
      </c>
    </row>
    <row r="145" spans="1:50" x14ac:dyDescent="0.3">
      <c r="A145" t="s">
        <v>6</v>
      </c>
      <c r="B145" t="s">
        <v>30</v>
      </c>
      <c r="C145" t="s">
        <v>32</v>
      </c>
      <c r="D145" t="s">
        <v>23</v>
      </c>
      <c r="E145">
        <v>2</v>
      </c>
      <c r="J145" s="8">
        <v>1</v>
      </c>
      <c r="L145" s="8"/>
      <c r="Q145">
        <v>1</v>
      </c>
      <c r="AQ145">
        <v>2.9000000000000001E-2</v>
      </c>
      <c r="AR145">
        <v>1</v>
      </c>
      <c r="AT145" t="s">
        <v>6</v>
      </c>
      <c r="AU145" t="s">
        <v>30</v>
      </c>
      <c r="AV145" t="s">
        <v>32</v>
      </c>
      <c r="AW145" t="s">
        <v>23</v>
      </c>
      <c r="AX145">
        <v>2</v>
      </c>
    </row>
    <row r="146" spans="1:50" x14ac:dyDescent="0.3">
      <c r="A146" t="s">
        <v>6</v>
      </c>
      <c r="B146" t="s">
        <v>30</v>
      </c>
      <c r="C146" t="s">
        <v>31</v>
      </c>
      <c r="D146" t="s">
        <v>23</v>
      </c>
      <c r="E146">
        <v>3</v>
      </c>
      <c r="J146" s="8"/>
      <c r="L146" s="8"/>
      <c r="T146">
        <v>1</v>
      </c>
      <c r="AQ146">
        <v>1.0999999999999999E-2</v>
      </c>
      <c r="AR146">
        <v>1</v>
      </c>
      <c r="AT146" t="s">
        <v>6</v>
      </c>
      <c r="AU146" t="s">
        <v>30</v>
      </c>
      <c r="AV146" t="s">
        <v>31</v>
      </c>
      <c r="AW146" t="s">
        <v>23</v>
      </c>
      <c r="AX146">
        <v>3</v>
      </c>
    </row>
    <row r="147" spans="1:50" x14ac:dyDescent="0.3">
      <c r="A147" t="s">
        <v>6</v>
      </c>
      <c r="B147" t="s">
        <v>30</v>
      </c>
      <c r="C147" t="s">
        <v>32</v>
      </c>
      <c r="D147" t="s">
        <v>23</v>
      </c>
      <c r="E147">
        <v>3</v>
      </c>
      <c r="J147" s="8">
        <v>1</v>
      </c>
      <c r="L147" s="8"/>
      <c r="T147">
        <v>1</v>
      </c>
      <c r="AQ147">
        <v>4.2999999999999997E-2</v>
      </c>
      <c r="AR147">
        <v>1</v>
      </c>
      <c r="AT147" t="s">
        <v>6</v>
      </c>
      <c r="AU147" t="s">
        <v>30</v>
      </c>
      <c r="AV147" t="s">
        <v>32</v>
      </c>
      <c r="AW147" t="s">
        <v>23</v>
      </c>
      <c r="AX147">
        <v>3</v>
      </c>
    </row>
    <row r="148" spans="1:50" x14ac:dyDescent="0.3">
      <c r="A148" t="s">
        <v>6</v>
      </c>
      <c r="B148" t="s">
        <v>30</v>
      </c>
      <c r="C148" t="s">
        <v>31</v>
      </c>
      <c r="D148" t="s">
        <v>23</v>
      </c>
      <c r="E148">
        <v>4</v>
      </c>
      <c r="J148" s="8"/>
      <c r="L148" s="8"/>
      <c r="T148">
        <v>1</v>
      </c>
      <c r="AQ148">
        <v>3.0000000000000001E-3</v>
      </c>
      <c r="AR148">
        <v>1</v>
      </c>
      <c r="AT148" t="s">
        <v>6</v>
      </c>
      <c r="AU148" t="s">
        <v>30</v>
      </c>
      <c r="AV148" t="s">
        <v>31</v>
      </c>
      <c r="AW148" t="s">
        <v>23</v>
      </c>
      <c r="AX148">
        <v>4</v>
      </c>
    </row>
    <row r="149" spans="1:50" x14ac:dyDescent="0.3">
      <c r="A149" t="s">
        <v>6</v>
      </c>
      <c r="B149" t="s">
        <v>30</v>
      </c>
      <c r="C149" t="s">
        <v>32</v>
      </c>
      <c r="D149" t="s">
        <v>23</v>
      </c>
      <c r="E149">
        <v>4</v>
      </c>
      <c r="J149" s="8">
        <v>1</v>
      </c>
      <c r="L149" s="8"/>
      <c r="AQ149">
        <v>0.05</v>
      </c>
      <c r="AR149">
        <v>1</v>
      </c>
      <c r="AT149" t="s">
        <v>6</v>
      </c>
      <c r="AU149" t="s">
        <v>30</v>
      </c>
      <c r="AV149" t="s">
        <v>32</v>
      </c>
      <c r="AW149" t="s">
        <v>23</v>
      </c>
      <c r="AX149">
        <v>4</v>
      </c>
    </row>
    <row r="150" spans="1:50" x14ac:dyDescent="0.3">
      <c r="A150" t="s">
        <v>6</v>
      </c>
      <c r="B150" t="s">
        <v>30</v>
      </c>
      <c r="C150" t="s">
        <v>31</v>
      </c>
      <c r="D150" t="s">
        <v>23</v>
      </c>
      <c r="E150">
        <v>5</v>
      </c>
      <c r="J150" s="8"/>
      <c r="L150" s="8"/>
      <c r="T150">
        <v>1</v>
      </c>
      <c r="AQ150">
        <v>2.8000000000000001E-2</v>
      </c>
      <c r="AR150">
        <v>1</v>
      </c>
      <c r="AT150" t="s">
        <v>6</v>
      </c>
      <c r="AU150" t="s">
        <v>30</v>
      </c>
      <c r="AV150" t="s">
        <v>31</v>
      </c>
      <c r="AW150" t="s">
        <v>23</v>
      </c>
      <c r="AX150">
        <v>5</v>
      </c>
    </row>
    <row r="151" spans="1:50" x14ac:dyDescent="0.3">
      <c r="A151" t="s">
        <v>6</v>
      </c>
      <c r="B151" t="s">
        <v>30</v>
      </c>
      <c r="C151" t="s">
        <v>32</v>
      </c>
      <c r="D151" t="s">
        <v>23</v>
      </c>
      <c r="E151">
        <v>5</v>
      </c>
      <c r="J151" s="8">
        <v>3</v>
      </c>
      <c r="L151" s="8"/>
      <c r="AQ151">
        <v>9.9000000000000005E-2</v>
      </c>
      <c r="AR151">
        <v>1</v>
      </c>
      <c r="AT151" t="s">
        <v>6</v>
      </c>
      <c r="AU151" t="s">
        <v>30</v>
      </c>
      <c r="AV151" t="s">
        <v>32</v>
      </c>
      <c r="AW151" t="s">
        <v>23</v>
      </c>
      <c r="AX151">
        <v>5</v>
      </c>
    </row>
    <row r="152" spans="1:50" x14ac:dyDescent="0.3">
      <c r="A152" t="s">
        <v>6</v>
      </c>
      <c r="B152" t="s">
        <v>30</v>
      </c>
      <c r="C152" t="s">
        <v>31</v>
      </c>
      <c r="D152" t="s">
        <v>23</v>
      </c>
      <c r="E152">
        <v>6</v>
      </c>
      <c r="J152" s="8"/>
      <c r="L152" s="8"/>
      <c r="T152">
        <v>1</v>
      </c>
      <c r="AQ152">
        <v>4.0000000000000001E-3</v>
      </c>
      <c r="AR152">
        <v>1</v>
      </c>
      <c r="AT152" t="s">
        <v>6</v>
      </c>
      <c r="AU152" t="s">
        <v>30</v>
      </c>
      <c r="AV152" t="s">
        <v>31</v>
      </c>
      <c r="AW152" t="s">
        <v>23</v>
      </c>
      <c r="AX152">
        <v>6</v>
      </c>
    </row>
    <row r="153" spans="1:50" x14ac:dyDescent="0.3">
      <c r="A153" t="s">
        <v>6</v>
      </c>
      <c r="B153" t="s">
        <v>30</v>
      </c>
      <c r="C153" t="s">
        <v>32</v>
      </c>
      <c r="D153" t="s">
        <v>23</v>
      </c>
      <c r="E153">
        <v>6</v>
      </c>
      <c r="J153" s="8"/>
      <c r="L153" s="8"/>
      <c r="AT153" t="s">
        <v>6</v>
      </c>
      <c r="AU153" t="s">
        <v>30</v>
      </c>
      <c r="AV153" t="s">
        <v>32</v>
      </c>
      <c r="AW153" t="s">
        <v>23</v>
      </c>
      <c r="AX153">
        <v>6</v>
      </c>
    </row>
    <row r="154" spans="1:50" x14ac:dyDescent="0.3">
      <c r="A154" t="s">
        <v>6</v>
      </c>
      <c r="B154" t="s">
        <v>30</v>
      </c>
      <c r="C154" t="s">
        <v>31</v>
      </c>
      <c r="D154" t="s">
        <v>23</v>
      </c>
      <c r="E154">
        <v>7</v>
      </c>
      <c r="J154" s="8"/>
      <c r="L154" s="8"/>
      <c r="AT154" t="s">
        <v>6</v>
      </c>
      <c r="AU154" t="s">
        <v>30</v>
      </c>
      <c r="AV154" t="s">
        <v>31</v>
      </c>
      <c r="AW154" t="s">
        <v>23</v>
      </c>
      <c r="AX154">
        <v>7</v>
      </c>
    </row>
    <row r="155" spans="1:50" x14ac:dyDescent="0.3">
      <c r="A155" t="s">
        <v>6</v>
      </c>
      <c r="B155" t="s">
        <v>30</v>
      </c>
      <c r="C155" t="s">
        <v>32</v>
      </c>
      <c r="D155" t="s">
        <v>23</v>
      </c>
      <c r="E155">
        <v>7</v>
      </c>
      <c r="J155" s="8"/>
      <c r="K155">
        <v>1</v>
      </c>
      <c r="L155" s="8"/>
      <c r="AD155">
        <v>2</v>
      </c>
      <c r="AQ155">
        <v>0.02</v>
      </c>
      <c r="AR155">
        <v>1</v>
      </c>
      <c r="AT155" t="s">
        <v>6</v>
      </c>
      <c r="AU155" t="s">
        <v>30</v>
      </c>
      <c r="AV155" t="s">
        <v>32</v>
      </c>
      <c r="AW155" t="s">
        <v>23</v>
      </c>
      <c r="AX155">
        <v>7</v>
      </c>
    </row>
    <row r="156" spans="1:50" x14ac:dyDescent="0.3">
      <c r="A156" t="s">
        <v>6</v>
      </c>
      <c r="B156" t="s">
        <v>30</v>
      </c>
      <c r="C156" t="s">
        <v>31</v>
      </c>
      <c r="D156" t="s">
        <v>23</v>
      </c>
      <c r="E156">
        <v>8</v>
      </c>
      <c r="J156" s="8"/>
      <c r="L156" s="8"/>
      <c r="AT156" t="s">
        <v>6</v>
      </c>
      <c r="AU156" t="s">
        <v>30</v>
      </c>
      <c r="AV156" t="s">
        <v>31</v>
      </c>
      <c r="AW156" t="s">
        <v>23</v>
      </c>
      <c r="AX156">
        <v>8</v>
      </c>
    </row>
    <row r="157" spans="1:50" x14ac:dyDescent="0.3">
      <c r="A157" t="s">
        <v>6</v>
      </c>
      <c r="B157" t="s">
        <v>30</v>
      </c>
      <c r="C157" t="s">
        <v>32</v>
      </c>
      <c r="D157" t="s">
        <v>23</v>
      </c>
      <c r="E157">
        <v>8</v>
      </c>
      <c r="J157" s="8">
        <v>1</v>
      </c>
      <c r="L157" s="8"/>
      <c r="T157">
        <v>1</v>
      </c>
      <c r="AQ157">
        <v>9.4E-2</v>
      </c>
      <c r="AR157">
        <v>1</v>
      </c>
      <c r="AT157" t="s">
        <v>6</v>
      </c>
      <c r="AU157" t="s">
        <v>30</v>
      </c>
      <c r="AV157" t="s">
        <v>32</v>
      </c>
      <c r="AW157" t="s">
        <v>23</v>
      </c>
      <c r="AX157">
        <v>8</v>
      </c>
    </row>
    <row r="158" spans="1:50" x14ac:dyDescent="0.3">
      <c r="A158" t="s">
        <v>6</v>
      </c>
      <c r="B158" t="s">
        <v>30</v>
      </c>
      <c r="C158" t="s">
        <v>31</v>
      </c>
      <c r="D158" t="s">
        <v>23</v>
      </c>
      <c r="E158">
        <v>9</v>
      </c>
      <c r="J158" s="8"/>
      <c r="L158" s="8"/>
      <c r="AK158">
        <v>1</v>
      </c>
      <c r="AT158" t="s">
        <v>6</v>
      </c>
      <c r="AU158" t="s">
        <v>30</v>
      </c>
      <c r="AV158" t="s">
        <v>31</v>
      </c>
      <c r="AW158" t="s">
        <v>23</v>
      </c>
      <c r="AX158">
        <v>9</v>
      </c>
    </row>
    <row r="159" spans="1:50" x14ac:dyDescent="0.3">
      <c r="A159" t="s">
        <v>6</v>
      </c>
      <c r="B159" t="s">
        <v>30</v>
      </c>
      <c r="C159" t="s">
        <v>32</v>
      </c>
      <c r="D159" t="s">
        <v>23</v>
      </c>
      <c r="E159">
        <v>9</v>
      </c>
      <c r="J159" s="8">
        <v>3</v>
      </c>
      <c r="L159" s="8"/>
      <c r="AQ159">
        <v>3.7999999999999999E-2</v>
      </c>
      <c r="AR159">
        <v>1</v>
      </c>
      <c r="AT159" t="s">
        <v>6</v>
      </c>
      <c r="AU159" t="s">
        <v>30</v>
      </c>
      <c r="AV159" t="s">
        <v>32</v>
      </c>
      <c r="AW159" t="s">
        <v>23</v>
      </c>
      <c r="AX159">
        <v>9</v>
      </c>
    </row>
    <row r="160" spans="1:50" x14ac:dyDescent="0.3">
      <c r="A160" t="s">
        <v>6</v>
      </c>
      <c r="B160" t="s">
        <v>30</v>
      </c>
      <c r="C160" t="s">
        <v>31</v>
      </c>
      <c r="D160" t="s">
        <v>23</v>
      </c>
      <c r="E160">
        <v>10</v>
      </c>
      <c r="J160" s="8"/>
      <c r="L160" s="8"/>
      <c r="T160">
        <v>2</v>
      </c>
      <c r="Y160">
        <v>1</v>
      </c>
      <c r="AQ160">
        <v>8.9999999999999993E-3</v>
      </c>
      <c r="AR160">
        <v>1</v>
      </c>
      <c r="AT160" t="s">
        <v>6</v>
      </c>
      <c r="AU160" t="s">
        <v>30</v>
      </c>
      <c r="AV160" t="s">
        <v>31</v>
      </c>
      <c r="AW160" t="s">
        <v>23</v>
      </c>
      <c r="AX160">
        <v>10</v>
      </c>
    </row>
    <row r="161" spans="1:50" x14ac:dyDescent="0.3">
      <c r="A161" t="s">
        <v>6</v>
      </c>
      <c r="B161" t="s">
        <v>30</v>
      </c>
      <c r="C161" t="s">
        <v>32</v>
      </c>
      <c r="D161" t="s">
        <v>23</v>
      </c>
      <c r="E161">
        <v>10</v>
      </c>
      <c r="J161" s="8">
        <v>2</v>
      </c>
      <c r="L161" s="8"/>
      <c r="AQ161">
        <v>0.08</v>
      </c>
      <c r="AR161">
        <v>1</v>
      </c>
      <c r="AT161" t="s">
        <v>6</v>
      </c>
      <c r="AU161" t="s">
        <v>30</v>
      </c>
      <c r="AV161" t="s">
        <v>32</v>
      </c>
      <c r="AW161" t="s">
        <v>23</v>
      </c>
      <c r="AX161">
        <v>10</v>
      </c>
    </row>
    <row r="162" spans="1:50" x14ac:dyDescent="0.3">
      <c r="A162" t="s">
        <v>3</v>
      </c>
      <c r="B162" t="s">
        <v>33</v>
      </c>
      <c r="C162" t="s">
        <v>34</v>
      </c>
      <c r="D162" t="s">
        <v>23</v>
      </c>
      <c r="E162">
        <v>1</v>
      </c>
      <c r="J162" s="8"/>
      <c r="L162" s="8"/>
      <c r="AS162">
        <f>AVERAGE(AR162,AR164,AR166,AR168,AR170,AR172,AR174,AR176,AR178,AR180)</f>
        <v>0.75</v>
      </c>
      <c r="AT162" t="s">
        <v>3</v>
      </c>
      <c r="AU162" t="s">
        <v>33</v>
      </c>
      <c r="AV162" t="s">
        <v>34</v>
      </c>
      <c r="AW162" t="s">
        <v>23</v>
      </c>
      <c r="AX162">
        <v>1</v>
      </c>
    </row>
    <row r="163" spans="1:50" x14ac:dyDescent="0.3">
      <c r="A163" t="s">
        <v>3</v>
      </c>
      <c r="B163" t="s">
        <v>33</v>
      </c>
      <c r="C163" t="s">
        <v>35</v>
      </c>
      <c r="D163" t="s">
        <v>24</v>
      </c>
      <c r="E163">
        <v>1</v>
      </c>
      <c r="J163" s="8"/>
      <c r="L163" s="8"/>
      <c r="AL163">
        <v>1</v>
      </c>
      <c r="AS163">
        <f>AVERAGE(AR163,AR165,AR167,AR169,AR171,AR173,AR175,AR177,AR179,AR181)</f>
        <v>1</v>
      </c>
      <c r="AT163" t="s">
        <v>3</v>
      </c>
      <c r="AU163" t="s">
        <v>33</v>
      </c>
      <c r="AV163" t="s">
        <v>35</v>
      </c>
      <c r="AW163" t="s">
        <v>24</v>
      </c>
      <c r="AX163">
        <v>1</v>
      </c>
    </row>
    <row r="164" spans="1:50" x14ac:dyDescent="0.3">
      <c r="A164" t="s">
        <v>3</v>
      </c>
      <c r="B164" t="s">
        <v>33</v>
      </c>
      <c r="C164" t="s">
        <v>34</v>
      </c>
      <c r="D164" t="s">
        <v>23</v>
      </c>
      <c r="E164">
        <v>2</v>
      </c>
      <c r="J164" s="8"/>
      <c r="L164" s="8"/>
      <c r="AT164" t="s">
        <v>3</v>
      </c>
      <c r="AU164" t="s">
        <v>33</v>
      </c>
      <c r="AV164" t="s">
        <v>34</v>
      </c>
      <c r="AW164" t="s">
        <v>23</v>
      </c>
      <c r="AX164">
        <v>2</v>
      </c>
    </row>
    <row r="165" spans="1:50" x14ac:dyDescent="0.3">
      <c r="A165" t="s">
        <v>3</v>
      </c>
      <c r="B165" t="s">
        <v>33</v>
      </c>
      <c r="C165" t="s">
        <v>35</v>
      </c>
      <c r="D165" t="s">
        <v>24</v>
      </c>
      <c r="E165">
        <v>2</v>
      </c>
      <c r="J165" s="8"/>
      <c r="L165" s="8"/>
      <c r="AL165">
        <v>1</v>
      </c>
      <c r="AT165" t="s">
        <v>3</v>
      </c>
      <c r="AU165" t="s">
        <v>33</v>
      </c>
      <c r="AV165" t="s">
        <v>35</v>
      </c>
      <c r="AW165" t="s">
        <v>24</v>
      </c>
      <c r="AX165">
        <v>2</v>
      </c>
    </row>
    <row r="166" spans="1:50" x14ac:dyDescent="0.3">
      <c r="A166" t="s">
        <v>3</v>
      </c>
      <c r="B166" t="s">
        <v>33</v>
      </c>
      <c r="C166" t="s">
        <v>34</v>
      </c>
      <c r="D166" t="s">
        <v>23</v>
      </c>
      <c r="E166">
        <v>3</v>
      </c>
      <c r="J166" s="8"/>
      <c r="L166" s="8"/>
      <c r="N166">
        <v>1</v>
      </c>
      <c r="O166">
        <v>1</v>
      </c>
      <c r="AR166">
        <v>0</v>
      </c>
      <c r="AT166" t="s">
        <v>3</v>
      </c>
      <c r="AU166" t="s">
        <v>33</v>
      </c>
      <c r="AV166" t="s">
        <v>34</v>
      </c>
      <c r="AW166" t="s">
        <v>23</v>
      </c>
      <c r="AX166">
        <v>3</v>
      </c>
    </row>
    <row r="167" spans="1:50" x14ac:dyDescent="0.3">
      <c r="A167" t="s">
        <v>3</v>
      </c>
      <c r="B167" t="s">
        <v>33</v>
      </c>
      <c r="C167" t="s">
        <v>35</v>
      </c>
      <c r="D167" t="s">
        <v>24</v>
      </c>
      <c r="E167">
        <v>3</v>
      </c>
      <c r="J167" s="8"/>
      <c r="L167" s="8"/>
      <c r="Z167">
        <v>1</v>
      </c>
      <c r="AK167">
        <v>1</v>
      </c>
      <c r="AQ167">
        <v>2E-3</v>
      </c>
      <c r="AR167">
        <v>1</v>
      </c>
      <c r="AT167" t="s">
        <v>3</v>
      </c>
      <c r="AU167" t="s">
        <v>33</v>
      </c>
      <c r="AV167" t="s">
        <v>35</v>
      </c>
      <c r="AW167" t="s">
        <v>24</v>
      </c>
      <c r="AX167">
        <v>3</v>
      </c>
    </row>
    <row r="168" spans="1:50" x14ac:dyDescent="0.3">
      <c r="A168" t="s">
        <v>3</v>
      </c>
      <c r="B168" t="s">
        <v>33</v>
      </c>
      <c r="C168" t="s">
        <v>34</v>
      </c>
      <c r="D168" t="s">
        <v>23</v>
      </c>
      <c r="E168">
        <v>4</v>
      </c>
      <c r="J168" s="8"/>
      <c r="L168" s="8"/>
      <c r="AT168" t="s">
        <v>3</v>
      </c>
      <c r="AU168" t="s">
        <v>33</v>
      </c>
      <c r="AV168" t="s">
        <v>34</v>
      </c>
      <c r="AW168" t="s">
        <v>23</v>
      </c>
      <c r="AX168">
        <v>4</v>
      </c>
    </row>
    <row r="169" spans="1:50" x14ac:dyDescent="0.3">
      <c r="A169" t="s">
        <v>3</v>
      </c>
      <c r="B169" t="s">
        <v>33</v>
      </c>
      <c r="C169" t="s">
        <v>35</v>
      </c>
      <c r="D169" t="s">
        <v>24</v>
      </c>
      <c r="E169">
        <v>4</v>
      </c>
      <c r="J169" s="8"/>
      <c r="L169" s="8"/>
      <c r="AT169" t="s">
        <v>3</v>
      </c>
      <c r="AU169" t="s">
        <v>33</v>
      </c>
      <c r="AV169" t="s">
        <v>35</v>
      </c>
      <c r="AW169" t="s">
        <v>24</v>
      </c>
      <c r="AX169">
        <v>4</v>
      </c>
    </row>
    <row r="170" spans="1:50" x14ac:dyDescent="0.3">
      <c r="A170" t="s">
        <v>3</v>
      </c>
      <c r="B170" t="s">
        <v>33</v>
      </c>
      <c r="C170" t="s">
        <v>34</v>
      </c>
      <c r="D170" t="s">
        <v>23</v>
      </c>
      <c r="E170">
        <v>5</v>
      </c>
      <c r="J170" s="8"/>
      <c r="L170" s="8"/>
      <c r="AT170" t="s">
        <v>3</v>
      </c>
      <c r="AU170" t="s">
        <v>33</v>
      </c>
      <c r="AV170" t="s">
        <v>34</v>
      </c>
      <c r="AW170" t="s">
        <v>23</v>
      </c>
      <c r="AX170">
        <v>5</v>
      </c>
    </row>
    <row r="171" spans="1:50" x14ac:dyDescent="0.3">
      <c r="A171" t="s">
        <v>3</v>
      </c>
      <c r="B171" t="s">
        <v>33</v>
      </c>
      <c r="C171" t="s">
        <v>35</v>
      </c>
      <c r="D171" t="s">
        <v>24</v>
      </c>
      <c r="E171">
        <v>5</v>
      </c>
      <c r="J171" s="8"/>
      <c r="L171" s="8"/>
      <c r="AT171" t="s">
        <v>3</v>
      </c>
      <c r="AU171" t="s">
        <v>33</v>
      </c>
      <c r="AV171" t="s">
        <v>35</v>
      </c>
      <c r="AW171" t="s">
        <v>24</v>
      </c>
      <c r="AX171">
        <v>5</v>
      </c>
    </row>
    <row r="172" spans="1:50" x14ac:dyDescent="0.3">
      <c r="A172" t="s">
        <v>3</v>
      </c>
      <c r="B172" t="s">
        <v>33</v>
      </c>
      <c r="C172" t="s">
        <v>34</v>
      </c>
      <c r="D172" t="s">
        <v>23</v>
      </c>
      <c r="E172">
        <v>6</v>
      </c>
      <c r="J172" s="8"/>
      <c r="L172" s="8"/>
      <c r="N172">
        <v>1</v>
      </c>
      <c r="AQ172">
        <v>2.8000000000000001E-2</v>
      </c>
      <c r="AR172">
        <v>1</v>
      </c>
      <c r="AT172" t="s">
        <v>3</v>
      </c>
      <c r="AU172" t="s">
        <v>33</v>
      </c>
      <c r="AV172" t="s">
        <v>34</v>
      </c>
      <c r="AW172" t="s">
        <v>23</v>
      </c>
      <c r="AX172">
        <v>6</v>
      </c>
    </row>
    <row r="173" spans="1:50" x14ac:dyDescent="0.3">
      <c r="A173" t="s">
        <v>3</v>
      </c>
      <c r="B173" t="s">
        <v>33</v>
      </c>
      <c r="C173" t="s">
        <v>35</v>
      </c>
      <c r="D173" t="s">
        <v>24</v>
      </c>
      <c r="E173">
        <v>6</v>
      </c>
      <c r="J173" s="8"/>
      <c r="L173" s="8"/>
      <c r="AT173" t="s">
        <v>3</v>
      </c>
      <c r="AU173" t="s">
        <v>33</v>
      </c>
      <c r="AV173" t="s">
        <v>35</v>
      </c>
      <c r="AW173" t="s">
        <v>24</v>
      </c>
      <c r="AX173">
        <v>6</v>
      </c>
    </row>
    <row r="174" spans="1:50" x14ac:dyDescent="0.3">
      <c r="A174" t="s">
        <v>3</v>
      </c>
      <c r="B174" t="s">
        <v>33</v>
      </c>
      <c r="C174" t="s">
        <v>34</v>
      </c>
      <c r="D174" t="s">
        <v>23</v>
      </c>
      <c r="E174">
        <v>7</v>
      </c>
      <c r="J174" s="8"/>
      <c r="L174" s="8"/>
      <c r="AT174" t="s">
        <v>3</v>
      </c>
      <c r="AU174" t="s">
        <v>33</v>
      </c>
      <c r="AV174" t="s">
        <v>34</v>
      </c>
      <c r="AW174" t="s">
        <v>23</v>
      </c>
      <c r="AX174">
        <v>7</v>
      </c>
    </row>
    <row r="175" spans="1:50" x14ac:dyDescent="0.3">
      <c r="A175" t="s">
        <v>3</v>
      </c>
      <c r="B175" t="s">
        <v>33</v>
      </c>
      <c r="C175" t="s">
        <v>35</v>
      </c>
      <c r="D175" t="s">
        <v>24</v>
      </c>
      <c r="E175">
        <v>7</v>
      </c>
      <c r="J175" s="8"/>
      <c r="L175" s="8"/>
      <c r="AT175" t="s">
        <v>3</v>
      </c>
      <c r="AU175" t="s">
        <v>33</v>
      </c>
      <c r="AV175" t="s">
        <v>35</v>
      </c>
      <c r="AW175" t="s">
        <v>24</v>
      </c>
      <c r="AX175">
        <v>7</v>
      </c>
    </row>
    <row r="176" spans="1:50" x14ac:dyDescent="0.3">
      <c r="A176" t="s">
        <v>3</v>
      </c>
      <c r="B176" t="s">
        <v>33</v>
      </c>
      <c r="C176" t="s">
        <v>34</v>
      </c>
      <c r="D176" t="s">
        <v>23</v>
      </c>
      <c r="E176">
        <v>8</v>
      </c>
      <c r="J176" s="8"/>
      <c r="L176" s="8"/>
      <c r="O176">
        <v>1</v>
      </c>
      <c r="AQ176">
        <v>7.0000000000000001E-3</v>
      </c>
      <c r="AR176">
        <v>1</v>
      </c>
      <c r="AT176" t="s">
        <v>3</v>
      </c>
      <c r="AU176" t="s">
        <v>33</v>
      </c>
      <c r="AV176" t="s">
        <v>34</v>
      </c>
      <c r="AW176" t="s">
        <v>23</v>
      </c>
      <c r="AX176">
        <v>8</v>
      </c>
    </row>
    <row r="177" spans="1:50" x14ac:dyDescent="0.3">
      <c r="A177" t="s">
        <v>3</v>
      </c>
      <c r="B177" t="s">
        <v>33</v>
      </c>
      <c r="C177" t="s">
        <v>35</v>
      </c>
      <c r="D177" t="s">
        <v>24</v>
      </c>
      <c r="E177">
        <v>8</v>
      </c>
      <c r="J177" s="8"/>
      <c r="L177" s="8"/>
      <c r="AT177" t="s">
        <v>3</v>
      </c>
      <c r="AU177" t="s">
        <v>33</v>
      </c>
      <c r="AV177" t="s">
        <v>35</v>
      </c>
      <c r="AW177" t="s">
        <v>24</v>
      </c>
      <c r="AX177">
        <v>8</v>
      </c>
    </row>
    <row r="178" spans="1:50" x14ac:dyDescent="0.3">
      <c r="A178" t="s">
        <v>3</v>
      </c>
      <c r="B178" t="s">
        <v>33</v>
      </c>
      <c r="C178" t="s">
        <v>34</v>
      </c>
      <c r="D178" t="s">
        <v>23</v>
      </c>
      <c r="E178">
        <v>9</v>
      </c>
      <c r="J178" s="8"/>
      <c r="L178" s="8"/>
      <c r="O178">
        <v>1</v>
      </c>
      <c r="AQ178">
        <v>2.1000000000000001E-2</v>
      </c>
      <c r="AR178">
        <v>1</v>
      </c>
      <c r="AT178" t="s">
        <v>3</v>
      </c>
      <c r="AU178" t="s">
        <v>33</v>
      </c>
      <c r="AV178" t="s">
        <v>34</v>
      </c>
      <c r="AW178" t="s">
        <v>23</v>
      </c>
      <c r="AX178">
        <v>9</v>
      </c>
    </row>
    <row r="179" spans="1:50" x14ac:dyDescent="0.3">
      <c r="A179" t="s">
        <v>3</v>
      </c>
      <c r="B179" t="s">
        <v>33</v>
      </c>
      <c r="C179" t="s">
        <v>35</v>
      </c>
      <c r="D179" t="s">
        <v>24</v>
      </c>
      <c r="E179">
        <v>9</v>
      </c>
      <c r="J179" s="8"/>
      <c r="L179" s="8">
        <v>1</v>
      </c>
      <c r="AQ179">
        <v>8.9999999999999993E-3</v>
      </c>
      <c r="AR179">
        <v>1</v>
      </c>
      <c r="AT179" t="s">
        <v>3</v>
      </c>
      <c r="AU179" t="s">
        <v>33</v>
      </c>
      <c r="AV179" t="s">
        <v>35</v>
      </c>
      <c r="AW179" t="s">
        <v>24</v>
      </c>
      <c r="AX179">
        <v>9</v>
      </c>
    </row>
    <row r="180" spans="1:50" x14ac:dyDescent="0.3">
      <c r="A180" t="s">
        <v>3</v>
      </c>
      <c r="B180" t="s">
        <v>33</v>
      </c>
      <c r="C180" t="s">
        <v>34</v>
      </c>
      <c r="D180" t="s">
        <v>23</v>
      </c>
      <c r="E180">
        <v>10</v>
      </c>
      <c r="J180" s="8"/>
      <c r="L180" s="8"/>
      <c r="AT180" t="s">
        <v>3</v>
      </c>
      <c r="AU180" t="s">
        <v>33</v>
      </c>
      <c r="AV180" t="s">
        <v>34</v>
      </c>
      <c r="AW180" t="s">
        <v>23</v>
      </c>
      <c r="AX180">
        <v>10</v>
      </c>
    </row>
    <row r="181" spans="1:50" x14ac:dyDescent="0.3">
      <c r="A181" t="s">
        <v>3</v>
      </c>
      <c r="B181" t="s">
        <v>33</v>
      </c>
      <c r="C181" t="s">
        <v>35</v>
      </c>
      <c r="D181" t="s">
        <v>24</v>
      </c>
      <c r="E181">
        <v>10</v>
      </c>
      <c r="J181" s="8"/>
      <c r="L181" s="8"/>
      <c r="AT181" t="s">
        <v>3</v>
      </c>
      <c r="AU181" t="s">
        <v>33</v>
      </c>
      <c r="AV181" t="s">
        <v>35</v>
      </c>
      <c r="AW181" t="s">
        <v>24</v>
      </c>
      <c r="AX181">
        <v>10</v>
      </c>
    </row>
    <row r="182" spans="1:50" x14ac:dyDescent="0.3">
      <c r="A182" t="s">
        <v>6</v>
      </c>
      <c r="B182" t="s">
        <v>33</v>
      </c>
      <c r="C182" t="s">
        <v>34</v>
      </c>
      <c r="D182" t="s">
        <v>23</v>
      </c>
      <c r="E182">
        <v>1</v>
      </c>
      <c r="J182" s="8"/>
      <c r="L182" s="8"/>
      <c r="AS182">
        <f>AVERAGE(AR182,AR184,AR186,AR188,AR190,AR192,AR194,AR196,AR198,AR200)</f>
        <v>0.5714285714285714</v>
      </c>
      <c r="AT182" t="s">
        <v>6</v>
      </c>
      <c r="AU182" t="s">
        <v>33</v>
      </c>
      <c r="AV182" t="s">
        <v>34</v>
      </c>
      <c r="AW182" t="s">
        <v>23</v>
      </c>
      <c r="AX182">
        <v>1</v>
      </c>
    </row>
    <row r="183" spans="1:50" x14ac:dyDescent="0.3">
      <c r="A183" t="s">
        <v>6</v>
      </c>
      <c r="B183" t="s">
        <v>33</v>
      </c>
      <c r="C183" t="s">
        <v>35</v>
      </c>
      <c r="D183" t="s">
        <v>24</v>
      </c>
      <c r="E183">
        <v>1</v>
      </c>
      <c r="J183" s="8"/>
      <c r="L183" s="8"/>
      <c r="AS183">
        <f>AVERAGE(AR183,AR185,AR187,AR189,AR191,AR193,AR195,AR197,AR199,AR201)</f>
        <v>0.2857142857142857</v>
      </c>
      <c r="AT183" t="s">
        <v>6</v>
      </c>
      <c r="AU183" t="s">
        <v>33</v>
      </c>
      <c r="AV183" t="s">
        <v>35</v>
      </c>
      <c r="AW183" t="s">
        <v>24</v>
      </c>
      <c r="AX183">
        <v>1</v>
      </c>
    </row>
    <row r="184" spans="1:50" x14ac:dyDescent="0.3">
      <c r="A184" t="s">
        <v>6</v>
      </c>
      <c r="B184" t="s">
        <v>33</v>
      </c>
      <c r="C184" t="s">
        <v>34</v>
      </c>
      <c r="D184" t="s">
        <v>23</v>
      </c>
      <c r="E184">
        <v>2</v>
      </c>
      <c r="J184" s="8"/>
      <c r="L184" s="8"/>
      <c r="AT184" t="s">
        <v>6</v>
      </c>
      <c r="AU184" t="s">
        <v>33</v>
      </c>
      <c r="AV184" t="s">
        <v>34</v>
      </c>
      <c r="AW184" t="s">
        <v>23</v>
      </c>
      <c r="AX184">
        <v>2</v>
      </c>
    </row>
    <row r="185" spans="1:50" x14ac:dyDescent="0.3">
      <c r="A185" t="s">
        <v>6</v>
      </c>
      <c r="B185" t="s">
        <v>33</v>
      </c>
      <c r="C185" t="s">
        <v>35</v>
      </c>
      <c r="D185" t="s">
        <v>24</v>
      </c>
      <c r="E185">
        <v>2</v>
      </c>
      <c r="J185" s="8"/>
      <c r="L185" s="8"/>
      <c r="AD185">
        <v>1</v>
      </c>
      <c r="AL185">
        <v>1</v>
      </c>
      <c r="AR185">
        <v>0</v>
      </c>
      <c r="AT185" t="s">
        <v>6</v>
      </c>
      <c r="AU185" t="s">
        <v>33</v>
      </c>
      <c r="AV185" t="s">
        <v>35</v>
      </c>
      <c r="AW185" t="s">
        <v>24</v>
      </c>
      <c r="AX185">
        <v>2</v>
      </c>
    </row>
    <row r="186" spans="1:50" x14ac:dyDescent="0.3">
      <c r="A186" t="s">
        <v>6</v>
      </c>
      <c r="B186" t="s">
        <v>33</v>
      </c>
      <c r="C186" t="s">
        <v>34</v>
      </c>
      <c r="D186" t="s">
        <v>23</v>
      </c>
      <c r="E186">
        <v>3</v>
      </c>
      <c r="J186" s="8"/>
      <c r="L186" s="8"/>
      <c r="O186">
        <v>1</v>
      </c>
      <c r="AQ186">
        <v>1.4999999999999999E-2</v>
      </c>
      <c r="AR186">
        <v>1</v>
      </c>
      <c r="AT186" t="s">
        <v>6</v>
      </c>
      <c r="AU186" t="s">
        <v>33</v>
      </c>
      <c r="AV186" t="s">
        <v>34</v>
      </c>
      <c r="AW186" t="s">
        <v>23</v>
      </c>
      <c r="AX186">
        <v>3</v>
      </c>
    </row>
    <row r="187" spans="1:50" x14ac:dyDescent="0.3">
      <c r="A187" t="s">
        <v>6</v>
      </c>
      <c r="B187" t="s">
        <v>33</v>
      </c>
      <c r="C187" t="s">
        <v>35</v>
      </c>
      <c r="D187" t="s">
        <v>24</v>
      </c>
      <c r="E187">
        <v>3</v>
      </c>
      <c r="J187" s="8"/>
      <c r="L187" s="8"/>
      <c r="AT187" t="s">
        <v>6</v>
      </c>
      <c r="AU187" t="s">
        <v>33</v>
      </c>
      <c r="AV187" t="s">
        <v>35</v>
      </c>
      <c r="AW187" t="s">
        <v>24</v>
      </c>
      <c r="AX187">
        <v>3</v>
      </c>
    </row>
    <row r="188" spans="1:50" x14ac:dyDescent="0.3">
      <c r="A188" t="s">
        <v>6</v>
      </c>
      <c r="B188" t="s">
        <v>33</v>
      </c>
      <c r="C188" t="s">
        <v>34</v>
      </c>
      <c r="D188" t="s">
        <v>23</v>
      </c>
      <c r="E188">
        <v>4</v>
      </c>
      <c r="J188" s="8"/>
      <c r="L188" s="8"/>
      <c r="N188">
        <v>2</v>
      </c>
      <c r="AR188">
        <v>0</v>
      </c>
      <c r="AT188" t="s">
        <v>6</v>
      </c>
      <c r="AU188" t="s">
        <v>33</v>
      </c>
      <c r="AV188" t="s">
        <v>34</v>
      </c>
      <c r="AW188" t="s">
        <v>23</v>
      </c>
      <c r="AX188">
        <v>4</v>
      </c>
    </row>
    <row r="189" spans="1:50" x14ac:dyDescent="0.3">
      <c r="A189" t="s">
        <v>6</v>
      </c>
      <c r="B189" t="s">
        <v>33</v>
      </c>
      <c r="C189" t="s">
        <v>35</v>
      </c>
      <c r="D189" t="s">
        <v>24</v>
      </c>
      <c r="E189">
        <v>4</v>
      </c>
      <c r="J189" s="8"/>
      <c r="L189" s="8"/>
      <c r="AD189">
        <v>1</v>
      </c>
      <c r="AR189">
        <v>0</v>
      </c>
      <c r="AT189" t="s">
        <v>6</v>
      </c>
      <c r="AU189" t="s">
        <v>33</v>
      </c>
      <c r="AV189" t="s">
        <v>35</v>
      </c>
      <c r="AW189" t="s">
        <v>24</v>
      </c>
      <c r="AX189">
        <v>4</v>
      </c>
    </row>
    <row r="190" spans="1:50" x14ac:dyDescent="0.3">
      <c r="A190" t="s">
        <v>6</v>
      </c>
      <c r="B190" t="s">
        <v>33</v>
      </c>
      <c r="C190" t="s">
        <v>34</v>
      </c>
      <c r="D190" t="s">
        <v>23</v>
      </c>
      <c r="E190">
        <v>5</v>
      </c>
      <c r="J190" s="8"/>
      <c r="L190" s="8"/>
      <c r="AT190" t="s">
        <v>6</v>
      </c>
      <c r="AU190" t="s">
        <v>33</v>
      </c>
      <c r="AV190" t="s">
        <v>34</v>
      </c>
      <c r="AW190" t="s">
        <v>23</v>
      </c>
      <c r="AX190">
        <v>5</v>
      </c>
    </row>
    <row r="191" spans="1:50" x14ac:dyDescent="0.3">
      <c r="A191" t="s">
        <v>6</v>
      </c>
      <c r="B191" t="s">
        <v>33</v>
      </c>
      <c r="C191" t="s">
        <v>35</v>
      </c>
      <c r="D191" t="s">
        <v>24</v>
      </c>
      <c r="E191">
        <v>5</v>
      </c>
      <c r="J191" s="8"/>
      <c r="K191">
        <v>1</v>
      </c>
      <c r="L191" s="8"/>
      <c r="AQ191">
        <v>4.0000000000000001E-3</v>
      </c>
      <c r="AR191">
        <v>1</v>
      </c>
      <c r="AT191" t="s">
        <v>6</v>
      </c>
      <c r="AU191" t="s">
        <v>33</v>
      </c>
      <c r="AV191" t="s">
        <v>35</v>
      </c>
      <c r="AW191" t="s">
        <v>24</v>
      </c>
      <c r="AX191">
        <v>5</v>
      </c>
    </row>
    <row r="192" spans="1:50" x14ac:dyDescent="0.3">
      <c r="A192" t="s">
        <v>6</v>
      </c>
      <c r="B192" t="s">
        <v>33</v>
      </c>
      <c r="C192" t="s">
        <v>34</v>
      </c>
      <c r="D192" t="s">
        <v>23</v>
      </c>
      <c r="E192">
        <v>6</v>
      </c>
      <c r="J192" s="8"/>
      <c r="L192" s="8"/>
      <c r="N192">
        <v>2</v>
      </c>
      <c r="AQ192">
        <v>1.4999999999999999E-2</v>
      </c>
      <c r="AR192">
        <v>1</v>
      </c>
      <c r="AT192" t="s">
        <v>6</v>
      </c>
      <c r="AU192" t="s">
        <v>33</v>
      </c>
      <c r="AV192" t="s">
        <v>34</v>
      </c>
      <c r="AW192" t="s">
        <v>23</v>
      </c>
      <c r="AX192">
        <v>6</v>
      </c>
    </row>
    <row r="193" spans="1:50" x14ac:dyDescent="0.3">
      <c r="A193" t="s">
        <v>6</v>
      </c>
      <c r="B193" t="s">
        <v>33</v>
      </c>
      <c r="C193" t="s">
        <v>35</v>
      </c>
      <c r="D193" t="s">
        <v>24</v>
      </c>
      <c r="E193">
        <v>6</v>
      </c>
      <c r="J193" s="8"/>
      <c r="L193" s="8"/>
      <c r="AT193" t="s">
        <v>6</v>
      </c>
      <c r="AU193" t="s">
        <v>33</v>
      </c>
      <c r="AV193" t="s">
        <v>35</v>
      </c>
      <c r="AW193" t="s">
        <v>24</v>
      </c>
      <c r="AX193">
        <v>6</v>
      </c>
    </row>
    <row r="194" spans="1:50" x14ac:dyDescent="0.3">
      <c r="A194" t="s">
        <v>6</v>
      </c>
      <c r="B194" t="s">
        <v>33</v>
      </c>
      <c r="C194" t="s">
        <v>34</v>
      </c>
      <c r="D194" t="s">
        <v>23</v>
      </c>
      <c r="E194">
        <v>7</v>
      </c>
      <c r="J194" s="8"/>
      <c r="L194" s="8"/>
      <c r="O194">
        <v>1</v>
      </c>
      <c r="AQ194">
        <v>1.9E-2</v>
      </c>
      <c r="AR194">
        <v>1</v>
      </c>
      <c r="AT194" t="s">
        <v>6</v>
      </c>
      <c r="AU194" t="s">
        <v>33</v>
      </c>
      <c r="AV194" t="s">
        <v>34</v>
      </c>
      <c r="AW194" t="s">
        <v>23</v>
      </c>
      <c r="AX194">
        <v>7</v>
      </c>
    </row>
    <row r="195" spans="1:50" x14ac:dyDescent="0.3">
      <c r="A195" t="s">
        <v>6</v>
      </c>
      <c r="B195" t="s">
        <v>33</v>
      </c>
      <c r="C195" t="s">
        <v>35</v>
      </c>
      <c r="D195" t="s">
        <v>24</v>
      </c>
      <c r="E195">
        <v>7</v>
      </c>
      <c r="J195" s="8"/>
      <c r="L195" s="8"/>
      <c r="Y195">
        <v>1</v>
      </c>
      <c r="AQ195">
        <v>3.0000000000000001E-3</v>
      </c>
      <c r="AR195">
        <v>1</v>
      </c>
      <c r="AT195" t="s">
        <v>6</v>
      </c>
      <c r="AU195" t="s">
        <v>33</v>
      </c>
      <c r="AV195" t="s">
        <v>35</v>
      </c>
      <c r="AW195" t="s">
        <v>24</v>
      </c>
      <c r="AX195">
        <v>7</v>
      </c>
    </row>
    <row r="196" spans="1:50" x14ac:dyDescent="0.3">
      <c r="A196" t="s">
        <v>6</v>
      </c>
      <c r="B196" t="s">
        <v>33</v>
      </c>
      <c r="C196" t="s">
        <v>34</v>
      </c>
      <c r="D196" t="s">
        <v>23</v>
      </c>
      <c r="E196">
        <v>8</v>
      </c>
      <c r="J196" s="8"/>
      <c r="L196" s="8"/>
      <c r="N196">
        <v>2</v>
      </c>
      <c r="AQ196">
        <v>8.0000000000000002E-3</v>
      </c>
      <c r="AR196">
        <v>1</v>
      </c>
      <c r="AT196" t="s">
        <v>6</v>
      </c>
      <c r="AU196" t="s">
        <v>33</v>
      </c>
      <c r="AV196" t="s">
        <v>34</v>
      </c>
      <c r="AW196" t="s">
        <v>23</v>
      </c>
      <c r="AX196">
        <v>8</v>
      </c>
    </row>
    <row r="197" spans="1:50" x14ac:dyDescent="0.3">
      <c r="A197" t="s">
        <v>6</v>
      </c>
      <c r="B197" t="s">
        <v>33</v>
      </c>
      <c r="C197" t="s">
        <v>35</v>
      </c>
      <c r="D197" t="s">
        <v>24</v>
      </c>
      <c r="E197">
        <v>8</v>
      </c>
      <c r="J197" s="8"/>
      <c r="L197" s="8"/>
      <c r="Y197">
        <v>1</v>
      </c>
      <c r="AR197">
        <v>0</v>
      </c>
      <c r="AT197" t="s">
        <v>6</v>
      </c>
      <c r="AU197" t="s">
        <v>33</v>
      </c>
      <c r="AV197" t="s">
        <v>35</v>
      </c>
      <c r="AW197" t="s">
        <v>24</v>
      </c>
      <c r="AX197">
        <v>8</v>
      </c>
    </row>
    <row r="198" spans="1:50" x14ac:dyDescent="0.3">
      <c r="A198" t="s">
        <v>6</v>
      </c>
      <c r="B198" t="s">
        <v>33</v>
      </c>
      <c r="C198" t="s">
        <v>34</v>
      </c>
      <c r="D198" t="s">
        <v>23</v>
      </c>
      <c r="E198">
        <v>9</v>
      </c>
      <c r="J198" s="8"/>
      <c r="L198" s="8"/>
      <c r="N198">
        <v>1</v>
      </c>
      <c r="AR198">
        <v>0</v>
      </c>
      <c r="AT198" t="s">
        <v>6</v>
      </c>
      <c r="AU198" t="s">
        <v>33</v>
      </c>
      <c r="AV198" t="s">
        <v>34</v>
      </c>
      <c r="AW198" t="s">
        <v>23</v>
      </c>
      <c r="AX198">
        <v>9</v>
      </c>
    </row>
    <row r="199" spans="1:50" x14ac:dyDescent="0.3">
      <c r="A199" t="s">
        <v>6</v>
      </c>
      <c r="B199" t="s">
        <v>33</v>
      </c>
      <c r="C199" t="s">
        <v>35</v>
      </c>
      <c r="D199" t="s">
        <v>24</v>
      </c>
      <c r="E199">
        <v>9</v>
      </c>
      <c r="J199" s="8"/>
      <c r="L199" s="8"/>
      <c r="Q199">
        <v>1</v>
      </c>
      <c r="AR199">
        <v>0</v>
      </c>
      <c r="AT199" t="s">
        <v>6</v>
      </c>
      <c r="AU199" t="s">
        <v>33</v>
      </c>
      <c r="AV199" t="s">
        <v>35</v>
      </c>
      <c r="AW199" t="s">
        <v>24</v>
      </c>
      <c r="AX199">
        <v>9</v>
      </c>
    </row>
    <row r="200" spans="1:50" x14ac:dyDescent="0.3">
      <c r="A200" t="s">
        <v>6</v>
      </c>
      <c r="B200" t="s">
        <v>33</v>
      </c>
      <c r="C200" t="s">
        <v>34</v>
      </c>
      <c r="D200" t="s">
        <v>23</v>
      </c>
      <c r="E200">
        <v>10</v>
      </c>
      <c r="J200" s="8"/>
      <c r="L200" s="8"/>
      <c r="O200">
        <v>1</v>
      </c>
      <c r="AR200">
        <v>0</v>
      </c>
      <c r="AT200" t="s">
        <v>6</v>
      </c>
      <c r="AU200" t="s">
        <v>33</v>
      </c>
      <c r="AV200" t="s">
        <v>34</v>
      </c>
      <c r="AW200" t="s">
        <v>23</v>
      </c>
      <c r="AX200">
        <v>10</v>
      </c>
    </row>
    <row r="201" spans="1:50" x14ac:dyDescent="0.3">
      <c r="A201" t="s">
        <v>6</v>
      </c>
      <c r="B201" t="s">
        <v>33</v>
      </c>
      <c r="C201" t="s">
        <v>35</v>
      </c>
      <c r="D201" t="s">
        <v>24</v>
      </c>
      <c r="E201">
        <v>10</v>
      </c>
      <c r="J201" s="8">
        <v>1</v>
      </c>
      <c r="L201" s="8"/>
      <c r="Y201">
        <v>1</v>
      </c>
      <c r="AR201">
        <v>0</v>
      </c>
      <c r="AT201" t="s">
        <v>6</v>
      </c>
      <c r="AU201" t="s">
        <v>33</v>
      </c>
      <c r="AV201" t="s">
        <v>35</v>
      </c>
      <c r="AW201" t="s">
        <v>24</v>
      </c>
      <c r="AX201">
        <v>10</v>
      </c>
    </row>
    <row r="202" spans="1:50" x14ac:dyDescent="0.3">
      <c r="A202" t="s">
        <v>3</v>
      </c>
      <c r="B202" t="s">
        <v>33</v>
      </c>
      <c r="C202" t="s">
        <v>34</v>
      </c>
      <c r="D202" t="s">
        <v>23</v>
      </c>
      <c r="E202">
        <v>1</v>
      </c>
      <c r="J202" s="8"/>
      <c r="L202" s="8">
        <v>1</v>
      </c>
      <c r="AR202">
        <v>0</v>
      </c>
      <c r="AS202">
        <f>AVERAGE(AR202,AR204,AR206,AR208,AR210,AR212,AR214,AR216,AR218,AR220)</f>
        <v>0.2857142857142857</v>
      </c>
      <c r="AT202" t="s">
        <v>3</v>
      </c>
      <c r="AU202" t="s">
        <v>33</v>
      </c>
      <c r="AV202" t="s">
        <v>34</v>
      </c>
      <c r="AW202" t="s">
        <v>23</v>
      </c>
      <c r="AX202">
        <v>1</v>
      </c>
    </row>
    <row r="203" spans="1:50" x14ac:dyDescent="0.3">
      <c r="A203" t="s">
        <v>3</v>
      </c>
      <c r="B203" t="s">
        <v>33</v>
      </c>
      <c r="C203" t="s">
        <v>35</v>
      </c>
      <c r="D203" t="s">
        <v>23</v>
      </c>
      <c r="E203">
        <v>1</v>
      </c>
      <c r="J203" s="8"/>
      <c r="L203" s="8"/>
      <c r="AS203">
        <f>AVERAGE(AR203,AR205,AR207,AR209,AR211,AR213,AR215,AR217,AR219,AR221)</f>
        <v>0.5</v>
      </c>
      <c r="AT203" t="s">
        <v>3</v>
      </c>
      <c r="AU203" t="s">
        <v>33</v>
      </c>
      <c r="AV203" t="s">
        <v>35</v>
      </c>
      <c r="AW203" t="s">
        <v>23</v>
      </c>
      <c r="AX203">
        <v>1</v>
      </c>
    </row>
    <row r="204" spans="1:50" x14ac:dyDescent="0.3">
      <c r="A204" t="s">
        <v>3</v>
      </c>
      <c r="B204" t="s">
        <v>33</v>
      </c>
      <c r="C204" t="s">
        <v>34</v>
      </c>
      <c r="D204" t="s">
        <v>23</v>
      </c>
      <c r="E204">
        <v>2</v>
      </c>
      <c r="J204" s="8"/>
      <c r="L204" s="8"/>
      <c r="T204">
        <v>1</v>
      </c>
      <c r="AR204">
        <v>0</v>
      </c>
      <c r="AT204" t="s">
        <v>3</v>
      </c>
      <c r="AU204" t="s">
        <v>33</v>
      </c>
      <c r="AV204" t="s">
        <v>34</v>
      </c>
      <c r="AW204" t="s">
        <v>23</v>
      </c>
      <c r="AX204">
        <v>2</v>
      </c>
    </row>
    <row r="205" spans="1:50" x14ac:dyDescent="0.3">
      <c r="A205" t="s">
        <v>3</v>
      </c>
      <c r="B205" t="s">
        <v>33</v>
      </c>
      <c r="C205" t="s">
        <v>35</v>
      </c>
      <c r="D205" t="s">
        <v>23</v>
      </c>
      <c r="E205">
        <v>2</v>
      </c>
      <c r="J205" s="8"/>
      <c r="L205" s="8"/>
      <c r="AT205" t="s">
        <v>3</v>
      </c>
      <c r="AU205" t="s">
        <v>33</v>
      </c>
      <c r="AV205" t="s">
        <v>35</v>
      </c>
      <c r="AW205" t="s">
        <v>23</v>
      </c>
      <c r="AX205">
        <v>2</v>
      </c>
    </row>
    <row r="206" spans="1:50" x14ac:dyDescent="0.3">
      <c r="A206" t="s">
        <v>3</v>
      </c>
      <c r="B206" t="s">
        <v>33</v>
      </c>
      <c r="C206" t="s">
        <v>34</v>
      </c>
      <c r="D206" t="s">
        <v>23</v>
      </c>
      <c r="E206">
        <v>3</v>
      </c>
      <c r="J206" s="8"/>
      <c r="L206" s="8"/>
      <c r="Q206">
        <v>1</v>
      </c>
      <c r="T206">
        <v>1</v>
      </c>
      <c r="AR206">
        <v>0</v>
      </c>
      <c r="AT206" t="s">
        <v>3</v>
      </c>
      <c r="AU206" t="s">
        <v>33</v>
      </c>
      <c r="AV206" t="s">
        <v>34</v>
      </c>
      <c r="AW206" t="s">
        <v>23</v>
      </c>
      <c r="AX206">
        <v>3</v>
      </c>
    </row>
    <row r="207" spans="1:50" x14ac:dyDescent="0.3">
      <c r="A207" t="s">
        <v>3</v>
      </c>
      <c r="B207" t="s">
        <v>33</v>
      </c>
      <c r="C207" t="s">
        <v>35</v>
      </c>
      <c r="D207" t="s">
        <v>23</v>
      </c>
      <c r="E207">
        <v>3</v>
      </c>
      <c r="J207" s="8"/>
      <c r="L207" s="8"/>
      <c r="Y207">
        <v>1</v>
      </c>
      <c r="AR207">
        <v>0</v>
      </c>
      <c r="AT207" t="s">
        <v>3</v>
      </c>
      <c r="AU207" t="s">
        <v>33</v>
      </c>
      <c r="AV207" t="s">
        <v>35</v>
      </c>
      <c r="AW207" t="s">
        <v>23</v>
      </c>
      <c r="AX207">
        <v>3</v>
      </c>
    </row>
    <row r="208" spans="1:50" x14ac:dyDescent="0.3">
      <c r="A208" t="s">
        <v>3</v>
      </c>
      <c r="B208" t="s">
        <v>33</v>
      </c>
      <c r="C208" t="s">
        <v>34</v>
      </c>
      <c r="D208" t="s">
        <v>23</v>
      </c>
      <c r="E208">
        <v>4</v>
      </c>
      <c r="J208" s="8"/>
      <c r="L208" s="8"/>
      <c r="AT208" t="s">
        <v>3</v>
      </c>
      <c r="AU208" t="s">
        <v>33</v>
      </c>
      <c r="AV208" t="s">
        <v>34</v>
      </c>
      <c r="AW208" t="s">
        <v>23</v>
      </c>
      <c r="AX208">
        <v>4</v>
      </c>
    </row>
    <row r="209" spans="1:50" x14ac:dyDescent="0.3">
      <c r="A209" t="s">
        <v>3</v>
      </c>
      <c r="B209" t="s">
        <v>33</v>
      </c>
      <c r="C209" t="s">
        <v>35</v>
      </c>
      <c r="D209" t="s">
        <v>23</v>
      </c>
      <c r="E209">
        <v>4</v>
      </c>
      <c r="J209" s="8"/>
      <c r="L209" s="8"/>
      <c r="AT209" t="s">
        <v>3</v>
      </c>
      <c r="AU209" t="s">
        <v>33</v>
      </c>
      <c r="AV209" t="s">
        <v>35</v>
      </c>
      <c r="AW209" t="s">
        <v>23</v>
      </c>
      <c r="AX209">
        <v>4</v>
      </c>
    </row>
    <row r="210" spans="1:50" x14ac:dyDescent="0.3">
      <c r="A210" t="s">
        <v>3</v>
      </c>
      <c r="B210" t="s">
        <v>33</v>
      </c>
      <c r="C210" t="s">
        <v>34</v>
      </c>
      <c r="D210" t="s">
        <v>23</v>
      </c>
      <c r="E210">
        <v>5</v>
      </c>
      <c r="J210" s="8"/>
      <c r="L210" s="8"/>
      <c r="AT210" t="s">
        <v>3</v>
      </c>
      <c r="AU210" t="s">
        <v>33</v>
      </c>
      <c r="AV210" t="s">
        <v>34</v>
      </c>
      <c r="AW210" t="s">
        <v>23</v>
      </c>
      <c r="AX210">
        <v>5</v>
      </c>
    </row>
    <row r="211" spans="1:50" x14ac:dyDescent="0.3">
      <c r="A211" t="s">
        <v>3</v>
      </c>
      <c r="B211" t="s">
        <v>33</v>
      </c>
      <c r="C211" t="s">
        <v>35</v>
      </c>
      <c r="D211" t="s">
        <v>23</v>
      </c>
      <c r="E211">
        <v>5</v>
      </c>
      <c r="J211" s="8"/>
      <c r="L211" s="8"/>
      <c r="AT211" t="s">
        <v>3</v>
      </c>
      <c r="AU211" t="s">
        <v>33</v>
      </c>
      <c r="AV211" t="s">
        <v>35</v>
      </c>
      <c r="AW211" t="s">
        <v>23</v>
      </c>
      <c r="AX211">
        <v>5</v>
      </c>
    </row>
    <row r="212" spans="1:50" x14ac:dyDescent="0.3">
      <c r="A212" t="s">
        <v>3</v>
      </c>
      <c r="B212" t="s">
        <v>33</v>
      </c>
      <c r="C212" t="s">
        <v>34</v>
      </c>
      <c r="D212" t="s">
        <v>23</v>
      </c>
      <c r="E212">
        <v>6</v>
      </c>
      <c r="J212" s="8"/>
      <c r="L212" s="8"/>
      <c r="N212">
        <v>1</v>
      </c>
      <c r="AR212">
        <v>0</v>
      </c>
      <c r="AT212" t="s">
        <v>3</v>
      </c>
      <c r="AU212" t="s">
        <v>33</v>
      </c>
      <c r="AV212" t="s">
        <v>34</v>
      </c>
      <c r="AW212" t="s">
        <v>23</v>
      </c>
      <c r="AX212">
        <v>6</v>
      </c>
    </row>
    <row r="213" spans="1:50" x14ac:dyDescent="0.3">
      <c r="A213" t="s">
        <v>3</v>
      </c>
      <c r="B213" t="s">
        <v>33</v>
      </c>
      <c r="C213" t="s">
        <v>35</v>
      </c>
      <c r="D213" t="s">
        <v>23</v>
      </c>
      <c r="E213">
        <v>6</v>
      </c>
      <c r="J213" s="8"/>
      <c r="L213" s="8"/>
      <c r="AT213" t="s">
        <v>3</v>
      </c>
      <c r="AU213" t="s">
        <v>33</v>
      </c>
      <c r="AV213" t="s">
        <v>35</v>
      </c>
      <c r="AW213" t="s">
        <v>23</v>
      </c>
      <c r="AX213">
        <v>6</v>
      </c>
    </row>
    <row r="214" spans="1:50" x14ac:dyDescent="0.3">
      <c r="A214" t="s">
        <v>3</v>
      </c>
      <c r="B214" t="s">
        <v>33</v>
      </c>
      <c r="C214" t="s">
        <v>34</v>
      </c>
      <c r="D214" t="s">
        <v>23</v>
      </c>
      <c r="E214">
        <v>7</v>
      </c>
      <c r="J214" s="8"/>
      <c r="L214" s="8"/>
      <c r="Q214">
        <v>2</v>
      </c>
      <c r="AR214">
        <v>0</v>
      </c>
      <c r="AT214" t="s">
        <v>3</v>
      </c>
      <c r="AU214" t="s">
        <v>33</v>
      </c>
      <c r="AV214" t="s">
        <v>34</v>
      </c>
      <c r="AW214" t="s">
        <v>23</v>
      </c>
      <c r="AX214">
        <v>7</v>
      </c>
    </row>
    <row r="215" spans="1:50" x14ac:dyDescent="0.3">
      <c r="A215" t="s">
        <v>3</v>
      </c>
      <c r="B215" t="s">
        <v>33</v>
      </c>
      <c r="C215" t="s">
        <v>35</v>
      </c>
      <c r="D215" t="s">
        <v>23</v>
      </c>
      <c r="E215">
        <v>7</v>
      </c>
      <c r="J215" s="8"/>
      <c r="L215" s="8"/>
      <c r="AL215">
        <v>1</v>
      </c>
      <c r="AQ215">
        <v>8.9999999999999993E-3</v>
      </c>
      <c r="AR215">
        <v>1</v>
      </c>
      <c r="AT215" t="s">
        <v>3</v>
      </c>
      <c r="AU215" t="s">
        <v>33</v>
      </c>
      <c r="AV215" t="s">
        <v>35</v>
      </c>
      <c r="AW215" t="s">
        <v>23</v>
      </c>
      <c r="AX215">
        <v>7</v>
      </c>
    </row>
    <row r="216" spans="1:50" x14ac:dyDescent="0.3">
      <c r="A216" t="s">
        <v>3</v>
      </c>
      <c r="B216" t="s">
        <v>33</v>
      </c>
      <c r="C216" t="s">
        <v>34</v>
      </c>
      <c r="D216" t="s">
        <v>23</v>
      </c>
      <c r="E216">
        <v>8</v>
      </c>
      <c r="J216" s="8"/>
      <c r="L216" s="8"/>
      <c r="AT216" t="s">
        <v>3</v>
      </c>
      <c r="AU216" t="s">
        <v>33</v>
      </c>
      <c r="AV216" t="s">
        <v>34</v>
      </c>
      <c r="AW216" t="s">
        <v>23</v>
      </c>
      <c r="AX216">
        <v>8</v>
      </c>
    </row>
    <row r="217" spans="1:50" x14ac:dyDescent="0.3">
      <c r="A217" t="s">
        <v>3</v>
      </c>
      <c r="B217" t="s">
        <v>33</v>
      </c>
      <c r="C217" t="s">
        <v>35</v>
      </c>
      <c r="D217" t="s">
        <v>23</v>
      </c>
      <c r="E217">
        <v>8</v>
      </c>
      <c r="J217" s="8"/>
      <c r="K217">
        <v>1</v>
      </c>
      <c r="L217" s="8"/>
      <c r="AQ217">
        <v>1.9E-2</v>
      </c>
      <c r="AR217">
        <v>1</v>
      </c>
      <c r="AT217" t="s">
        <v>3</v>
      </c>
      <c r="AU217" t="s">
        <v>33</v>
      </c>
      <c r="AV217" t="s">
        <v>35</v>
      </c>
      <c r="AW217" t="s">
        <v>23</v>
      </c>
      <c r="AX217">
        <v>8</v>
      </c>
    </row>
    <row r="218" spans="1:50" x14ac:dyDescent="0.3">
      <c r="A218" t="s">
        <v>3</v>
      </c>
      <c r="B218" t="s">
        <v>33</v>
      </c>
      <c r="C218" t="s">
        <v>34</v>
      </c>
      <c r="D218" t="s">
        <v>23</v>
      </c>
      <c r="E218">
        <v>9</v>
      </c>
      <c r="J218" s="8"/>
      <c r="L218" s="8"/>
      <c r="N218">
        <v>1</v>
      </c>
      <c r="AQ218">
        <v>1.2E-2</v>
      </c>
      <c r="AR218">
        <v>1</v>
      </c>
      <c r="AT218" t="s">
        <v>3</v>
      </c>
      <c r="AU218" t="s">
        <v>33</v>
      </c>
      <c r="AV218" t="s">
        <v>34</v>
      </c>
      <c r="AW218" t="s">
        <v>23</v>
      </c>
      <c r="AX218">
        <v>9</v>
      </c>
    </row>
    <row r="219" spans="1:50" x14ac:dyDescent="0.3">
      <c r="A219" t="s">
        <v>3</v>
      </c>
      <c r="B219" t="s">
        <v>33</v>
      </c>
      <c r="C219" t="s">
        <v>35</v>
      </c>
      <c r="D219" t="s">
        <v>23</v>
      </c>
      <c r="E219">
        <v>9</v>
      </c>
      <c r="J219" s="8"/>
      <c r="L219" s="8"/>
      <c r="N219">
        <v>1</v>
      </c>
      <c r="AR219">
        <v>0</v>
      </c>
      <c r="AT219" t="s">
        <v>3</v>
      </c>
      <c r="AU219" t="s">
        <v>33</v>
      </c>
      <c r="AV219" t="s">
        <v>35</v>
      </c>
      <c r="AW219" t="s">
        <v>23</v>
      </c>
      <c r="AX219">
        <v>9</v>
      </c>
    </row>
    <row r="220" spans="1:50" x14ac:dyDescent="0.3">
      <c r="A220" t="s">
        <v>3</v>
      </c>
      <c r="B220" t="s">
        <v>33</v>
      </c>
      <c r="C220" t="s">
        <v>34</v>
      </c>
      <c r="D220" t="s">
        <v>23</v>
      </c>
      <c r="E220">
        <v>10</v>
      </c>
      <c r="J220" s="8"/>
      <c r="L220" s="8"/>
      <c r="N220">
        <v>1</v>
      </c>
      <c r="AD220">
        <v>1</v>
      </c>
      <c r="AQ220">
        <v>1.2E-2</v>
      </c>
      <c r="AR220">
        <v>1</v>
      </c>
      <c r="AT220" t="s">
        <v>3</v>
      </c>
      <c r="AU220" t="s">
        <v>33</v>
      </c>
      <c r="AV220" t="s">
        <v>34</v>
      </c>
      <c r="AW220" t="s">
        <v>23</v>
      </c>
      <c r="AX220">
        <v>10</v>
      </c>
    </row>
    <row r="221" spans="1:50" x14ac:dyDescent="0.3">
      <c r="A221" t="s">
        <v>3</v>
      </c>
      <c r="B221" t="s">
        <v>33</v>
      </c>
      <c r="C221" t="s">
        <v>35</v>
      </c>
      <c r="D221" t="s">
        <v>23</v>
      </c>
      <c r="E221">
        <v>10</v>
      </c>
      <c r="J221" s="8"/>
      <c r="L221" s="8"/>
      <c r="AT221" t="s">
        <v>3</v>
      </c>
      <c r="AU221" t="s">
        <v>33</v>
      </c>
      <c r="AV221" t="s">
        <v>35</v>
      </c>
      <c r="AW221" t="s">
        <v>23</v>
      </c>
      <c r="AX221">
        <v>10</v>
      </c>
    </row>
    <row r="222" spans="1:50" x14ac:dyDescent="0.3">
      <c r="A222" t="s">
        <v>6</v>
      </c>
      <c r="B222" t="s">
        <v>33</v>
      </c>
      <c r="C222" t="s">
        <v>34</v>
      </c>
      <c r="D222" t="s">
        <v>23</v>
      </c>
      <c r="E222">
        <v>1</v>
      </c>
      <c r="J222" s="8"/>
      <c r="L222" s="8"/>
      <c r="O222">
        <v>3</v>
      </c>
      <c r="AQ222">
        <v>1.0999999999999999E-2</v>
      </c>
      <c r="AR222">
        <v>1</v>
      </c>
      <c r="AS222">
        <f>AVERAGE(AR222,AR224,AR226,AR228,AR230,AR232,AR234,AR236,AR238,AR240)</f>
        <v>0.7</v>
      </c>
      <c r="AT222" t="s">
        <v>6</v>
      </c>
      <c r="AU222" t="s">
        <v>33</v>
      </c>
      <c r="AV222" t="s">
        <v>34</v>
      </c>
      <c r="AW222" t="s">
        <v>23</v>
      </c>
      <c r="AX222">
        <v>1</v>
      </c>
    </row>
    <row r="223" spans="1:50" x14ac:dyDescent="0.3">
      <c r="A223" t="s">
        <v>6</v>
      </c>
      <c r="B223" t="s">
        <v>33</v>
      </c>
      <c r="C223" t="s">
        <v>35</v>
      </c>
      <c r="D223" t="s">
        <v>23</v>
      </c>
      <c r="E223">
        <v>1</v>
      </c>
      <c r="J223" s="8"/>
      <c r="L223" s="8"/>
      <c r="AS223">
        <f>AVERAGE(AR223,AR225,AR227,AR229,AR231,AR233,AR235,AR237,AR239,AR241)</f>
        <v>0.5</v>
      </c>
      <c r="AT223" t="s">
        <v>6</v>
      </c>
      <c r="AU223" t="s">
        <v>33</v>
      </c>
      <c r="AV223" t="s">
        <v>35</v>
      </c>
      <c r="AW223" t="s">
        <v>23</v>
      </c>
      <c r="AX223">
        <v>1</v>
      </c>
    </row>
    <row r="224" spans="1:50" x14ac:dyDescent="0.3">
      <c r="A224" t="s">
        <v>6</v>
      </c>
      <c r="B224" t="s">
        <v>33</v>
      </c>
      <c r="C224" t="s">
        <v>34</v>
      </c>
      <c r="D224" t="s">
        <v>23</v>
      </c>
      <c r="E224">
        <v>2</v>
      </c>
      <c r="J224" s="8"/>
      <c r="L224" s="8"/>
      <c r="N224">
        <v>2</v>
      </c>
      <c r="AR224">
        <v>0</v>
      </c>
      <c r="AT224" t="s">
        <v>6</v>
      </c>
      <c r="AU224" t="s">
        <v>33</v>
      </c>
      <c r="AV224" t="s">
        <v>34</v>
      </c>
      <c r="AW224" t="s">
        <v>23</v>
      </c>
      <c r="AX224">
        <v>2</v>
      </c>
    </row>
    <row r="225" spans="1:50" x14ac:dyDescent="0.3">
      <c r="A225" t="s">
        <v>6</v>
      </c>
      <c r="B225" t="s">
        <v>33</v>
      </c>
      <c r="C225" t="s">
        <v>35</v>
      </c>
      <c r="D225" t="s">
        <v>23</v>
      </c>
      <c r="E225">
        <v>2</v>
      </c>
      <c r="J225" s="8"/>
      <c r="L225" s="8"/>
      <c r="AT225" t="s">
        <v>6</v>
      </c>
      <c r="AU225" t="s">
        <v>33</v>
      </c>
      <c r="AV225" t="s">
        <v>35</v>
      </c>
      <c r="AW225" t="s">
        <v>23</v>
      </c>
      <c r="AX225">
        <v>2</v>
      </c>
    </row>
    <row r="226" spans="1:50" x14ac:dyDescent="0.3">
      <c r="A226" t="s">
        <v>6</v>
      </c>
      <c r="B226" t="s">
        <v>33</v>
      </c>
      <c r="C226" t="s">
        <v>34</v>
      </c>
      <c r="D226" t="s">
        <v>23</v>
      </c>
      <c r="E226">
        <v>3</v>
      </c>
      <c r="J226" s="8"/>
      <c r="L226" s="8"/>
      <c r="Q226">
        <v>1</v>
      </c>
      <c r="AQ226">
        <v>6.0000000000000001E-3</v>
      </c>
      <c r="AR226">
        <v>1</v>
      </c>
      <c r="AT226" t="s">
        <v>6</v>
      </c>
      <c r="AU226" t="s">
        <v>33</v>
      </c>
      <c r="AV226" t="s">
        <v>34</v>
      </c>
      <c r="AW226" t="s">
        <v>23</v>
      </c>
      <c r="AX226">
        <v>3</v>
      </c>
    </row>
    <row r="227" spans="1:50" x14ac:dyDescent="0.3">
      <c r="A227" t="s">
        <v>6</v>
      </c>
      <c r="B227" t="s">
        <v>33</v>
      </c>
      <c r="C227" t="s">
        <v>35</v>
      </c>
      <c r="D227" t="s">
        <v>23</v>
      </c>
      <c r="E227">
        <v>3</v>
      </c>
      <c r="J227" s="8"/>
      <c r="L227" s="8"/>
      <c r="AT227" t="s">
        <v>6</v>
      </c>
      <c r="AU227" t="s">
        <v>33</v>
      </c>
      <c r="AV227" t="s">
        <v>35</v>
      </c>
      <c r="AW227" t="s">
        <v>23</v>
      </c>
      <c r="AX227">
        <v>3</v>
      </c>
    </row>
    <row r="228" spans="1:50" x14ac:dyDescent="0.3">
      <c r="A228" t="s">
        <v>6</v>
      </c>
      <c r="B228" t="s">
        <v>33</v>
      </c>
      <c r="C228" t="s">
        <v>34</v>
      </c>
      <c r="D228" t="s">
        <v>23</v>
      </c>
      <c r="E228">
        <v>4</v>
      </c>
      <c r="J228" s="8"/>
      <c r="L228" s="8"/>
      <c r="N228">
        <v>3</v>
      </c>
      <c r="AR228">
        <v>0</v>
      </c>
      <c r="AT228" t="s">
        <v>6</v>
      </c>
      <c r="AU228" t="s">
        <v>33</v>
      </c>
      <c r="AV228" t="s">
        <v>34</v>
      </c>
      <c r="AW228" t="s">
        <v>23</v>
      </c>
      <c r="AX228">
        <v>4</v>
      </c>
    </row>
    <row r="229" spans="1:50" x14ac:dyDescent="0.3">
      <c r="A229" t="s">
        <v>6</v>
      </c>
      <c r="B229" t="s">
        <v>33</v>
      </c>
      <c r="C229" t="s">
        <v>35</v>
      </c>
      <c r="D229" t="s">
        <v>23</v>
      </c>
      <c r="E229">
        <v>4</v>
      </c>
      <c r="J229" s="8"/>
      <c r="L229" s="8"/>
      <c r="AT229" t="s">
        <v>6</v>
      </c>
      <c r="AU229" t="s">
        <v>33</v>
      </c>
      <c r="AV229" t="s">
        <v>35</v>
      </c>
      <c r="AW229" t="s">
        <v>23</v>
      </c>
      <c r="AX229">
        <v>4</v>
      </c>
    </row>
    <row r="230" spans="1:50" x14ac:dyDescent="0.3">
      <c r="A230" t="s">
        <v>6</v>
      </c>
      <c r="B230" t="s">
        <v>33</v>
      </c>
      <c r="C230" t="s">
        <v>34</v>
      </c>
      <c r="D230" t="s">
        <v>23</v>
      </c>
      <c r="E230">
        <v>5</v>
      </c>
      <c r="J230" s="8"/>
      <c r="L230" s="8"/>
      <c r="N230">
        <v>1</v>
      </c>
      <c r="AQ230">
        <v>7.0000000000000001E-3</v>
      </c>
      <c r="AR230">
        <v>1</v>
      </c>
      <c r="AT230" t="s">
        <v>6</v>
      </c>
      <c r="AU230" t="s">
        <v>33</v>
      </c>
      <c r="AV230" t="s">
        <v>34</v>
      </c>
      <c r="AW230" t="s">
        <v>23</v>
      </c>
      <c r="AX230">
        <v>5</v>
      </c>
    </row>
    <row r="231" spans="1:50" x14ac:dyDescent="0.3">
      <c r="A231" t="s">
        <v>6</v>
      </c>
      <c r="B231" t="s">
        <v>33</v>
      </c>
      <c r="C231" t="s">
        <v>35</v>
      </c>
      <c r="D231" t="s">
        <v>23</v>
      </c>
      <c r="E231">
        <v>5</v>
      </c>
      <c r="J231" s="8"/>
      <c r="L231" s="8"/>
      <c r="AT231" t="s">
        <v>6</v>
      </c>
      <c r="AU231" t="s">
        <v>33</v>
      </c>
      <c r="AV231" t="s">
        <v>35</v>
      </c>
      <c r="AW231" t="s">
        <v>23</v>
      </c>
      <c r="AX231">
        <v>5</v>
      </c>
    </row>
    <row r="232" spans="1:50" x14ac:dyDescent="0.3">
      <c r="A232" t="s">
        <v>6</v>
      </c>
      <c r="B232" t="s">
        <v>33</v>
      </c>
      <c r="C232" t="s">
        <v>34</v>
      </c>
      <c r="D232" t="s">
        <v>23</v>
      </c>
      <c r="E232">
        <v>6</v>
      </c>
      <c r="J232" s="8"/>
      <c r="L232" s="8"/>
      <c r="Q232">
        <v>1</v>
      </c>
      <c r="AQ232">
        <v>2E-3</v>
      </c>
      <c r="AR232">
        <v>1</v>
      </c>
      <c r="AT232" t="s">
        <v>6</v>
      </c>
      <c r="AU232" t="s">
        <v>33</v>
      </c>
      <c r="AV232" t="s">
        <v>34</v>
      </c>
      <c r="AW232" t="s">
        <v>23</v>
      </c>
      <c r="AX232">
        <v>6</v>
      </c>
    </row>
    <row r="233" spans="1:50" x14ac:dyDescent="0.3">
      <c r="A233" t="s">
        <v>6</v>
      </c>
      <c r="B233" t="s">
        <v>33</v>
      </c>
      <c r="C233" t="s">
        <v>35</v>
      </c>
      <c r="D233" t="s">
        <v>23</v>
      </c>
      <c r="E233">
        <v>6</v>
      </c>
      <c r="J233" s="8"/>
      <c r="L233" s="8"/>
      <c r="AT233" t="s">
        <v>6</v>
      </c>
      <c r="AU233" t="s">
        <v>33</v>
      </c>
      <c r="AV233" t="s">
        <v>35</v>
      </c>
      <c r="AW233" t="s">
        <v>23</v>
      </c>
      <c r="AX233">
        <v>6</v>
      </c>
    </row>
    <row r="234" spans="1:50" x14ac:dyDescent="0.3">
      <c r="A234" t="s">
        <v>6</v>
      </c>
      <c r="B234" t="s">
        <v>33</v>
      </c>
      <c r="C234" t="s">
        <v>34</v>
      </c>
      <c r="D234" t="s">
        <v>23</v>
      </c>
      <c r="E234">
        <v>7</v>
      </c>
      <c r="J234" s="8"/>
      <c r="L234" s="8"/>
      <c r="N234">
        <v>1</v>
      </c>
      <c r="AQ234">
        <v>8.0000000000000002E-3</v>
      </c>
      <c r="AR234">
        <v>1</v>
      </c>
      <c r="AT234" t="s">
        <v>6</v>
      </c>
      <c r="AU234" t="s">
        <v>33</v>
      </c>
      <c r="AV234" t="s">
        <v>34</v>
      </c>
      <c r="AW234" t="s">
        <v>23</v>
      </c>
      <c r="AX234">
        <v>7</v>
      </c>
    </row>
    <row r="235" spans="1:50" x14ac:dyDescent="0.3">
      <c r="A235" t="s">
        <v>6</v>
      </c>
      <c r="B235" t="s">
        <v>33</v>
      </c>
      <c r="C235" t="s">
        <v>35</v>
      </c>
      <c r="D235" t="s">
        <v>23</v>
      </c>
      <c r="E235">
        <v>7</v>
      </c>
      <c r="J235" s="8"/>
      <c r="L235" s="8"/>
      <c r="AT235" t="s">
        <v>6</v>
      </c>
      <c r="AU235" t="s">
        <v>33</v>
      </c>
      <c r="AV235" t="s">
        <v>35</v>
      </c>
      <c r="AW235" t="s">
        <v>23</v>
      </c>
      <c r="AX235">
        <v>7</v>
      </c>
    </row>
    <row r="236" spans="1:50" x14ac:dyDescent="0.3">
      <c r="A236" t="s">
        <v>6</v>
      </c>
      <c r="B236" t="s">
        <v>33</v>
      </c>
      <c r="C236" t="s">
        <v>34</v>
      </c>
      <c r="D236" t="s">
        <v>23</v>
      </c>
      <c r="E236">
        <v>8</v>
      </c>
      <c r="J236" s="8"/>
      <c r="L236" s="8"/>
      <c r="N236">
        <v>1</v>
      </c>
      <c r="Q236">
        <v>1</v>
      </c>
      <c r="T236">
        <v>1</v>
      </c>
      <c r="AQ236">
        <v>6.0000000000000001E-3</v>
      </c>
      <c r="AR236">
        <v>1</v>
      </c>
      <c r="AT236" t="s">
        <v>6</v>
      </c>
      <c r="AU236" t="s">
        <v>33</v>
      </c>
      <c r="AV236" t="s">
        <v>34</v>
      </c>
      <c r="AW236" t="s">
        <v>23</v>
      </c>
      <c r="AX236">
        <v>8</v>
      </c>
    </row>
    <row r="237" spans="1:50" x14ac:dyDescent="0.3">
      <c r="A237" t="s">
        <v>6</v>
      </c>
      <c r="B237" t="s">
        <v>33</v>
      </c>
      <c r="C237" t="s">
        <v>35</v>
      </c>
      <c r="D237" t="s">
        <v>23</v>
      </c>
      <c r="E237">
        <v>8</v>
      </c>
      <c r="J237" s="8"/>
      <c r="L237" s="8"/>
      <c r="AP237">
        <v>1</v>
      </c>
      <c r="AR237">
        <v>1</v>
      </c>
      <c r="AT237" t="s">
        <v>6</v>
      </c>
      <c r="AU237" t="s">
        <v>33</v>
      </c>
      <c r="AV237" t="s">
        <v>35</v>
      </c>
      <c r="AW237" t="s">
        <v>23</v>
      </c>
      <c r="AX237">
        <v>8</v>
      </c>
    </row>
    <row r="238" spans="1:50" x14ac:dyDescent="0.3">
      <c r="A238" t="s">
        <v>6</v>
      </c>
      <c r="B238" t="s">
        <v>33</v>
      </c>
      <c r="C238" t="s">
        <v>34</v>
      </c>
      <c r="D238" t="s">
        <v>23</v>
      </c>
      <c r="E238">
        <v>9</v>
      </c>
      <c r="J238" s="8"/>
      <c r="L238" s="8"/>
      <c r="N238">
        <v>2</v>
      </c>
      <c r="Z238">
        <v>1</v>
      </c>
      <c r="AQ238">
        <v>4.0000000000000001E-3</v>
      </c>
      <c r="AR238">
        <v>1</v>
      </c>
      <c r="AT238" t="s">
        <v>6</v>
      </c>
      <c r="AU238" t="s">
        <v>33</v>
      </c>
      <c r="AV238" t="s">
        <v>34</v>
      </c>
      <c r="AW238" t="s">
        <v>23</v>
      </c>
      <c r="AX238">
        <v>9</v>
      </c>
    </row>
    <row r="239" spans="1:50" x14ac:dyDescent="0.3">
      <c r="A239" t="s">
        <v>6</v>
      </c>
      <c r="B239" t="s">
        <v>33</v>
      </c>
      <c r="C239" t="s">
        <v>35</v>
      </c>
      <c r="D239" t="s">
        <v>23</v>
      </c>
      <c r="E239">
        <v>9</v>
      </c>
      <c r="J239" s="8"/>
      <c r="L239" s="8"/>
      <c r="AT239" t="s">
        <v>6</v>
      </c>
      <c r="AU239" t="s">
        <v>33</v>
      </c>
      <c r="AV239" t="s">
        <v>35</v>
      </c>
      <c r="AW239" t="s">
        <v>23</v>
      </c>
      <c r="AX239">
        <v>9</v>
      </c>
    </row>
    <row r="240" spans="1:50" x14ac:dyDescent="0.3">
      <c r="A240" t="s">
        <v>6</v>
      </c>
      <c r="B240" t="s">
        <v>33</v>
      </c>
      <c r="C240" t="s">
        <v>34</v>
      </c>
      <c r="D240" t="s">
        <v>23</v>
      </c>
      <c r="E240">
        <v>10</v>
      </c>
      <c r="J240" s="8"/>
      <c r="L240" s="8"/>
      <c r="N240">
        <v>1</v>
      </c>
      <c r="AR240">
        <v>0</v>
      </c>
      <c r="AT240" t="s">
        <v>6</v>
      </c>
      <c r="AU240" t="s">
        <v>33</v>
      </c>
      <c r="AV240" t="s">
        <v>34</v>
      </c>
      <c r="AW240" t="s">
        <v>23</v>
      </c>
      <c r="AX240">
        <v>10</v>
      </c>
    </row>
    <row r="241" spans="1:50" x14ac:dyDescent="0.3">
      <c r="A241" t="s">
        <v>6</v>
      </c>
      <c r="B241" t="s">
        <v>33</v>
      </c>
      <c r="C241" t="s">
        <v>35</v>
      </c>
      <c r="D241" t="s">
        <v>23</v>
      </c>
      <c r="E241">
        <v>10</v>
      </c>
      <c r="J241" s="8"/>
      <c r="L241" s="8"/>
      <c r="N241">
        <v>1</v>
      </c>
      <c r="AR241">
        <v>0</v>
      </c>
      <c r="AT241" t="s">
        <v>6</v>
      </c>
      <c r="AU241" t="s">
        <v>33</v>
      </c>
      <c r="AV241" t="s">
        <v>35</v>
      </c>
      <c r="AW241" t="s">
        <v>23</v>
      </c>
      <c r="AX241">
        <v>10</v>
      </c>
    </row>
    <row r="242" spans="1:50" x14ac:dyDescent="0.3">
      <c r="A242" t="s">
        <v>3</v>
      </c>
      <c r="B242" t="s">
        <v>36</v>
      </c>
      <c r="C242" t="s">
        <v>37</v>
      </c>
      <c r="D242" t="s">
        <v>23</v>
      </c>
      <c r="E242">
        <v>1</v>
      </c>
      <c r="J242" s="8"/>
      <c r="L242" s="8">
        <v>1</v>
      </c>
      <c r="M242">
        <v>2</v>
      </c>
      <c r="AQ242">
        <v>2.8000000000000001E-2</v>
      </c>
      <c r="AR242">
        <v>1</v>
      </c>
      <c r="AS242">
        <f>AVERAGE(AR242,AR244,AR246,AR248,AR250,AR252,AR254,AR256,AR258,AR260)</f>
        <v>1</v>
      </c>
      <c r="AT242" t="s">
        <v>3</v>
      </c>
      <c r="AU242" t="s">
        <v>36</v>
      </c>
      <c r="AV242" t="s">
        <v>37</v>
      </c>
      <c r="AW242" t="s">
        <v>23</v>
      </c>
      <c r="AX242">
        <v>1</v>
      </c>
    </row>
    <row r="243" spans="1:50" x14ac:dyDescent="0.3">
      <c r="A243" t="s">
        <v>3</v>
      </c>
      <c r="B243" t="s">
        <v>36</v>
      </c>
      <c r="C243" t="s">
        <v>38</v>
      </c>
      <c r="D243" t="s">
        <v>24</v>
      </c>
      <c r="E243">
        <v>1</v>
      </c>
      <c r="J243" s="8"/>
      <c r="L243" s="8"/>
      <c r="AS243">
        <f>AVERAGE(AR243,AR245,AR247,AR249,AR251,AR253,AR255,AR257,AR259,AR261)</f>
        <v>0.75</v>
      </c>
      <c r="AT243" t="s">
        <v>3</v>
      </c>
      <c r="AU243" t="s">
        <v>36</v>
      </c>
      <c r="AV243" t="s">
        <v>38</v>
      </c>
      <c r="AW243" t="s">
        <v>24</v>
      </c>
      <c r="AX243">
        <v>1</v>
      </c>
    </row>
    <row r="244" spans="1:50" x14ac:dyDescent="0.3">
      <c r="A244" t="s">
        <v>3</v>
      </c>
      <c r="B244" t="s">
        <v>36</v>
      </c>
      <c r="C244" t="s">
        <v>37</v>
      </c>
      <c r="D244" t="s">
        <v>23</v>
      </c>
      <c r="E244">
        <v>2</v>
      </c>
      <c r="J244" s="8"/>
      <c r="L244" s="8">
        <v>1</v>
      </c>
      <c r="N244">
        <v>2</v>
      </c>
      <c r="AQ244">
        <v>1.6E-2</v>
      </c>
      <c r="AR244">
        <v>1</v>
      </c>
      <c r="AT244" t="s">
        <v>3</v>
      </c>
      <c r="AU244" t="s">
        <v>36</v>
      </c>
      <c r="AV244" t="s">
        <v>37</v>
      </c>
      <c r="AW244" t="s">
        <v>23</v>
      </c>
      <c r="AX244">
        <v>2</v>
      </c>
    </row>
    <row r="245" spans="1:50" x14ac:dyDescent="0.3">
      <c r="A245" t="s">
        <v>3</v>
      </c>
      <c r="B245" t="s">
        <v>36</v>
      </c>
      <c r="C245" t="s">
        <v>38</v>
      </c>
      <c r="D245" t="s">
        <v>24</v>
      </c>
      <c r="E245">
        <v>2</v>
      </c>
      <c r="J245" s="8">
        <v>1</v>
      </c>
      <c r="L245" s="8"/>
      <c r="AQ245">
        <v>2.5999999999999999E-2</v>
      </c>
      <c r="AR245">
        <v>1</v>
      </c>
      <c r="AT245" t="s">
        <v>3</v>
      </c>
      <c r="AU245" t="s">
        <v>36</v>
      </c>
      <c r="AV245" t="s">
        <v>38</v>
      </c>
      <c r="AW245" t="s">
        <v>24</v>
      </c>
      <c r="AX245">
        <v>2</v>
      </c>
    </row>
    <row r="246" spans="1:50" x14ac:dyDescent="0.3">
      <c r="A246" t="s">
        <v>3</v>
      </c>
      <c r="B246" t="s">
        <v>36</v>
      </c>
      <c r="C246" t="s">
        <v>37</v>
      </c>
      <c r="D246" t="s">
        <v>23</v>
      </c>
      <c r="E246">
        <v>3</v>
      </c>
      <c r="J246" s="8"/>
      <c r="L246" s="8">
        <v>2</v>
      </c>
      <c r="AQ246">
        <v>8.0000000000000002E-3</v>
      </c>
      <c r="AR246">
        <v>1</v>
      </c>
      <c r="AT246" t="s">
        <v>3</v>
      </c>
      <c r="AU246" t="s">
        <v>36</v>
      </c>
      <c r="AV246" t="s">
        <v>37</v>
      </c>
      <c r="AW246" t="s">
        <v>23</v>
      </c>
      <c r="AX246">
        <v>3</v>
      </c>
    </row>
    <row r="247" spans="1:50" x14ac:dyDescent="0.3">
      <c r="A247" t="s">
        <v>3</v>
      </c>
      <c r="B247" t="s">
        <v>36</v>
      </c>
      <c r="C247" t="s">
        <v>38</v>
      </c>
      <c r="D247" t="s">
        <v>24</v>
      </c>
      <c r="E247">
        <v>3</v>
      </c>
      <c r="J247" s="8">
        <v>1</v>
      </c>
      <c r="L247" s="8"/>
      <c r="AR247">
        <v>0</v>
      </c>
      <c r="AT247" t="s">
        <v>3</v>
      </c>
      <c r="AU247" t="s">
        <v>36</v>
      </c>
      <c r="AV247" t="s">
        <v>38</v>
      </c>
      <c r="AW247" t="s">
        <v>24</v>
      </c>
      <c r="AX247">
        <v>3</v>
      </c>
    </row>
    <row r="248" spans="1:50" x14ac:dyDescent="0.3">
      <c r="A248" t="s">
        <v>3</v>
      </c>
      <c r="B248" t="s">
        <v>36</v>
      </c>
      <c r="C248" t="s">
        <v>37</v>
      </c>
      <c r="D248" t="s">
        <v>23</v>
      </c>
      <c r="E248">
        <v>4</v>
      </c>
      <c r="J248" s="8"/>
      <c r="L248" s="8">
        <v>2</v>
      </c>
      <c r="M248">
        <v>1</v>
      </c>
      <c r="AQ248">
        <v>6.0000000000000001E-3</v>
      </c>
      <c r="AR248">
        <v>1</v>
      </c>
      <c r="AT248" t="s">
        <v>3</v>
      </c>
      <c r="AU248" t="s">
        <v>36</v>
      </c>
      <c r="AV248" t="s">
        <v>37</v>
      </c>
      <c r="AW248" t="s">
        <v>23</v>
      </c>
      <c r="AX248">
        <v>4</v>
      </c>
    </row>
    <row r="249" spans="1:50" x14ac:dyDescent="0.3">
      <c r="A249" t="s">
        <v>3</v>
      </c>
      <c r="B249" t="s">
        <v>36</v>
      </c>
      <c r="C249" t="s">
        <v>38</v>
      </c>
      <c r="D249" t="s">
        <v>24</v>
      </c>
      <c r="E249">
        <v>4</v>
      </c>
      <c r="I249">
        <v>2</v>
      </c>
      <c r="J249" s="8"/>
      <c r="L249" s="8"/>
      <c r="AQ249">
        <v>3.0000000000000001E-3</v>
      </c>
      <c r="AR249">
        <v>1</v>
      </c>
      <c r="AT249" t="s">
        <v>3</v>
      </c>
      <c r="AU249" t="s">
        <v>36</v>
      </c>
      <c r="AV249" t="s">
        <v>38</v>
      </c>
      <c r="AW249" t="s">
        <v>24</v>
      </c>
      <c r="AX249">
        <v>4</v>
      </c>
    </row>
    <row r="250" spans="1:50" x14ac:dyDescent="0.3">
      <c r="A250" t="s">
        <v>3</v>
      </c>
      <c r="B250" t="s">
        <v>36</v>
      </c>
      <c r="C250" t="s">
        <v>37</v>
      </c>
      <c r="D250" t="s">
        <v>23</v>
      </c>
      <c r="E250">
        <v>5</v>
      </c>
      <c r="J250" s="8"/>
      <c r="L250" s="8">
        <v>1</v>
      </c>
      <c r="M250">
        <v>1</v>
      </c>
      <c r="N250">
        <v>1</v>
      </c>
      <c r="AQ250">
        <v>1.9E-2</v>
      </c>
      <c r="AR250">
        <v>1</v>
      </c>
      <c r="AT250" t="s">
        <v>3</v>
      </c>
      <c r="AU250" t="s">
        <v>36</v>
      </c>
      <c r="AV250" t="s">
        <v>37</v>
      </c>
      <c r="AW250" t="s">
        <v>23</v>
      </c>
      <c r="AX250">
        <v>5</v>
      </c>
    </row>
    <row r="251" spans="1:50" x14ac:dyDescent="0.3">
      <c r="A251" t="s">
        <v>3</v>
      </c>
      <c r="B251" t="s">
        <v>36</v>
      </c>
      <c r="C251" t="s">
        <v>38</v>
      </c>
      <c r="D251" t="s">
        <v>24</v>
      </c>
      <c r="E251">
        <v>5</v>
      </c>
      <c r="J251" s="8"/>
      <c r="K251">
        <v>1</v>
      </c>
      <c r="L251" s="8"/>
      <c r="AQ251">
        <v>2.8000000000000001E-2</v>
      </c>
      <c r="AR251">
        <v>1</v>
      </c>
      <c r="AT251" t="s">
        <v>3</v>
      </c>
      <c r="AU251" t="s">
        <v>36</v>
      </c>
      <c r="AV251" t="s">
        <v>38</v>
      </c>
      <c r="AW251" t="s">
        <v>24</v>
      </c>
      <c r="AX251">
        <v>5</v>
      </c>
    </row>
    <row r="252" spans="1:50" x14ac:dyDescent="0.3">
      <c r="A252" t="s">
        <v>3</v>
      </c>
      <c r="B252" t="s">
        <v>36</v>
      </c>
      <c r="C252" t="s">
        <v>37</v>
      </c>
      <c r="D252" t="s">
        <v>23</v>
      </c>
      <c r="E252">
        <v>6</v>
      </c>
      <c r="J252" s="8"/>
      <c r="L252" s="8">
        <v>1</v>
      </c>
      <c r="M252">
        <v>2</v>
      </c>
      <c r="AQ252">
        <v>0.02</v>
      </c>
      <c r="AR252">
        <v>1</v>
      </c>
      <c r="AT252" t="s">
        <v>3</v>
      </c>
      <c r="AU252" t="s">
        <v>36</v>
      </c>
      <c r="AV252" t="s">
        <v>37</v>
      </c>
      <c r="AW252" t="s">
        <v>23</v>
      </c>
      <c r="AX252">
        <v>6</v>
      </c>
    </row>
    <row r="253" spans="1:50" x14ac:dyDescent="0.3">
      <c r="A253" t="s">
        <v>3</v>
      </c>
      <c r="B253" t="s">
        <v>36</v>
      </c>
      <c r="C253" t="s">
        <v>38</v>
      </c>
      <c r="D253" t="s">
        <v>24</v>
      </c>
      <c r="E253">
        <v>6</v>
      </c>
      <c r="I253">
        <v>2</v>
      </c>
      <c r="J253" s="8">
        <v>1</v>
      </c>
      <c r="L253" s="8"/>
      <c r="AQ253">
        <v>2.5000000000000001E-2</v>
      </c>
      <c r="AR253">
        <v>1</v>
      </c>
      <c r="AT253" t="s">
        <v>3</v>
      </c>
      <c r="AU253" t="s">
        <v>36</v>
      </c>
      <c r="AV253" t="s">
        <v>38</v>
      </c>
      <c r="AW253" t="s">
        <v>24</v>
      </c>
      <c r="AX253">
        <v>6</v>
      </c>
    </row>
    <row r="254" spans="1:50" x14ac:dyDescent="0.3">
      <c r="A254" t="s">
        <v>3</v>
      </c>
      <c r="B254" t="s">
        <v>36</v>
      </c>
      <c r="C254" t="s">
        <v>37</v>
      </c>
      <c r="D254" t="s">
        <v>23</v>
      </c>
      <c r="E254">
        <v>7</v>
      </c>
      <c r="J254" s="8"/>
      <c r="L254" s="8">
        <v>1</v>
      </c>
      <c r="M254">
        <v>2</v>
      </c>
      <c r="AQ254">
        <v>1.6E-2</v>
      </c>
      <c r="AR254">
        <v>1</v>
      </c>
      <c r="AT254" t="s">
        <v>3</v>
      </c>
      <c r="AU254" t="s">
        <v>36</v>
      </c>
      <c r="AV254" t="s">
        <v>37</v>
      </c>
      <c r="AW254" t="s">
        <v>23</v>
      </c>
      <c r="AX254">
        <v>7</v>
      </c>
    </row>
    <row r="255" spans="1:50" x14ac:dyDescent="0.3">
      <c r="A255" t="s">
        <v>3</v>
      </c>
      <c r="B255" t="s">
        <v>36</v>
      </c>
      <c r="C255" t="s">
        <v>38</v>
      </c>
      <c r="D255" t="s">
        <v>24</v>
      </c>
      <c r="E255">
        <v>7</v>
      </c>
      <c r="I255">
        <v>1</v>
      </c>
      <c r="J255" s="8"/>
      <c r="L255" s="8"/>
      <c r="AQ255">
        <v>1.6E-2</v>
      </c>
      <c r="AR255">
        <v>1</v>
      </c>
      <c r="AT255" t="s">
        <v>3</v>
      </c>
      <c r="AU255" t="s">
        <v>36</v>
      </c>
      <c r="AV255" t="s">
        <v>38</v>
      </c>
      <c r="AW255" t="s">
        <v>24</v>
      </c>
      <c r="AX255">
        <v>7</v>
      </c>
    </row>
    <row r="256" spans="1:50" x14ac:dyDescent="0.3">
      <c r="A256" t="s">
        <v>3</v>
      </c>
      <c r="B256" t="s">
        <v>36</v>
      </c>
      <c r="C256" t="s">
        <v>37</v>
      </c>
      <c r="D256" t="s">
        <v>23</v>
      </c>
      <c r="E256">
        <v>8</v>
      </c>
      <c r="J256" s="8"/>
      <c r="L256" s="8">
        <v>2</v>
      </c>
      <c r="M256">
        <v>1</v>
      </c>
      <c r="AQ256">
        <v>8.9999999999999993E-3</v>
      </c>
      <c r="AR256">
        <v>1</v>
      </c>
      <c r="AT256" t="s">
        <v>3</v>
      </c>
      <c r="AU256" t="s">
        <v>36</v>
      </c>
      <c r="AV256" t="s">
        <v>37</v>
      </c>
      <c r="AW256" t="s">
        <v>23</v>
      </c>
      <c r="AX256">
        <v>8</v>
      </c>
    </row>
    <row r="257" spans="1:50" x14ac:dyDescent="0.3">
      <c r="A257" t="s">
        <v>3</v>
      </c>
      <c r="B257" t="s">
        <v>36</v>
      </c>
      <c r="C257" t="s">
        <v>38</v>
      </c>
      <c r="D257" t="s">
        <v>24</v>
      </c>
      <c r="E257">
        <v>8</v>
      </c>
      <c r="I257">
        <v>1</v>
      </c>
      <c r="J257" s="8"/>
      <c r="K257">
        <v>1</v>
      </c>
      <c r="L257" s="8"/>
      <c r="AR257">
        <v>0</v>
      </c>
      <c r="AT257" t="s">
        <v>3</v>
      </c>
      <c r="AU257" t="s">
        <v>36</v>
      </c>
      <c r="AV257" t="s">
        <v>38</v>
      </c>
      <c r="AW257" t="s">
        <v>24</v>
      </c>
      <c r="AX257">
        <v>8</v>
      </c>
    </row>
    <row r="258" spans="1:50" x14ac:dyDescent="0.3">
      <c r="A258" t="s">
        <v>3</v>
      </c>
      <c r="B258" t="s">
        <v>36</v>
      </c>
      <c r="C258" t="s">
        <v>37</v>
      </c>
      <c r="D258" t="s">
        <v>23</v>
      </c>
      <c r="E258">
        <v>9</v>
      </c>
      <c r="J258" s="8"/>
      <c r="K258">
        <v>1</v>
      </c>
      <c r="L258" s="8">
        <v>1</v>
      </c>
      <c r="M258">
        <v>1</v>
      </c>
      <c r="AQ258">
        <v>8.0000000000000002E-3</v>
      </c>
      <c r="AR258">
        <v>1</v>
      </c>
      <c r="AT258" t="s">
        <v>3</v>
      </c>
      <c r="AU258" t="s">
        <v>36</v>
      </c>
      <c r="AV258" t="s">
        <v>37</v>
      </c>
      <c r="AW258" t="s">
        <v>23</v>
      </c>
      <c r="AX258">
        <v>9</v>
      </c>
    </row>
    <row r="259" spans="1:50" x14ac:dyDescent="0.3">
      <c r="A259" t="s">
        <v>3</v>
      </c>
      <c r="B259" t="s">
        <v>36</v>
      </c>
      <c r="C259" t="s">
        <v>38</v>
      </c>
      <c r="D259" t="s">
        <v>24</v>
      </c>
      <c r="E259">
        <v>9</v>
      </c>
      <c r="I259">
        <v>1</v>
      </c>
      <c r="J259" s="8"/>
      <c r="L259" s="8"/>
      <c r="AQ259">
        <v>8.9999999999999993E-3</v>
      </c>
      <c r="AR259">
        <v>1</v>
      </c>
      <c r="AT259" t="s">
        <v>3</v>
      </c>
      <c r="AU259" t="s">
        <v>36</v>
      </c>
      <c r="AV259" t="s">
        <v>38</v>
      </c>
      <c r="AW259" t="s">
        <v>24</v>
      </c>
      <c r="AX259">
        <v>9</v>
      </c>
    </row>
    <row r="260" spans="1:50" x14ac:dyDescent="0.3">
      <c r="A260" t="s">
        <v>3</v>
      </c>
      <c r="B260" t="s">
        <v>36</v>
      </c>
      <c r="C260" t="s">
        <v>37</v>
      </c>
      <c r="D260" t="s">
        <v>23</v>
      </c>
      <c r="E260">
        <v>10</v>
      </c>
      <c r="J260" s="8"/>
      <c r="L260" s="8">
        <v>1</v>
      </c>
      <c r="M260">
        <v>2</v>
      </c>
      <c r="AQ260">
        <v>1.6E-2</v>
      </c>
      <c r="AR260">
        <v>1</v>
      </c>
      <c r="AT260" t="s">
        <v>3</v>
      </c>
      <c r="AU260" t="s">
        <v>36</v>
      </c>
      <c r="AV260" t="s">
        <v>37</v>
      </c>
      <c r="AW260" t="s">
        <v>23</v>
      </c>
      <c r="AX260">
        <v>10</v>
      </c>
    </row>
    <row r="261" spans="1:50" x14ac:dyDescent="0.3">
      <c r="A261" t="s">
        <v>3</v>
      </c>
      <c r="B261" t="s">
        <v>36</v>
      </c>
      <c r="C261" t="s">
        <v>38</v>
      </c>
      <c r="D261" t="s">
        <v>24</v>
      </c>
      <c r="E261">
        <v>10</v>
      </c>
      <c r="J261" s="8"/>
      <c r="L261" s="8"/>
      <c r="AT261" t="s">
        <v>3</v>
      </c>
      <c r="AU261" t="s">
        <v>36</v>
      </c>
      <c r="AV261" t="s">
        <v>38</v>
      </c>
      <c r="AW261" t="s">
        <v>24</v>
      </c>
      <c r="AX261">
        <v>10</v>
      </c>
    </row>
    <row r="262" spans="1:50" x14ac:dyDescent="0.3">
      <c r="A262" t="s">
        <v>6</v>
      </c>
      <c r="B262" t="s">
        <v>36</v>
      </c>
      <c r="C262" t="s">
        <v>37</v>
      </c>
      <c r="D262" t="s">
        <v>23</v>
      </c>
      <c r="E262">
        <v>1</v>
      </c>
      <c r="J262" s="8"/>
      <c r="L262" s="8">
        <v>2</v>
      </c>
      <c r="M262">
        <v>1</v>
      </c>
      <c r="AQ262">
        <v>2.1000000000000001E-2</v>
      </c>
      <c r="AR262">
        <v>1</v>
      </c>
      <c r="AS262">
        <f>AVERAGE(AR262,AR264,AR266,AR268,AR270,AR272,AR274,AR276,AR278,AR280)</f>
        <v>1</v>
      </c>
      <c r="AT262" t="s">
        <v>6</v>
      </c>
      <c r="AU262" t="s">
        <v>36</v>
      </c>
      <c r="AV262" t="s">
        <v>37</v>
      </c>
      <c r="AW262" t="s">
        <v>23</v>
      </c>
      <c r="AX262">
        <v>1</v>
      </c>
    </row>
    <row r="263" spans="1:50" x14ac:dyDescent="0.3">
      <c r="A263" t="s">
        <v>6</v>
      </c>
      <c r="B263" t="s">
        <v>36</v>
      </c>
      <c r="C263" t="s">
        <v>38</v>
      </c>
      <c r="D263" t="s">
        <v>24</v>
      </c>
      <c r="E263">
        <v>1</v>
      </c>
      <c r="J263" s="8"/>
      <c r="L263" s="8"/>
      <c r="AS263">
        <f>AVERAGE(AR263,AR265,AR267,AR269,AR271,AR273,AR275,AR277,AR279,AR281)</f>
        <v>1</v>
      </c>
      <c r="AT263" t="s">
        <v>6</v>
      </c>
      <c r="AU263" t="s">
        <v>36</v>
      </c>
      <c r="AV263" t="s">
        <v>38</v>
      </c>
      <c r="AW263" t="s">
        <v>24</v>
      </c>
      <c r="AX263">
        <v>1</v>
      </c>
    </row>
    <row r="264" spans="1:50" x14ac:dyDescent="0.3">
      <c r="A264" t="s">
        <v>6</v>
      </c>
      <c r="B264" t="s">
        <v>36</v>
      </c>
      <c r="C264" t="s">
        <v>37</v>
      </c>
      <c r="D264" t="s">
        <v>23</v>
      </c>
      <c r="E264">
        <v>2</v>
      </c>
      <c r="J264" s="8"/>
      <c r="L264" s="8">
        <v>2</v>
      </c>
      <c r="M264">
        <v>1</v>
      </c>
      <c r="AQ264">
        <v>8.0000000000000002E-3</v>
      </c>
      <c r="AR264">
        <v>1</v>
      </c>
      <c r="AT264" t="s">
        <v>6</v>
      </c>
      <c r="AU264" t="s">
        <v>36</v>
      </c>
      <c r="AV264" t="s">
        <v>37</v>
      </c>
      <c r="AW264" t="s">
        <v>23</v>
      </c>
      <c r="AX264">
        <v>2</v>
      </c>
    </row>
    <row r="265" spans="1:50" x14ac:dyDescent="0.3">
      <c r="A265" t="s">
        <v>6</v>
      </c>
      <c r="B265" t="s">
        <v>36</v>
      </c>
      <c r="C265" t="s">
        <v>38</v>
      </c>
      <c r="D265" t="s">
        <v>24</v>
      </c>
      <c r="E265">
        <v>2</v>
      </c>
      <c r="J265" s="8">
        <v>2</v>
      </c>
      <c r="L265" s="8"/>
      <c r="AQ265">
        <v>7.0000000000000001E-3</v>
      </c>
      <c r="AR265">
        <v>1</v>
      </c>
      <c r="AT265" t="s">
        <v>6</v>
      </c>
      <c r="AU265" t="s">
        <v>36</v>
      </c>
      <c r="AV265" t="s">
        <v>38</v>
      </c>
      <c r="AW265" t="s">
        <v>24</v>
      </c>
      <c r="AX265">
        <v>2</v>
      </c>
    </row>
    <row r="266" spans="1:50" x14ac:dyDescent="0.3">
      <c r="A266" t="s">
        <v>6</v>
      </c>
      <c r="B266" t="s">
        <v>36</v>
      </c>
      <c r="C266" t="s">
        <v>37</v>
      </c>
      <c r="D266" t="s">
        <v>23</v>
      </c>
      <c r="E266">
        <v>3</v>
      </c>
      <c r="J266" s="8"/>
      <c r="L266" s="8">
        <v>1</v>
      </c>
      <c r="M266">
        <v>1</v>
      </c>
      <c r="O266">
        <v>1</v>
      </c>
      <c r="AQ266">
        <v>1.2E-2</v>
      </c>
      <c r="AR266">
        <v>1</v>
      </c>
      <c r="AT266" t="s">
        <v>6</v>
      </c>
      <c r="AU266" t="s">
        <v>36</v>
      </c>
      <c r="AV266" t="s">
        <v>37</v>
      </c>
      <c r="AW266" t="s">
        <v>23</v>
      </c>
      <c r="AX266">
        <v>3</v>
      </c>
    </row>
    <row r="267" spans="1:50" x14ac:dyDescent="0.3">
      <c r="A267" t="s">
        <v>6</v>
      </c>
      <c r="B267" t="s">
        <v>36</v>
      </c>
      <c r="C267" t="s">
        <v>38</v>
      </c>
      <c r="D267" t="s">
        <v>24</v>
      </c>
      <c r="E267">
        <v>3</v>
      </c>
      <c r="J267" s="8"/>
      <c r="L267" s="8"/>
      <c r="AT267" t="s">
        <v>6</v>
      </c>
      <c r="AU267" t="s">
        <v>36</v>
      </c>
      <c r="AV267" t="s">
        <v>38</v>
      </c>
      <c r="AW267" t="s">
        <v>24</v>
      </c>
      <c r="AX267">
        <v>3</v>
      </c>
    </row>
    <row r="268" spans="1:50" x14ac:dyDescent="0.3">
      <c r="A268" t="s">
        <v>6</v>
      </c>
      <c r="B268" t="s">
        <v>36</v>
      </c>
      <c r="C268" t="s">
        <v>37</v>
      </c>
      <c r="D268" t="s">
        <v>23</v>
      </c>
      <c r="E268">
        <v>4</v>
      </c>
      <c r="J268" s="8"/>
      <c r="L268" s="8">
        <v>1</v>
      </c>
      <c r="M268">
        <v>1</v>
      </c>
      <c r="AQ268">
        <v>1.4999999999999999E-2</v>
      </c>
      <c r="AR268">
        <v>1</v>
      </c>
      <c r="AT268" t="s">
        <v>6</v>
      </c>
      <c r="AU268" t="s">
        <v>36</v>
      </c>
      <c r="AV268" t="s">
        <v>37</v>
      </c>
      <c r="AW268" t="s">
        <v>23</v>
      </c>
      <c r="AX268">
        <v>4</v>
      </c>
    </row>
    <row r="269" spans="1:50" x14ac:dyDescent="0.3">
      <c r="A269" t="s">
        <v>6</v>
      </c>
      <c r="B269" t="s">
        <v>36</v>
      </c>
      <c r="C269" t="s">
        <v>38</v>
      </c>
      <c r="D269" t="s">
        <v>24</v>
      </c>
      <c r="E269">
        <v>4</v>
      </c>
      <c r="J269" s="8"/>
      <c r="L269" s="8"/>
      <c r="AT269" t="s">
        <v>6</v>
      </c>
      <c r="AU269" t="s">
        <v>36</v>
      </c>
      <c r="AV269" t="s">
        <v>38</v>
      </c>
      <c r="AW269" t="s">
        <v>24</v>
      </c>
      <c r="AX269">
        <v>4</v>
      </c>
    </row>
    <row r="270" spans="1:50" x14ac:dyDescent="0.3">
      <c r="A270" t="s">
        <v>6</v>
      </c>
      <c r="B270" t="s">
        <v>36</v>
      </c>
      <c r="C270" t="s">
        <v>37</v>
      </c>
      <c r="D270" t="s">
        <v>23</v>
      </c>
      <c r="E270">
        <v>5</v>
      </c>
      <c r="J270" s="8"/>
      <c r="L270" s="8"/>
      <c r="M270">
        <v>1</v>
      </c>
      <c r="AQ270">
        <v>0.01</v>
      </c>
      <c r="AR270">
        <v>1</v>
      </c>
      <c r="AT270" t="s">
        <v>6</v>
      </c>
      <c r="AU270" t="s">
        <v>36</v>
      </c>
      <c r="AV270" t="s">
        <v>37</v>
      </c>
      <c r="AW270" t="s">
        <v>23</v>
      </c>
      <c r="AX270">
        <v>5</v>
      </c>
    </row>
    <row r="271" spans="1:50" x14ac:dyDescent="0.3">
      <c r="A271" t="s">
        <v>6</v>
      </c>
      <c r="B271" t="s">
        <v>36</v>
      </c>
      <c r="C271" t="s">
        <v>38</v>
      </c>
      <c r="D271" t="s">
        <v>24</v>
      </c>
      <c r="E271">
        <v>5</v>
      </c>
      <c r="J271" s="8"/>
      <c r="L271" s="8"/>
      <c r="AT271" t="s">
        <v>6</v>
      </c>
      <c r="AU271" t="s">
        <v>36</v>
      </c>
      <c r="AV271" t="s">
        <v>38</v>
      </c>
      <c r="AW271" t="s">
        <v>24</v>
      </c>
      <c r="AX271">
        <v>5</v>
      </c>
    </row>
    <row r="272" spans="1:50" x14ac:dyDescent="0.3">
      <c r="A272" t="s">
        <v>6</v>
      </c>
      <c r="B272" t="s">
        <v>36</v>
      </c>
      <c r="C272" t="s">
        <v>37</v>
      </c>
      <c r="D272" t="s">
        <v>23</v>
      </c>
      <c r="E272">
        <v>6</v>
      </c>
      <c r="J272" s="8"/>
      <c r="L272" s="8"/>
      <c r="M272">
        <v>1</v>
      </c>
      <c r="AQ272">
        <v>8.9999999999999993E-3</v>
      </c>
      <c r="AR272">
        <v>1</v>
      </c>
      <c r="AT272" t="s">
        <v>6</v>
      </c>
      <c r="AU272" t="s">
        <v>36</v>
      </c>
      <c r="AV272" t="s">
        <v>37</v>
      </c>
      <c r="AW272" t="s">
        <v>23</v>
      </c>
      <c r="AX272">
        <v>6</v>
      </c>
    </row>
    <row r="273" spans="1:50" x14ac:dyDescent="0.3">
      <c r="A273" t="s">
        <v>6</v>
      </c>
      <c r="B273" t="s">
        <v>36</v>
      </c>
      <c r="C273" t="s">
        <v>38</v>
      </c>
      <c r="D273" t="s">
        <v>24</v>
      </c>
      <c r="E273">
        <v>6</v>
      </c>
      <c r="J273" s="8">
        <v>2</v>
      </c>
      <c r="L273" s="8"/>
      <c r="AQ273">
        <v>1.4999999999999999E-2</v>
      </c>
      <c r="AR273">
        <v>1</v>
      </c>
      <c r="AT273" t="s">
        <v>6</v>
      </c>
      <c r="AU273" t="s">
        <v>36</v>
      </c>
      <c r="AV273" t="s">
        <v>38</v>
      </c>
      <c r="AW273" t="s">
        <v>24</v>
      </c>
      <c r="AX273">
        <v>6</v>
      </c>
    </row>
    <row r="274" spans="1:50" x14ac:dyDescent="0.3">
      <c r="A274" t="s">
        <v>6</v>
      </c>
      <c r="B274" t="s">
        <v>36</v>
      </c>
      <c r="C274" t="s">
        <v>37</v>
      </c>
      <c r="D274" t="s">
        <v>23</v>
      </c>
      <c r="E274">
        <v>7</v>
      </c>
      <c r="J274" s="8"/>
      <c r="L274" s="8">
        <v>1</v>
      </c>
      <c r="N274">
        <v>1</v>
      </c>
      <c r="AQ274">
        <v>1.0999999999999999E-2</v>
      </c>
      <c r="AR274">
        <v>1</v>
      </c>
      <c r="AT274" t="s">
        <v>6</v>
      </c>
      <c r="AU274" t="s">
        <v>36</v>
      </c>
      <c r="AV274" t="s">
        <v>37</v>
      </c>
      <c r="AW274" t="s">
        <v>23</v>
      </c>
      <c r="AX274">
        <v>7</v>
      </c>
    </row>
    <row r="275" spans="1:50" x14ac:dyDescent="0.3">
      <c r="A275" t="s">
        <v>6</v>
      </c>
      <c r="B275" t="s">
        <v>36</v>
      </c>
      <c r="C275" t="s">
        <v>38</v>
      </c>
      <c r="D275" t="s">
        <v>24</v>
      </c>
      <c r="E275">
        <v>7</v>
      </c>
      <c r="J275" s="8"/>
      <c r="L275" s="8"/>
      <c r="AT275" t="s">
        <v>6</v>
      </c>
      <c r="AU275" t="s">
        <v>36</v>
      </c>
      <c r="AV275" t="s">
        <v>38</v>
      </c>
      <c r="AW275" t="s">
        <v>24</v>
      </c>
      <c r="AX275">
        <v>7</v>
      </c>
    </row>
    <row r="276" spans="1:50" x14ac:dyDescent="0.3">
      <c r="A276" t="s">
        <v>6</v>
      </c>
      <c r="B276" t="s">
        <v>36</v>
      </c>
      <c r="C276" t="s">
        <v>37</v>
      </c>
      <c r="D276" t="s">
        <v>23</v>
      </c>
      <c r="E276">
        <v>8</v>
      </c>
      <c r="J276" s="8"/>
      <c r="L276" s="8"/>
      <c r="M276">
        <v>1</v>
      </c>
      <c r="N276">
        <v>2</v>
      </c>
      <c r="AQ276">
        <v>0.01</v>
      </c>
      <c r="AR276">
        <v>1</v>
      </c>
      <c r="AT276" t="s">
        <v>6</v>
      </c>
      <c r="AU276" t="s">
        <v>36</v>
      </c>
      <c r="AV276" t="s">
        <v>37</v>
      </c>
      <c r="AW276" t="s">
        <v>23</v>
      </c>
      <c r="AX276">
        <v>8</v>
      </c>
    </row>
    <row r="277" spans="1:50" x14ac:dyDescent="0.3">
      <c r="A277" t="s">
        <v>6</v>
      </c>
      <c r="B277" t="s">
        <v>36</v>
      </c>
      <c r="C277" t="s">
        <v>38</v>
      </c>
      <c r="D277" t="s">
        <v>24</v>
      </c>
      <c r="E277">
        <v>8</v>
      </c>
      <c r="J277" s="8"/>
      <c r="L277" s="8"/>
      <c r="AT277" t="s">
        <v>6</v>
      </c>
      <c r="AU277" t="s">
        <v>36</v>
      </c>
      <c r="AV277" t="s">
        <v>38</v>
      </c>
      <c r="AW277" t="s">
        <v>24</v>
      </c>
      <c r="AX277">
        <v>8</v>
      </c>
    </row>
    <row r="278" spans="1:50" x14ac:dyDescent="0.3">
      <c r="A278" t="s">
        <v>6</v>
      </c>
      <c r="B278" t="s">
        <v>36</v>
      </c>
      <c r="C278" t="s">
        <v>37</v>
      </c>
      <c r="D278" t="s">
        <v>23</v>
      </c>
      <c r="E278">
        <v>9</v>
      </c>
      <c r="J278" s="8"/>
      <c r="L278" s="8"/>
      <c r="M278">
        <v>1</v>
      </c>
      <c r="N278">
        <v>2</v>
      </c>
      <c r="AQ278">
        <v>1.2999999999999999E-2</v>
      </c>
      <c r="AR278">
        <v>1</v>
      </c>
      <c r="AT278" t="s">
        <v>6</v>
      </c>
      <c r="AU278" t="s">
        <v>36</v>
      </c>
      <c r="AV278" t="s">
        <v>37</v>
      </c>
      <c r="AW278" t="s">
        <v>23</v>
      </c>
      <c r="AX278">
        <v>9</v>
      </c>
    </row>
    <row r="279" spans="1:50" x14ac:dyDescent="0.3">
      <c r="A279" t="s">
        <v>6</v>
      </c>
      <c r="B279" t="s">
        <v>36</v>
      </c>
      <c r="C279" t="s">
        <v>38</v>
      </c>
      <c r="D279" t="s">
        <v>24</v>
      </c>
      <c r="E279">
        <v>9</v>
      </c>
      <c r="J279" s="8"/>
      <c r="L279" s="8"/>
      <c r="AT279" t="s">
        <v>6</v>
      </c>
      <c r="AU279" t="s">
        <v>36</v>
      </c>
      <c r="AV279" t="s">
        <v>38</v>
      </c>
      <c r="AW279" t="s">
        <v>24</v>
      </c>
      <c r="AX279">
        <v>9</v>
      </c>
    </row>
    <row r="280" spans="1:50" x14ac:dyDescent="0.3">
      <c r="A280" t="s">
        <v>6</v>
      </c>
      <c r="B280" t="s">
        <v>36</v>
      </c>
      <c r="C280" t="s">
        <v>37</v>
      </c>
      <c r="D280" t="s">
        <v>23</v>
      </c>
      <c r="E280">
        <v>10</v>
      </c>
      <c r="J280" s="8"/>
      <c r="L280" s="8">
        <v>2</v>
      </c>
      <c r="N280">
        <v>1</v>
      </c>
      <c r="AQ280">
        <v>1.2E-2</v>
      </c>
      <c r="AR280">
        <v>1</v>
      </c>
      <c r="AT280" t="s">
        <v>6</v>
      </c>
      <c r="AU280" t="s">
        <v>36</v>
      </c>
      <c r="AV280" t="s">
        <v>37</v>
      </c>
      <c r="AW280" t="s">
        <v>23</v>
      </c>
      <c r="AX280">
        <v>10</v>
      </c>
    </row>
    <row r="281" spans="1:50" x14ac:dyDescent="0.3">
      <c r="A281" t="s">
        <v>6</v>
      </c>
      <c r="B281" t="s">
        <v>36</v>
      </c>
      <c r="C281" t="s">
        <v>38</v>
      </c>
      <c r="D281" t="s">
        <v>24</v>
      </c>
      <c r="E281">
        <v>10</v>
      </c>
      <c r="J281" s="8"/>
      <c r="L281" s="8"/>
      <c r="AT281" t="s">
        <v>6</v>
      </c>
      <c r="AU281" t="s">
        <v>36</v>
      </c>
      <c r="AV281" t="s">
        <v>38</v>
      </c>
      <c r="AW281" t="s">
        <v>24</v>
      </c>
      <c r="AX281">
        <v>10</v>
      </c>
    </row>
    <row r="282" spans="1:50" x14ac:dyDescent="0.3">
      <c r="A282" t="s">
        <v>3</v>
      </c>
      <c r="B282" t="s">
        <v>36</v>
      </c>
      <c r="C282" t="s">
        <v>37</v>
      </c>
      <c r="D282" t="s">
        <v>23</v>
      </c>
      <c r="E282">
        <v>1</v>
      </c>
      <c r="J282" s="8"/>
      <c r="L282" s="8"/>
      <c r="M282">
        <v>1</v>
      </c>
      <c r="O282">
        <v>1</v>
      </c>
      <c r="AQ282">
        <v>1.9E-2</v>
      </c>
      <c r="AR282">
        <v>1</v>
      </c>
      <c r="AS282">
        <f>AVERAGE(AR282,AR284,AR286,AR288,AR290,AR292,AR294,AR296,AR298,AR300)</f>
        <v>1</v>
      </c>
      <c r="AT282" t="s">
        <v>3</v>
      </c>
      <c r="AU282" t="s">
        <v>36</v>
      </c>
      <c r="AV282" t="s">
        <v>37</v>
      </c>
      <c r="AW282" t="s">
        <v>23</v>
      </c>
      <c r="AX282">
        <v>1</v>
      </c>
    </row>
    <row r="283" spans="1:50" x14ac:dyDescent="0.3">
      <c r="A283" t="s">
        <v>3</v>
      </c>
      <c r="B283" t="s">
        <v>36</v>
      </c>
      <c r="C283" t="s">
        <v>38</v>
      </c>
      <c r="D283" t="s">
        <v>23</v>
      </c>
      <c r="E283">
        <v>1</v>
      </c>
      <c r="J283" s="8">
        <v>1</v>
      </c>
      <c r="K283">
        <v>1</v>
      </c>
      <c r="L283" s="8"/>
      <c r="AQ283">
        <v>3.3000000000000002E-2</v>
      </c>
      <c r="AR283">
        <v>1</v>
      </c>
      <c r="AS283">
        <f>AVERAGE(AR283,AR285,AR287,AR289,AR291,AR293,AR295,AR297,AR299,AR301)</f>
        <v>1</v>
      </c>
      <c r="AT283" t="s">
        <v>3</v>
      </c>
      <c r="AU283" t="s">
        <v>36</v>
      </c>
      <c r="AV283" t="s">
        <v>38</v>
      </c>
      <c r="AW283" t="s">
        <v>23</v>
      </c>
      <c r="AX283">
        <v>1</v>
      </c>
    </row>
    <row r="284" spans="1:50" x14ac:dyDescent="0.3">
      <c r="A284" t="s">
        <v>3</v>
      </c>
      <c r="B284" t="s">
        <v>36</v>
      </c>
      <c r="C284" t="s">
        <v>37</v>
      </c>
      <c r="D284" t="s">
        <v>23</v>
      </c>
      <c r="E284">
        <v>2</v>
      </c>
      <c r="J284" s="8"/>
      <c r="L284" s="8"/>
      <c r="M284">
        <v>2</v>
      </c>
      <c r="Q284">
        <v>1</v>
      </c>
      <c r="AQ284">
        <v>1.7999999999999999E-2</v>
      </c>
      <c r="AR284">
        <v>1</v>
      </c>
      <c r="AT284" t="s">
        <v>3</v>
      </c>
      <c r="AU284" t="s">
        <v>36</v>
      </c>
      <c r="AV284" t="s">
        <v>37</v>
      </c>
      <c r="AW284" t="s">
        <v>23</v>
      </c>
      <c r="AX284">
        <v>2</v>
      </c>
    </row>
    <row r="285" spans="1:50" x14ac:dyDescent="0.3">
      <c r="A285" t="s">
        <v>3</v>
      </c>
      <c r="B285" t="s">
        <v>36</v>
      </c>
      <c r="C285" t="s">
        <v>38</v>
      </c>
      <c r="D285" t="s">
        <v>23</v>
      </c>
      <c r="E285">
        <v>2</v>
      </c>
      <c r="J285" s="8">
        <v>3</v>
      </c>
      <c r="L285" s="8"/>
      <c r="AQ285">
        <v>4.7E-2</v>
      </c>
      <c r="AR285">
        <v>1</v>
      </c>
      <c r="AT285" t="s">
        <v>3</v>
      </c>
      <c r="AU285" t="s">
        <v>36</v>
      </c>
      <c r="AV285" t="s">
        <v>38</v>
      </c>
      <c r="AW285" t="s">
        <v>23</v>
      </c>
      <c r="AX285">
        <v>2</v>
      </c>
    </row>
    <row r="286" spans="1:50" x14ac:dyDescent="0.3">
      <c r="A286" t="s">
        <v>3</v>
      </c>
      <c r="B286" t="s">
        <v>36</v>
      </c>
      <c r="C286" t="s">
        <v>37</v>
      </c>
      <c r="D286" t="s">
        <v>23</v>
      </c>
      <c r="E286">
        <v>3</v>
      </c>
      <c r="J286" s="8"/>
      <c r="L286" s="8">
        <v>1</v>
      </c>
      <c r="M286">
        <v>2</v>
      </c>
      <c r="AQ286">
        <v>0.01</v>
      </c>
      <c r="AR286">
        <v>1</v>
      </c>
      <c r="AT286" t="s">
        <v>3</v>
      </c>
      <c r="AU286" t="s">
        <v>36</v>
      </c>
      <c r="AV286" t="s">
        <v>37</v>
      </c>
      <c r="AW286" t="s">
        <v>23</v>
      </c>
      <c r="AX286">
        <v>3</v>
      </c>
    </row>
    <row r="287" spans="1:50" x14ac:dyDescent="0.3">
      <c r="A287" t="s">
        <v>3</v>
      </c>
      <c r="B287" t="s">
        <v>36</v>
      </c>
      <c r="C287" t="s">
        <v>38</v>
      </c>
      <c r="D287" t="s">
        <v>23</v>
      </c>
      <c r="E287">
        <v>3</v>
      </c>
      <c r="J287" s="8">
        <v>2</v>
      </c>
      <c r="L287" s="8"/>
      <c r="AQ287">
        <v>2.8000000000000001E-2</v>
      </c>
      <c r="AR287">
        <v>1</v>
      </c>
      <c r="AT287" t="s">
        <v>3</v>
      </c>
      <c r="AU287" t="s">
        <v>36</v>
      </c>
      <c r="AV287" t="s">
        <v>38</v>
      </c>
      <c r="AW287" t="s">
        <v>23</v>
      </c>
      <c r="AX287">
        <v>3</v>
      </c>
    </row>
    <row r="288" spans="1:50" x14ac:dyDescent="0.3">
      <c r="A288" t="s">
        <v>3</v>
      </c>
      <c r="B288" t="s">
        <v>36</v>
      </c>
      <c r="C288" t="s">
        <v>37</v>
      </c>
      <c r="D288" t="s">
        <v>23</v>
      </c>
      <c r="E288">
        <v>4</v>
      </c>
      <c r="J288" s="8"/>
      <c r="L288" s="8">
        <v>1</v>
      </c>
      <c r="M288">
        <v>1</v>
      </c>
      <c r="AQ288">
        <v>1.2999999999999999E-2</v>
      </c>
      <c r="AR288">
        <v>1</v>
      </c>
      <c r="AT288" t="s">
        <v>3</v>
      </c>
      <c r="AU288" t="s">
        <v>36</v>
      </c>
      <c r="AV288" t="s">
        <v>37</v>
      </c>
      <c r="AW288" t="s">
        <v>23</v>
      </c>
      <c r="AX288">
        <v>4</v>
      </c>
    </row>
    <row r="289" spans="1:50" x14ac:dyDescent="0.3">
      <c r="A289" t="s">
        <v>3</v>
      </c>
      <c r="B289" t="s">
        <v>36</v>
      </c>
      <c r="C289" t="s">
        <v>38</v>
      </c>
      <c r="D289" t="s">
        <v>23</v>
      </c>
      <c r="E289">
        <v>4</v>
      </c>
      <c r="J289" s="8">
        <v>1</v>
      </c>
      <c r="K289">
        <v>2</v>
      </c>
      <c r="L289" s="8"/>
      <c r="AQ289">
        <v>2.5000000000000001E-2</v>
      </c>
      <c r="AR289">
        <v>1</v>
      </c>
      <c r="AT289" t="s">
        <v>3</v>
      </c>
      <c r="AU289" t="s">
        <v>36</v>
      </c>
      <c r="AV289" t="s">
        <v>38</v>
      </c>
      <c r="AW289" t="s">
        <v>23</v>
      </c>
      <c r="AX289">
        <v>4</v>
      </c>
    </row>
    <row r="290" spans="1:50" x14ac:dyDescent="0.3">
      <c r="A290" t="s">
        <v>3</v>
      </c>
      <c r="B290" t="s">
        <v>36</v>
      </c>
      <c r="C290" t="s">
        <v>37</v>
      </c>
      <c r="D290" t="s">
        <v>23</v>
      </c>
      <c r="E290">
        <v>5</v>
      </c>
      <c r="J290" s="8"/>
      <c r="L290" s="8">
        <v>1</v>
      </c>
      <c r="M290">
        <v>1</v>
      </c>
      <c r="AQ290">
        <v>1.6E-2</v>
      </c>
      <c r="AR290">
        <v>1</v>
      </c>
      <c r="AT290" t="s">
        <v>3</v>
      </c>
      <c r="AU290" t="s">
        <v>36</v>
      </c>
      <c r="AV290" t="s">
        <v>37</v>
      </c>
      <c r="AW290" t="s">
        <v>23</v>
      </c>
      <c r="AX290">
        <v>5</v>
      </c>
    </row>
    <row r="291" spans="1:50" x14ac:dyDescent="0.3">
      <c r="A291" t="s">
        <v>3</v>
      </c>
      <c r="B291" t="s">
        <v>36</v>
      </c>
      <c r="C291" t="s">
        <v>38</v>
      </c>
      <c r="D291" t="s">
        <v>23</v>
      </c>
      <c r="E291">
        <v>5</v>
      </c>
      <c r="J291" s="8">
        <v>3</v>
      </c>
      <c r="L291" s="8"/>
      <c r="AQ291">
        <v>3.4000000000000002E-2</v>
      </c>
      <c r="AR291">
        <v>1</v>
      </c>
      <c r="AT291" t="s">
        <v>3</v>
      </c>
      <c r="AU291" t="s">
        <v>36</v>
      </c>
      <c r="AV291" t="s">
        <v>38</v>
      </c>
      <c r="AW291" t="s">
        <v>23</v>
      </c>
      <c r="AX291">
        <v>5</v>
      </c>
    </row>
    <row r="292" spans="1:50" x14ac:dyDescent="0.3">
      <c r="A292" t="s">
        <v>3</v>
      </c>
      <c r="B292" t="s">
        <v>36</v>
      </c>
      <c r="C292" t="s">
        <v>37</v>
      </c>
      <c r="D292" t="s">
        <v>23</v>
      </c>
      <c r="E292">
        <v>6</v>
      </c>
      <c r="J292" s="8"/>
      <c r="L292" s="8"/>
      <c r="M292">
        <v>2</v>
      </c>
      <c r="O292">
        <v>1</v>
      </c>
      <c r="AQ292">
        <v>1.4999999999999999E-2</v>
      </c>
      <c r="AR292">
        <v>1</v>
      </c>
      <c r="AT292" t="s">
        <v>3</v>
      </c>
      <c r="AU292" t="s">
        <v>36</v>
      </c>
      <c r="AV292" t="s">
        <v>37</v>
      </c>
      <c r="AW292" t="s">
        <v>23</v>
      </c>
      <c r="AX292">
        <v>6</v>
      </c>
    </row>
    <row r="293" spans="1:50" x14ac:dyDescent="0.3">
      <c r="A293" t="s">
        <v>3</v>
      </c>
      <c r="B293" t="s">
        <v>36</v>
      </c>
      <c r="C293" t="s">
        <v>38</v>
      </c>
      <c r="D293" t="s">
        <v>23</v>
      </c>
      <c r="E293">
        <v>6</v>
      </c>
      <c r="J293" s="8">
        <v>2</v>
      </c>
      <c r="K293">
        <v>1</v>
      </c>
      <c r="L293" s="8"/>
      <c r="AQ293">
        <v>2.1000000000000001E-2</v>
      </c>
      <c r="AR293">
        <v>1</v>
      </c>
      <c r="AT293" t="s">
        <v>3</v>
      </c>
      <c r="AU293" t="s">
        <v>36</v>
      </c>
      <c r="AV293" t="s">
        <v>38</v>
      </c>
      <c r="AW293" t="s">
        <v>23</v>
      </c>
      <c r="AX293">
        <v>6</v>
      </c>
    </row>
    <row r="294" spans="1:50" x14ac:dyDescent="0.3">
      <c r="A294" t="s">
        <v>3</v>
      </c>
      <c r="B294" t="s">
        <v>36</v>
      </c>
      <c r="C294" t="s">
        <v>37</v>
      </c>
      <c r="D294" t="s">
        <v>23</v>
      </c>
      <c r="E294">
        <v>7</v>
      </c>
      <c r="J294" s="8"/>
      <c r="L294" s="8">
        <v>1</v>
      </c>
      <c r="N294">
        <v>1</v>
      </c>
      <c r="AQ294">
        <v>1.2999999999999999E-2</v>
      </c>
      <c r="AR294">
        <v>1</v>
      </c>
      <c r="AT294" t="s">
        <v>3</v>
      </c>
      <c r="AU294" t="s">
        <v>36</v>
      </c>
      <c r="AV294" t="s">
        <v>37</v>
      </c>
      <c r="AW294" t="s">
        <v>23</v>
      </c>
      <c r="AX294">
        <v>7</v>
      </c>
    </row>
    <row r="295" spans="1:50" x14ac:dyDescent="0.3">
      <c r="A295" t="s">
        <v>3</v>
      </c>
      <c r="B295" t="s">
        <v>36</v>
      </c>
      <c r="C295" t="s">
        <v>38</v>
      </c>
      <c r="D295" t="s">
        <v>23</v>
      </c>
      <c r="E295">
        <v>7</v>
      </c>
      <c r="J295" s="8">
        <v>2</v>
      </c>
      <c r="L295" s="8"/>
      <c r="AQ295">
        <v>2.8000000000000001E-2</v>
      </c>
      <c r="AR295">
        <v>1</v>
      </c>
      <c r="AT295" t="s">
        <v>3</v>
      </c>
      <c r="AU295" t="s">
        <v>36</v>
      </c>
      <c r="AV295" t="s">
        <v>38</v>
      </c>
      <c r="AW295" t="s">
        <v>23</v>
      </c>
      <c r="AX295">
        <v>7</v>
      </c>
    </row>
    <row r="296" spans="1:50" x14ac:dyDescent="0.3">
      <c r="A296" t="s">
        <v>3</v>
      </c>
      <c r="B296" t="s">
        <v>36</v>
      </c>
      <c r="C296" t="s">
        <v>37</v>
      </c>
      <c r="D296" t="s">
        <v>23</v>
      </c>
      <c r="E296">
        <v>8</v>
      </c>
      <c r="J296" s="8"/>
      <c r="K296">
        <v>1</v>
      </c>
      <c r="L296" s="8"/>
      <c r="N296">
        <v>1</v>
      </c>
      <c r="AQ296">
        <v>2.7E-2</v>
      </c>
      <c r="AR296">
        <v>1</v>
      </c>
      <c r="AT296" t="s">
        <v>3</v>
      </c>
      <c r="AU296" t="s">
        <v>36</v>
      </c>
      <c r="AV296" t="s">
        <v>37</v>
      </c>
      <c r="AW296" t="s">
        <v>23</v>
      </c>
      <c r="AX296">
        <v>8</v>
      </c>
    </row>
    <row r="297" spans="1:50" x14ac:dyDescent="0.3">
      <c r="A297" t="s">
        <v>3</v>
      </c>
      <c r="B297" t="s">
        <v>36</v>
      </c>
      <c r="C297" t="s">
        <v>38</v>
      </c>
      <c r="D297" t="s">
        <v>23</v>
      </c>
      <c r="E297">
        <v>8</v>
      </c>
      <c r="I297">
        <v>1</v>
      </c>
      <c r="J297" s="8">
        <v>1</v>
      </c>
      <c r="L297" s="8"/>
      <c r="AQ297">
        <v>3.7999999999999999E-2</v>
      </c>
      <c r="AR297">
        <v>1</v>
      </c>
      <c r="AT297" t="s">
        <v>3</v>
      </c>
      <c r="AU297" t="s">
        <v>36</v>
      </c>
      <c r="AV297" t="s">
        <v>38</v>
      </c>
      <c r="AW297" t="s">
        <v>23</v>
      </c>
      <c r="AX297">
        <v>8</v>
      </c>
    </row>
    <row r="298" spans="1:50" x14ac:dyDescent="0.3">
      <c r="A298" t="s">
        <v>3</v>
      </c>
      <c r="B298" t="s">
        <v>36</v>
      </c>
      <c r="C298" t="s">
        <v>37</v>
      </c>
      <c r="D298" t="s">
        <v>23</v>
      </c>
      <c r="E298">
        <v>9</v>
      </c>
      <c r="J298" s="8"/>
      <c r="L298" s="8">
        <v>3</v>
      </c>
      <c r="AQ298">
        <v>1.2999999999999999E-2</v>
      </c>
      <c r="AR298">
        <v>1</v>
      </c>
      <c r="AT298" t="s">
        <v>3</v>
      </c>
      <c r="AU298" t="s">
        <v>36</v>
      </c>
      <c r="AV298" t="s">
        <v>37</v>
      </c>
      <c r="AW298" t="s">
        <v>23</v>
      </c>
      <c r="AX298">
        <v>9</v>
      </c>
    </row>
    <row r="299" spans="1:50" x14ac:dyDescent="0.3">
      <c r="A299" t="s">
        <v>3</v>
      </c>
      <c r="B299" t="s">
        <v>36</v>
      </c>
      <c r="C299" t="s">
        <v>38</v>
      </c>
      <c r="D299" t="s">
        <v>23</v>
      </c>
      <c r="E299">
        <v>9</v>
      </c>
      <c r="J299" s="8">
        <v>3</v>
      </c>
      <c r="L299" s="8"/>
      <c r="AQ299">
        <v>1.7000000000000001E-2</v>
      </c>
      <c r="AR299">
        <v>1</v>
      </c>
      <c r="AT299" t="s">
        <v>3</v>
      </c>
      <c r="AU299" t="s">
        <v>36</v>
      </c>
      <c r="AV299" t="s">
        <v>38</v>
      </c>
      <c r="AW299" t="s">
        <v>23</v>
      </c>
      <c r="AX299">
        <v>9</v>
      </c>
    </row>
    <row r="300" spans="1:50" x14ac:dyDescent="0.3">
      <c r="A300" t="s">
        <v>3</v>
      </c>
      <c r="B300" t="s">
        <v>36</v>
      </c>
      <c r="C300" t="s">
        <v>37</v>
      </c>
      <c r="D300" t="s">
        <v>23</v>
      </c>
      <c r="E300">
        <v>10</v>
      </c>
      <c r="J300" s="8"/>
      <c r="L300" s="8">
        <v>1</v>
      </c>
      <c r="M300">
        <v>2</v>
      </c>
      <c r="AQ300">
        <v>1.6E-2</v>
      </c>
      <c r="AR300">
        <v>1</v>
      </c>
      <c r="AT300" t="s">
        <v>3</v>
      </c>
      <c r="AU300" t="s">
        <v>36</v>
      </c>
      <c r="AV300" t="s">
        <v>37</v>
      </c>
      <c r="AW300" t="s">
        <v>23</v>
      </c>
      <c r="AX300">
        <v>10</v>
      </c>
    </row>
    <row r="301" spans="1:50" x14ac:dyDescent="0.3">
      <c r="A301" t="s">
        <v>3</v>
      </c>
      <c r="B301" t="s">
        <v>36</v>
      </c>
      <c r="C301" t="s">
        <v>38</v>
      </c>
      <c r="D301" t="s">
        <v>23</v>
      </c>
      <c r="E301">
        <v>10</v>
      </c>
      <c r="J301" s="8">
        <v>2</v>
      </c>
      <c r="K301">
        <v>1</v>
      </c>
      <c r="L301" s="8"/>
      <c r="AQ301">
        <v>8.0000000000000002E-3</v>
      </c>
      <c r="AR301">
        <v>1</v>
      </c>
      <c r="AT301" t="s">
        <v>3</v>
      </c>
      <c r="AU301" t="s">
        <v>36</v>
      </c>
      <c r="AV301" t="s">
        <v>38</v>
      </c>
      <c r="AW301" t="s">
        <v>23</v>
      </c>
      <c r="AX301">
        <v>10</v>
      </c>
    </row>
    <row r="302" spans="1:50" x14ac:dyDescent="0.3">
      <c r="A302" t="s">
        <v>6</v>
      </c>
      <c r="B302" t="s">
        <v>36</v>
      </c>
      <c r="C302" t="s">
        <v>37</v>
      </c>
      <c r="D302" t="s">
        <v>23</v>
      </c>
      <c r="E302">
        <v>1</v>
      </c>
      <c r="J302" s="8"/>
      <c r="L302" s="8">
        <v>1</v>
      </c>
      <c r="M302">
        <v>2</v>
      </c>
      <c r="AQ302">
        <v>1.6E-2</v>
      </c>
      <c r="AR302">
        <v>1</v>
      </c>
      <c r="AS302">
        <f>AVERAGE(AR302,AR304,AR306,AR308,AR310,AR312,AR314,AR316,AR318,AR320)</f>
        <v>1</v>
      </c>
      <c r="AT302" t="s">
        <v>6</v>
      </c>
      <c r="AU302" t="s">
        <v>36</v>
      </c>
      <c r="AV302" t="s">
        <v>37</v>
      </c>
      <c r="AW302" t="s">
        <v>23</v>
      </c>
      <c r="AX302">
        <v>1</v>
      </c>
    </row>
    <row r="303" spans="1:50" x14ac:dyDescent="0.3">
      <c r="A303" t="s">
        <v>6</v>
      </c>
      <c r="B303" t="s">
        <v>36</v>
      </c>
      <c r="C303" t="s">
        <v>38</v>
      </c>
      <c r="D303" t="s">
        <v>23</v>
      </c>
      <c r="E303">
        <v>1</v>
      </c>
      <c r="J303" s="8">
        <v>2</v>
      </c>
      <c r="L303" s="8"/>
      <c r="AQ303">
        <v>2.5000000000000001E-2</v>
      </c>
      <c r="AR303">
        <v>1</v>
      </c>
      <c r="AS303">
        <f>AVERAGE(AR303,AR305,AR307,AR309,AR311,AR313,AR315,AR317,AR319,AR321)</f>
        <v>0.9</v>
      </c>
      <c r="AT303" t="s">
        <v>6</v>
      </c>
      <c r="AU303" t="s">
        <v>36</v>
      </c>
      <c r="AV303" t="s">
        <v>38</v>
      </c>
      <c r="AW303" t="s">
        <v>23</v>
      </c>
      <c r="AX303">
        <v>1</v>
      </c>
    </row>
    <row r="304" spans="1:50" x14ac:dyDescent="0.3">
      <c r="A304" t="s">
        <v>6</v>
      </c>
      <c r="B304" t="s">
        <v>36</v>
      </c>
      <c r="C304" t="s">
        <v>37</v>
      </c>
      <c r="D304" t="s">
        <v>23</v>
      </c>
      <c r="E304">
        <v>2</v>
      </c>
      <c r="J304" s="8"/>
      <c r="L304" s="8">
        <v>3</v>
      </c>
      <c r="AQ304">
        <v>0.01</v>
      </c>
      <c r="AR304">
        <v>1</v>
      </c>
      <c r="AT304" t="s">
        <v>6</v>
      </c>
      <c r="AU304" t="s">
        <v>36</v>
      </c>
      <c r="AV304" t="s">
        <v>37</v>
      </c>
      <c r="AW304" t="s">
        <v>23</v>
      </c>
      <c r="AX304">
        <v>2</v>
      </c>
    </row>
    <row r="305" spans="1:50" x14ac:dyDescent="0.3">
      <c r="A305" t="s">
        <v>6</v>
      </c>
      <c r="B305" t="s">
        <v>36</v>
      </c>
      <c r="C305" t="s">
        <v>38</v>
      </c>
      <c r="D305" t="s">
        <v>23</v>
      </c>
      <c r="E305">
        <v>2</v>
      </c>
      <c r="J305" s="8">
        <v>3</v>
      </c>
      <c r="L305" s="8"/>
      <c r="AQ305">
        <v>0.01</v>
      </c>
      <c r="AR305">
        <v>1</v>
      </c>
      <c r="AT305" t="s">
        <v>6</v>
      </c>
      <c r="AU305" t="s">
        <v>36</v>
      </c>
      <c r="AV305" t="s">
        <v>38</v>
      </c>
      <c r="AW305" t="s">
        <v>23</v>
      </c>
      <c r="AX305">
        <v>2</v>
      </c>
    </row>
    <row r="306" spans="1:50" x14ac:dyDescent="0.3">
      <c r="A306" t="s">
        <v>6</v>
      </c>
      <c r="B306" t="s">
        <v>36</v>
      </c>
      <c r="C306" t="s">
        <v>37</v>
      </c>
      <c r="D306" t="s">
        <v>23</v>
      </c>
      <c r="E306">
        <v>3</v>
      </c>
      <c r="J306" s="8"/>
      <c r="L306" s="8"/>
      <c r="M306">
        <v>3</v>
      </c>
      <c r="AQ306">
        <v>7.0000000000000001E-3</v>
      </c>
      <c r="AR306">
        <v>1</v>
      </c>
      <c r="AT306" t="s">
        <v>6</v>
      </c>
      <c r="AU306" t="s">
        <v>36</v>
      </c>
      <c r="AV306" t="s">
        <v>37</v>
      </c>
      <c r="AW306" t="s">
        <v>23</v>
      </c>
      <c r="AX306">
        <v>3</v>
      </c>
    </row>
    <row r="307" spans="1:50" x14ac:dyDescent="0.3">
      <c r="A307" t="s">
        <v>6</v>
      </c>
      <c r="B307" t="s">
        <v>36</v>
      </c>
      <c r="C307" t="s">
        <v>38</v>
      </c>
      <c r="D307" t="s">
        <v>23</v>
      </c>
      <c r="E307">
        <v>3</v>
      </c>
      <c r="J307" s="8">
        <v>1</v>
      </c>
      <c r="L307" s="8"/>
      <c r="AQ307">
        <v>1.2E-2</v>
      </c>
      <c r="AR307">
        <v>1</v>
      </c>
      <c r="AT307" t="s">
        <v>6</v>
      </c>
      <c r="AU307" t="s">
        <v>36</v>
      </c>
      <c r="AV307" t="s">
        <v>38</v>
      </c>
      <c r="AW307" t="s">
        <v>23</v>
      </c>
      <c r="AX307">
        <v>3</v>
      </c>
    </row>
    <row r="308" spans="1:50" x14ac:dyDescent="0.3">
      <c r="A308" t="s">
        <v>6</v>
      </c>
      <c r="B308" t="s">
        <v>36</v>
      </c>
      <c r="C308" t="s">
        <v>37</v>
      </c>
      <c r="D308" t="s">
        <v>23</v>
      </c>
      <c r="E308">
        <v>4</v>
      </c>
      <c r="J308" s="8"/>
      <c r="L308" s="8">
        <v>2</v>
      </c>
      <c r="M308">
        <v>1</v>
      </c>
      <c r="AQ308">
        <v>1.0999999999999999E-2</v>
      </c>
      <c r="AR308">
        <v>1</v>
      </c>
      <c r="AT308" t="s">
        <v>6</v>
      </c>
      <c r="AU308" t="s">
        <v>36</v>
      </c>
      <c r="AV308" t="s">
        <v>37</v>
      </c>
      <c r="AW308" t="s">
        <v>23</v>
      </c>
      <c r="AX308">
        <v>4</v>
      </c>
    </row>
    <row r="309" spans="1:50" x14ac:dyDescent="0.3">
      <c r="A309" t="s">
        <v>6</v>
      </c>
      <c r="B309" t="s">
        <v>36</v>
      </c>
      <c r="C309" t="s">
        <v>38</v>
      </c>
      <c r="D309" t="s">
        <v>23</v>
      </c>
      <c r="E309">
        <v>4</v>
      </c>
      <c r="J309" s="8">
        <v>2</v>
      </c>
      <c r="L309" s="8"/>
      <c r="Y309">
        <v>1</v>
      </c>
      <c r="AQ309">
        <v>1.7000000000000001E-2</v>
      </c>
      <c r="AR309">
        <v>1</v>
      </c>
      <c r="AT309" t="s">
        <v>6</v>
      </c>
      <c r="AU309" t="s">
        <v>36</v>
      </c>
      <c r="AV309" t="s">
        <v>38</v>
      </c>
      <c r="AW309" t="s">
        <v>23</v>
      </c>
      <c r="AX309">
        <v>4</v>
      </c>
    </row>
    <row r="310" spans="1:50" x14ac:dyDescent="0.3">
      <c r="A310" t="s">
        <v>6</v>
      </c>
      <c r="B310" t="s">
        <v>36</v>
      </c>
      <c r="C310" t="s">
        <v>37</v>
      </c>
      <c r="D310" t="s">
        <v>23</v>
      </c>
      <c r="E310">
        <v>5</v>
      </c>
      <c r="J310" s="8"/>
      <c r="L310" s="8">
        <v>1</v>
      </c>
      <c r="M310">
        <v>1</v>
      </c>
      <c r="AQ310">
        <v>1.6E-2</v>
      </c>
      <c r="AR310">
        <v>1</v>
      </c>
      <c r="AT310" t="s">
        <v>6</v>
      </c>
      <c r="AU310" t="s">
        <v>36</v>
      </c>
      <c r="AV310" t="s">
        <v>37</v>
      </c>
      <c r="AW310" t="s">
        <v>23</v>
      </c>
      <c r="AX310">
        <v>5</v>
      </c>
    </row>
    <row r="311" spans="1:50" x14ac:dyDescent="0.3">
      <c r="A311" t="s">
        <v>6</v>
      </c>
      <c r="B311" t="s">
        <v>36</v>
      </c>
      <c r="C311" t="s">
        <v>38</v>
      </c>
      <c r="D311" t="s">
        <v>23</v>
      </c>
      <c r="E311">
        <v>5</v>
      </c>
      <c r="J311" s="8">
        <v>1</v>
      </c>
      <c r="K311">
        <v>1</v>
      </c>
      <c r="L311" s="8"/>
      <c r="AD311">
        <v>1</v>
      </c>
      <c r="AQ311">
        <v>1.4999999999999999E-2</v>
      </c>
      <c r="AR311">
        <v>1</v>
      </c>
      <c r="AT311" t="s">
        <v>6</v>
      </c>
      <c r="AU311" t="s">
        <v>36</v>
      </c>
      <c r="AV311" t="s">
        <v>38</v>
      </c>
      <c r="AW311" t="s">
        <v>23</v>
      </c>
      <c r="AX311">
        <v>5</v>
      </c>
    </row>
    <row r="312" spans="1:50" x14ac:dyDescent="0.3">
      <c r="A312" t="s">
        <v>6</v>
      </c>
      <c r="B312" t="s">
        <v>36</v>
      </c>
      <c r="C312" t="s">
        <v>37</v>
      </c>
      <c r="D312" t="s">
        <v>23</v>
      </c>
      <c r="E312">
        <v>6</v>
      </c>
      <c r="J312" s="8"/>
      <c r="L312" s="8">
        <v>3</v>
      </c>
      <c r="AQ312">
        <v>1.4999999999999999E-2</v>
      </c>
      <c r="AR312">
        <v>1</v>
      </c>
      <c r="AT312" t="s">
        <v>6</v>
      </c>
      <c r="AU312" t="s">
        <v>36</v>
      </c>
      <c r="AV312" t="s">
        <v>37</v>
      </c>
      <c r="AW312" t="s">
        <v>23</v>
      </c>
      <c r="AX312">
        <v>6</v>
      </c>
    </row>
    <row r="313" spans="1:50" x14ac:dyDescent="0.3">
      <c r="A313" t="s">
        <v>6</v>
      </c>
      <c r="B313" t="s">
        <v>36</v>
      </c>
      <c r="C313" t="s">
        <v>38</v>
      </c>
      <c r="D313" t="s">
        <v>23</v>
      </c>
      <c r="E313">
        <v>6</v>
      </c>
      <c r="J313" s="8">
        <v>2</v>
      </c>
      <c r="K313">
        <v>1</v>
      </c>
      <c r="L313" s="8"/>
      <c r="AQ313">
        <v>1.7000000000000001E-2</v>
      </c>
      <c r="AR313">
        <v>1</v>
      </c>
      <c r="AT313" t="s">
        <v>6</v>
      </c>
      <c r="AU313" t="s">
        <v>36</v>
      </c>
      <c r="AV313" t="s">
        <v>38</v>
      </c>
      <c r="AW313" t="s">
        <v>23</v>
      </c>
      <c r="AX313">
        <v>6</v>
      </c>
    </row>
    <row r="314" spans="1:50" x14ac:dyDescent="0.3">
      <c r="A314" t="s">
        <v>6</v>
      </c>
      <c r="B314" t="s">
        <v>36</v>
      </c>
      <c r="C314" t="s">
        <v>37</v>
      </c>
      <c r="D314" t="s">
        <v>23</v>
      </c>
      <c r="E314">
        <v>7</v>
      </c>
      <c r="J314" s="8"/>
      <c r="L314" s="8">
        <v>2</v>
      </c>
      <c r="AQ314">
        <v>1.2E-2</v>
      </c>
      <c r="AR314">
        <v>1</v>
      </c>
      <c r="AT314" t="s">
        <v>6</v>
      </c>
      <c r="AU314" t="s">
        <v>36</v>
      </c>
      <c r="AV314" t="s">
        <v>37</v>
      </c>
      <c r="AW314" t="s">
        <v>23</v>
      </c>
      <c r="AX314">
        <v>7</v>
      </c>
    </row>
    <row r="315" spans="1:50" x14ac:dyDescent="0.3">
      <c r="A315" t="s">
        <v>6</v>
      </c>
      <c r="B315" t="s">
        <v>36</v>
      </c>
      <c r="C315" t="s">
        <v>38</v>
      </c>
      <c r="D315" t="s">
        <v>23</v>
      </c>
      <c r="E315">
        <v>7</v>
      </c>
      <c r="J315" s="8">
        <v>1</v>
      </c>
      <c r="L315" s="8">
        <v>1</v>
      </c>
      <c r="AQ315">
        <v>1.4E-2</v>
      </c>
      <c r="AR315">
        <v>1</v>
      </c>
      <c r="AT315" t="s">
        <v>6</v>
      </c>
      <c r="AU315" t="s">
        <v>36</v>
      </c>
      <c r="AV315" t="s">
        <v>38</v>
      </c>
      <c r="AW315" t="s">
        <v>23</v>
      </c>
      <c r="AX315">
        <v>7</v>
      </c>
    </row>
    <row r="316" spans="1:50" x14ac:dyDescent="0.3">
      <c r="A316" t="s">
        <v>6</v>
      </c>
      <c r="B316" t="s">
        <v>36</v>
      </c>
      <c r="C316" t="s">
        <v>37</v>
      </c>
      <c r="D316" t="s">
        <v>23</v>
      </c>
      <c r="E316">
        <v>8</v>
      </c>
      <c r="J316" s="8"/>
      <c r="L316" s="8">
        <v>1</v>
      </c>
      <c r="M316">
        <v>1</v>
      </c>
      <c r="AQ316">
        <v>8.9999999999999993E-3</v>
      </c>
      <c r="AR316">
        <v>1</v>
      </c>
      <c r="AT316" t="s">
        <v>6</v>
      </c>
      <c r="AU316" t="s">
        <v>36</v>
      </c>
      <c r="AV316" t="s">
        <v>37</v>
      </c>
      <c r="AW316" t="s">
        <v>23</v>
      </c>
      <c r="AX316">
        <v>8</v>
      </c>
    </row>
    <row r="317" spans="1:50" x14ac:dyDescent="0.3">
      <c r="A317" t="s">
        <v>6</v>
      </c>
      <c r="B317" t="s">
        <v>36</v>
      </c>
      <c r="C317" t="s">
        <v>38</v>
      </c>
      <c r="D317" t="s">
        <v>23</v>
      </c>
      <c r="E317">
        <v>8</v>
      </c>
      <c r="J317" s="8"/>
      <c r="K317">
        <v>3</v>
      </c>
      <c r="L317" s="8"/>
      <c r="AR317">
        <v>0</v>
      </c>
      <c r="AT317" t="s">
        <v>6</v>
      </c>
      <c r="AU317" t="s">
        <v>36</v>
      </c>
      <c r="AV317" t="s">
        <v>38</v>
      </c>
      <c r="AW317" t="s">
        <v>23</v>
      </c>
      <c r="AX317">
        <v>8</v>
      </c>
    </row>
    <row r="318" spans="1:50" x14ac:dyDescent="0.3">
      <c r="A318" t="s">
        <v>6</v>
      </c>
      <c r="B318" t="s">
        <v>36</v>
      </c>
      <c r="C318" t="s">
        <v>37</v>
      </c>
      <c r="D318" t="s">
        <v>23</v>
      </c>
      <c r="E318">
        <v>9</v>
      </c>
      <c r="J318" s="8"/>
      <c r="L318" s="8">
        <v>2</v>
      </c>
      <c r="M318">
        <v>1</v>
      </c>
      <c r="AQ318">
        <v>8.0000000000000002E-3</v>
      </c>
      <c r="AR318">
        <v>1</v>
      </c>
      <c r="AT318" t="s">
        <v>6</v>
      </c>
      <c r="AU318" t="s">
        <v>36</v>
      </c>
      <c r="AV318" t="s">
        <v>37</v>
      </c>
      <c r="AW318" t="s">
        <v>23</v>
      </c>
      <c r="AX318">
        <v>9</v>
      </c>
    </row>
    <row r="319" spans="1:50" x14ac:dyDescent="0.3">
      <c r="A319" t="s">
        <v>6</v>
      </c>
      <c r="B319" t="s">
        <v>36</v>
      </c>
      <c r="C319" t="s">
        <v>38</v>
      </c>
      <c r="D319" t="s">
        <v>23</v>
      </c>
      <c r="E319">
        <v>9</v>
      </c>
      <c r="J319" s="8">
        <v>3</v>
      </c>
      <c r="L319" s="8"/>
      <c r="AQ319">
        <v>8.9999999999999993E-3</v>
      </c>
      <c r="AR319">
        <v>1</v>
      </c>
      <c r="AT319" t="s">
        <v>6</v>
      </c>
      <c r="AU319" t="s">
        <v>36</v>
      </c>
      <c r="AV319" t="s">
        <v>38</v>
      </c>
      <c r="AW319" t="s">
        <v>23</v>
      </c>
      <c r="AX319">
        <v>9</v>
      </c>
    </row>
    <row r="320" spans="1:50" x14ac:dyDescent="0.3">
      <c r="A320" t="s">
        <v>6</v>
      </c>
      <c r="B320" t="s">
        <v>36</v>
      </c>
      <c r="C320" t="s">
        <v>37</v>
      </c>
      <c r="D320" t="s">
        <v>23</v>
      </c>
      <c r="E320">
        <v>10</v>
      </c>
      <c r="J320" s="8"/>
      <c r="L320" s="8"/>
      <c r="M320">
        <v>1</v>
      </c>
      <c r="N320">
        <v>2</v>
      </c>
      <c r="AQ320">
        <v>1.2999999999999999E-2</v>
      </c>
      <c r="AR320">
        <v>1</v>
      </c>
      <c r="AT320" t="s">
        <v>6</v>
      </c>
      <c r="AU320" t="s">
        <v>36</v>
      </c>
      <c r="AV320" t="s">
        <v>37</v>
      </c>
      <c r="AW320" t="s">
        <v>23</v>
      </c>
      <c r="AX320">
        <v>10</v>
      </c>
    </row>
    <row r="321" spans="1:50" x14ac:dyDescent="0.3">
      <c r="A321" t="s">
        <v>6</v>
      </c>
      <c r="B321" t="s">
        <v>36</v>
      </c>
      <c r="C321" t="s">
        <v>38</v>
      </c>
      <c r="D321" t="s">
        <v>23</v>
      </c>
      <c r="E321">
        <v>10</v>
      </c>
      <c r="J321" s="8"/>
      <c r="K321">
        <v>2</v>
      </c>
      <c r="L321" s="8"/>
      <c r="AQ321">
        <v>2.3E-2</v>
      </c>
      <c r="AR321">
        <v>1</v>
      </c>
      <c r="AT321" t="s">
        <v>6</v>
      </c>
      <c r="AU321" t="s">
        <v>36</v>
      </c>
      <c r="AV321" t="s">
        <v>38</v>
      </c>
      <c r="AW321" t="s">
        <v>23</v>
      </c>
      <c r="AX321">
        <v>10</v>
      </c>
    </row>
    <row r="322" spans="1:50" x14ac:dyDescent="0.3">
      <c r="A322" t="s">
        <v>3</v>
      </c>
      <c r="B322" t="s">
        <v>39</v>
      </c>
      <c r="C322" t="s">
        <v>40</v>
      </c>
      <c r="D322" t="s">
        <v>23</v>
      </c>
      <c r="E322">
        <v>1</v>
      </c>
      <c r="J322" s="8"/>
      <c r="L322" s="8"/>
      <c r="AS322">
        <f>AVERAGE(AR322,AR324,AR326,AR328,AR330,AR332,AR334,AR336,AR338,AR340)</f>
        <v>0.5</v>
      </c>
      <c r="AT322" t="s">
        <v>3</v>
      </c>
      <c r="AU322" t="s">
        <v>39</v>
      </c>
      <c r="AV322" t="s">
        <v>40</v>
      </c>
      <c r="AW322" t="s">
        <v>23</v>
      </c>
      <c r="AX322">
        <v>1</v>
      </c>
    </row>
    <row r="323" spans="1:50" x14ac:dyDescent="0.3">
      <c r="A323" t="s">
        <v>3</v>
      </c>
      <c r="B323" t="s">
        <v>39</v>
      </c>
      <c r="C323" t="s">
        <v>41</v>
      </c>
      <c r="D323" t="s">
        <v>24</v>
      </c>
      <c r="E323">
        <v>1</v>
      </c>
      <c r="J323" s="8"/>
      <c r="L323" s="8">
        <v>3</v>
      </c>
      <c r="AQ323">
        <v>5.7000000000000002E-2</v>
      </c>
      <c r="AR323">
        <v>1</v>
      </c>
      <c r="AS323">
        <f>AVERAGE(AR323,AR325,AR327,AR329,AR331,AR333,AR335,AR337,AR339,AR341)</f>
        <v>1</v>
      </c>
      <c r="AT323" t="s">
        <v>3</v>
      </c>
      <c r="AU323" t="s">
        <v>39</v>
      </c>
      <c r="AV323" t="s">
        <v>41</v>
      </c>
      <c r="AW323" t="s">
        <v>24</v>
      </c>
      <c r="AX323">
        <v>1</v>
      </c>
    </row>
    <row r="324" spans="1:50" x14ac:dyDescent="0.3">
      <c r="A324" t="s">
        <v>3</v>
      </c>
      <c r="B324" t="s">
        <v>39</v>
      </c>
      <c r="C324" t="s">
        <v>40</v>
      </c>
      <c r="D324" t="s">
        <v>23</v>
      </c>
      <c r="E324">
        <v>2</v>
      </c>
      <c r="J324" s="8"/>
      <c r="L324" s="8"/>
      <c r="AT324" t="s">
        <v>3</v>
      </c>
      <c r="AU324" t="s">
        <v>39</v>
      </c>
      <c r="AV324" t="s">
        <v>40</v>
      </c>
      <c r="AW324" t="s">
        <v>23</v>
      </c>
      <c r="AX324">
        <v>2</v>
      </c>
    </row>
    <row r="325" spans="1:50" x14ac:dyDescent="0.3">
      <c r="A325" t="s">
        <v>3</v>
      </c>
      <c r="B325" t="s">
        <v>39</v>
      </c>
      <c r="C325" t="s">
        <v>41</v>
      </c>
      <c r="D325" t="s">
        <v>24</v>
      </c>
      <c r="E325">
        <v>2</v>
      </c>
      <c r="J325" s="8"/>
      <c r="L325" s="8"/>
      <c r="M325">
        <v>2</v>
      </c>
      <c r="AQ325">
        <v>1.4E-2</v>
      </c>
      <c r="AR325">
        <v>1</v>
      </c>
      <c r="AT325" t="s">
        <v>3</v>
      </c>
      <c r="AU325" t="s">
        <v>39</v>
      </c>
      <c r="AV325" t="s">
        <v>41</v>
      </c>
      <c r="AW325" t="s">
        <v>24</v>
      </c>
      <c r="AX325">
        <v>2</v>
      </c>
    </row>
    <row r="326" spans="1:50" x14ac:dyDescent="0.3">
      <c r="A326" t="s">
        <v>3</v>
      </c>
      <c r="B326" t="s">
        <v>39</v>
      </c>
      <c r="C326" t="s">
        <v>40</v>
      </c>
      <c r="D326" t="s">
        <v>23</v>
      </c>
      <c r="E326">
        <v>3</v>
      </c>
      <c r="J326" s="8"/>
      <c r="L326" s="8"/>
      <c r="AT326" t="s">
        <v>3</v>
      </c>
      <c r="AU326" t="s">
        <v>39</v>
      </c>
      <c r="AV326" t="s">
        <v>40</v>
      </c>
      <c r="AW326" t="s">
        <v>23</v>
      </c>
      <c r="AX326">
        <v>3</v>
      </c>
    </row>
    <row r="327" spans="1:50" x14ac:dyDescent="0.3">
      <c r="A327" t="s">
        <v>3</v>
      </c>
      <c r="B327" t="s">
        <v>39</v>
      </c>
      <c r="C327" t="s">
        <v>41</v>
      </c>
      <c r="D327" t="s">
        <v>24</v>
      </c>
      <c r="E327">
        <v>3</v>
      </c>
      <c r="J327" s="8"/>
      <c r="L327" s="8"/>
      <c r="AT327" t="s">
        <v>3</v>
      </c>
      <c r="AU327" t="s">
        <v>39</v>
      </c>
      <c r="AV327" t="s">
        <v>41</v>
      </c>
      <c r="AW327" t="s">
        <v>24</v>
      </c>
      <c r="AX327">
        <v>3</v>
      </c>
    </row>
    <row r="328" spans="1:50" x14ac:dyDescent="0.3">
      <c r="A328" t="s">
        <v>3</v>
      </c>
      <c r="B328" t="s">
        <v>39</v>
      </c>
      <c r="C328" t="s">
        <v>40</v>
      </c>
      <c r="D328" t="s">
        <v>23</v>
      </c>
      <c r="E328">
        <v>4</v>
      </c>
      <c r="J328" s="8"/>
      <c r="L328" s="8"/>
      <c r="M328">
        <v>1</v>
      </c>
      <c r="AR328">
        <v>0</v>
      </c>
      <c r="AT328" t="s">
        <v>3</v>
      </c>
      <c r="AU328" t="s">
        <v>39</v>
      </c>
      <c r="AV328" t="s">
        <v>40</v>
      </c>
      <c r="AW328" t="s">
        <v>23</v>
      </c>
      <c r="AX328">
        <v>4</v>
      </c>
    </row>
    <row r="329" spans="1:50" x14ac:dyDescent="0.3">
      <c r="A329" t="s">
        <v>3</v>
      </c>
      <c r="B329" t="s">
        <v>39</v>
      </c>
      <c r="C329" t="s">
        <v>41</v>
      </c>
      <c r="D329" t="s">
        <v>24</v>
      </c>
      <c r="E329">
        <v>4</v>
      </c>
      <c r="J329" s="8"/>
      <c r="L329" s="8">
        <v>1</v>
      </c>
      <c r="M329">
        <v>1</v>
      </c>
      <c r="AQ329">
        <v>1.7000000000000001E-2</v>
      </c>
      <c r="AR329">
        <v>1</v>
      </c>
      <c r="AT329" t="s">
        <v>3</v>
      </c>
      <c r="AU329" t="s">
        <v>39</v>
      </c>
      <c r="AV329" t="s">
        <v>41</v>
      </c>
      <c r="AW329" t="s">
        <v>24</v>
      </c>
      <c r="AX329">
        <v>4</v>
      </c>
    </row>
    <row r="330" spans="1:50" x14ac:dyDescent="0.3">
      <c r="A330" t="s">
        <v>3</v>
      </c>
      <c r="B330" t="s">
        <v>39</v>
      </c>
      <c r="C330" t="s">
        <v>40</v>
      </c>
      <c r="D330" t="s">
        <v>23</v>
      </c>
      <c r="E330">
        <v>5</v>
      </c>
      <c r="J330" s="8"/>
      <c r="L330" s="8"/>
      <c r="AT330" t="s">
        <v>3</v>
      </c>
      <c r="AU330" t="s">
        <v>39</v>
      </c>
      <c r="AV330" t="s">
        <v>40</v>
      </c>
      <c r="AW330" t="s">
        <v>23</v>
      </c>
      <c r="AX330">
        <v>5</v>
      </c>
    </row>
    <row r="331" spans="1:50" x14ac:dyDescent="0.3">
      <c r="A331" t="s">
        <v>3</v>
      </c>
      <c r="B331" t="s">
        <v>39</v>
      </c>
      <c r="C331" t="s">
        <v>41</v>
      </c>
      <c r="D331" t="s">
        <v>24</v>
      </c>
      <c r="E331">
        <v>5</v>
      </c>
      <c r="J331" s="8"/>
      <c r="K331">
        <v>2</v>
      </c>
      <c r="L331" s="8"/>
      <c r="AK331">
        <v>1</v>
      </c>
      <c r="AQ331">
        <v>3.6999999999999998E-2</v>
      </c>
      <c r="AR331">
        <v>1</v>
      </c>
      <c r="AT331" t="s">
        <v>3</v>
      </c>
      <c r="AU331" t="s">
        <v>39</v>
      </c>
      <c r="AV331" t="s">
        <v>41</v>
      </c>
      <c r="AW331" t="s">
        <v>24</v>
      </c>
      <c r="AX331">
        <v>5</v>
      </c>
    </row>
    <row r="332" spans="1:50" x14ac:dyDescent="0.3">
      <c r="A332" t="s">
        <v>3</v>
      </c>
      <c r="B332" t="s">
        <v>39</v>
      </c>
      <c r="C332" t="s">
        <v>40</v>
      </c>
      <c r="D332" t="s">
        <v>23</v>
      </c>
      <c r="E332">
        <v>6</v>
      </c>
      <c r="J332" s="8"/>
      <c r="L332" s="8"/>
      <c r="AT332" t="s">
        <v>3</v>
      </c>
      <c r="AU332" t="s">
        <v>39</v>
      </c>
      <c r="AV332" t="s">
        <v>40</v>
      </c>
      <c r="AW332" t="s">
        <v>23</v>
      </c>
      <c r="AX332">
        <v>6</v>
      </c>
    </row>
    <row r="333" spans="1:50" x14ac:dyDescent="0.3">
      <c r="A333" t="s">
        <v>3</v>
      </c>
      <c r="B333" t="s">
        <v>39</v>
      </c>
      <c r="C333" t="s">
        <v>41</v>
      </c>
      <c r="D333" t="s">
        <v>24</v>
      </c>
      <c r="E333">
        <v>6</v>
      </c>
      <c r="J333" s="8"/>
      <c r="K333">
        <v>1</v>
      </c>
      <c r="L333" s="8">
        <v>1</v>
      </c>
      <c r="N333">
        <v>1</v>
      </c>
      <c r="AQ333">
        <v>6.9000000000000006E-2</v>
      </c>
      <c r="AR333">
        <v>1</v>
      </c>
      <c r="AT333" t="s">
        <v>3</v>
      </c>
      <c r="AU333" t="s">
        <v>39</v>
      </c>
      <c r="AV333" t="s">
        <v>41</v>
      </c>
      <c r="AW333" t="s">
        <v>24</v>
      </c>
      <c r="AX333">
        <v>6</v>
      </c>
    </row>
    <row r="334" spans="1:50" x14ac:dyDescent="0.3">
      <c r="A334" t="s">
        <v>3</v>
      </c>
      <c r="B334" t="s">
        <v>39</v>
      </c>
      <c r="C334" t="s">
        <v>40</v>
      </c>
      <c r="D334" t="s">
        <v>23</v>
      </c>
      <c r="E334">
        <v>7</v>
      </c>
      <c r="J334" s="8"/>
      <c r="L334" s="8"/>
      <c r="M334">
        <v>1</v>
      </c>
      <c r="AQ334">
        <v>1.6E-2</v>
      </c>
      <c r="AR334">
        <v>1</v>
      </c>
      <c r="AT334" t="s">
        <v>3</v>
      </c>
      <c r="AU334" t="s">
        <v>39</v>
      </c>
      <c r="AV334" t="s">
        <v>40</v>
      </c>
      <c r="AW334" t="s">
        <v>23</v>
      </c>
      <c r="AX334">
        <v>7</v>
      </c>
    </row>
    <row r="335" spans="1:50" x14ac:dyDescent="0.3">
      <c r="A335" t="s">
        <v>3</v>
      </c>
      <c r="B335" t="s">
        <v>39</v>
      </c>
      <c r="C335" t="s">
        <v>41</v>
      </c>
      <c r="D335" t="s">
        <v>24</v>
      </c>
      <c r="E335">
        <v>7</v>
      </c>
      <c r="J335" s="8"/>
      <c r="L335" s="8">
        <v>1</v>
      </c>
      <c r="N335">
        <v>1</v>
      </c>
      <c r="AQ335">
        <v>3.3000000000000002E-2</v>
      </c>
      <c r="AR335">
        <v>1</v>
      </c>
      <c r="AT335" t="s">
        <v>3</v>
      </c>
      <c r="AU335" t="s">
        <v>39</v>
      </c>
      <c r="AV335" t="s">
        <v>41</v>
      </c>
      <c r="AW335" t="s">
        <v>24</v>
      </c>
      <c r="AX335">
        <v>7</v>
      </c>
    </row>
    <row r="336" spans="1:50" x14ac:dyDescent="0.3">
      <c r="A336" t="s">
        <v>3</v>
      </c>
      <c r="B336" t="s">
        <v>39</v>
      </c>
      <c r="C336" t="s">
        <v>40</v>
      </c>
      <c r="D336" t="s">
        <v>23</v>
      </c>
      <c r="E336">
        <v>8</v>
      </c>
      <c r="J336" s="8"/>
      <c r="L336" s="8"/>
      <c r="AT336" t="s">
        <v>3</v>
      </c>
      <c r="AU336" t="s">
        <v>39</v>
      </c>
      <c r="AV336" t="s">
        <v>40</v>
      </c>
      <c r="AW336" t="s">
        <v>23</v>
      </c>
      <c r="AX336">
        <v>8</v>
      </c>
    </row>
    <row r="337" spans="1:50" x14ac:dyDescent="0.3">
      <c r="A337" t="s">
        <v>3</v>
      </c>
      <c r="B337" t="s">
        <v>39</v>
      </c>
      <c r="C337" t="s">
        <v>41</v>
      </c>
      <c r="D337" t="s">
        <v>24</v>
      </c>
      <c r="E337">
        <v>8</v>
      </c>
      <c r="J337" s="8"/>
      <c r="L337" s="8"/>
      <c r="M337">
        <v>1</v>
      </c>
      <c r="AQ337">
        <v>7.0000000000000001E-3</v>
      </c>
      <c r="AR337">
        <v>1</v>
      </c>
      <c r="AT337" t="s">
        <v>3</v>
      </c>
      <c r="AU337" t="s">
        <v>39</v>
      </c>
      <c r="AV337" t="s">
        <v>41</v>
      </c>
      <c r="AW337" t="s">
        <v>24</v>
      </c>
      <c r="AX337">
        <v>8</v>
      </c>
    </row>
    <row r="338" spans="1:50" x14ac:dyDescent="0.3">
      <c r="A338" t="s">
        <v>3</v>
      </c>
      <c r="B338" t="s">
        <v>39</v>
      </c>
      <c r="C338" t="s">
        <v>40</v>
      </c>
      <c r="D338" t="s">
        <v>23</v>
      </c>
      <c r="E338">
        <v>9</v>
      </c>
      <c r="J338" s="8"/>
      <c r="L338" s="8"/>
      <c r="AT338" t="s">
        <v>3</v>
      </c>
      <c r="AU338" t="s">
        <v>39</v>
      </c>
      <c r="AV338" t="s">
        <v>40</v>
      </c>
      <c r="AW338" t="s">
        <v>23</v>
      </c>
      <c r="AX338">
        <v>9</v>
      </c>
    </row>
    <row r="339" spans="1:50" x14ac:dyDescent="0.3">
      <c r="A339" t="s">
        <v>3</v>
      </c>
      <c r="B339" t="s">
        <v>39</v>
      </c>
      <c r="C339" t="s">
        <v>41</v>
      </c>
      <c r="D339" t="s">
        <v>24</v>
      </c>
      <c r="E339">
        <v>9</v>
      </c>
      <c r="J339" s="8"/>
      <c r="K339">
        <v>1</v>
      </c>
      <c r="L339" s="8">
        <v>1</v>
      </c>
      <c r="M339">
        <v>1</v>
      </c>
      <c r="AQ339">
        <v>2.4E-2</v>
      </c>
      <c r="AR339">
        <v>1</v>
      </c>
      <c r="AT339" t="s">
        <v>3</v>
      </c>
      <c r="AU339" t="s">
        <v>39</v>
      </c>
      <c r="AV339" t="s">
        <v>41</v>
      </c>
      <c r="AW339" t="s">
        <v>24</v>
      </c>
      <c r="AX339">
        <v>9</v>
      </c>
    </row>
    <row r="340" spans="1:50" x14ac:dyDescent="0.3">
      <c r="A340" t="s">
        <v>3</v>
      </c>
      <c r="B340" t="s">
        <v>39</v>
      </c>
      <c r="C340" t="s">
        <v>40</v>
      </c>
      <c r="D340" t="s">
        <v>23</v>
      </c>
      <c r="E340">
        <v>10</v>
      </c>
      <c r="J340" s="8"/>
      <c r="L340" s="8"/>
      <c r="AT340" t="s">
        <v>3</v>
      </c>
      <c r="AU340" t="s">
        <v>39</v>
      </c>
      <c r="AV340" t="s">
        <v>40</v>
      </c>
      <c r="AW340" t="s">
        <v>23</v>
      </c>
      <c r="AX340">
        <v>10</v>
      </c>
    </row>
    <row r="341" spans="1:50" x14ac:dyDescent="0.3">
      <c r="A341" t="s">
        <v>3</v>
      </c>
      <c r="B341" t="s">
        <v>39</v>
      </c>
      <c r="C341" t="s">
        <v>41</v>
      </c>
      <c r="D341" t="s">
        <v>24</v>
      </c>
      <c r="E341">
        <v>10</v>
      </c>
      <c r="J341" s="8"/>
      <c r="L341" s="8">
        <v>1</v>
      </c>
      <c r="M341">
        <v>2</v>
      </c>
      <c r="AQ341">
        <v>1.2E-2</v>
      </c>
      <c r="AR341">
        <v>1</v>
      </c>
      <c r="AT341" t="s">
        <v>3</v>
      </c>
      <c r="AU341" t="s">
        <v>39</v>
      </c>
      <c r="AV341" t="s">
        <v>41</v>
      </c>
      <c r="AW341" t="s">
        <v>24</v>
      </c>
      <c r="AX341">
        <v>10</v>
      </c>
    </row>
    <row r="342" spans="1:50" x14ac:dyDescent="0.3">
      <c r="A342" t="s">
        <v>6</v>
      </c>
      <c r="B342" t="s">
        <v>39</v>
      </c>
      <c r="C342" t="s">
        <v>40</v>
      </c>
      <c r="D342" t="s">
        <v>23</v>
      </c>
      <c r="E342">
        <v>1</v>
      </c>
      <c r="J342" s="8"/>
      <c r="L342" s="8"/>
      <c r="AS342">
        <f>AVERAGE(AR342,AR344,AR346,AR348,AR350,AR352,AR354,AR356,AR358,AR360)</f>
        <v>1</v>
      </c>
      <c r="AT342" t="s">
        <v>6</v>
      </c>
      <c r="AU342" t="s">
        <v>39</v>
      </c>
      <c r="AV342" t="s">
        <v>40</v>
      </c>
      <c r="AW342" t="s">
        <v>23</v>
      </c>
      <c r="AX342">
        <v>1</v>
      </c>
    </row>
    <row r="343" spans="1:50" x14ac:dyDescent="0.3">
      <c r="A343" t="s">
        <v>6</v>
      </c>
      <c r="B343" t="s">
        <v>39</v>
      </c>
      <c r="C343" t="s">
        <v>41</v>
      </c>
      <c r="D343" t="s">
        <v>24</v>
      </c>
      <c r="E343">
        <v>1</v>
      </c>
      <c r="J343" s="8"/>
      <c r="L343" s="8">
        <v>1</v>
      </c>
      <c r="M343">
        <v>1</v>
      </c>
      <c r="AQ343">
        <v>0.04</v>
      </c>
      <c r="AR343">
        <v>1</v>
      </c>
      <c r="AS343">
        <f>AVERAGE(AR343,AR345,AR347,AR349,AR351,AR353,AR355,AR357,AR359,AR361)</f>
        <v>0.9</v>
      </c>
      <c r="AT343" t="s">
        <v>6</v>
      </c>
      <c r="AU343" t="s">
        <v>39</v>
      </c>
      <c r="AV343" t="s">
        <v>41</v>
      </c>
      <c r="AW343" t="s">
        <v>24</v>
      </c>
      <c r="AX343">
        <v>1</v>
      </c>
    </row>
    <row r="344" spans="1:50" x14ac:dyDescent="0.3">
      <c r="A344" t="s">
        <v>6</v>
      </c>
      <c r="B344" t="s">
        <v>39</v>
      </c>
      <c r="C344" t="s">
        <v>40</v>
      </c>
      <c r="D344" t="s">
        <v>23</v>
      </c>
      <c r="E344">
        <v>2</v>
      </c>
      <c r="J344" s="8"/>
      <c r="L344" s="8"/>
      <c r="AT344" t="s">
        <v>6</v>
      </c>
      <c r="AU344" t="s">
        <v>39</v>
      </c>
      <c r="AV344" t="s">
        <v>40</v>
      </c>
      <c r="AW344" t="s">
        <v>23</v>
      </c>
      <c r="AX344">
        <v>2</v>
      </c>
    </row>
    <row r="345" spans="1:50" x14ac:dyDescent="0.3">
      <c r="A345" t="s">
        <v>6</v>
      </c>
      <c r="B345" t="s">
        <v>39</v>
      </c>
      <c r="C345" t="s">
        <v>41</v>
      </c>
      <c r="D345" t="s">
        <v>24</v>
      </c>
      <c r="E345">
        <v>2</v>
      </c>
      <c r="J345" s="8"/>
      <c r="L345" s="8">
        <v>3</v>
      </c>
      <c r="AQ345">
        <v>2.8000000000000001E-2</v>
      </c>
      <c r="AR345">
        <v>1</v>
      </c>
      <c r="AT345" t="s">
        <v>6</v>
      </c>
      <c r="AU345" t="s">
        <v>39</v>
      </c>
      <c r="AV345" t="s">
        <v>41</v>
      </c>
      <c r="AW345" t="s">
        <v>24</v>
      </c>
      <c r="AX345">
        <v>2</v>
      </c>
    </row>
    <row r="346" spans="1:50" x14ac:dyDescent="0.3">
      <c r="A346" t="s">
        <v>6</v>
      </c>
      <c r="B346" t="s">
        <v>39</v>
      </c>
      <c r="C346" t="s">
        <v>40</v>
      </c>
      <c r="D346" t="s">
        <v>23</v>
      </c>
      <c r="E346">
        <v>3</v>
      </c>
      <c r="J346" s="8"/>
      <c r="L346" s="8"/>
      <c r="M346">
        <v>1</v>
      </c>
      <c r="AQ346">
        <v>3.0000000000000001E-3</v>
      </c>
      <c r="AR346">
        <v>1</v>
      </c>
      <c r="AT346" t="s">
        <v>6</v>
      </c>
      <c r="AU346" t="s">
        <v>39</v>
      </c>
      <c r="AV346" t="s">
        <v>40</v>
      </c>
      <c r="AW346" t="s">
        <v>23</v>
      </c>
      <c r="AX346">
        <v>3</v>
      </c>
    </row>
    <row r="347" spans="1:50" x14ac:dyDescent="0.3">
      <c r="A347" t="s">
        <v>6</v>
      </c>
      <c r="B347" t="s">
        <v>39</v>
      </c>
      <c r="C347" t="s">
        <v>41</v>
      </c>
      <c r="D347" t="s">
        <v>24</v>
      </c>
      <c r="E347">
        <v>3</v>
      </c>
      <c r="J347" s="8"/>
      <c r="K347">
        <v>2</v>
      </c>
      <c r="L347" s="8"/>
      <c r="AQ347">
        <v>8.0000000000000002E-3</v>
      </c>
      <c r="AR347">
        <v>1</v>
      </c>
      <c r="AT347" t="s">
        <v>6</v>
      </c>
      <c r="AU347" t="s">
        <v>39</v>
      </c>
      <c r="AV347" t="s">
        <v>41</v>
      </c>
      <c r="AW347" t="s">
        <v>24</v>
      </c>
      <c r="AX347">
        <v>3</v>
      </c>
    </row>
    <row r="348" spans="1:50" x14ac:dyDescent="0.3">
      <c r="A348" t="s">
        <v>6</v>
      </c>
      <c r="B348" t="s">
        <v>39</v>
      </c>
      <c r="C348" t="s">
        <v>40</v>
      </c>
      <c r="D348" t="s">
        <v>23</v>
      </c>
      <c r="E348">
        <v>4</v>
      </c>
      <c r="J348" s="8"/>
      <c r="L348" s="8"/>
      <c r="M348">
        <v>1</v>
      </c>
      <c r="AB348">
        <v>1</v>
      </c>
      <c r="AQ348">
        <v>1.2999999999999999E-2</v>
      </c>
      <c r="AR348">
        <v>1</v>
      </c>
      <c r="AT348" t="s">
        <v>6</v>
      </c>
      <c r="AU348" t="s">
        <v>39</v>
      </c>
      <c r="AV348" t="s">
        <v>40</v>
      </c>
      <c r="AW348" t="s">
        <v>23</v>
      </c>
      <c r="AX348">
        <v>4</v>
      </c>
    </row>
    <row r="349" spans="1:50" x14ac:dyDescent="0.3">
      <c r="A349" t="s">
        <v>6</v>
      </c>
      <c r="B349" t="s">
        <v>39</v>
      </c>
      <c r="C349" t="s">
        <v>41</v>
      </c>
      <c r="D349" t="s">
        <v>24</v>
      </c>
      <c r="E349">
        <v>4</v>
      </c>
      <c r="J349" s="8"/>
      <c r="K349">
        <v>1</v>
      </c>
      <c r="L349" s="8">
        <v>1</v>
      </c>
      <c r="AR349">
        <v>0</v>
      </c>
      <c r="AT349" t="s">
        <v>6</v>
      </c>
      <c r="AU349" t="s">
        <v>39</v>
      </c>
      <c r="AV349" t="s">
        <v>41</v>
      </c>
      <c r="AW349" t="s">
        <v>24</v>
      </c>
      <c r="AX349">
        <v>4</v>
      </c>
    </row>
    <row r="350" spans="1:50" x14ac:dyDescent="0.3">
      <c r="A350" t="s">
        <v>6</v>
      </c>
      <c r="B350" t="s">
        <v>39</v>
      </c>
      <c r="C350" t="s">
        <v>40</v>
      </c>
      <c r="D350" t="s">
        <v>23</v>
      </c>
      <c r="E350">
        <v>5</v>
      </c>
      <c r="J350" s="8"/>
      <c r="L350" s="8"/>
      <c r="AT350" t="s">
        <v>6</v>
      </c>
      <c r="AU350" t="s">
        <v>39</v>
      </c>
      <c r="AV350" t="s">
        <v>40</v>
      </c>
      <c r="AW350" t="s">
        <v>23</v>
      </c>
      <c r="AX350">
        <v>5</v>
      </c>
    </row>
    <row r="351" spans="1:50" x14ac:dyDescent="0.3">
      <c r="A351" t="s">
        <v>6</v>
      </c>
      <c r="B351" t="s">
        <v>39</v>
      </c>
      <c r="C351" t="s">
        <v>41</v>
      </c>
      <c r="D351" t="s">
        <v>24</v>
      </c>
      <c r="E351">
        <v>5</v>
      </c>
      <c r="J351" s="8"/>
      <c r="K351">
        <v>2</v>
      </c>
      <c r="L351" s="8"/>
      <c r="AQ351">
        <v>3.7999999999999999E-2</v>
      </c>
      <c r="AR351">
        <v>1</v>
      </c>
      <c r="AT351" t="s">
        <v>6</v>
      </c>
      <c r="AU351" t="s">
        <v>39</v>
      </c>
      <c r="AV351" t="s">
        <v>41</v>
      </c>
      <c r="AW351" t="s">
        <v>24</v>
      </c>
      <c r="AX351">
        <v>5</v>
      </c>
    </row>
    <row r="352" spans="1:50" x14ac:dyDescent="0.3">
      <c r="A352" t="s">
        <v>6</v>
      </c>
      <c r="B352" t="s">
        <v>39</v>
      </c>
      <c r="C352" t="s">
        <v>40</v>
      </c>
      <c r="D352" t="s">
        <v>23</v>
      </c>
      <c r="E352">
        <v>6</v>
      </c>
      <c r="J352" s="8"/>
      <c r="L352" s="8"/>
      <c r="AT352" t="s">
        <v>6</v>
      </c>
      <c r="AU352" t="s">
        <v>39</v>
      </c>
      <c r="AV352" t="s">
        <v>40</v>
      </c>
      <c r="AW352" t="s">
        <v>23</v>
      </c>
      <c r="AX352">
        <v>6</v>
      </c>
    </row>
    <row r="353" spans="1:50" x14ac:dyDescent="0.3">
      <c r="A353" t="s">
        <v>6</v>
      </c>
      <c r="B353" t="s">
        <v>39</v>
      </c>
      <c r="C353" t="s">
        <v>41</v>
      </c>
      <c r="D353" t="s">
        <v>24</v>
      </c>
      <c r="E353">
        <v>6</v>
      </c>
      <c r="J353" s="8"/>
      <c r="K353">
        <v>1</v>
      </c>
      <c r="L353" s="8">
        <v>2</v>
      </c>
      <c r="AQ353">
        <v>8.9999999999999998E-4</v>
      </c>
      <c r="AR353">
        <v>1</v>
      </c>
      <c r="AT353" t="s">
        <v>6</v>
      </c>
      <c r="AU353" t="s">
        <v>39</v>
      </c>
      <c r="AV353" t="s">
        <v>41</v>
      </c>
      <c r="AW353" t="s">
        <v>24</v>
      </c>
      <c r="AX353">
        <v>6</v>
      </c>
    </row>
    <row r="354" spans="1:50" x14ac:dyDescent="0.3">
      <c r="A354" t="s">
        <v>6</v>
      </c>
      <c r="B354" t="s">
        <v>39</v>
      </c>
      <c r="C354" t="s">
        <v>40</v>
      </c>
      <c r="D354" t="s">
        <v>23</v>
      </c>
      <c r="E354">
        <v>7</v>
      </c>
      <c r="J354" s="8"/>
      <c r="L354" s="8"/>
      <c r="T354">
        <v>1</v>
      </c>
      <c r="AQ354">
        <v>5.0000000000000001E-3</v>
      </c>
      <c r="AR354">
        <v>1</v>
      </c>
      <c r="AT354" t="s">
        <v>6</v>
      </c>
      <c r="AU354" t="s">
        <v>39</v>
      </c>
      <c r="AV354" t="s">
        <v>40</v>
      </c>
      <c r="AW354" t="s">
        <v>23</v>
      </c>
      <c r="AX354">
        <v>7</v>
      </c>
    </row>
    <row r="355" spans="1:50" x14ac:dyDescent="0.3">
      <c r="A355" t="s">
        <v>6</v>
      </c>
      <c r="B355" t="s">
        <v>39</v>
      </c>
      <c r="C355" t="s">
        <v>41</v>
      </c>
      <c r="D355" t="s">
        <v>24</v>
      </c>
      <c r="E355">
        <v>7</v>
      </c>
      <c r="J355" s="8"/>
      <c r="L355" s="8">
        <v>3</v>
      </c>
      <c r="AQ355">
        <v>0.02</v>
      </c>
      <c r="AR355">
        <v>1</v>
      </c>
      <c r="AT355" t="s">
        <v>6</v>
      </c>
      <c r="AU355" t="s">
        <v>39</v>
      </c>
      <c r="AV355" t="s">
        <v>41</v>
      </c>
      <c r="AW355" t="s">
        <v>24</v>
      </c>
      <c r="AX355">
        <v>7</v>
      </c>
    </row>
    <row r="356" spans="1:50" x14ac:dyDescent="0.3">
      <c r="A356" t="s">
        <v>6</v>
      </c>
      <c r="B356" t="s">
        <v>39</v>
      </c>
      <c r="C356" t="s">
        <v>40</v>
      </c>
      <c r="D356" t="s">
        <v>23</v>
      </c>
      <c r="E356">
        <v>8</v>
      </c>
      <c r="J356" s="8"/>
      <c r="L356" s="8"/>
      <c r="AT356" t="s">
        <v>6</v>
      </c>
      <c r="AU356" t="s">
        <v>39</v>
      </c>
      <c r="AV356" t="s">
        <v>40</v>
      </c>
      <c r="AW356" t="s">
        <v>23</v>
      </c>
      <c r="AX356">
        <v>8</v>
      </c>
    </row>
    <row r="357" spans="1:50" x14ac:dyDescent="0.3">
      <c r="A357" t="s">
        <v>6</v>
      </c>
      <c r="B357" t="s">
        <v>39</v>
      </c>
      <c r="C357" t="s">
        <v>41</v>
      </c>
      <c r="D357" t="s">
        <v>24</v>
      </c>
      <c r="E357">
        <v>8</v>
      </c>
      <c r="J357" s="8"/>
      <c r="K357">
        <v>2</v>
      </c>
      <c r="L357" s="8">
        <v>1</v>
      </c>
      <c r="AQ357">
        <v>2.4E-2</v>
      </c>
      <c r="AR357">
        <v>1</v>
      </c>
      <c r="AT357" t="s">
        <v>6</v>
      </c>
      <c r="AU357" t="s">
        <v>39</v>
      </c>
      <c r="AV357" t="s">
        <v>41</v>
      </c>
      <c r="AW357" t="s">
        <v>24</v>
      </c>
      <c r="AX357">
        <v>8</v>
      </c>
    </row>
    <row r="358" spans="1:50" x14ac:dyDescent="0.3">
      <c r="A358" t="s">
        <v>6</v>
      </c>
      <c r="B358" t="s">
        <v>39</v>
      </c>
      <c r="C358" t="s">
        <v>40</v>
      </c>
      <c r="D358" t="s">
        <v>23</v>
      </c>
      <c r="E358">
        <v>9</v>
      </c>
      <c r="J358" s="8"/>
      <c r="L358" s="8"/>
      <c r="AT358" t="s">
        <v>6</v>
      </c>
      <c r="AU358" t="s">
        <v>39</v>
      </c>
      <c r="AV358" t="s">
        <v>40</v>
      </c>
      <c r="AW358" t="s">
        <v>23</v>
      </c>
      <c r="AX358">
        <v>9</v>
      </c>
    </row>
    <row r="359" spans="1:50" x14ac:dyDescent="0.3">
      <c r="A359" t="s">
        <v>6</v>
      </c>
      <c r="B359" t="s">
        <v>39</v>
      </c>
      <c r="C359" t="s">
        <v>41</v>
      </c>
      <c r="D359" t="s">
        <v>24</v>
      </c>
      <c r="E359">
        <v>9</v>
      </c>
      <c r="J359" s="8"/>
      <c r="K359">
        <v>2</v>
      </c>
      <c r="L359" s="8"/>
      <c r="AQ359">
        <v>2.7E-2</v>
      </c>
      <c r="AR359">
        <v>1</v>
      </c>
      <c r="AT359" t="s">
        <v>6</v>
      </c>
      <c r="AU359" t="s">
        <v>39</v>
      </c>
      <c r="AV359" t="s">
        <v>41</v>
      </c>
      <c r="AW359" t="s">
        <v>24</v>
      </c>
      <c r="AX359">
        <v>9</v>
      </c>
    </row>
    <row r="360" spans="1:50" x14ac:dyDescent="0.3">
      <c r="A360" t="s">
        <v>6</v>
      </c>
      <c r="B360" t="s">
        <v>39</v>
      </c>
      <c r="C360" t="s">
        <v>40</v>
      </c>
      <c r="D360" t="s">
        <v>23</v>
      </c>
      <c r="E360">
        <v>10</v>
      </c>
      <c r="J360" s="8"/>
      <c r="L360" s="8"/>
      <c r="M360">
        <v>1</v>
      </c>
      <c r="AB360">
        <v>1</v>
      </c>
      <c r="AQ360">
        <v>1.9E-2</v>
      </c>
      <c r="AR360">
        <v>1</v>
      </c>
      <c r="AT360" t="s">
        <v>6</v>
      </c>
      <c r="AU360" t="s">
        <v>39</v>
      </c>
      <c r="AV360" t="s">
        <v>40</v>
      </c>
      <c r="AW360" t="s">
        <v>23</v>
      </c>
      <c r="AX360">
        <v>10</v>
      </c>
    </row>
    <row r="361" spans="1:50" x14ac:dyDescent="0.3">
      <c r="A361" t="s">
        <v>6</v>
      </c>
      <c r="B361" t="s">
        <v>39</v>
      </c>
      <c r="C361" t="s">
        <v>41</v>
      </c>
      <c r="D361" t="s">
        <v>24</v>
      </c>
      <c r="E361">
        <v>10</v>
      </c>
      <c r="J361" s="8"/>
      <c r="L361" s="8"/>
      <c r="M361">
        <v>1</v>
      </c>
      <c r="O361">
        <v>1</v>
      </c>
      <c r="AQ361">
        <v>2.8000000000000001E-2</v>
      </c>
      <c r="AR361">
        <v>1</v>
      </c>
      <c r="AT361" t="s">
        <v>6</v>
      </c>
      <c r="AU361" t="s">
        <v>39</v>
      </c>
      <c r="AV361" t="s">
        <v>41</v>
      </c>
      <c r="AW361" t="s">
        <v>24</v>
      </c>
      <c r="AX361">
        <v>10</v>
      </c>
    </row>
    <row r="362" spans="1:50" x14ac:dyDescent="0.3">
      <c r="A362" t="s">
        <v>3</v>
      </c>
      <c r="B362" t="s">
        <v>39</v>
      </c>
      <c r="C362" t="s">
        <v>40</v>
      </c>
      <c r="D362" t="s">
        <v>23</v>
      </c>
      <c r="E362">
        <v>1</v>
      </c>
      <c r="J362" s="8"/>
      <c r="L362" s="8"/>
      <c r="AS362">
        <f>AVERAGE(AR362,AR364,AR366,AR368,AR370,AR372,AR374,AR376,AR378,AR380)</f>
        <v>1</v>
      </c>
      <c r="AT362" t="s">
        <v>3</v>
      </c>
      <c r="AU362" t="s">
        <v>39</v>
      </c>
      <c r="AV362" t="s">
        <v>40</v>
      </c>
      <c r="AW362" t="s">
        <v>23</v>
      </c>
      <c r="AX362">
        <v>1</v>
      </c>
    </row>
    <row r="363" spans="1:50" x14ac:dyDescent="0.3">
      <c r="A363" t="s">
        <v>3</v>
      </c>
      <c r="B363" t="s">
        <v>39</v>
      </c>
      <c r="C363" t="s">
        <v>41</v>
      </c>
      <c r="D363" t="s">
        <v>23</v>
      </c>
      <c r="E363">
        <v>1</v>
      </c>
      <c r="J363" s="8"/>
      <c r="L363" s="8"/>
      <c r="M363">
        <v>1</v>
      </c>
      <c r="AM363">
        <v>1</v>
      </c>
      <c r="AQ363">
        <v>2.4E-2</v>
      </c>
      <c r="AR363">
        <v>1</v>
      </c>
      <c r="AS363">
        <f>AVERAGE(AR363,AR365,AR367,AR369,AR371,AR373,AR375,AR377,AR379,AR381)</f>
        <v>0.88888888888888884</v>
      </c>
      <c r="AT363" t="s">
        <v>3</v>
      </c>
      <c r="AU363" t="s">
        <v>39</v>
      </c>
      <c r="AV363" t="s">
        <v>41</v>
      </c>
      <c r="AW363" t="s">
        <v>23</v>
      </c>
      <c r="AX363">
        <v>1</v>
      </c>
    </row>
    <row r="364" spans="1:50" x14ac:dyDescent="0.3">
      <c r="A364" t="s">
        <v>3</v>
      </c>
      <c r="B364" t="s">
        <v>39</v>
      </c>
      <c r="C364" t="s">
        <v>40</v>
      </c>
      <c r="D364" t="s">
        <v>23</v>
      </c>
      <c r="E364">
        <v>2</v>
      </c>
      <c r="J364" s="8"/>
      <c r="L364" s="8"/>
      <c r="M364">
        <v>1</v>
      </c>
      <c r="AO364">
        <v>1</v>
      </c>
      <c r="AQ364">
        <v>1.0999999999999999E-2</v>
      </c>
      <c r="AR364">
        <v>1</v>
      </c>
      <c r="AT364" t="s">
        <v>3</v>
      </c>
      <c r="AU364" t="s">
        <v>39</v>
      </c>
      <c r="AV364" t="s">
        <v>40</v>
      </c>
      <c r="AW364" t="s">
        <v>23</v>
      </c>
      <c r="AX364">
        <v>2</v>
      </c>
    </row>
    <row r="365" spans="1:50" x14ac:dyDescent="0.3">
      <c r="A365" t="s">
        <v>3</v>
      </c>
      <c r="B365" t="s">
        <v>39</v>
      </c>
      <c r="C365" t="s">
        <v>41</v>
      </c>
      <c r="D365" t="s">
        <v>23</v>
      </c>
      <c r="E365">
        <v>2</v>
      </c>
      <c r="J365" s="8"/>
      <c r="L365" s="8">
        <v>2</v>
      </c>
      <c r="Q365">
        <v>1</v>
      </c>
      <c r="AQ365">
        <v>1.4E-2</v>
      </c>
      <c r="AR365">
        <v>1</v>
      </c>
      <c r="AT365" t="s">
        <v>3</v>
      </c>
      <c r="AU365" t="s">
        <v>39</v>
      </c>
      <c r="AV365" t="s">
        <v>41</v>
      </c>
      <c r="AW365" t="s">
        <v>23</v>
      </c>
      <c r="AX365">
        <v>2</v>
      </c>
    </row>
    <row r="366" spans="1:50" x14ac:dyDescent="0.3">
      <c r="A366" t="s">
        <v>3</v>
      </c>
      <c r="B366" t="s">
        <v>39</v>
      </c>
      <c r="C366" t="s">
        <v>40</v>
      </c>
      <c r="D366" t="s">
        <v>23</v>
      </c>
      <c r="E366">
        <v>3</v>
      </c>
      <c r="J366" s="8"/>
      <c r="L366" s="8"/>
      <c r="AT366" t="s">
        <v>3</v>
      </c>
      <c r="AU366" t="s">
        <v>39</v>
      </c>
      <c r="AV366" t="s">
        <v>40</v>
      </c>
      <c r="AW366" t="s">
        <v>23</v>
      </c>
      <c r="AX366">
        <v>3</v>
      </c>
    </row>
    <row r="367" spans="1:50" x14ac:dyDescent="0.3">
      <c r="A367" t="s">
        <v>3</v>
      </c>
      <c r="B367" t="s">
        <v>39</v>
      </c>
      <c r="C367" t="s">
        <v>41</v>
      </c>
      <c r="D367" t="s">
        <v>23</v>
      </c>
      <c r="E367">
        <v>3</v>
      </c>
      <c r="J367" s="8"/>
      <c r="K367">
        <v>1</v>
      </c>
      <c r="L367" s="8">
        <v>1</v>
      </c>
      <c r="AQ367">
        <v>2.1999999999999999E-2</v>
      </c>
      <c r="AR367">
        <v>1</v>
      </c>
      <c r="AT367" t="s">
        <v>3</v>
      </c>
      <c r="AU367" t="s">
        <v>39</v>
      </c>
      <c r="AV367" t="s">
        <v>41</v>
      </c>
      <c r="AW367" t="s">
        <v>23</v>
      </c>
      <c r="AX367">
        <v>3</v>
      </c>
    </row>
    <row r="368" spans="1:50" x14ac:dyDescent="0.3">
      <c r="A368" t="s">
        <v>3</v>
      </c>
      <c r="B368" t="s">
        <v>39</v>
      </c>
      <c r="C368" t="s">
        <v>40</v>
      </c>
      <c r="D368" t="s">
        <v>23</v>
      </c>
      <c r="E368">
        <v>4</v>
      </c>
      <c r="J368" s="8"/>
      <c r="L368" s="8"/>
      <c r="Y368">
        <v>1</v>
      </c>
      <c r="AQ368">
        <v>2.5999999999999999E-2</v>
      </c>
      <c r="AR368">
        <v>1</v>
      </c>
      <c r="AT368" t="s">
        <v>3</v>
      </c>
      <c r="AU368" t="s">
        <v>39</v>
      </c>
      <c r="AV368" t="s">
        <v>40</v>
      </c>
      <c r="AW368" t="s">
        <v>23</v>
      </c>
      <c r="AX368">
        <v>4</v>
      </c>
    </row>
    <row r="369" spans="1:50" x14ac:dyDescent="0.3">
      <c r="A369" t="s">
        <v>3</v>
      </c>
      <c r="B369" t="s">
        <v>39</v>
      </c>
      <c r="C369" t="s">
        <v>41</v>
      </c>
      <c r="D369" t="s">
        <v>23</v>
      </c>
      <c r="E369">
        <v>4</v>
      </c>
      <c r="J369" s="8"/>
      <c r="L369" s="8"/>
      <c r="AT369" t="s">
        <v>3</v>
      </c>
      <c r="AU369" t="s">
        <v>39</v>
      </c>
      <c r="AV369" t="s">
        <v>41</v>
      </c>
      <c r="AW369" t="s">
        <v>23</v>
      </c>
      <c r="AX369">
        <v>4</v>
      </c>
    </row>
    <row r="370" spans="1:50" x14ac:dyDescent="0.3">
      <c r="A370" t="s">
        <v>3</v>
      </c>
      <c r="B370" t="s">
        <v>39</v>
      </c>
      <c r="C370" t="s">
        <v>40</v>
      </c>
      <c r="D370" t="s">
        <v>23</v>
      </c>
      <c r="E370">
        <v>5</v>
      </c>
      <c r="J370" s="8"/>
      <c r="L370" s="8"/>
      <c r="AT370" t="s">
        <v>3</v>
      </c>
      <c r="AU370" t="s">
        <v>39</v>
      </c>
      <c r="AV370" t="s">
        <v>40</v>
      </c>
      <c r="AW370" t="s">
        <v>23</v>
      </c>
      <c r="AX370">
        <v>5</v>
      </c>
    </row>
    <row r="371" spans="1:50" x14ac:dyDescent="0.3">
      <c r="A371" t="s">
        <v>3</v>
      </c>
      <c r="B371" t="s">
        <v>39</v>
      </c>
      <c r="C371" t="s">
        <v>41</v>
      </c>
      <c r="D371" t="s">
        <v>23</v>
      </c>
      <c r="E371">
        <v>5</v>
      </c>
      <c r="J371" s="8"/>
      <c r="L371" s="8"/>
      <c r="T371">
        <v>1</v>
      </c>
      <c r="AQ371">
        <v>0.02</v>
      </c>
      <c r="AR371">
        <v>1</v>
      </c>
      <c r="AT371" t="s">
        <v>3</v>
      </c>
      <c r="AU371" t="s">
        <v>39</v>
      </c>
      <c r="AV371" t="s">
        <v>41</v>
      </c>
      <c r="AW371" t="s">
        <v>23</v>
      </c>
      <c r="AX371">
        <v>5</v>
      </c>
    </row>
    <row r="372" spans="1:50" x14ac:dyDescent="0.3">
      <c r="A372" t="s">
        <v>3</v>
      </c>
      <c r="B372" t="s">
        <v>39</v>
      </c>
      <c r="C372" t="s">
        <v>40</v>
      </c>
      <c r="D372" t="s">
        <v>23</v>
      </c>
      <c r="E372">
        <v>6</v>
      </c>
      <c r="J372" s="8"/>
      <c r="L372" s="8"/>
      <c r="M372">
        <v>1</v>
      </c>
      <c r="AQ372">
        <v>1.6E-2</v>
      </c>
      <c r="AR372">
        <v>1</v>
      </c>
      <c r="AT372" t="s">
        <v>3</v>
      </c>
      <c r="AU372" t="s">
        <v>39</v>
      </c>
      <c r="AV372" t="s">
        <v>40</v>
      </c>
      <c r="AW372" t="s">
        <v>23</v>
      </c>
      <c r="AX372">
        <v>6</v>
      </c>
    </row>
    <row r="373" spans="1:50" x14ac:dyDescent="0.3">
      <c r="A373" t="s">
        <v>3</v>
      </c>
      <c r="B373" t="s">
        <v>39</v>
      </c>
      <c r="C373" t="s">
        <v>41</v>
      </c>
      <c r="D373" t="s">
        <v>23</v>
      </c>
      <c r="E373">
        <v>6</v>
      </c>
      <c r="J373" s="8"/>
      <c r="L373" s="8">
        <v>2</v>
      </c>
      <c r="AQ373">
        <v>0.02</v>
      </c>
      <c r="AR373">
        <v>1</v>
      </c>
      <c r="AT373" t="s">
        <v>3</v>
      </c>
      <c r="AU373" t="s">
        <v>39</v>
      </c>
      <c r="AV373" t="s">
        <v>41</v>
      </c>
      <c r="AW373" t="s">
        <v>23</v>
      </c>
      <c r="AX373">
        <v>6</v>
      </c>
    </row>
    <row r="374" spans="1:50" x14ac:dyDescent="0.3">
      <c r="A374" t="s">
        <v>3</v>
      </c>
      <c r="B374" t="s">
        <v>39</v>
      </c>
      <c r="C374" t="s">
        <v>40</v>
      </c>
      <c r="D374" t="s">
        <v>23</v>
      </c>
      <c r="E374">
        <v>7</v>
      </c>
      <c r="J374" s="8"/>
      <c r="L374" s="8"/>
      <c r="AT374" t="s">
        <v>3</v>
      </c>
      <c r="AU374" t="s">
        <v>39</v>
      </c>
      <c r="AV374" t="s">
        <v>40</v>
      </c>
      <c r="AW374" t="s">
        <v>23</v>
      </c>
      <c r="AX374">
        <v>7</v>
      </c>
    </row>
    <row r="375" spans="1:50" x14ac:dyDescent="0.3">
      <c r="A375" t="s">
        <v>3</v>
      </c>
      <c r="B375" t="s">
        <v>39</v>
      </c>
      <c r="C375" t="s">
        <v>41</v>
      </c>
      <c r="D375" t="s">
        <v>23</v>
      </c>
      <c r="E375">
        <v>7</v>
      </c>
      <c r="J375" s="8"/>
      <c r="L375" s="8">
        <v>2</v>
      </c>
      <c r="O375">
        <v>1</v>
      </c>
      <c r="AQ375">
        <v>1.7999999999999999E-2</v>
      </c>
      <c r="AR375">
        <v>1</v>
      </c>
      <c r="AT375" t="s">
        <v>3</v>
      </c>
      <c r="AU375" t="s">
        <v>39</v>
      </c>
      <c r="AV375" t="s">
        <v>41</v>
      </c>
      <c r="AW375" t="s">
        <v>23</v>
      </c>
      <c r="AX375">
        <v>7</v>
      </c>
    </row>
    <row r="376" spans="1:50" x14ac:dyDescent="0.3">
      <c r="A376" t="s">
        <v>3</v>
      </c>
      <c r="B376" t="s">
        <v>39</v>
      </c>
      <c r="C376" t="s">
        <v>40</v>
      </c>
      <c r="D376" t="s">
        <v>23</v>
      </c>
      <c r="E376">
        <v>8</v>
      </c>
      <c r="J376" s="8"/>
      <c r="L376" s="8">
        <v>1</v>
      </c>
      <c r="AQ376">
        <v>1.9E-2</v>
      </c>
      <c r="AR376">
        <v>1</v>
      </c>
      <c r="AT376" t="s">
        <v>3</v>
      </c>
      <c r="AU376" t="s">
        <v>39</v>
      </c>
      <c r="AV376" t="s">
        <v>40</v>
      </c>
      <c r="AW376" t="s">
        <v>23</v>
      </c>
      <c r="AX376">
        <v>8</v>
      </c>
    </row>
    <row r="377" spans="1:50" x14ac:dyDescent="0.3">
      <c r="A377" t="s">
        <v>3</v>
      </c>
      <c r="B377" t="s">
        <v>39</v>
      </c>
      <c r="C377" t="s">
        <v>41</v>
      </c>
      <c r="D377" t="s">
        <v>23</v>
      </c>
      <c r="E377">
        <v>8</v>
      </c>
      <c r="J377" s="8"/>
      <c r="L377" s="8">
        <v>1</v>
      </c>
      <c r="T377">
        <v>1</v>
      </c>
      <c r="AQ377">
        <v>0.02</v>
      </c>
      <c r="AR377">
        <v>1</v>
      </c>
      <c r="AT377" t="s">
        <v>3</v>
      </c>
      <c r="AU377" t="s">
        <v>39</v>
      </c>
      <c r="AV377" t="s">
        <v>41</v>
      </c>
      <c r="AW377" t="s">
        <v>23</v>
      </c>
      <c r="AX377">
        <v>8</v>
      </c>
    </row>
    <row r="378" spans="1:50" x14ac:dyDescent="0.3">
      <c r="A378" t="s">
        <v>3</v>
      </c>
      <c r="B378" t="s">
        <v>39</v>
      </c>
      <c r="C378" t="s">
        <v>40</v>
      </c>
      <c r="D378" t="s">
        <v>23</v>
      </c>
      <c r="E378">
        <v>9</v>
      </c>
      <c r="J378" s="8"/>
      <c r="L378" s="8"/>
      <c r="O378">
        <v>1</v>
      </c>
      <c r="AQ378">
        <v>1.2999999999999999E-2</v>
      </c>
      <c r="AR378">
        <v>1</v>
      </c>
      <c r="AT378" t="s">
        <v>3</v>
      </c>
      <c r="AU378" t="s">
        <v>39</v>
      </c>
      <c r="AV378" t="s">
        <v>40</v>
      </c>
      <c r="AW378" t="s">
        <v>23</v>
      </c>
      <c r="AX378">
        <v>9</v>
      </c>
    </row>
    <row r="379" spans="1:50" x14ac:dyDescent="0.3">
      <c r="A379" t="s">
        <v>3</v>
      </c>
      <c r="B379" t="s">
        <v>39</v>
      </c>
      <c r="C379" t="s">
        <v>41</v>
      </c>
      <c r="D379" t="s">
        <v>23</v>
      </c>
      <c r="E379">
        <v>9</v>
      </c>
      <c r="J379" s="8"/>
      <c r="L379" s="8"/>
      <c r="M379">
        <v>2</v>
      </c>
      <c r="AL379">
        <v>1</v>
      </c>
      <c r="AR379">
        <v>0</v>
      </c>
      <c r="AT379" t="s">
        <v>3</v>
      </c>
      <c r="AU379" t="s">
        <v>39</v>
      </c>
      <c r="AV379" t="s">
        <v>41</v>
      </c>
      <c r="AW379" t="s">
        <v>23</v>
      </c>
      <c r="AX379">
        <v>9</v>
      </c>
    </row>
    <row r="380" spans="1:50" x14ac:dyDescent="0.3">
      <c r="A380" t="s">
        <v>3</v>
      </c>
      <c r="B380" t="s">
        <v>39</v>
      </c>
      <c r="C380" t="s">
        <v>40</v>
      </c>
      <c r="D380" t="s">
        <v>23</v>
      </c>
      <c r="E380">
        <v>10</v>
      </c>
      <c r="J380" s="8"/>
      <c r="L380" s="8"/>
      <c r="AT380" t="s">
        <v>3</v>
      </c>
      <c r="AU380" t="s">
        <v>39</v>
      </c>
      <c r="AV380" t="s">
        <v>40</v>
      </c>
      <c r="AW380" t="s">
        <v>23</v>
      </c>
      <c r="AX380">
        <v>10</v>
      </c>
    </row>
    <row r="381" spans="1:50" x14ac:dyDescent="0.3">
      <c r="A381" t="s">
        <v>3</v>
      </c>
      <c r="B381" t="s">
        <v>39</v>
      </c>
      <c r="C381" t="s">
        <v>41</v>
      </c>
      <c r="D381" t="s">
        <v>23</v>
      </c>
      <c r="E381">
        <v>10</v>
      </c>
      <c r="J381" s="8"/>
      <c r="K381">
        <v>1</v>
      </c>
      <c r="L381" s="8">
        <v>1</v>
      </c>
      <c r="AQ381">
        <v>0.01</v>
      </c>
      <c r="AR381">
        <v>1</v>
      </c>
      <c r="AT381" t="s">
        <v>3</v>
      </c>
      <c r="AU381" t="s">
        <v>39</v>
      </c>
      <c r="AV381" t="s">
        <v>41</v>
      </c>
      <c r="AW381" t="s">
        <v>23</v>
      </c>
      <c r="AX381">
        <v>10</v>
      </c>
    </row>
    <row r="382" spans="1:50" x14ac:dyDescent="0.3">
      <c r="A382" t="s">
        <v>6</v>
      </c>
      <c r="B382" t="s">
        <v>39</v>
      </c>
      <c r="C382" t="s">
        <v>40</v>
      </c>
      <c r="D382" t="s">
        <v>23</v>
      </c>
      <c r="E382">
        <v>1</v>
      </c>
      <c r="J382" s="8"/>
      <c r="L382" s="8"/>
      <c r="AS382">
        <f>AVERAGE(AR382,AR384,AR386,AR388,AR390,AR392,AR394,AR396,AR398,AR400)</f>
        <v>1</v>
      </c>
      <c r="AT382" t="s">
        <v>6</v>
      </c>
      <c r="AU382" t="s">
        <v>39</v>
      </c>
      <c r="AV382" t="s">
        <v>40</v>
      </c>
      <c r="AW382" t="s">
        <v>23</v>
      </c>
      <c r="AX382">
        <v>1</v>
      </c>
    </row>
    <row r="383" spans="1:50" x14ac:dyDescent="0.3">
      <c r="A383" t="s">
        <v>6</v>
      </c>
      <c r="B383" t="s">
        <v>39</v>
      </c>
      <c r="C383" t="s">
        <v>41</v>
      </c>
      <c r="D383" t="s">
        <v>23</v>
      </c>
      <c r="E383">
        <v>1</v>
      </c>
      <c r="J383" s="8"/>
      <c r="L383" s="8"/>
      <c r="T383">
        <v>1</v>
      </c>
      <c r="AQ383">
        <v>0.01</v>
      </c>
      <c r="AR383">
        <v>1</v>
      </c>
      <c r="AS383">
        <f>AVERAGE(AR383,AR385,AR387,AR389,AR391,AR393,AR395,AR397,AR399,AR401)</f>
        <v>1</v>
      </c>
      <c r="AT383" t="s">
        <v>6</v>
      </c>
      <c r="AU383" t="s">
        <v>39</v>
      </c>
      <c r="AV383" t="s">
        <v>41</v>
      </c>
      <c r="AW383" t="s">
        <v>23</v>
      </c>
      <c r="AX383">
        <v>1</v>
      </c>
    </row>
    <row r="384" spans="1:50" x14ac:dyDescent="0.3">
      <c r="A384" t="s">
        <v>6</v>
      </c>
      <c r="B384" t="s">
        <v>39</v>
      </c>
      <c r="C384" t="s">
        <v>40</v>
      </c>
      <c r="D384" t="s">
        <v>23</v>
      </c>
      <c r="E384">
        <v>2</v>
      </c>
      <c r="J384" s="8"/>
      <c r="L384" s="8"/>
      <c r="AT384" t="s">
        <v>6</v>
      </c>
      <c r="AU384" t="s">
        <v>39</v>
      </c>
      <c r="AV384" t="s">
        <v>40</v>
      </c>
      <c r="AW384" t="s">
        <v>23</v>
      </c>
      <c r="AX384">
        <v>2</v>
      </c>
    </row>
    <row r="385" spans="1:50" x14ac:dyDescent="0.3">
      <c r="A385" t="s">
        <v>6</v>
      </c>
      <c r="B385" t="s">
        <v>39</v>
      </c>
      <c r="C385" t="s">
        <v>41</v>
      </c>
      <c r="D385" t="s">
        <v>23</v>
      </c>
      <c r="E385">
        <v>2</v>
      </c>
      <c r="J385" s="8"/>
      <c r="L385" s="8"/>
      <c r="Q385">
        <v>1</v>
      </c>
      <c r="AQ385">
        <v>1.7999999999999999E-2</v>
      </c>
      <c r="AR385">
        <v>1</v>
      </c>
      <c r="AT385" t="s">
        <v>6</v>
      </c>
      <c r="AU385" t="s">
        <v>39</v>
      </c>
      <c r="AV385" t="s">
        <v>41</v>
      </c>
      <c r="AW385" t="s">
        <v>23</v>
      </c>
      <c r="AX385">
        <v>2</v>
      </c>
    </row>
    <row r="386" spans="1:50" x14ac:dyDescent="0.3">
      <c r="A386" t="s">
        <v>6</v>
      </c>
      <c r="B386" t="s">
        <v>39</v>
      </c>
      <c r="C386" t="s">
        <v>40</v>
      </c>
      <c r="D386" t="s">
        <v>23</v>
      </c>
      <c r="E386">
        <v>3</v>
      </c>
      <c r="J386" s="8"/>
      <c r="L386" s="8"/>
      <c r="N386">
        <v>1</v>
      </c>
      <c r="AQ386">
        <v>2.3E-2</v>
      </c>
      <c r="AR386">
        <v>1</v>
      </c>
      <c r="AT386" t="s">
        <v>6</v>
      </c>
      <c r="AU386" t="s">
        <v>39</v>
      </c>
      <c r="AV386" t="s">
        <v>40</v>
      </c>
      <c r="AW386" t="s">
        <v>23</v>
      </c>
      <c r="AX386">
        <v>3</v>
      </c>
    </row>
    <row r="387" spans="1:50" x14ac:dyDescent="0.3">
      <c r="A387" t="s">
        <v>6</v>
      </c>
      <c r="B387" t="s">
        <v>39</v>
      </c>
      <c r="C387" t="s">
        <v>41</v>
      </c>
      <c r="D387" t="s">
        <v>23</v>
      </c>
      <c r="E387">
        <v>3</v>
      </c>
      <c r="J387" s="8"/>
      <c r="L387" s="8">
        <v>1</v>
      </c>
      <c r="O387">
        <v>1</v>
      </c>
      <c r="AQ387">
        <v>4.8000000000000001E-2</v>
      </c>
      <c r="AR387">
        <v>1</v>
      </c>
      <c r="AT387" t="s">
        <v>6</v>
      </c>
      <c r="AU387" t="s">
        <v>39</v>
      </c>
      <c r="AV387" t="s">
        <v>41</v>
      </c>
      <c r="AW387" t="s">
        <v>23</v>
      </c>
      <c r="AX387">
        <v>3</v>
      </c>
    </row>
    <row r="388" spans="1:50" x14ac:dyDescent="0.3">
      <c r="A388" t="s">
        <v>6</v>
      </c>
      <c r="B388" t="s">
        <v>39</v>
      </c>
      <c r="C388" t="s">
        <v>40</v>
      </c>
      <c r="D388" t="s">
        <v>23</v>
      </c>
      <c r="E388">
        <v>4</v>
      </c>
      <c r="J388" s="8"/>
      <c r="L388" s="8"/>
      <c r="AL388">
        <v>1</v>
      </c>
      <c r="AT388" t="s">
        <v>6</v>
      </c>
      <c r="AU388" t="s">
        <v>39</v>
      </c>
      <c r="AV388" t="s">
        <v>40</v>
      </c>
      <c r="AW388" t="s">
        <v>23</v>
      </c>
      <c r="AX388">
        <v>4</v>
      </c>
    </row>
    <row r="389" spans="1:50" x14ac:dyDescent="0.3">
      <c r="A389" t="s">
        <v>6</v>
      </c>
      <c r="B389" t="s">
        <v>39</v>
      </c>
      <c r="C389" t="s">
        <v>41</v>
      </c>
      <c r="D389" t="s">
        <v>23</v>
      </c>
      <c r="E389">
        <v>4</v>
      </c>
      <c r="J389" s="8"/>
      <c r="L389" s="8"/>
      <c r="O389">
        <v>1</v>
      </c>
      <c r="AQ389">
        <v>8.0000000000000002E-3</v>
      </c>
      <c r="AR389">
        <v>1</v>
      </c>
      <c r="AT389" t="s">
        <v>6</v>
      </c>
      <c r="AU389" t="s">
        <v>39</v>
      </c>
      <c r="AV389" t="s">
        <v>41</v>
      </c>
      <c r="AW389" t="s">
        <v>23</v>
      </c>
      <c r="AX389">
        <v>4</v>
      </c>
    </row>
    <row r="390" spans="1:50" x14ac:dyDescent="0.3">
      <c r="A390" t="s">
        <v>6</v>
      </c>
      <c r="B390" t="s">
        <v>39</v>
      </c>
      <c r="C390" t="s">
        <v>40</v>
      </c>
      <c r="D390" t="s">
        <v>23</v>
      </c>
      <c r="E390">
        <v>5</v>
      </c>
      <c r="J390" s="8"/>
      <c r="L390" s="8"/>
      <c r="AT390" t="s">
        <v>6</v>
      </c>
      <c r="AU390" t="s">
        <v>39</v>
      </c>
      <c r="AV390" t="s">
        <v>40</v>
      </c>
      <c r="AW390" t="s">
        <v>23</v>
      </c>
      <c r="AX390">
        <v>5</v>
      </c>
    </row>
    <row r="391" spans="1:50" x14ac:dyDescent="0.3">
      <c r="A391" t="s">
        <v>6</v>
      </c>
      <c r="B391" t="s">
        <v>39</v>
      </c>
      <c r="C391" t="s">
        <v>41</v>
      </c>
      <c r="D391" t="s">
        <v>23</v>
      </c>
      <c r="E391">
        <v>5</v>
      </c>
      <c r="J391" s="8"/>
      <c r="L391" s="8">
        <v>1</v>
      </c>
      <c r="M391">
        <v>1</v>
      </c>
      <c r="AQ391">
        <v>1.7000000000000001E-2</v>
      </c>
      <c r="AR391">
        <v>1</v>
      </c>
      <c r="AT391" t="s">
        <v>6</v>
      </c>
      <c r="AU391" t="s">
        <v>39</v>
      </c>
      <c r="AV391" t="s">
        <v>41</v>
      </c>
      <c r="AW391" t="s">
        <v>23</v>
      </c>
      <c r="AX391">
        <v>5</v>
      </c>
    </row>
    <row r="392" spans="1:50" x14ac:dyDescent="0.3">
      <c r="A392" t="s">
        <v>6</v>
      </c>
      <c r="B392" t="s">
        <v>39</v>
      </c>
      <c r="C392" t="s">
        <v>40</v>
      </c>
      <c r="D392" t="s">
        <v>23</v>
      </c>
      <c r="E392">
        <v>6</v>
      </c>
      <c r="J392" s="8"/>
      <c r="L392" s="8"/>
      <c r="AT392" t="s">
        <v>6</v>
      </c>
      <c r="AU392" t="s">
        <v>39</v>
      </c>
      <c r="AV392" t="s">
        <v>40</v>
      </c>
      <c r="AW392" t="s">
        <v>23</v>
      </c>
      <c r="AX392">
        <v>6</v>
      </c>
    </row>
    <row r="393" spans="1:50" x14ac:dyDescent="0.3">
      <c r="A393" t="s">
        <v>6</v>
      </c>
      <c r="B393" t="s">
        <v>39</v>
      </c>
      <c r="C393" t="s">
        <v>41</v>
      </c>
      <c r="D393" t="s">
        <v>23</v>
      </c>
      <c r="E393">
        <v>6</v>
      </c>
      <c r="J393" s="8"/>
      <c r="K393">
        <v>1</v>
      </c>
      <c r="L393" s="8">
        <v>2</v>
      </c>
      <c r="AQ393">
        <v>1.0999999999999999E-2</v>
      </c>
      <c r="AR393">
        <v>1</v>
      </c>
      <c r="AT393" t="s">
        <v>6</v>
      </c>
      <c r="AU393" t="s">
        <v>39</v>
      </c>
      <c r="AV393" t="s">
        <v>41</v>
      </c>
      <c r="AW393" t="s">
        <v>23</v>
      </c>
      <c r="AX393">
        <v>6</v>
      </c>
    </row>
    <row r="394" spans="1:50" x14ac:dyDescent="0.3">
      <c r="A394" t="s">
        <v>6</v>
      </c>
      <c r="B394" t="s">
        <v>39</v>
      </c>
      <c r="C394" t="s">
        <v>40</v>
      </c>
      <c r="D394" t="s">
        <v>23</v>
      </c>
      <c r="E394">
        <v>7</v>
      </c>
      <c r="J394" s="8"/>
      <c r="L394" s="8"/>
      <c r="AT394" t="s">
        <v>6</v>
      </c>
      <c r="AU394" t="s">
        <v>39</v>
      </c>
      <c r="AV394" t="s">
        <v>40</v>
      </c>
      <c r="AW394" t="s">
        <v>23</v>
      </c>
      <c r="AX394">
        <v>7</v>
      </c>
    </row>
    <row r="395" spans="1:50" x14ac:dyDescent="0.3">
      <c r="A395" t="s">
        <v>6</v>
      </c>
      <c r="B395" t="s">
        <v>39</v>
      </c>
      <c r="C395" t="s">
        <v>41</v>
      </c>
      <c r="D395" t="s">
        <v>23</v>
      </c>
      <c r="E395">
        <v>7</v>
      </c>
      <c r="J395" s="8"/>
      <c r="K395">
        <v>1</v>
      </c>
      <c r="L395" s="8"/>
      <c r="AQ395">
        <v>1.4999999999999999E-2</v>
      </c>
      <c r="AR395">
        <v>1</v>
      </c>
      <c r="AT395" t="s">
        <v>6</v>
      </c>
      <c r="AU395" t="s">
        <v>39</v>
      </c>
      <c r="AV395" t="s">
        <v>41</v>
      </c>
      <c r="AW395" t="s">
        <v>23</v>
      </c>
      <c r="AX395">
        <v>7</v>
      </c>
    </row>
    <row r="396" spans="1:50" x14ac:dyDescent="0.3">
      <c r="A396" t="s">
        <v>6</v>
      </c>
      <c r="B396" t="s">
        <v>39</v>
      </c>
      <c r="C396" t="s">
        <v>40</v>
      </c>
      <c r="D396" t="s">
        <v>23</v>
      </c>
      <c r="E396">
        <v>8</v>
      </c>
      <c r="J396" s="8"/>
      <c r="L396" s="8"/>
      <c r="AT396" t="s">
        <v>6</v>
      </c>
      <c r="AU396" t="s">
        <v>39</v>
      </c>
      <c r="AV396" t="s">
        <v>40</v>
      </c>
      <c r="AW396" t="s">
        <v>23</v>
      </c>
      <c r="AX396">
        <v>8</v>
      </c>
    </row>
    <row r="397" spans="1:50" x14ac:dyDescent="0.3">
      <c r="A397" t="s">
        <v>6</v>
      </c>
      <c r="B397" t="s">
        <v>39</v>
      </c>
      <c r="C397" t="s">
        <v>41</v>
      </c>
      <c r="D397" t="s">
        <v>23</v>
      </c>
      <c r="E397">
        <v>8</v>
      </c>
      <c r="J397" s="8"/>
      <c r="K397">
        <v>1</v>
      </c>
      <c r="L397" s="8">
        <v>2</v>
      </c>
      <c r="AQ397">
        <v>2.3E-2</v>
      </c>
      <c r="AR397">
        <v>1</v>
      </c>
      <c r="AT397" t="s">
        <v>6</v>
      </c>
      <c r="AU397" t="s">
        <v>39</v>
      </c>
      <c r="AV397" t="s">
        <v>41</v>
      </c>
      <c r="AW397" t="s">
        <v>23</v>
      </c>
      <c r="AX397">
        <v>8</v>
      </c>
    </row>
    <row r="398" spans="1:50" x14ac:dyDescent="0.3">
      <c r="A398" t="s">
        <v>6</v>
      </c>
      <c r="B398" t="s">
        <v>39</v>
      </c>
      <c r="C398" t="s">
        <v>40</v>
      </c>
      <c r="D398" t="s">
        <v>23</v>
      </c>
      <c r="E398">
        <v>9</v>
      </c>
      <c r="J398" s="8"/>
      <c r="L398" s="8"/>
      <c r="AT398" t="s">
        <v>6</v>
      </c>
      <c r="AU398" t="s">
        <v>39</v>
      </c>
      <c r="AV398" t="s">
        <v>40</v>
      </c>
      <c r="AW398" t="s">
        <v>23</v>
      </c>
      <c r="AX398">
        <v>9</v>
      </c>
    </row>
    <row r="399" spans="1:50" x14ac:dyDescent="0.3">
      <c r="A399" t="s">
        <v>6</v>
      </c>
      <c r="B399" t="s">
        <v>39</v>
      </c>
      <c r="C399" t="s">
        <v>41</v>
      </c>
      <c r="D399" t="s">
        <v>23</v>
      </c>
      <c r="E399">
        <v>9</v>
      </c>
      <c r="J399" s="8"/>
      <c r="L399" s="8">
        <v>2</v>
      </c>
      <c r="M399">
        <v>1</v>
      </c>
      <c r="AQ399">
        <v>0.03</v>
      </c>
      <c r="AR399">
        <v>1</v>
      </c>
      <c r="AT399" t="s">
        <v>6</v>
      </c>
      <c r="AU399" t="s">
        <v>39</v>
      </c>
      <c r="AV399" t="s">
        <v>41</v>
      </c>
      <c r="AW399" t="s">
        <v>23</v>
      </c>
      <c r="AX399">
        <v>9</v>
      </c>
    </row>
    <row r="400" spans="1:50" x14ac:dyDescent="0.3">
      <c r="A400" t="s">
        <v>6</v>
      </c>
      <c r="B400" t="s">
        <v>39</v>
      </c>
      <c r="C400" t="s">
        <v>40</v>
      </c>
      <c r="D400" t="s">
        <v>23</v>
      </c>
      <c r="E400">
        <v>10</v>
      </c>
      <c r="J400" s="8"/>
      <c r="L400" s="8"/>
      <c r="AT400" t="s">
        <v>6</v>
      </c>
      <c r="AU400" t="s">
        <v>39</v>
      </c>
      <c r="AV400" t="s">
        <v>40</v>
      </c>
      <c r="AW400" t="s">
        <v>23</v>
      </c>
      <c r="AX400">
        <v>10</v>
      </c>
    </row>
    <row r="401" spans="1:50" x14ac:dyDescent="0.3">
      <c r="A401" t="s">
        <v>6</v>
      </c>
      <c r="B401" t="s">
        <v>39</v>
      </c>
      <c r="C401" t="s">
        <v>41</v>
      </c>
      <c r="D401" t="s">
        <v>23</v>
      </c>
      <c r="E401">
        <v>10</v>
      </c>
      <c r="J401" s="8"/>
      <c r="K401">
        <v>1</v>
      </c>
      <c r="L401" s="8">
        <v>1</v>
      </c>
      <c r="N401">
        <v>1</v>
      </c>
      <c r="AQ401">
        <v>2.5999999999999999E-2</v>
      </c>
      <c r="AR401">
        <v>1</v>
      </c>
      <c r="AT401" t="s">
        <v>6</v>
      </c>
      <c r="AU401" t="s">
        <v>39</v>
      </c>
      <c r="AV401" t="s">
        <v>41</v>
      </c>
      <c r="AW401" t="s">
        <v>23</v>
      </c>
      <c r="AX401">
        <v>10</v>
      </c>
    </row>
    <row r="402" spans="1:50" x14ac:dyDescent="0.3">
      <c r="A402" t="s">
        <v>3</v>
      </c>
      <c r="B402" t="s">
        <v>42</v>
      </c>
      <c r="C402" t="s">
        <v>43</v>
      </c>
      <c r="D402" t="s">
        <v>23</v>
      </c>
      <c r="E402">
        <v>1</v>
      </c>
      <c r="J402" s="8"/>
      <c r="L402" s="8"/>
      <c r="AS402">
        <f>AVERAGE(AR402,AR404,AR406,AR408,AR410,AR412,AR414,AR416,AR418,AR420)</f>
        <v>0.5714285714285714</v>
      </c>
      <c r="AT402" t="s">
        <v>3</v>
      </c>
      <c r="AU402" t="s">
        <v>42</v>
      </c>
      <c r="AV402" t="s">
        <v>43</v>
      </c>
      <c r="AW402" t="s">
        <v>23</v>
      </c>
      <c r="AX402">
        <v>1</v>
      </c>
    </row>
    <row r="403" spans="1:50" x14ac:dyDescent="0.3">
      <c r="A403" t="s">
        <v>3</v>
      </c>
      <c r="B403" t="s">
        <v>42</v>
      </c>
      <c r="C403" t="s">
        <v>44</v>
      </c>
      <c r="D403" t="s">
        <v>24</v>
      </c>
      <c r="E403">
        <v>1</v>
      </c>
      <c r="J403" s="8"/>
      <c r="K403">
        <v>1</v>
      </c>
      <c r="L403" s="8"/>
      <c r="AP403">
        <v>1</v>
      </c>
      <c r="AQ403">
        <v>1.2999999999999999E-2</v>
      </c>
      <c r="AR403">
        <v>1</v>
      </c>
      <c r="AS403">
        <f>AVERAGE(AR403,AR405,AR407,AR409,AR411,AR413,AR415,AR417,AR419,AR421)</f>
        <v>1</v>
      </c>
      <c r="AT403" t="s">
        <v>3</v>
      </c>
      <c r="AU403" t="s">
        <v>42</v>
      </c>
      <c r="AV403" t="s">
        <v>44</v>
      </c>
      <c r="AW403" t="s">
        <v>24</v>
      </c>
      <c r="AX403">
        <v>1</v>
      </c>
    </row>
    <row r="404" spans="1:50" x14ac:dyDescent="0.3">
      <c r="A404" t="s">
        <v>3</v>
      </c>
      <c r="B404" t="s">
        <v>42</v>
      </c>
      <c r="C404" t="s">
        <v>43</v>
      </c>
      <c r="D404" t="s">
        <v>23</v>
      </c>
      <c r="E404">
        <v>2</v>
      </c>
      <c r="J404" s="8"/>
      <c r="L404" s="8"/>
      <c r="O404">
        <v>1</v>
      </c>
      <c r="AQ404">
        <v>1.9E-2</v>
      </c>
      <c r="AR404">
        <v>1</v>
      </c>
      <c r="AT404" t="s">
        <v>3</v>
      </c>
      <c r="AU404" t="s">
        <v>42</v>
      </c>
      <c r="AV404" t="s">
        <v>43</v>
      </c>
      <c r="AW404" t="s">
        <v>23</v>
      </c>
      <c r="AX404">
        <v>2</v>
      </c>
    </row>
    <row r="405" spans="1:50" x14ac:dyDescent="0.3">
      <c r="A405" t="s">
        <v>3</v>
      </c>
      <c r="B405" t="s">
        <v>42</v>
      </c>
      <c r="C405" t="s">
        <v>44</v>
      </c>
      <c r="D405" t="s">
        <v>24</v>
      </c>
      <c r="E405">
        <v>2</v>
      </c>
      <c r="J405" s="8"/>
      <c r="L405" s="8"/>
      <c r="AT405" t="s">
        <v>3</v>
      </c>
      <c r="AU405" t="s">
        <v>42</v>
      </c>
      <c r="AV405" t="s">
        <v>44</v>
      </c>
      <c r="AW405" t="s">
        <v>24</v>
      </c>
      <c r="AX405">
        <v>2</v>
      </c>
    </row>
    <row r="406" spans="1:50" x14ac:dyDescent="0.3">
      <c r="A406" t="s">
        <v>3</v>
      </c>
      <c r="B406" t="s">
        <v>42</v>
      </c>
      <c r="C406" t="s">
        <v>43</v>
      </c>
      <c r="D406" t="s">
        <v>23</v>
      </c>
      <c r="E406">
        <v>3</v>
      </c>
      <c r="J406" s="8"/>
      <c r="L406" s="8"/>
      <c r="M406">
        <v>1</v>
      </c>
      <c r="AQ406">
        <v>2.3E-2</v>
      </c>
      <c r="AR406">
        <v>1</v>
      </c>
      <c r="AT406" t="s">
        <v>3</v>
      </c>
      <c r="AU406" t="s">
        <v>42</v>
      </c>
      <c r="AV406" t="s">
        <v>43</v>
      </c>
      <c r="AW406" t="s">
        <v>23</v>
      </c>
      <c r="AX406">
        <v>3</v>
      </c>
    </row>
    <row r="407" spans="1:50" x14ac:dyDescent="0.3">
      <c r="A407" t="s">
        <v>3</v>
      </c>
      <c r="B407" t="s">
        <v>42</v>
      </c>
      <c r="C407" t="s">
        <v>44</v>
      </c>
      <c r="D407" t="s">
        <v>24</v>
      </c>
      <c r="E407">
        <v>3</v>
      </c>
      <c r="J407" s="8"/>
      <c r="L407" s="8"/>
      <c r="AT407" t="s">
        <v>3</v>
      </c>
      <c r="AU407" t="s">
        <v>42</v>
      </c>
      <c r="AV407" t="s">
        <v>44</v>
      </c>
      <c r="AW407" t="s">
        <v>24</v>
      </c>
      <c r="AX407">
        <v>3</v>
      </c>
    </row>
    <row r="408" spans="1:50" x14ac:dyDescent="0.3">
      <c r="A408" t="s">
        <v>3</v>
      </c>
      <c r="B408" t="s">
        <v>42</v>
      </c>
      <c r="C408" t="s">
        <v>43</v>
      </c>
      <c r="D408" t="s">
        <v>23</v>
      </c>
      <c r="E408">
        <v>4</v>
      </c>
      <c r="J408" s="8"/>
      <c r="L408" s="8"/>
      <c r="O408">
        <v>1</v>
      </c>
      <c r="AQ408">
        <v>8.0000000000000002E-3</v>
      </c>
      <c r="AR408">
        <v>1</v>
      </c>
      <c r="AT408" t="s">
        <v>3</v>
      </c>
      <c r="AU408" t="s">
        <v>42</v>
      </c>
      <c r="AV408" t="s">
        <v>43</v>
      </c>
      <c r="AW408" t="s">
        <v>23</v>
      </c>
      <c r="AX408">
        <v>4</v>
      </c>
    </row>
    <row r="409" spans="1:50" x14ac:dyDescent="0.3">
      <c r="A409" t="s">
        <v>3</v>
      </c>
      <c r="B409" t="s">
        <v>42</v>
      </c>
      <c r="C409" t="s">
        <v>44</v>
      </c>
      <c r="D409" t="s">
        <v>24</v>
      </c>
      <c r="E409">
        <v>4</v>
      </c>
      <c r="J409" s="8">
        <v>1</v>
      </c>
      <c r="K409">
        <v>1</v>
      </c>
      <c r="L409" s="8"/>
      <c r="AQ409">
        <v>5.0000000000000001E-3</v>
      </c>
      <c r="AR409">
        <v>1</v>
      </c>
      <c r="AT409" t="s">
        <v>3</v>
      </c>
      <c r="AU409" t="s">
        <v>42</v>
      </c>
      <c r="AV409" t="s">
        <v>44</v>
      </c>
      <c r="AW409" t="s">
        <v>24</v>
      </c>
      <c r="AX409">
        <v>4</v>
      </c>
    </row>
    <row r="410" spans="1:50" x14ac:dyDescent="0.3">
      <c r="A410" t="s">
        <v>3</v>
      </c>
      <c r="B410" t="s">
        <v>42</v>
      </c>
      <c r="C410" t="s">
        <v>43</v>
      </c>
      <c r="D410" t="s">
        <v>23</v>
      </c>
      <c r="E410">
        <v>5</v>
      </c>
      <c r="J410" s="8"/>
      <c r="L410" s="8"/>
      <c r="Q410">
        <v>1</v>
      </c>
      <c r="AR410">
        <v>0</v>
      </c>
      <c r="AT410" t="s">
        <v>3</v>
      </c>
      <c r="AU410" t="s">
        <v>42</v>
      </c>
      <c r="AV410" t="s">
        <v>43</v>
      </c>
      <c r="AW410" t="s">
        <v>23</v>
      </c>
      <c r="AX410">
        <v>5</v>
      </c>
    </row>
    <row r="411" spans="1:50" x14ac:dyDescent="0.3">
      <c r="A411" t="s">
        <v>3</v>
      </c>
      <c r="B411" t="s">
        <v>42</v>
      </c>
      <c r="C411" t="s">
        <v>44</v>
      </c>
      <c r="D411" t="s">
        <v>24</v>
      </c>
      <c r="E411">
        <v>5</v>
      </c>
      <c r="J411" s="8"/>
      <c r="L411" s="8"/>
      <c r="AT411" t="s">
        <v>3</v>
      </c>
      <c r="AU411" t="s">
        <v>42</v>
      </c>
      <c r="AV411" t="s">
        <v>44</v>
      </c>
      <c r="AW411" t="s">
        <v>24</v>
      </c>
      <c r="AX411">
        <v>5</v>
      </c>
    </row>
    <row r="412" spans="1:50" x14ac:dyDescent="0.3">
      <c r="A412" t="s">
        <v>3</v>
      </c>
      <c r="B412" t="s">
        <v>42</v>
      </c>
      <c r="C412" t="s">
        <v>43</v>
      </c>
      <c r="D412" t="s">
        <v>23</v>
      </c>
      <c r="E412">
        <v>6</v>
      </c>
      <c r="J412" s="8"/>
      <c r="L412" s="8"/>
      <c r="O412">
        <v>1</v>
      </c>
      <c r="Z412">
        <v>1</v>
      </c>
      <c r="AR412">
        <v>0</v>
      </c>
      <c r="AT412" t="s">
        <v>3</v>
      </c>
      <c r="AU412" t="s">
        <v>42</v>
      </c>
      <c r="AV412" t="s">
        <v>43</v>
      </c>
      <c r="AW412" t="s">
        <v>23</v>
      </c>
      <c r="AX412">
        <v>6</v>
      </c>
    </row>
    <row r="413" spans="1:50" x14ac:dyDescent="0.3">
      <c r="A413" t="s">
        <v>3</v>
      </c>
      <c r="B413" t="s">
        <v>42</v>
      </c>
      <c r="C413" t="s">
        <v>44</v>
      </c>
      <c r="D413" t="s">
        <v>24</v>
      </c>
      <c r="E413">
        <v>6</v>
      </c>
      <c r="J413" s="8"/>
      <c r="L413" s="8"/>
      <c r="M413">
        <v>1</v>
      </c>
      <c r="T413">
        <v>1</v>
      </c>
      <c r="AQ413">
        <v>1.2E-2</v>
      </c>
      <c r="AR413">
        <v>1</v>
      </c>
      <c r="AT413" t="s">
        <v>3</v>
      </c>
      <c r="AU413" t="s">
        <v>42</v>
      </c>
      <c r="AV413" t="s">
        <v>44</v>
      </c>
      <c r="AW413" t="s">
        <v>24</v>
      </c>
      <c r="AX413">
        <v>6</v>
      </c>
    </row>
    <row r="414" spans="1:50" x14ac:dyDescent="0.3">
      <c r="A414" t="s">
        <v>3</v>
      </c>
      <c r="B414" t="s">
        <v>42</v>
      </c>
      <c r="C414" t="s">
        <v>43</v>
      </c>
      <c r="D414" t="s">
        <v>23</v>
      </c>
      <c r="E414">
        <v>7</v>
      </c>
      <c r="J414" s="8"/>
      <c r="L414" s="8"/>
      <c r="AT414" t="s">
        <v>3</v>
      </c>
      <c r="AU414" t="s">
        <v>42</v>
      </c>
      <c r="AV414" t="s">
        <v>43</v>
      </c>
      <c r="AW414" t="s">
        <v>23</v>
      </c>
      <c r="AX414">
        <v>7</v>
      </c>
    </row>
    <row r="415" spans="1:50" x14ac:dyDescent="0.3">
      <c r="A415" t="s">
        <v>3</v>
      </c>
      <c r="B415" t="s">
        <v>42</v>
      </c>
      <c r="C415" t="s">
        <v>44</v>
      </c>
      <c r="D415" t="s">
        <v>24</v>
      </c>
      <c r="E415">
        <v>7</v>
      </c>
      <c r="J415" s="8">
        <v>1</v>
      </c>
      <c r="L415" s="8"/>
      <c r="AQ415">
        <v>4.0000000000000001E-3</v>
      </c>
      <c r="AR415">
        <v>1</v>
      </c>
      <c r="AT415" t="s">
        <v>3</v>
      </c>
      <c r="AU415" t="s">
        <v>42</v>
      </c>
      <c r="AV415" t="s">
        <v>44</v>
      </c>
      <c r="AW415" t="s">
        <v>24</v>
      </c>
      <c r="AX415">
        <v>7</v>
      </c>
    </row>
    <row r="416" spans="1:50" x14ac:dyDescent="0.3">
      <c r="A416" t="s">
        <v>3</v>
      </c>
      <c r="B416" t="s">
        <v>42</v>
      </c>
      <c r="C416" t="s">
        <v>43</v>
      </c>
      <c r="D416" t="s">
        <v>23</v>
      </c>
      <c r="E416">
        <v>8</v>
      </c>
      <c r="J416" s="8"/>
      <c r="L416" s="8"/>
      <c r="O416">
        <v>1</v>
      </c>
      <c r="AR416">
        <v>0</v>
      </c>
      <c r="AT416" t="s">
        <v>3</v>
      </c>
      <c r="AU416" t="s">
        <v>42</v>
      </c>
      <c r="AV416" t="s">
        <v>43</v>
      </c>
      <c r="AW416" t="s">
        <v>23</v>
      </c>
      <c r="AX416">
        <v>8</v>
      </c>
    </row>
    <row r="417" spans="1:50" x14ac:dyDescent="0.3">
      <c r="A417" t="s">
        <v>3</v>
      </c>
      <c r="B417" t="s">
        <v>42</v>
      </c>
      <c r="C417" t="s">
        <v>44</v>
      </c>
      <c r="D417" t="s">
        <v>24</v>
      </c>
      <c r="E417">
        <v>8</v>
      </c>
      <c r="J417" s="8"/>
      <c r="L417" s="8"/>
      <c r="O417">
        <v>1</v>
      </c>
      <c r="AQ417">
        <v>8.9999999999999993E-3</v>
      </c>
      <c r="AR417">
        <v>1</v>
      </c>
      <c r="AT417" t="s">
        <v>3</v>
      </c>
      <c r="AU417" t="s">
        <v>42</v>
      </c>
      <c r="AV417" t="s">
        <v>44</v>
      </c>
      <c r="AW417" t="s">
        <v>24</v>
      </c>
      <c r="AX417">
        <v>8</v>
      </c>
    </row>
    <row r="418" spans="1:50" x14ac:dyDescent="0.3">
      <c r="A418" t="s">
        <v>3</v>
      </c>
      <c r="B418" t="s">
        <v>42</v>
      </c>
      <c r="C418" t="s">
        <v>43</v>
      </c>
      <c r="D418" t="s">
        <v>23</v>
      </c>
      <c r="E418">
        <v>9</v>
      </c>
      <c r="J418" s="8"/>
      <c r="L418" s="8"/>
      <c r="O418">
        <v>2</v>
      </c>
      <c r="AQ418">
        <v>2.4E-2</v>
      </c>
      <c r="AR418">
        <v>1</v>
      </c>
      <c r="AT418" t="s">
        <v>3</v>
      </c>
      <c r="AU418" t="s">
        <v>42</v>
      </c>
      <c r="AV418" t="s">
        <v>43</v>
      </c>
      <c r="AW418" t="s">
        <v>23</v>
      </c>
      <c r="AX418">
        <v>9</v>
      </c>
    </row>
    <row r="419" spans="1:50" x14ac:dyDescent="0.3">
      <c r="A419" t="s">
        <v>3</v>
      </c>
      <c r="B419" t="s">
        <v>42</v>
      </c>
      <c r="C419" t="s">
        <v>44</v>
      </c>
      <c r="D419" t="s">
        <v>24</v>
      </c>
      <c r="E419">
        <v>9</v>
      </c>
      <c r="J419" s="8"/>
      <c r="L419" s="8"/>
      <c r="AT419" t="s">
        <v>3</v>
      </c>
      <c r="AU419" t="s">
        <v>42</v>
      </c>
      <c r="AV419" t="s">
        <v>44</v>
      </c>
      <c r="AW419" t="s">
        <v>24</v>
      </c>
      <c r="AX419">
        <v>9</v>
      </c>
    </row>
    <row r="420" spans="1:50" x14ac:dyDescent="0.3">
      <c r="A420" t="s">
        <v>3</v>
      </c>
      <c r="B420" t="s">
        <v>42</v>
      </c>
      <c r="C420" t="s">
        <v>43</v>
      </c>
      <c r="D420" t="s">
        <v>23</v>
      </c>
      <c r="E420">
        <v>10</v>
      </c>
      <c r="J420" s="8"/>
      <c r="L420" s="8"/>
      <c r="AT420" t="s">
        <v>3</v>
      </c>
      <c r="AU420" t="s">
        <v>42</v>
      </c>
      <c r="AV420" t="s">
        <v>43</v>
      </c>
      <c r="AW420" t="s">
        <v>23</v>
      </c>
      <c r="AX420">
        <v>10</v>
      </c>
    </row>
    <row r="421" spans="1:50" x14ac:dyDescent="0.3">
      <c r="A421" t="s">
        <v>3</v>
      </c>
      <c r="B421" t="s">
        <v>42</v>
      </c>
      <c r="C421" t="s">
        <v>44</v>
      </c>
      <c r="D421" t="s">
        <v>24</v>
      </c>
      <c r="E421">
        <v>10</v>
      </c>
      <c r="J421" s="8">
        <v>1</v>
      </c>
      <c r="L421" s="8"/>
      <c r="AQ421">
        <v>2.3E-2</v>
      </c>
      <c r="AR421">
        <v>1</v>
      </c>
      <c r="AT421" t="s">
        <v>3</v>
      </c>
      <c r="AU421" t="s">
        <v>42</v>
      </c>
      <c r="AV421" t="s">
        <v>44</v>
      </c>
      <c r="AW421" t="s">
        <v>24</v>
      </c>
      <c r="AX421">
        <v>10</v>
      </c>
    </row>
    <row r="422" spans="1:50" x14ac:dyDescent="0.3">
      <c r="A422" t="s">
        <v>6</v>
      </c>
      <c r="B422" t="s">
        <v>42</v>
      </c>
      <c r="C422" t="s">
        <v>43</v>
      </c>
      <c r="D422" t="s">
        <v>23</v>
      </c>
      <c r="E422">
        <v>1</v>
      </c>
      <c r="J422" s="8"/>
      <c r="L422" s="8"/>
      <c r="AS422">
        <f>AVERAGE(AR422,AR424,AR426,AR428,AR430,AR432,AR434,AR436,AR438,AR440)</f>
        <v>1</v>
      </c>
      <c r="AT422" t="s">
        <v>6</v>
      </c>
      <c r="AU422" t="s">
        <v>42</v>
      </c>
      <c r="AV422" t="s">
        <v>43</v>
      </c>
      <c r="AW422" t="s">
        <v>23</v>
      </c>
      <c r="AX422">
        <v>1</v>
      </c>
    </row>
    <row r="423" spans="1:50" x14ac:dyDescent="0.3">
      <c r="A423" t="s">
        <v>6</v>
      </c>
      <c r="B423" t="s">
        <v>42</v>
      </c>
      <c r="C423" t="s">
        <v>44</v>
      </c>
      <c r="D423" t="s">
        <v>24</v>
      </c>
      <c r="E423">
        <v>1</v>
      </c>
      <c r="J423" s="8"/>
      <c r="L423" s="8"/>
      <c r="AS423">
        <f>AVERAGE(AR423,AR425,AR427,AR429,AR431,AR433,AR435,AR437,AR439,AR441)</f>
        <v>0.66666666666666663</v>
      </c>
      <c r="AT423" t="s">
        <v>6</v>
      </c>
      <c r="AU423" t="s">
        <v>42</v>
      </c>
      <c r="AV423" t="s">
        <v>44</v>
      </c>
      <c r="AW423" t="s">
        <v>24</v>
      </c>
      <c r="AX423">
        <v>1</v>
      </c>
    </row>
    <row r="424" spans="1:50" x14ac:dyDescent="0.3">
      <c r="A424" t="s">
        <v>6</v>
      </c>
      <c r="B424" t="s">
        <v>42</v>
      </c>
      <c r="C424" t="s">
        <v>43</v>
      </c>
      <c r="D424" t="s">
        <v>23</v>
      </c>
      <c r="E424">
        <v>2</v>
      </c>
      <c r="J424" s="8"/>
      <c r="L424" s="8"/>
      <c r="N424">
        <v>1</v>
      </c>
      <c r="AQ424">
        <v>0.03</v>
      </c>
      <c r="AR424">
        <v>1</v>
      </c>
      <c r="AT424" t="s">
        <v>6</v>
      </c>
      <c r="AU424" t="s">
        <v>42</v>
      </c>
      <c r="AV424" t="s">
        <v>43</v>
      </c>
      <c r="AW424" t="s">
        <v>23</v>
      </c>
      <c r="AX424">
        <v>2</v>
      </c>
    </row>
    <row r="425" spans="1:50" x14ac:dyDescent="0.3">
      <c r="A425" t="s">
        <v>6</v>
      </c>
      <c r="B425" t="s">
        <v>42</v>
      </c>
      <c r="C425" t="s">
        <v>44</v>
      </c>
      <c r="D425" t="s">
        <v>24</v>
      </c>
      <c r="E425">
        <v>2</v>
      </c>
      <c r="J425" s="8"/>
      <c r="L425" s="8">
        <v>2</v>
      </c>
      <c r="AR425">
        <v>0</v>
      </c>
      <c r="AT425" t="s">
        <v>6</v>
      </c>
      <c r="AU425" t="s">
        <v>42</v>
      </c>
      <c r="AV425" t="s">
        <v>44</v>
      </c>
      <c r="AW425" t="s">
        <v>24</v>
      </c>
      <c r="AX425">
        <v>2</v>
      </c>
    </row>
    <row r="426" spans="1:50" x14ac:dyDescent="0.3">
      <c r="A426" t="s">
        <v>6</v>
      </c>
      <c r="B426" t="s">
        <v>42</v>
      </c>
      <c r="C426" t="s">
        <v>43</v>
      </c>
      <c r="D426" t="s">
        <v>23</v>
      </c>
      <c r="E426">
        <v>3</v>
      </c>
      <c r="J426" s="8"/>
      <c r="L426" s="8"/>
      <c r="AT426" t="s">
        <v>6</v>
      </c>
      <c r="AU426" t="s">
        <v>42</v>
      </c>
      <c r="AV426" t="s">
        <v>43</v>
      </c>
      <c r="AW426" t="s">
        <v>23</v>
      </c>
      <c r="AX426">
        <v>3</v>
      </c>
    </row>
    <row r="427" spans="1:50" x14ac:dyDescent="0.3">
      <c r="A427" t="s">
        <v>6</v>
      </c>
      <c r="B427" t="s">
        <v>42</v>
      </c>
      <c r="C427" t="s">
        <v>44</v>
      </c>
      <c r="D427" t="s">
        <v>24</v>
      </c>
      <c r="E427">
        <v>3</v>
      </c>
      <c r="J427" s="8"/>
      <c r="L427" s="8"/>
      <c r="AT427" t="s">
        <v>6</v>
      </c>
      <c r="AU427" t="s">
        <v>42</v>
      </c>
      <c r="AV427" t="s">
        <v>44</v>
      </c>
      <c r="AW427" t="s">
        <v>24</v>
      </c>
      <c r="AX427">
        <v>3</v>
      </c>
    </row>
    <row r="428" spans="1:50" x14ac:dyDescent="0.3">
      <c r="A428" t="s">
        <v>6</v>
      </c>
      <c r="B428" t="s">
        <v>42</v>
      </c>
      <c r="C428" t="s">
        <v>43</v>
      </c>
      <c r="D428" t="s">
        <v>23</v>
      </c>
      <c r="E428">
        <v>4</v>
      </c>
      <c r="J428" s="8"/>
      <c r="L428" s="8"/>
      <c r="M428">
        <v>1</v>
      </c>
      <c r="AQ428">
        <v>2.5000000000000001E-2</v>
      </c>
      <c r="AR428">
        <v>1</v>
      </c>
      <c r="AT428" t="s">
        <v>6</v>
      </c>
      <c r="AU428" t="s">
        <v>42</v>
      </c>
      <c r="AV428" t="s">
        <v>43</v>
      </c>
      <c r="AW428" t="s">
        <v>23</v>
      </c>
      <c r="AX428">
        <v>4</v>
      </c>
    </row>
    <row r="429" spans="1:50" x14ac:dyDescent="0.3">
      <c r="A429" t="s">
        <v>6</v>
      </c>
      <c r="B429" t="s">
        <v>42</v>
      </c>
      <c r="C429" t="s">
        <v>44</v>
      </c>
      <c r="D429" t="s">
        <v>24</v>
      </c>
      <c r="E429">
        <v>4</v>
      </c>
      <c r="J429" s="8"/>
      <c r="L429" s="8"/>
      <c r="AT429" t="s">
        <v>6</v>
      </c>
      <c r="AU429" t="s">
        <v>42</v>
      </c>
      <c r="AV429" t="s">
        <v>44</v>
      </c>
      <c r="AW429" t="s">
        <v>24</v>
      </c>
      <c r="AX429">
        <v>4</v>
      </c>
    </row>
    <row r="430" spans="1:50" x14ac:dyDescent="0.3">
      <c r="A430" t="s">
        <v>6</v>
      </c>
      <c r="B430" t="s">
        <v>42</v>
      </c>
      <c r="C430" t="s">
        <v>43</v>
      </c>
      <c r="D430" t="s">
        <v>23</v>
      </c>
      <c r="E430">
        <v>5</v>
      </c>
      <c r="J430" s="8"/>
      <c r="L430" s="8"/>
      <c r="AT430" t="s">
        <v>6</v>
      </c>
      <c r="AU430" t="s">
        <v>42</v>
      </c>
      <c r="AV430" t="s">
        <v>43</v>
      </c>
      <c r="AW430" t="s">
        <v>23</v>
      </c>
      <c r="AX430">
        <v>5</v>
      </c>
    </row>
    <row r="431" spans="1:50" x14ac:dyDescent="0.3">
      <c r="A431" t="s">
        <v>6</v>
      </c>
      <c r="B431" t="s">
        <v>42</v>
      </c>
      <c r="C431" t="s">
        <v>44</v>
      </c>
      <c r="D431" t="s">
        <v>24</v>
      </c>
      <c r="E431">
        <v>5</v>
      </c>
      <c r="J431" s="8"/>
      <c r="L431" s="8"/>
      <c r="AT431" t="s">
        <v>6</v>
      </c>
      <c r="AU431" t="s">
        <v>42</v>
      </c>
      <c r="AV431" t="s">
        <v>44</v>
      </c>
      <c r="AW431" t="s">
        <v>24</v>
      </c>
      <c r="AX431">
        <v>5</v>
      </c>
    </row>
    <row r="432" spans="1:50" x14ac:dyDescent="0.3">
      <c r="A432" t="s">
        <v>6</v>
      </c>
      <c r="B432" t="s">
        <v>42</v>
      </c>
      <c r="C432" t="s">
        <v>43</v>
      </c>
      <c r="D432" t="s">
        <v>23</v>
      </c>
      <c r="E432">
        <v>6</v>
      </c>
      <c r="J432" s="8"/>
      <c r="L432" s="8"/>
      <c r="Q432">
        <v>1</v>
      </c>
      <c r="AQ432">
        <v>0.01</v>
      </c>
      <c r="AR432">
        <v>1</v>
      </c>
      <c r="AT432" t="s">
        <v>6</v>
      </c>
      <c r="AU432" t="s">
        <v>42</v>
      </c>
      <c r="AV432" t="s">
        <v>43</v>
      </c>
      <c r="AW432" t="s">
        <v>23</v>
      </c>
      <c r="AX432">
        <v>6</v>
      </c>
    </row>
    <row r="433" spans="1:50" x14ac:dyDescent="0.3">
      <c r="A433" t="s">
        <v>6</v>
      </c>
      <c r="B433" t="s">
        <v>42</v>
      </c>
      <c r="C433" t="s">
        <v>44</v>
      </c>
      <c r="D433" t="s">
        <v>24</v>
      </c>
      <c r="E433">
        <v>6</v>
      </c>
      <c r="J433" s="8"/>
      <c r="L433" s="8"/>
      <c r="AT433" t="s">
        <v>6</v>
      </c>
      <c r="AU433" t="s">
        <v>42</v>
      </c>
      <c r="AV433" t="s">
        <v>44</v>
      </c>
      <c r="AW433" t="s">
        <v>24</v>
      </c>
      <c r="AX433">
        <v>6</v>
      </c>
    </row>
    <row r="434" spans="1:50" x14ac:dyDescent="0.3">
      <c r="A434" t="s">
        <v>6</v>
      </c>
      <c r="B434" t="s">
        <v>42</v>
      </c>
      <c r="C434" t="s">
        <v>43</v>
      </c>
      <c r="D434" t="s">
        <v>23</v>
      </c>
      <c r="E434">
        <v>7</v>
      </c>
      <c r="J434" s="8"/>
      <c r="L434" s="8"/>
      <c r="AT434" t="s">
        <v>6</v>
      </c>
      <c r="AU434" t="s">
        <v>42</v>
      </c>
      <c r="AV434" t="s">
        <v>43</v>
      </c>
      <c r="AW434" t="s">
        <v>23</v>
      </c>
      <c r="AX434">
        <v>7</v>
      </c>
    </row>
    <row r="435" spans="1:50" x14ac:dyDescent="0.3">
      <c r="A435" t="s">
        <v>6</v>
      </c>
      <c r="B435" t="s">
        <v>42</v>
      </c>
      <c r="C435" t="s">
        <v>44</v>
      </c>
      <c r="D435" t="s">
        <v>24</v>
      </c>
      <c r="E435">
        <v>7</v>
      </c>
      <c r="J435" s="8"/>
      <c r="L435" s="8"/>
      <c r="Q435">
        <v>1</v>
      </c>
      <c r="AQ435">
        <v>8.9999999999999998E-4</v>
      </c>
      <c r="AR435">
        <v>1</v>
      </c>
      <c r="AT435" t="s">
        <v>6</v>
      </c>
      <c r="AU435" t="s">
        <v>42</v>
      </c>
      <c r="AV435" t="s">
        <v>44</v>
      </c>
      <c r="AW435" t="s">
        <v>24</v>
      </c>
      <c r="AX435">
        <v>7</v>
      </c>
    </row>
    <row r="436" spans="1:50" x14ac:dyDescent="0.3">
      <c r="A436" t="s">
        <v>6</v>
      </c>
      <c r="B436" t="s">
        <v>42</v>
      </c>
      <c r="C436" t="s">
        <v>43</v>
      </c>
      <c r="D436" t="s">
        <v>23</v>
      </c>
      <c r="E436">
        <v>8</v>
      </c>
      <c r="J436" s="8"/>
      <c r="L436" s="8"/>
      <c r="T436">
        <v>1</v>
      </c>
      <c r="AQ436">
        <v>4.0000000000000001E-3</v>
      </c>
      <c r="AR436">
        <v>1</v>
      </c>
      <c r="AT436" t="s">
        <v>6</v>
      </c>
      <c r="AU436" t="s">
        <v>42</v>
      </c>
      <c r="AV436" t="s">
        <v>43</v>
      </c>
      <c r="AW436" t="s">
        <v>23</v>
      </c>
      <c r="AX436">
        <v>8</v>
      </c>
    </row>
    <row r="437" spans="1:50" x14ac:dyDescent="0.3">
      <c r="A437" t="s">
        <v>6</v>
      </c>
      <c r="B437" t="s">
        <v>42</v>
      </c>
      <c r="C437" t="s">
        <v>44</v>
      </c>
      <c r="D437" t="s">
        <v>24</v>
      </c>
      <c r="E437">
        <v>8</v>
      </c>
      <c r="J437" s="8"/>
      <c r="L437" s="8"/>
      <c r="AT437" t="s">
        <v>6</v>
      </c>
      <c r="AU437" t="s">
        <v>42</v>
      </c>
      <c r="AV437" t="s">
        <v>44</v>
      </c>
      <c r="AW437" t="s">
        <v>24</v>
      </c>
      <c r="AX437">
        <v>8</v>
      </c>
    </row>
    <row r="438" spans="1:50" x14ac:dyDescent="0.3">
      <c r="A438" t="s">
        <v>6</v>
      </c>
      <c r="B438" t="s">
        <v>42</v>
      </c>
      <c r="C438" t="s">
        <v>43</v>
      </c>
      <c r="D438" t="s">
        <v>23</v>
      </c>
      <c r="E438">
        <v>9</v>
      </c>
      <c r="J438" s="8"/>
      <c r="L438" s="8"/>
      <c r="M438">
        <v>1</v>
      </c>
      <c r="AQ438">
        <v>2.1000000000000001E-2</v>
      </c>
      <c r="AR438">
        <v>1</v>
      </c>
      <c r="AT438" t="s">
        <v>6</v>
      </c>
      <c r="AU438" t="s">
        <v>42</v>
      </c>
      <c r="AV438" t="s">
        <v>43</v>
      </c>
      <c r="AW438" t="s">
        <v>23</v>
      </c>
      <c r="AX438">
        <v>9</v>
      </c>
    </row>
    <row r="439" spans="1:50" x14ac:dyDescent="0.3">
      <c r="A439" t="s">
        <v>6</v>
      </c>
      <c r="B439" t="s">
        <v>42</v>
      </c>
      <c r="C439" t="s">
        <v>44</v>
      </c>
      <c r="D439" t="s">
        <v>24</v>
      </c>
      <c r="E439">
        <v>9</v>
      </c>
      <c r="J439" s="8"/>
      <c r="L439" s="8"/>
      <c r="AT439" t="s">
        <v>6</v>
      </c>
      <c r="AU439" t="s">
        <v>42</v>
      </c>
      <c r="AV439" t="s">
        <v>44</v>
      </c>
      <c r="AW439" t="s">
        <v>24</v>
      </c>
      <c r="AX439">
        <v>9</v>
      </c>
    </row>
    <row r="440" spans="1:50" x14ac:dyDescent="0.3">
      <c r="A440" t="s">
        <v>6</v>
      </c>
      <c r="B440" t="s">
        <v>42</v>
      </c>
      <c r="C440" t="s">
        <v>43</v>
      </c>
      <c r="D440" t="s">
        <v>23</v>
      </c>
      <c r="E440">
        <v>10</v>
      </c>
      <c r="J440" s="8"/>
      <c r="L440" s="8"/>
      <c r="T440">
        <v>1</v>
      </c>
      <c r="AQ440">
        <v>2.5000000000000001E-2</v>
      </c>
      <c r="AR440">
        <v>1</v>
      </c>
      <c r="AT440" t="s">
        <v>6</v>
      </c>
      <c r="AU440" t="s">
        <v>42</v>
      </c>
      <c r="AV440" t="s">
        <v>43</v>
      </c>
      <c r="AW440" t="s">
        <v>23</v>
      </c>
      <c r="AX440">
        <v>10</v>
      </c>
    </row>
    <row r="441" spans="1:50" x14ac:dyDescent="0.3">
      <c r="A441" t="s">
        <v>6</v>
      </c>
      <c r="B441" t="s">
        <v>42</v>
      </c>
      <c r="C441" t="s">
        <v>44</v>
      </c>
      <c r="D441" t="s">
        <v>24</v>
      </c>
      <c r="E441">
        <v>10</v>
      </c>
      <c r="J441" s="8"/>
      <c r="K441">
        <v>1</v>
      </c>
      <c r="L441" s="8"/>
      <c r="AQ441">
        <v>8.9999999999999998E-4</v>
      </c>
      <c r="AR441">
        <v>1</v>
      </c>
      <c r="AT441" t="s">
        <v>6</v>
      </c>
      <c r="AU441" t="s">
        <v>42</v>
      </c>
      <c r="AV441" t="s">
        <v>44</v>
      </c>
      <c r="AW441" t="s">
        <v>24</v>
      </c>
      <c r="AX441">
        <v>10</v>
      </c>
    </row>
    <row r="442" spans="1:50" x14ac:dyDescent="0.3">
      <c r="A442" t="s">
        <v>3</v>
      </c>
      <c r="B442" t="s">
        <v>42</v>
      </c>
      <c r="C442" t="s">
        <v>43</v>
      </c>
      <c r="D442" t="s">
        <v>23</v>
      </c>
      <c r="E442">
        <v>1</v>
      </c>
      <c r="J442" s="8"/>
      <c r="L442" s="8"/>
      <c r="AS442">
        <f>AVERAGE(AR442,AR444,AR446,AR448,AR450,AR452,AR454,AR456,AR458,AR460)</f>
        <v>0.5</v>
      </c>
      <c r="AT442" t="s">
        <v>3</v>
      </c>
      <c r="AU442" t="s">
        <v>42</v>
      </c>
      <c r="AV442" t="s">
        <v>43</v>
      </c>
      <c r="AW442" t="s">
        <v>23</v>
      </c>
      <c r="AX442">
        <v>1</v>
      </c>
    </row>
    <row r="443" spans="1:50" x14ac:dyDescent="0.3">
      <c r="A443" t="s">
        <v>3</v>
      </c>
      <c r="B443" t="s">
        <v>42</v>
      </c>
      <c r="C443" t="s">
        <v>44</v>
      </c>
      <c r="D443" t="s">
        <v>23</v>
      </c>
      <c r="E443">
        <v>1</v>
      </c>
      <c r="J443" s="8"/>
      <c r="L443" s="8"/>
      <c r="M443">
        <v>1</v>
      </c>
      <c r="AQ443">
        <v>2E-3</v>
      </c>
      <c r="AR443">
        <v>1</v>
      </c>
      <c r="AS443">
        <f>AVERAGE(AR443,AR445,AR447,AR449,AR451,AR453,AR455,AR457,AR459,AR461)</f>
        <v>0.83333333333333337</v>
      </c>
      <c r="AT443" t="s">
        <v>3</v>
      </c>
      <c r="AU443" t="s">
        <v>42</v>
      </c>
      <c r="AV443" t="s">
        <v>44</v>
      </c>
      <c r="AW443" t="s">
        <v>23</v>
      </c>
      <c r="AX443">
        <v>1</v>
      </c>
    </row>
    <row r="444" spans="1:50" x14ac:dyDescent="0.3">
      <c r="A444" t="s">
        <v>3</v>
      </c>
      <c r="B444" t="s">
        <v>42</v>
      </c>
      <c r="C444" t="s">
        <v>43</v>
      </c>
      <c r="D444" t="s">
        <v>23</v>
      </c>
      <c r="E444">
        <v>2</v>
      </c>
      <c r="J444" s="8"/>
      <c r="L444" s="8"/>
      <c r="O444">
        <v>1</v>
      </c>
      <c r="T444">
        <v>1</v>
      </c>
      <c r="AR444">
        <v>0</v>
      </c>
      <c r="AT444" t="s">
        <v>3</v>
      </c>
      <c r="AU444" t="s">
        <v>42</v>
      </c>
      <c r="AV444" t="s">
        <v>43</v>
      </c>
      <c r="AW444" t="s">
        <v>23</v>
      </c>
      <c r="AX444">
        <v>2</v>
      </c>
    </row>
    <row r="445" spans="1:50" x14ac:dyDescent="0.3">
      <c r="A445" t="s">
        <v>3</v>
      </c>
      <c r="B445" t="s">
        <v>42</v>
      </c>
      <c r="C445" t="s">
        <v>44</v>
      </c>
      <c r="D445" t="s">
        <v>23</v>
      </c>
      <c r="E445">
        <v>2</v>
      </c>
      <c r="J445" s="8">
        <v>1</v>
      </c>
      <c r="L445" s="8"/>
      <c r="M445">
        <v>1</v>
      </c>
      <c r="N445">
        <v>1</v>
      </c>
      <c r="AQ445">
        <v>1.2999999999999999E-2</v>
      </c>
      <c r="AR445">
        <v>1</v>
      </c>
      <c r="AT445" t="s">
        <v>3</v>
      </c>
      <c r="AU445" t="s">
        <v>42</v>
      </c>
      <c r="AV445" t="s">
        <v>44</v>
      </c>
      <c r="AW445" t="s">
        <v>23</v>
      </c>
      <c r="AX445">
        <v>2</v>
      </c>
    </row>
    <row r="446" spans="1:50" x14ac:dyDescent="0.3">
      <c r="A446" t="s">
        <v>3</v>
      </c>
      <c r="B446" t="s">
        <v>42</v>
      </c>
      <c r="C446" t="s">
        <v>43</v>
      </c>
      <c r="D446" t="s">
        <v>23</v>
      </c>
      <c r="E446">
        <v>3</v>
      </c>
      <c r="J446" s="8"/>
      <c r="L446" s="8"/>
      <c r="AT446" t="s">
        <v>3</v>
      </c>
      <c r="AU446" t="s">
        <v>42</v>
      </c>
      <c r="AV446" t="s">
        <v>43</v>
      </c>
      <c r="AW446" t="s">
        <v>23</v>
      </c>
      <c r="AX446">
        <v>3</v>
      </c>
    </row>
    <row r="447" spans="1:50" x14ac:dyDescent="0.3">
      <c r="A447" t="s">
        <v>3</v>
      </c>
      <c r="B447" t="s">
        <v>42</v>
      </c>
      <c r="C447" t="s">
        <v>44</v>
      </c>
      <c r="D447" t="s">
        <v>23</v>
      </c>
      <c r="E447">
        <v>3</v>
      </c>
      <c r="J447" s="8"/>
      <c r="L447" s="8"/>
      <c r="AT447" t="s">
        <v>3</v>
      </c>
      <c r="AU447" t="s">
        <v>42</v>
      </c>
      <c r="AV447" t="s">
        <v>44</v>
      </c>
      <c r="AW447" t="s">
        <v>23</v>
      </c>
      <c r="AX447">
        <v>3</v>
      </c>
    </row>
    <row r="448" spans="1:50" x14ac:dyDescent="0.3">
      <c r="A448" t="s">
        <v>3</v>
      </c>
      <c r="B448" t="s">
        <v>42</v>
      </c>
      <c r="C448" t="s">
        <v>43</v>
      </c>
      <c r="D448" t="s">
        <v>23</v>
      </c>
      <c r="E448">
        <v>4</v>
      </c>
      <c r="J448" s="8"/>
      <c r="L448" s="8"/>
      <c r="AT448" t="s">
        <v>3</v>
      </c>
      <c r="AU448" t="s">
        <v>42</v>
      </c>
      <c r="AV448" t="s">
        <v>43</v>
      </c>
      <c r="AW448" t="s">
        <v>23</v>
      </c>
      <c r="AX448">
        <v>4</v>
      </c>
    </row>
    <row r="449" spans="1:50" x14ac:dyDescent="0.3">
      <c r="A449" t="s">
        <v>3</v>
      </c>
      <c r="B449" t="s">
        <v>42</v>
      </c>
      <c r="C449" t="s">
        <v>44</v>
      </c>
      <c r="D449" t="s">
        <v>23</v>
      </c>
      <c r="E449">
        <v>4</v>
      </c>
      <c r="J449" s="8"/>
      <c r="L449" s="8"/>
      <c r="M449">
        <v>1</v>
      </c>
      <c r="AQ449">
        <v>1.7999999999999999E-2</v>
      </c>
      <c r="AR449">
        <v>1</v>
      </c>
      <c r="AT449" t="s">
        <v>3</v>
      </c>
      <c r="AU449" t="s">
        <v>42</v>
      </c>
      <c r="AV449" t="s">
        <v>44</v>
      </c>
      <c r="AW449" t="s">
        <v>23</v>
      </c>
      <c r="AX449">
        <v>4</v>
      </c>
    </row>
    <row r="450" spans="1:50" x14ac:dyDescent="0.3">
      <c r="A450" t="s">
        <v>3</v>
      </c>
      <c r="B450" t="s">
        <v>42</v>
      </c>
      <c r="C450" t="s">
        <v>43</v>
      </c>
      <c r="D450" t="s">
        <v>23</v>
      </c>
      <c r="E450">
        <v>5</v>
      </c>
      <c r="J450" s="8"/>
      <c r="L450" s="8"/>
      <c r="O450">
        <v>1</v>
      </c>
      <c r="AQ450">
        <v>3.5000000000000003E-2</v>
      </c>
      <c r="AR450">
        <v>1</v>
      </c>
      <c r="AT450" t="s">
        <v>3</v>
      </c>
      <c r="AU450" t="s">
        <v>42</v>
      </c>
      <c r="AV450" t="s">
        <v>43</v>
      </c>
      <c r="AW450" t="s">
        <v>23</v>
      </c>
      <c r="AX450">
        <v>5</v>
      </c>
    </row>
    <row r="451" spans="1:50" x14ac:dyDescent="0.3">
      <c r="A451" t="s">
        <v>3</v>
      </c>
      <c r="B451" t="s">
        <v>42</v>
      </c>
      <c r="C451" t="s">
        <v>44</v>
      </c>
      <c r="D451" t="s">
        <v>23</v>
      </c>
      <c r="E451">
        <v>5</v>
      </c>
      <c r="J451" s="8"/>
      <c r="L451" s="8"/>
      <c r="AT451" t="s">
        <v>3</v>
      </c>
      <c r="AU451" t="s">
        <v>42</v>
      </c>
      <c r="AV451" t="s">
        <v>44</v>
      </c>
      <c r="AW451" t="s">
        <v>23</v>
      </c>
      <c r="AX451">
        <v>5</v>
      </c>
    </row>
    <row r="452" spans="1:50" x14ac:dyDescent="0.3">
      <c r="A452" t="s">
        <v>3</v>
      </c>
      <c r="B452" t="s">
        <v>42</v>
      </c>
      <c r="C452" t="s">
        <v>43</v>
      </c>
      <c r="D452" t="s">
        <v>23</v>
      </c>
      <c r="E452">
        <v>6</v>
      </c>
      <c r="J452" s="8"/>
      <c r="L452" s="8"/>
      <c r="AT452" t="s">
        <v>3</v>
      </c>
      <c r="AU452" t="s">
        <v>42</v>
      </c>
      <c r="AV452" t="s">
        <v>43</v>
      </c>
      <c r="AW452" t="s">
        <v>23</v>
      </c>
      <c r="AX452">
        <v>6</v>
      </c>
    </row>
    <row r="453" spans="1:50" x14ac:dyDescent="0.3">
      <c r="A453" t="s">
        <v>3</v>
      </c>
      <c r="B453" t="s">
        <v>42</v>
      </c>
      <c r="C453" t="s">
        <v>44</v>
      </c>
      <c r="D453" t="s">
        <v>23</v>
      </c>
      <c r="E453">
        <v>6</v>
      </c>
      <c r="I453">
        <v>1</v>
      </c>
      <c r="J453" s="8"/>
      <c r="L453" s="8"/>
      <c r="AR453">
        <v>0</v>
      </c>
      <c r="AT453" t="s">
        <v>3</v>
      </c>
      <c r="AU453" t="s">
        <v>42</v>
      </c>
      <c r="AV453" t="s">
        <v>44</v>
      </c>
      <c r="AW453" t="s">
        <v>23</v>
      </c>
      <c r="AX453">
        <v>6</v>
      </c>
    </row>
    <row r="454" spans="1:50" x14ac:dyDescent="0.3">
      <c r="A454" t="s">
        <v>3</v>
      </c>
      <c r="B454" t="s">
        <v>42</v>
      </c>
      <c r="C454" t="s">
        <v>43</v>
      </c>
      <c r="D454" t="s">
        <v>23</v>
      </c>
      <c r="E454">
        <v>7</v>
      </c>
      <c r="J454" s="8"/>
      <c r="L454" s="8"/>
      <c r="AT454" t="s">
        <v>3</v>
      </c>
      <c r="AU454" t="s">
        <v>42</v>
      </c>
      <c r="AV454" t="s">
        <v>43</v>
      </c>
      <c r="AW454" t="s">
        <v>23</v>
      </c>
      <c r="AX454">
        <v>7</v>
      </c>
    </row>
    <row r="455" spans="1:50" x14ac:dyDescent="0.3">
      <c r="A455" t="s">
        <v>3</v>
      </c>
      <c r="B455" t="s">
        <v>42</v>
      </c>
      <c r="C455" t="s">
        <v>44</v>
      </c>
      <c r="D455" t="s">
        <v>23</v>
      </c>
      <c r="E455">
        <v>7</v>
      </c>
      <c r="J455" s="8">
        <v>1</v>
      </c>
      <c r="L455" s="8">
        <v>1</v>
      </c>
      <c r="AQ455">
        <v>3.3000000000000002E-2</v>
      </c>
      <c r="AR455">
        <v>1</v>
      </c>
      <c r="AT455" t="s">
        <v>3</v>
      </c>
      <c r="AU455" t="s">
        <v>42</v>
      </c>
      <c r="AV455" t="s">
        <v>44</v>
      </c>
      <c r="AW455" t="s">
        <v>23</v>
      </c>
      <c r="AX455">
        <v>7</v>
      </c>
    </row>
    <row r="456" spans="1:50" x14ac:dyDescent="0.3">
      <c r="A456" t="s">
        <v>3</v>
      </c>
      <c r="B456" t="s">
        <v>42</v>
      </c>
      <c r="C456" t="s">
        <v>43</v>
      </c>
      <c r="D456" t="s">
        <v>23</v>
      </c>
      <c r="E456">
        <v>8</v>
      </c>
      <c r="J456" s="8"/>
      <c r="L456" s="8"/>
      <c r="O456">
        <v>1</v>
      </c>
      <c r="AR456">
        <v>0</v>
      </c>
      <c r="AT456" t="s">
        <v>3</v>
      </c>
      <c r="AU456" t="s">
        <v>42</v>
      </c>
      <c r="AV456" t="s">
        <v>43</v>
      </c>
      <c r="AW456" t="s">
        <v>23</v>
      </c>
      <c r="AX456">
        <v>8</v>
      </c>
    </row>
    <row r="457" spans="1:50" x14ac:dyDescent="0.3">
      <c r="A457" t="s">
        <v>3</v>
      </c>
      <c r="B457" t="s">
        <v>42</v>
      </c>
      <c r="C457" t="s">
        <v>44</v>
      </c>
      <c r="D457" t="s">
        <v>23</v>
      </c>
      <c r="E457">
        <v>8</v>
      </c>
      <c r="J457" s="8"/>
      <c r="L457" s="8"/>
      <c r="AT457" t="s">
        <v>3</v>
      </c>
      <c r="AU457" t="s">
        <v>42</v>
      </c>
      <c r="AV457" t="s">
        <v>44</v>
      </c>
      <c r="AW457" t="s">
        <v>23</v>
      </c>
      <c r="AX457">
        <v>8</v>
      </c>
    </row>
    <row r="458" spans="1:50" x14ac:dyDescent="0.3">
      <c r="A458" t="s">
        <v>3</v>
      </c>
      <c r="B458" t="s">
        <v>42</v>
      </c>
      <c r="C458" t="s">
        <v>43</v>
      </c>
      <c r="D458" t="s">
        <v>23</v>
      </c>
      <c r="E458">
        <v>9</v>
      </c>
      <c r="J458" s="8"/>
      <c r="L458" s="8"/>
      <c r="T458">
        <v>1</v>
      </c>
      <c r="AQ458">
        <v>3.1E-2</v>
      </c>
      <c r="AR458">
        <v>1</v>
      </c>
      <c r="AT458" t="s">
        <v>3</v>
      </c>
      <c r="AU458" t="s">
        <v>42</v>
      </c>
      <c r="AV458" t="s">
        <v>43</v>
      </c>
      <c r="AW458" t="s">
        <v>23</v>
      </c>
      <c r="AX458">
        <v>9</v>
      </c>
    </row>
    <row r="459" spans="1:50" x14ac:dyDescent="0.3">
      <c r="A459" t="s">
        <v>3</v>
      </c>
      <c r="B459" t="s">
        <v>42</v>
      </c>
      <c r="C459" t="s">
        <v>44</v>
      </c>
      <c r="D459" t="s">
        <v>23</v>
      </c>
      <c r="E459">
        <v>9</v>
      </c>
      <c r="J459" s="8"/>
      <c r="L459" s="8"/>
      <c r="AP459">
        <v>1</v>
      </c>
      <c r="AT459" t="s">
        <v>3</v>
      </c>
      <c r="AU459" t="s">
        <v>42</v>
      </c>
      <c r="AV459" t="s">
        <v>44</v>
      </c>
      <c r="AW459" t="s">
        <v>23</v>
      </c>
      <c r="AX459">
        <v>9</v>
      </c>
    </row>
    <row r="460" spans="1:50" x14ac:dyDescent="0.3">
      <c r="A460" t="s">
        <v>3</v>
      </c>
      <c r="B460" t="s">
        <v>42</v>
      </c>
      <c r="C460" t="s">
        <v>43</v>
      </c>
      <c r="D460" t="s">
        <v>23</v>
      </c>
      <c r="E460">
        <v>10</v>
      </c>
      <c r="J460" s="8"/>
      <c r="L460" s="8"/>
      <c r="AT460" t="s">
        <v>3</v>
      </c>
      <c r="AU460" t="s">
        <v>42</v>
      </c>
      <c r="AV460" t="s">
        <v>43</v>
      </c>
      <c r="AW460" t="s">
        <v>23</v>
      </c>
      <c r="AX460">
        <v>10</v>
      </c>
    </row>
    <row r="461" spans="1:50" x14ac:dyDescent="0.3">
      <c r="A461" t="s">
        <v>3</v>
      </c>
      <c r="B461" t="s">
        <v>42</v>
      </c>
      <c r="C461" t="s">
        <v>44</v>
      </c>
      <c r="D461" t="s">
        <v>23</v>
      </c>
      <c r="E461">
        <v>10</v>
      </c>
      <c r="J461" s="8">
        <v>1</v>
      </c>
      <c r="L461" s="8">
        <v>1</v>
      </c>
      <c r="Q461">
        <v>1</v>
      </c>
      <c r="AQ461">
        <v>1.0999999999999999E-2</v>
      </c>
      <c r="AR461">
        <v>1</v>
      </c>
      <c r="AT461" t="s">
        <v>3</v>
      </c>
      <c r="AU461" t="s">
        <v>42</v>
      </c>
      <c r="AV461" t="s">
        <v>44</v>
      </c>
      <c r="AW461" t="s">
        <v>23</v>
      </c>
      <c r="AX461">
        <v>10</v>
      </c>
    </row>
    <row r="462" spans="1:50" x14ac:dyDescent="0.3">
      <c r="A462" t="s">
        <v>6</v>
      </c>
      <c r="B462" t="s">
        <v>42</v>
      </c>
      <c r="C462" t="s">
        <v>43</v>
      </c>
      <c r="D462" t="s">
        <v>23</v>
      </c>
      <c r="E462">
        <v>1</v>
      </c>
      <c r="J462" s="8"/>
      <c r="L462" s="8"/>
      <c r="AS462">
        <f>AVERAGE(AR462,AR464,AR466,AR468,AR470,AR472,AR474,AR476,AR478,AR480)</f>
        <v>0.5</v>
      </c>
      <c r="AT462" t="s">
        <v>6</v>
      </c>
      <c r="AU462" t="s">
        <v>42</v>
      </c>
      <c r="AV462" t="s">
        <v>43</v>
      </c>
      <c r="AW462" t="s">
        <v>23</v>
      </c>
      <c r="AX462">
        <v>1</v>
      </c>
    </row>
    <row r="463" spans="1:50" x14ac:dyDescent="0.3">
      <c r="A463" t="s">
        <v>6</v>
      </c>
      <c r="B463" t="s">
        <v>42</v>
      </c>
      <c r="C463" t="s">
        <v>44</v>
      </c>
      <c r="D463" t="s">
        <v>23</v>
      </c>
      <c r="E463">
        <v>1</v>
      </c>
      <c r="J463" s="8"/>
      <c r="L463" s="8"/>
      <c r="T463">
        <v>1</v>
      </c>
      <c r="AQ463">
        <v>6.0000000000000001E-3</v>
      </c>
      <c r="AR463">
        <v>1</v>
      </c>
      <c r="AS463">
        <f>AVERAGE(AR463,AR465,AR467,AR469,AR471,AR473,AR475,AR477,AR479,AR481)</f>
        <v>0.625</v>
      </c>
      <c r="AT463" t="s">
        <v>6</v>
      </c>
      <c r="AU463" t="s">
        <v>42</v>
      </c>
      <c r="AV463" t="s">
        <v>44</v>
      </c>
      <c r="AW463" t="s">
        <v>23</v>
      </c>
      <c r="AX463">
        <v>1</v>
      </c>
    </row>
    <row r="464" spans="1:50" x14ac:dyDescent="0.3">
      <c r="A464" t="s">
        <v>6</v>
      </c>
      <c r="B464" t="s">
        <v>42</v>
      </c>
      <c r="C464" t="s">
        <v>43</v>
      </c>
      <c r="D464" t="s">
        <v>23</v>
      </c>
      <c r="E464">
        <v>2</v>
      </c>
      <c r="J464" s="8"/>
      <c r="L464" s="8"/>
      <c r="AT464" t="s">
        <v>6</v>
      </c>
      <c r="AU464" t="s">
        <v>42</v>
      </c>
      <c r="AV464" t="s">
        <v>43</v>
      </c>
      <c r="AW464" t="s">
        <v>23</v>
      </c>
      <c r="AX464">
        <v>2</v>
      </c>
    </row>
    <row r="465" spans="1:50" x14ac:dyDescent="0.3">
      <c r="A465" t="s">
        <v>6</v>
      </c>
      <c r="B465" t="s">
        <v>42</v>
      </c>
      <c r="C465" t="s">
        <v>44</v>
      </c>
      <c r="D465" t="s">
        <v>23</v>
      </c>
      <c r="E465">
        <v>2</v>
      </c>
      <c r="J465" s="8">
        <v>1</v>
      </c>
      <c r="L465" s="8"/>
      <c r="M465">
        <v>1</v>
      </c>
      <c r="T465">
        <v>1</v>
      </c>
      <c r="AQ465">
        <v>0.01</v>
      </c>
      <c r="AR465">
        <v>1</v>
      </c>
      <c r="AT465" t="s">
        <v>6</v>
      </c>
      <c r="AU465" t="s">
        <v>42</v>
      </c>
      <c r="AV465" t="s">
        <v>44</v>
      </c>
      <c r="AW465" t="s">
        <v>23</v>
      </c>
      <c r="AX465">
        <v>2</v>
      </c>
    </row>
    <row r="466" spans="1:50" x14ac:dyDescent="0.3">
      <c r="A466" t="s">
        <v>6</v>
      </c>
      <c r="B466" t="s">
        <v>42</v>
      </c>
      <c r="C466" t="s">
        <v>43</v>
      </c>
      <c r="D466" t="s">
        <v>23</v>
      </c>
      <c r="E466">
        <v>3</v>
      </c>
      <c r="J466" s="8"/>
      <c r="L466" s="8"/>
      <c r="AT466" t="s">
        <v>6</v>
      </c>
      <c r="AU466" t="s">
        <v>42</v>
      </c>
      <c r="AV466" t="s">
        <v>43</v>
      </c>
      <c r="AW466" t="s">
        <v>23</v>
      </c>
      <c r="AX466">
        <v>3</v>
      </c>
    </row>
    <row r="467" spans="1:50" x14ac:dyDescent="0.3">
      <c r="A467" t="s">
        <v>6</v>
      </c>
      <c r="B467" t="s">
        <v>42</v>
      </c>
      <c r="C467" t="s">
        <v>44</v>
      </c>
      <c r="D467" t="s">
        <v>23</v>
      </c>
      <c r="E467">
        <v>3</v>
      </c>
      <c r="J467" s="8"/>
      <c r="L467" s="8"/>
      <c r="AD467">
        <v>1</v>
      </c>
      <c r="AR467">
        <v>0</v>
      </c>
      <c r="AT467" t="s">
        <v>6</v>
      </c>
      <c r="AU467" t="s">
        <v>42</v>
      </c>
      <c r="AV467" t="s">
        <v>44</v>
      </c>
      <c r="AW467" t="s">
        <v>23</v>
      </c>
      <c r="AX467">
        <v>3</v>
      </c>
    </row>
    <row r="468" spans="1:50" x14ac:dyDescent="0.3">
      <c r="A468" t="s">
        <v>6</v>
      </c>
      <c r="B468" t="s">
        <v>42</v>
      </c>
      <c r="C468" t="s">
        <v>43</v>
      </c>
      <c r="D468" t="s">
        <v>23</v>
      </c>
      <c r="E468">
        <v>4</v>
      </c>
      <c r="J468" s="8"/>
      <c r="L468" s="8"/>
      <c r="AT468" t="s">
        <v>6</v>
      </c>
      <c r="AU468" t="s">
        <v>42</v>
      </c>
      <c r="AV468" t="s">
        <v>43</v>
      </c>
      <c r="AW468" t="s">
        <v>23</v>
      </c>
      <c r="AX468">
        <v>4</v>
      </c>
    </row>
    <row r="469" spans="1:50" x14ac:dyDescent="0.3">
      <c r="A469" t="s">
        <v>6</v>
      </c>
      <c r="B469" t="s">
        <v>42</v>
      </c>
      <c r="C469" t="s">
        <v>44</v>
      </c>
      <c r="D469" t="s">
        <v>23</v>
      </c>
      <c r="E469">
        <v>4</v>
      </c>
      <c r="J469" s="8"/>
      <c r="L469" s="8"/>
      <c r="AT469" t="s">
        <v>6</v>
      </c>
      <c r="AU469" t="s">
        <v>42</v>
      </c>
      <c r="AV469" t="s">
        <v>44</v>
      </c>
      <c r="AW469" t="s">
        <v>23</v>
      </c>
      <c r="AX469">
        <v>4</v>
      </c>
    </row>
    <row r="470" spans="1:50" x14ac:dyDescent="0.3">
      <c r="A470" t="s">
        <v>6</v>
      </c>
      <c r="B470" t="s">
        <v>42</v>
      </c>
      <c r="C470" t="s">
        <v>43</v>
      </c>
      <c r="D470" t="s">
        <v>23</v>
      </c>
      <c r="E470">
        <v>5</v>
      </c>
      <c r="J470" s="8"/>
      <c r="L470" s="8"/>
      <c r="AT470" t="s">
        <v>6</v>
      </c>
      <c r="AU470" t="s">
        <v>42</v>
      </c>
      <c r="AV470" t="s">
        <v>43</v>
      </c>
      <c r="AW470" t="s">
        <v>23</v>
      </c>
      <c r="AX470">
        <v>5</v>
      </c>
    </row>
    <row r="471" spans="1:50" x14ac:dyDescent="0.3">
      <c r="A471" t="s">
        <v>6</v>
      </c>
      <c r="B471" t="s">
        <v>42</v>
      </c>
      <c r="C471" t="s">
        <v>44</v>
      </c>
      <c r="D471" t="s">
        <v>23</v>
      </c>
      <c r="E471">
        <v>5</v>
      </c>
      <c r="J471" s="8"/>
      <c r="L471" s="8"/>
      <c r="AD471">
        <v>1</v>
      </c>
      <c r="AR471">
        <v>0</v>
      </c>
      <c r="AT471" t="s">
        <v>6</v>
      </c>
      <c r="AU471" t="s">
        <v>42</v>
      </c>
      <c r="AV471" t="s">
        <v>44</v>
      </c>
      <c r="AW471" t="s">
        <v>23</v>
      </c>
      <c r="AX471">
        <v>5</v>
      </c>
    </row>
    <row r="472" spans="1:50" x14ac:dyDescent="0.3">
      <c r="A472" t="s">
        <v>6</v>
      </c>
      <c r="B472" t="s">
        <v>42</v>
      </c>
      <c r="C472" t="s">
        <v>43</v>
      </c>
      <c r="D472" t="s">
        <v>23</v>
      </c>
      <c r="E472">
        <v>6</v>
      </c>
      <c r="J472" s="8"/>
      <c r="L472" s="8"/>
      <c r="AT472" t="s">
        <v>6</v>
      </c>
      <c r="AU472" t="s">
        <v>42</v>
      </c>
      <c r="AV472" t="s">
        <v>43</v>
      </c>
      <c r="AW472" t="s">
        <v>23</v>
      </c>
      <c r="AX472">
        <v>6</v>
      </c>
    </row>
    <row r="473" spans="1:50" x14ac:dyDescent="0.3">
      <c r="A473" t="s">
        <v>6</v>
      </c>
      <c r="B473" t="s">
        <v>42</v>
      </c>
      <c r="C473" t="s">
        <v>44</v>
      </c>
      <c r="D473" t="s">
        <v>23</v>
      </c>
      <c r="E473">
        <v>6</v>
      </c>
      <c r="J473" s="8"/>
      <c r="L473" s="8">
        <v>1</v>
      </c>
      <c r="AQ473">
        <v>4.0000000000000001E-3</v>
      </c>
      <c r="AR473">
        <v>1</v>
      </c>
      <c r="AT473" t="s">
        <v>6</v>
      </c>
      <c r="AU473" t="s">
        <v>42</v>
      </c>
      <c r="AV473" t="s">
        <v>44</v>
      </c>
      <c r="AW473" t="s">
        <v>23</v>
      </c>
      <c r="AX473">
        <v>6</v>
      </c>
    </row>
    <row r="474" spans="1:50" x14ac:dyDescent="0.3">
      <c r="A474" t="s">
        <v>6</v>
      </c>
      <c r="B474" t="s">
        <v>42</v>
      </c>
      <c r="C474" t="s">
        <v>43</v>
      </c>
      <c r="D474" t="s">
        <v>23</v>
      </c>
      <c r="E474">
        <v>7</v>
      </c>
      <c r="J474" s="8"/>
      <c r="L474" s="8"/>
      <c r="O474">
        <v>1</v>
      </c>
      <c r="AQ474">
        <v>2.5999999999999999E-2</v>
      </c>
      <c r="AR474">
        <v>1</v>
      </c>
      <c r="AT474" t="s">
        <v>6</v>
      </c>
      <c r="AU474" t="s">
        <v>42</v>
      </c>
      <c r="AV474" t="s">
        <v>43</v>
      </c>
      <c r="AW474" t="s">
        <v>23</v>
      </c>
      <c r="AX474">
        <v>7</v>
      </c>
    </row>
    <row r="475" spans="1:50" x14ac:dyDescent="0.3">
      <c r="A475" t="s">
        <v>6</v>
      </c>
      <c r="B475" t="s">
        <v>42</v>
      </c>
      <c r="C475" t="s">
        <v>44</v>
      </c>
      <c r="D475" t="s">
        <v>23</v>
      </c>
      <c r="E475">
        <v>7</v>
      </c>
      <c r="J475" s="8"/>
      <c r="L475" s="8"/>
      <c r="AT475" t="s">
        <v>6</v>
      </c>
      <c r="AU475" t="s">
        <v>42</v>
      </c>
      <c r="AV475" t="s">
        <v>44</v>
      </c>
      <c r="AW475" t="s">
        <v>23</v>
      </c>
      <c r="AX475">
        <v>7</v>
      </c>
    </row>
    <row r="476" spans="1:50" x14ac:dyDescent="0.3">
      <c r="A476" t="s">
        <v>6</v>
      </c>
      <c r="B476" t="s">
        <v>42</v>
      </c>
      <c r="C476" t="s">
        <v>43</v>
      </c>
      <c r="D476" t="s">
        <v>23</v>
      </c>
      <c r="E476">
        <v>8</v>
      </c>
      <c r="J476" s="8"/>
      <c r="L476" s="8"/>
      <c r="Y476">
        <v>1</v>
      </c>
      <c r="AR476">
        <v>0</v>
      </c>
      <c r="AT476" t="s">
        <v>6</v>
      </c>
      <c r="AU476" t="s">
        <v>42</v>
      </c>
      <c r="AV476" t="s">
        <v>43</v>
      </c>
      <c r="AW476" t="s">
        <v>23</v>
      </c>
      <c r="AX476">
        <v>8</v>
      </c>
    </row>
    <row r="477" spans="1:50" x14ac:dyDescent="0.3">
      <c r="A477" t="s">
        <v>6</v>
      </c>
      <c r="B477" t="s">
        <v>42</v>
      </c>
      <c r="C477" t="s">
        <v>44</v>
      </c>
      <c r="D477" t="s">
        <v>23</v>
      </c>
      <c r="E477">
        <v>8</v>
      </c>
      <c r="J477" s="8">
        <v>1</v>
      </c>
      <c r="L477" s="8"/>
      <c r="M477">
        <v>1</v>
      </c>
      <c r="AQ477">
        <v>8.9999999999999998E-4</v>
      </c>
      <c r="AR477">
        <v>1</v>
      </c>
      <c r="AT477" t="s">
        <v>6</v>
      </c>
      <c r="AU477" t="s">
        <v>42</v>
      </c>
      <c r="AV477" t="s">
        <v>44</v>
      </c>
      <c r="AW477" t="s">
        <v>23</v>
      </c>
      <c r="AX477">
        <v>8</v>
      </c>
    </row>
    <row r="478" spans="1:50" x14ac:dyDescent="0.3">
      <c r="A478" t="s">
        <v>6</v>
      </c>
      <c r="B478" t="s">
        <v>42</v>
      </c>
      <c r="C478" t="s">
        <v>43</v>
      </c>
      <c r="D478" t="s">
        <v>23</v>
      </c>
      <c r="E478">
        <v>9</v>
      </c>
      <c r="J478" s="8"/>
      <c r="L478" s="8"/>
      <c r="O478">
        <v>1</v>
      </c>
      <c r="AR478">
        <v>0</v>
      </c>
      <c r="AT478" t="s">
        <v>6</v>
      </c>
      <c r="AU478" t="s">
        <v>42</v>
      </c>
      <c r="AV478" t="s">
        <v>43</v>
      </c>
      <c r="AW478" t="s">
        <v>23</v>
      </c>
      <c r="AX478">
        <v>9</v>
      </c>
    </row>
    <row r="479" spans="1:50" x14ac:dyDescent="0.3">
      <c r="A479" t="s">
        <v>6</v>
      </c>
      <c r="B479" t="s">
        <v>42</v>
      </c>
      <c r="C479" t="s">
        <v>44</v>
      </c>
      <c r="D479" t="s">
        <v>23</v>
      </c>
      <c r="E479">
        <v>9</v>
      </c>
      <c r="J479" s="8"/>
      <c r="L479" s="8"/>
      <c r="O479">
        <v>1</v>
      </c>
      <c r="AR479">
        <v>0</v>
      </c>
      <c r="AT479" t="s">
        <v>6</v>
      </c>
      <c r="AU479" t="s">
        <v>42</v>
      </c>
      <c r="AV479" t="s">
        <v>44</v>
      </c>
      <c r="AW479" t="s">
        <v>23</v>
      </c>
      <c r="AX479">
        <v>9</v>
      </c>
    </row>
    <row r="480" spans="1:50" x14ac:dyDescent="0.3">
      <c r="A480" t="s">
        <v>6</v>
      </c>
      <c r="B480" t="s">
        <v>42</v>
      </c>
      <c r="C480" t="s">
        <v>43</v>
      </c>
      <c r="D480" t="s">
        <v>23</v>
      </c>
      <c r="E480">
        <v>10</v>
      </c>
      <c r="J480" s="8"/>
      <c r="L480" s="8"/>
      <c r="N480">
        <v>1</v>
      </c>
      <c r="AQ480">
        <v>1.4E-2</v>
      </c>
      <c r="AR480">
        <v>1</v>
      </c>
      <c r="AT480" t="s">
        <v>6</v>
      </c>
      <c r="AU480" t="s">
        <v>42</v>
      </c>
      <c r="AV480" t="s">
        <v>43</v>
      </c>
      <c r="AW480" t="s">
        <v>23</v>
      </c>
      <c r="AX480">
        <v>10</v>
      </c>
    </row>
    <row r="481" spans="1:50" x14ac:dyDescent="0.3">
      <c r="A481" t="s">
        <v>6</v>
      </c>
      <c r="B481" t="s">
        <v>42</v>
      </c>
      <c r="C481" t="s">
        <v>44</v>
      </c>
      <c r="D481" t="s">
        <v>23</v>
      </c>
      <c r="E481">
        <v>10</v>
      </c>
      <c r="J481" s="8"/>
      <c r="L481" s="8">
        <v>1</v>
      </c>
      <c r="AQ481">
        <v>8.9999999999999998E-4</v>
      </c>
      <c r="AR481">
        <v>1</v>
      </c>
      <c r="AT481" t="s">
        <v>6</v>
      </c>
      <c r="AU481" t="s">
        <v>42</v>
      </c>
      <c r="AV481" t="s">
        <v>44</v>
      </c>
      <c r="AW481" t="s">
        <v>23</v>
      </c>
      <c r="AX481">
        <v>10</v>
      </c>
    </row>
    <row r="482" spans="1:50" x14ac:dyDescent="0.3">
      <c r="A482" t="s">
        <v>3</v>
      </c>
      <c r="B482" t="s">
        <v>45</v>
      </c>
      <c r="C482" t="s">
        <v>46</v>
      </c>
      <c r="D482" t="s">
        <v>23</v>
      </c>
      <c r="E482">
        <v>1</v>
      </c>
      <c r="J482" s="8"/>
      <c r="L482" s="8"/>
      <c r="AS482">
        <f>AVERAGE(AR482,AR484,AR486,AR488,AR490,AR492,AR494,AR496,AR498,AR500)</f>
        <v>1</v>
      </c>
      <c r="AT482" t="s">
        <v>3</v>
      </c>
      <c r="AU482" t="s">
        <v>45</v>
      </c>
      <c r="AV482" t="s">
        <v>46</v>
      </c>
      <c r="AW482" t="s">
        <v>23</v>
      </c>
      <c r="AX482">
        <v>1</v>
      </c>
    </row>
    <row r="483" spans="1:50" x14ac:dyDescent="0.3">
      <c r="A483" t="s">
        <v>3</v>
      </c>
      <c r="B483" t="s">
        <v>45</v>
      </c>
      <c r="C483" t="s">
        <v>47</v>
      </c>
      <c r="D483" t="s">
        <v>24</v>
      </c>
      <c r="E483">
        <v>1</v>
      </c>
      <c r="J483" s="8"/>
      <c r="L483" s="8"/>
      <c r="M483">
        <v>1</v>
      </c>
      <c r="N483">
        <v>1</v>
      </c>
      <c r="AQ483">
        <v>4.0000000000000001E-3</v>
      </c>
      <c r="AR483">
        <v>1</v>
      </c>
      <c r="AS483">
        <f>AVERAGE(AR483,AR485,AR487,AR489,AR491,AR493,AR495,AR497,AR499,AR501)</f>
        <v>1</v>
      </c>
      <c r="AT483" t="s">
        <v>3</v>
      </c>
      <c r="AU483" t="s">
        <v>45</v>
      </c>
      <c r="AV483" t="s">
        <v>47</v>
      </c>
      <c r="AW483" t="s">
        <v>24</v>
      </c>
      <c r="AX483">
        <v>1</v>
      </c>
    </row>
    <row r="484" spans="1:50" x14ac:dyDescent="0.3">
      <c r="A484" t="s">
        <v>3</v>
      </c>
      <c r="B484" t="s">
        <v>45</v>
      </c>
      <c r="C484" t="s">
        <v>46</v>
      </c>
      <c r="D484" t="s">
        <v>23</v>
      </c>
      <c r="E484">
        <v>2</v>
      </c>
      <c r="J484" s="8"/>
      <c r="L484" s="8"/>
      <c r="O484">
        <v>1</v>
      </c>
      <c r="AQ484">
        <v>7.0000000000000001E-3</v>
      </c>
      <c r="AR484">
        <v>1</v>
      </c>
      <c r="AT484" t="s">
        <v>3</v>
      </c>
      <c r="AU484" t="s">
        <v>45</v>
      </c>
      <c r="AV484" t="s">
        <v>46</v>
      </c>
      <c r="AW484" t="s">
        <v>23</v>
      </c>
      <c r="AX484">
        <v>2</v>
      </c>
    </row>
    <row r="485" spans="1:50" x14ac:dyDescent="0.3">
      <c r="A485" t="s">
        <v>3</v>
      </c>
      <c r="B485" t="s">
        <v>45</v>
      </c>
      <c r="C485" t="s">
        <v>47</v>
      </c>
      <c r="D485" t="s">
        <v>24</v>
      </c>
      <c r="E485">
        <v>2</v>
      </c>
      <c r="J485" s="8"/>
      <c r="L485" s="8"/>
      <c r="M485">
        <v>1</v>
      </c>
      <c r="N485">
        <v>1</v>
      </c>
      <c r="AQ485">
        <v>0.01</v>
      </c>
      <c r="AR485">
        <v>1</v>
      </c>
      <c r="AT485" t="s">
        <v>3</v>
      </c>
      <c r="AU485" t="s">
        <v>45</v>
      </c>
      <c r="AV485" t="s">
        <v>47</v>
      </c>
      <c r="AW485" t="s">
        <v>24</v>
      </c>
      <c r="AX485">
        <v>2</v>
      </c>
    </row>
    <row r="486" spans="1:50" x14ac:dyDescent="0.3">
      <c r="A486" t="s">
        <v>3</v>
      </c>
      <c r="B486" t="s">
        <v>45</v>
      </c>
      <c r="C486" t="s">
        <v>46</v>
      </c>
      <c r="D486" t="s">
        <v>23</v>
      </c>
      <c r="E486">
        <v>3</v>
      </c>
      <c r="J486" s="8"/>
      <c r="L486" s="8"/>
      <c r="O486">
        <v>2</v>
      </c>
      <c r="Y486">
        <v>1</v>
      </c>
      <c r="AQ486">
        <v>8.0000000000000002E-3</v>
      </c>
      <c r="AR486">
        <v>1</v>
      </c>
      <c r="AT486" t="s">
        <v>3</v>
      </c>
      <c r="AU486" t="s">
        <v>45</v>
      </c>
      <c r="AV486" t="s">
        <v>46</v>
      </c>
      <c r="AW486" t="s">
        <v>23</v>
      </c>
      <c r="AX486">
        <v>3</v>
      </c>
    </row>
    <row r="487" spans="1:50" x14ac:dyDescent="0.3">
      <c r="A487" t="s">
        <v>3</v>
      </c>
      <c r="B487" t="s">
        <v>45</v>
      </c>
      <c r="C487" t="s">
        <v>47</v>
      </c>
      <c r="D487" t="s">
        <v>24</v>
      </c>
      <c r="E487">
        <v>3</v>
      </c>
      <c r="J487" s="8"/>
      <c r="L487" s="8"/>
      <c r="M487">
        <v>1</v>
      </c>
      <c r="N487">
        <v>1</v>
      </c>
      <c r="AQ487">
        <v>2E-3</v>
      </c>
      <c r="AR487">
        <v>1</v>
      </c>
      <c r="AT487" t="s">
        <v>3</v>
      </c>
      <c r="AU487" t="s">
        <v>45</v>
      </c>
      <c r="AV487" t="s">
        <v>47</v>
      </c>
      <c r="AW487" t="s">
        <v>24</v>
      </c>
      <c r="AX487">
        <v>3</v>
      </c>
    </row>
    <row r="488" spans="1:50" x14ac:dyDescent="0.3">
      <c r="A488" t="s">
        <v>3</v>
      </c>
      <c r="B488" t="s">
        <v>45</v>
      </c>
      <c r="C488" t="s">
        <v>46</v>
      </c>
      <c r="D488" t="s">
        <v>23</v>
      </c>
      <c r="E488">
        <v>4</v>
      </c>
      <c r="J488" s="8"/>
      <c r="L488" s="8">
        <v>1</v>
      </c>
      <c r="N488">
        <v>1</v>
      </c>
      <c r="AQ488">
        <v>0.04</v>
      </c>
      <c r="AR488">
        <v>1</v>
      </c>
      <c r="AT488" t="s">
        <v>3</v>
      </c>
      <c r="AU488" t="s">
        <v>45</v>
      </c>
      <c r="AV488" t="s">
        <v>46</v>
      </c>
      <c r="AW488" t="s">
        <v>23</v>
      </c>
      <c r="AX488">
        <v>4</v>
      </c>
    </row>
    <row r="489" spans="1:50" x14ac:dyDescent="0.3">
      <c r="A489" t="s">
        <v>3</v>
      </c>
      <c r="B489" t="s">
        <v>45</v>
      </c>
      <c r="C489" t="s">
        <v>47</v>
      </c>
      <c r="D489" t="s">
        <v>24</v>
      </c>
      <c r="E489">
        <v>4</v>
      </c>
      <c r="J489" s="8"/>
      <c r="L489" s="8"/>
      <c r="N489">
        <v>2</v>
      </c>
      <c r="O489">
        <v>1</v>
      </c>
      <c r="AQ489">
        <v>8.0000000000000002E-3</v>
      </c>
      <c r="AR489">
        <v>1</v>
      </c>
      <c r="AT489" t="s">
        <v>3</v>
      </c>
      <c r="AU489" t="s">
        <v>45</v>
      </c>
      <c r="AV489" t="s">
        <v>47</v>
      </c>
      <c r="AW489" t="s">
        <v>24</v>
      </c>
      <c r="AX489">
        <v>4</v>
      </c>
    </row>
    <row r="490" spans="1:50" x14ac:dyDescent="0.3">
      <c r="A490" t="s">
        <v>3</v>
      </c>
      <c r="B490" t="s">
        <v>45</v>
      </c>
      <c r="C490" t="s">
        <v>46</v>
      </c>
      <c r="D490" t="s">
        <v>23</v>
      </c>
      <c r="E490">
        <v>5</v>
      </c>
      <c r="J490" s="8"/>
      <c r="L490" s="8"/>
      <c r="AT490" t="s">
        <v>3</v>
      </c>
      <c r="AU490" t="s">
        <v>45</v>
      </c>
      <c r="AV490" t="s">
        <v>46</v>
      </c>
      <c r="AW490" t="s">
        <v>23</v>
      </c>
      <c r="AX490">
        <v>5</v>
      </c>
    </row>
    <row r="491" spans="1:50" x14ac:dyDescent="0.3">
      <c r="A491" t="s">
        <v>3</v>
      </c>
      <c r="B491" t="s">
        <v>45</v>
      </c>
      <c r="C491" t="s">
        <v>47</v>
      </c>
      <c r="D491" t="s">
        <v>24</v>
      </c>
      <c r="E491">
        <v>5</v>
      </c>
      <c r="J491" s="8"/>
      <c r="K491">
        <v>1</v>
      </c>
      <c r="L491" s="8"/>
      <c r="M491">
        <v>1</v>
      </c>
      <c r="AQ491">
        <v>8.9999999999999993E-3</v>
      </c>
      <c r="AR491">
        <v>1</v>
      </c>
      <c r="AT491" t="s">
        <v>3</v>
      </c>
      <c r="AU491" t="s">
        <v>45</v>
      </c>
      <c r="AV491" t="s">
        <v>47</v>
      </c>
      <c r="AW491" t="s">
        <v>24</v>
      </c>
      <c r="AX491">
        <v>5</v>
      </c>
    </row>
    <row r="492" spans="1:50" x14ac:dyDescent="0.3">
      <c r="A492" t="s">
        <v>3</v>
      </c>
      <c r="B492" t="s">
        <v>45</v>
      </c>
      <c r="C492" t="s">
        <v>46</v>
      </c>
      <c r="D492" t="s">
        <v>23</v>
      </c>
      <c r="E492">
        <v>6</v>
      </c>
      <c r="J492" s="8"/>
      <c r="L492" s="8"/>
      <c r="AT492" t="s">
        <v>3</v>
      </c>
      <c r="AU492" t="s">
        <v>45</v>
      </c>
      <c r="AV492" t="s">
        <v>46</v>
      </c>
      <c r="AW492" t="s">
        <v>23</v>
      </c>
      <c r="AX492">
        <v>6</v>
      </c>
    </row>
    <row r="493" spans="1:50" x14ac:dyDescent="0.3">
      <c r="A493" t="s">
        <v>3</v>
      </c>
      <c r="B493" t="s">
        <v>45</v>
      </c>
      <c r="C493" t="s">
        <v>47</v>
      </c>
      <c r="D493" t="s">
        <v>24</v>
      </c>
      <c r="E493">
        <v>6</v>
      </c>
      <c r="J493" s="8"/>
      <c r="L493" s="8">
        <v>1</v>
      </c>
      <c r="M493">
        <v>1</v>
      </c>
      <c r="N493">
        <v>1</v>
      </c>
      <c r="AQ493">
        <v>1.2999999999999999E-2</v>
      </c>
      <c r="AR493">
        <v>1</v>
      </c>
      <c r="AT493" t="s">
        <v>3</v>
      </c>
      <c r="AU493" t="s">
        <v>45</v>
      </c>
      <c r="AV493" t="s">
        <v>47</v>
      </c>
      <c r="AW493" t="s">
        <v>24</v>
      </c>
      <c r="AX493">
        <v>6</v>
      </c>
    </row>
    <row r="494" spans="1:50" x14ac:dyDescent="0.3">
      <c r="A494" t="s">
        <v>3</v>
      </c>
      <c r="B494" t="s">
        <v>45</v>
      </c>
      <c r="C494" t="s">
        <v>46</v>
      </c>
      <c r="D494" t="s">
        <v>23</v>
      </c>
      <c r="E494">
        <v>7</v>
      </c>
      <c r="J494" s="8"/>
      <c r="L494" s="8"/>
      <c r="AT494" t="s">
        <v>3</v>
      </c>
      <c r="AU494" t="s">
        <v>45</v>
      </c>
      <c r="AV494" t="s">
        <v>46</v>
      </c>
      <c r="AW494" t="s">
        <v>23</v>
      </c>
      <c r="AX494">
        <v>7</v>
      </c>
    </row>
    <row r="495" spans="1:50" x14ac:dyDescent="0.3">
      <c r="A495" t="s">
        <v>3</v>
      </c>
      <c r="B495" t="s">
        <v>45</v>
      </c>
      <c r="C495" t="s">
        <v>47</v>
      </c>
      <c r="D495" t="s">
        <v>24</v>
      </c>
      <c r="E495">
        <v>7</v>
      </c>
      <c r="J495" s="8"/>
      <c r="L495" s="8"/>
      <c r="N495">
        <v>1</v>
      </c>
      <c r="AQ495">
        <v>4.5999999999999999E-2</v>
      </c>
      <c r="AR495">
        <v>1</v>
      </c>
      <c r="AT495" t="s">
        <v>3</v>
      </c>
      <c r="AU495" t="s">
        <v>45</v>
      </c>
      <c r="AV495" t="s">
        <v>47</v>
      </c>
      <c r="AW495" t="s">
        <v>24</v>
      </c>
      <c r="AX495">
        <v>7</v>
      </c>
    </row>
    <row r="496" spans="1:50" x14ac:dyDescent="0.3">
      <c r="A496" t="s">
        <v>3</v>
      </c>
      <c r="B496" t="s">
        <v>45</v>
      </c>
      <c r="C496" t="s">
        <v>46</v>
      </c>
      <c r="D496" t="s">
        <v>23</v>
      </c>
      <c r="E496">
        <v>8</v>
      </c>
      <c r="J496" s="8"/>
      <c r="L496" s="8"/>
      <c r="AT496" t="s">
        <v>3</v>
      </c>
      <c r="AU496" t="s">
        <v>45</v>
      </c>
      <c r="AV496" t="s">
        <v>46</v>
      </c>
      <c r="AW496" t="s">
        <v>23</v>
      </c>
      <c r="AX496">
        <v>8</v>
      </c>
    </row>
    <row r="497" spans="1:50" x14ac:dyDescent="0.3">
      <c r="A497" t="s">
        <v>3</v>
      </c>
      <c r="B497" t="s">
        <v>45</v>
      </c>
      <c r="C497" t="s">
        <v>47</v>
      </c>
      <c r="D497" t="s">
        <v>24</v>
      </c>
      <c r="E497">
        <v>8</v>
      </c>
      <c r="J497" s="8"/>
      <c r="L497" s="8"/>
      <c r="O497">
        <v>1</v>
      </c>
      <c r="AM497">
        <v>1</v>
      </c>
      <c r="AQ497">
        <v>1.9E-2</v>
      </c>
      <c r="AR497">
        <v>1</v>
      </c>
      <c r="AT497" t="s">
        <v>3</v>
      </c>
      <c r="AU497" t="s">
        <v>45</v>
      </c>
      <c r="AV497" t="s">
        <v>47</v>
      </c>
      <c r="AW497" t="s">
        <v>24</v>
      </c>
      <c r="AX497">
        <v>8</v>
      </c>
    </row>
    <row r="498" spans="1:50" x14ac:dyDescent="0.3">
      <c r="A498" t="s">
        <v>3</v>
      </c>
      <c r="B498" t="s">
        <v>45</v>
      </c>
      <c r="C498" t="s">
        <v>46</v>
      </c>
      <c r="D498" t="s">
        <v>23</v>
      </c>
      <c r="E498">
        <v>9</v>
      </c>
      <c r="J498" s="8"/>
      <c r="L498" s="8"/>
      <c r="AT498" t="s">
        <v>3</v>
      </c>
      <c r="AU498" t="s">
        <v>45</v>
      </c>
      <c r="AV498" t="s">
        <v>46</v>
      </c>
      <c r="AW498" t="s">
        <v>23</v>
      </c>
      <c r="AX498">
        <v>9</v>
      </c>
    </row>
    <row r="499" spans="1:50" x14ac:dyDescent="0.3">
      <c r="A499" t="s">
        <v>3</v>
      </c>
      <c r="B499" t="s">
        <v>45</v>
      </c>
      <c r="C499" t="s">
        <v>47</v>
      </c>
      <c r="D499" t="s">
        <v>24</v>
      </c>
      <c r="E499">
        <v>9</v>
      </c>
      <c r="J499" s="8"/>
      <c r="L499" s="8"/>
      <c r="N499">
        <v>1</v>
      </c>
      <c r="AQ499">
        <v>4.0000000000000001E-3</v>
      </c>
      <c r="AR499">
        <v>1</v>
      </c>
      <c r="AT499" t="s">
        <v>3</v>
      </c>
      <c r="AU499" t="s">
        <v>45</v>
      </c>
      <c r="AV499" t="s">
        <v>47</v>
      </c>
      <c r="AW499" t="s">
        <v>24</v>
      </c>
      <c r="AX499">
        <v>9</v>
      </c>
    </row>
    <row r="500" spans="1:50" x14ac:dyDescent="0.3">
      <c r="A500" t="s">
        <v>3</v>
      </c>
      <c r="B500" t="s">
        <v>45</v>
      </c>
      <c r="C500" t="s">
        <v>46</v>
      </c>
      <c r="D500" t="s">
        <v>23</v>
      </c>
      <c r="E500">
        <v>10</v>
      </c>
      <c r="J500" s="8"/>
      <c r="L500" s="8"/>
      <c r="AT500" t="s">
        <v>3</v>
      </c>
      <c r="AU500" t="s">
        <v>45</v>
      </c>
      <c r="AV500" t="s">
        <v>46</v>
      </c>
      <c r="AW500" t="s">
        <v>23</v>
      </c>
      <c r="AX500">
        <v>10</v>
      </c>
    </row>
    <row r="501" spans="1:50" x14ac:dyDescent="0.3">
      <c r="A501" t="s">
        <v>3</v>
      </c>
      <c r="B501" t="s">
        <v>45</v>
      </c>
      <c r="C501" t="s">
        <v>47</v>
      </c>
      <c r="D501" t="s">
        <v>24</v>
      </c>
      <c r="E501">
        <v>10</v>
      </c>
      <c r="J501" s="8"/>
      <c r="L501" s="8"/>
      <c r="N501">
        <v>1</v>
      </c>
      <c r="AQ501">
        <v>6.0000000000000001E-3</v>
      </c>
      <c r="AR501">
        <v>1</v>
      </c>
      <c r="AT501" t="s">
        <v>3</v>
      </c>
      <c r="AU501" t="s">
        <v>45</v>
      </c>
      <c r="AV501" t="s">
        <v>47</v>
      </c>
      <c r="AW501" t="s">
        <v>24</v>
      </c>
      <c r="AX501">
        <v>10</v>
      </c>
    </row>
    <row r="502" spans="1:50" x14ac:dyDescent="0.3">
      <c r="A502" t="s">
        <v>6</v>
      </c>
      <c r="B502" t="s">
        <v>45</v>
      </c>
      <c r="C502" t="s">
        <v>46</v>
      </c>
      <c r="D502" t="s">
        <v>23</v>
      </c>
      <c r="E502">
        <v>1</v>
      </c>
      <c r="J502" s="8"/>
      <c r="L502" s="8"/>
      <c r="T502">
        <v>2</v>
      </c>
      <c r="AQ502">
        <v>2.5999999999999999E-2</v>
      </c>
      <c r="AR502">
        <v>1</v>
      </c>
      <c r="AS502">
        <f>AVERAGE(AR502,AR504,AR506,AR508,AR510,AR512,AR514,AR516,AR518,AR520)</f>
        <v>1</v>
      </c>
      <c r="AT502" t="s">
        <v>6</v>
      </c>
      <c r="AU502" t="s">
        <v>45</v>
      </c>
      <c r="AV502" t="s">
        <v>46</v>
      </c>
      <c r="AW502" t="s">
        <v>23</v>
      </c>
      <c r="AX502">
        <v>1</v>
      </c>
    </row>
    <row r="503" spans="1:50" x14ac:dyDescent="0.3">
      <c r="A503" t="s">
        <v>6</v>
      </c>
      <c r="B503" t="s">
        <v>45</v>
      </c>
      <c r="C503" t="s">
        <v>47</v>
      </c>
      <c r="D503" t="s">
        <v>24</v>
      </c>
      <c r="E503">
        <v>1</v>
      </c>
      <c r="J503" s="8"/>
      <c r="L503" s="8"/>
      <c r="N503">
        <v>1</v>
      </c>
      <c r="O503">
        <v>1</v>
      </c>
      <c r="AQ503">
        <v>2E-3</v>
      </c>
      <c r="AR503">
        <v>1</v>
      </c>
      <c r="AS503">
        <f>AVERAGE(AR503,AR505,AR507,AR509,AR511,AR513,AR515,AR517,AR519,AR521)</f>
        <v>0.7</v>
      </c>
      <c r="AT503" t="s">
        <v>6</v>
      </c>
      <c r="AU503" t="s">
        <v>45</v>
      </c>
      <c r="AV503" t="s">
        <v>47</v>
      </c>
      <c r="AW503" t="s">
        <v>24</v>
      </c>
      <c r="AX503">
        <v>1</v>
      </c>
    </row>
    <row r="504" spans="1:50" x14ac:dyDescent="0.3">
      <c r="A504" t="s">
        <v>6</v>
      </c>
      <c r="B504" t="s">
        <v>45</v>
      </c>
      <c r="C504" t="s">
        <v>46</v>
      </c>
      <c r="D504" t="s">
        <v>23</v>
      </c>
      <c r="E504">
        <v>2</v>
      </c>
      <c r="J504" s="8"/>
      <c r="L504" s="8"/>
      <c r="M504">
        <v>3</v>
      </c>
      <c r="AQ504">
        <v>1.4999999999999999E-2</v>
      </c>
      <c r="AR504">
        <v>1</v>
      </c>
      <c r="AT504" t="s">
        <v>6</v>
      </c>
      <c r="AU504" t="s">
        <v>45</v>
      </c>
      <c r="AV504" t="s">
        <v>46</v>
      </c>
      <c r="AW504" t="s">
        <v>23</v>
      </c>
      <c r="AX504">
        <v>2</v>
      </c>
    </row>
    <row r="505" spans="1:50" x14ac:dyDescent="0.3">
      <c r="A505" t="s">
        <v>6</v>
      </c>
      <c r="B505" t="s">
        <v>45</v>
      </c>
      <c r="C505" t="s">
        <v>47</v>
      </c>
      <c r="D505" t="s">
        <v>24</v>
      </c>
      <c r="E505">
        <v>2</v>
      </c>
      <c r="J505" s="8"/>
      <c r="L505" s="8"/>
      <c r="O505">
        <v>3</v>
      </c>
      <c r="AQ505">
        <v>8.9999999999999998E-4</v>
      </c>
      <c r="AR505">
        <v>1</v>
      </c>
      <c r="AT505" t="s">
        <v>6</v>
      </c>
      <c r="AU505" t="s">
        <v>45</v>
      </c>
      <c r="AV505" t="s">
        <v>47</v>
      </c>
      <c r="AW505" t="s">
        <v>24</v>
      </c>
      <c r="AX505">
        <v>2</v>
      </c>
    </row>
    <row r="506" spans="1:50" x14ac:dyDescent="0.3">
      <c r="A506" t="s">
        <v>6</v>
      </c>
      <c r="B506" t="s">
        <v>45</v>
      </c>
      <c r="C506" t="s">
        <v>46</v>
      </c>
      <c r="D506" t="s">
        <v>23</v>
      </c>
      <c r="E506">
        <v>3</v>
      </c>
      <c r="J506" s="8"/>
      <c r="L506" s="8"/>
      <c r="N506">
        <v>1</v>
      </c>
      <c r="O506">
        <v>1</v>
      </c>
      <c r="Y506">
        <v>1</v>
      </c>
      <c r="AQ506">
        <v>1.4E-2</v>
      </c>
      <c r="AR506">
        <v>1</v>
      </c>
      <c r="AT506" t="s">
        <v>6</v>
      </c>
      <c r="AU506" t="s">
        <v>45</v>
      </c>
      <c r="AV506" t="s">
        <v>46</v>
      </c>
      <c r="AW506" t="s">
        <v>23</v>
      </c>
      <c r="AX506">
        <v>3</v>
      </c>
    </row>
    <row r="507" spans="1:50" x14ac:dyDescent="0.3">
      <c r="A507" t="s">
        <v>6</v>
      </c>
      <c r="B507" t="s">
        <v>45</v>
      </c>
      <c r="C507" t="s">
        <v>47</v>
      </c>
      <c r="D507" t="s">
        <v>24</v>
      </c>
      <c r="E507">
        <v>3</v>
      </c>
      <c r="J507" s="8"/>
      <c r="L507" s="8"/>
      <c r="N507">
        <v>1</v>
      </c>
      <c r="O507">
        <v>1</v>
      </c>
      <c r="AR507">
        <v>0</v>
      </c>
      <c r="AT507" t="s">
        <v>6</v>
      </c>
      <c r="AU507" t="s">
        <v>45</v>
      </c>
      <c r="AV507" t="s">
        <v>47</v>
      </c>
      <c r="AW507" t="s">
        <v>24</v>
      </c>
      <c r="AX507">
        <v>3</v>
      </c>
    </row>
    <row r="508" spans="1:50" x14ac:dyDescent="0.3">
      <c r="A508" t="s">
        <v>6</v>
      </c>
      <c r="B508" t="s">
        <v>45</v>
      </c>
      <c r="C508" t="s">
        <v>46</v>
      </c>
      <c r="D508" t="s">
        <v>23</v>
      </c>
      <c r="E508">
        <v>4</v>
      </c>
      <c r="J508" s="8"/>
      <c r="L508" s="8"/>
      <c r="M508">
        <v>1</v>
      </c>
      <c r="T508">
        <v>2</v>
      </c>
      <c r="AQ508">
        <v>8.9999999999999993E-3</v>
      </c>
      <c r="AR508">
        <v>1</v>
      </c>
      <c r="AT508" t="s">
        <v>6</v>
      </c>
      <c r="AU508" t="s">
        <v>45</v>
      </c>
      <c r="AV508" t="s">
        <v>46</v>
      </c>
      <c r="AW508" t="s">
        <v>23</v>
      </c>
      <c r="AX508">
        <v>4</v>
      </c>
    </row>
    <row r="509" spans="1:50" x14ac:dyDescent="0.3">
      <c r="A509" t="s">
        <v>6</v>
      </c>
      <c r="B509" t="s">
        <v>45</v>
      </c>
      <c r="C509" t="s">
        <v>47</v>
      </c>
      <c r="D509" t="s">
        <v>24</v>
      </c>
      <c r="E509">
        <v>4</v>
      </c>
      <c r="J509" s="8"/>
      <c r="L509" s="8">
        <v>1</v>
      </c>
      <c r="M509">
        <v>1</v>
      </c>
      <c r="N509">
        <v>1</v>
      </c>
      <c r="AR509">
        <v>0</v>
      </c>
      <c r="AT509" t="s">
        <v>6</v>
      </c>
      <c r="AU509" t="s">
        <v>45</v>
      </c>
      <c r="AV509" t="s">
        <v>47</v>
      </c>
      <c r="AW509" t="s">
        <v>24</v>
      </c>
      <c r="AX509">
        <v>4</v>
      </c>
    </row>
    <row r="510" spans="1:50" x14ac:dyDescent="0.3">
      <c r="A510" t="s">
        <v>6</v>
      </c>
      <c r="B510" t="s">
        <v>45</v>
      </c>
      <c r="C510" t="s">
        <v>46</v>
      </c>
      <c r="D510" t="s">
        <v>23</v>
      </c>
      <c r="E510">
        <v>5</v>
      </c>
      <c r="J510" s="8"/>
      <c r="L510" s="8"/>
      <c r="N510">
        <v>1</v>
      </c>
      <c r="AQ510">
        <v>4.0000000000000001E-3</v>
      </c>
      <c r="AR510">
        <v>1</v>
      </c>
      <c r="AT510" t="s">
        <v>6</v>
      </c>
      <c r="AU510" t="s">
        <v>45</v>
      </c>
      <c r="AV510" t="s">
        <v>46</v>
      </c>
      <c r="AW510" t="s">
        <v>23</v>
      </c>
      <c r="AX510">
        <v>5</v>
      </c>
    </row>
    <row r="511" spans="1:50" x14ac:dyDescent="0.3">
      <c r="A511" t="s">
        <v>6</v>
      </c>
      <c r="B511" t="s">
        <v>45</v>
      </c>
      <c r="C511" t="s">
        <v>47</v>
      </c>
      <c r="D511" t="s">
        <v>24</v>
      </c>
      <c r="E511">
        <v>5</v>
      </c>
      <c r="J511" s="8"/>
      <c r="L511" s="8"/>
      <c r="M511">
        <v>1</v>
      </c>
      <c r="N511">
        <v>1</v>
      </c>
      <c r="AR511">
        <v>0</v>
      </c>
      <c r="AT511" t="s">
        <v>6</v>
      </c>
      <c r="AU511" t="s">
        <v>45</v>
      </c>
      <c r="AV511" t="s">
        <v>47</v>
      </c>
      <c r="AW511" t="s">
        <v>24</v>
      </c>
      <c r="AX511">
        <v>5</v>
      </c>
    </row>
    <row r="512" spans="1:50" x14ac:dyDescent="0.3">
      <c r="A512" t="s">
        <v>6</v>
      </c>
      <c r="B512" t="s">
        <v>45</v>
      </c>
      <c r="C512" t="s">
        <v>46</v>
      </c>
      <c r="D512" t="s">
        <v>23</v>
      </c>
      <c r="E512">
        <v>6</v>
      </c>
      <c r="J512" s="8"/>
      <c r="L512" s="8"/>
      <c r="AT512" t="s">
        <v>6</v>
      </c>
      <c r="AU512" t="s">
        <v>45</v>
      </c>
      <c r="AV512" t="s">
        <v>46</v>
      </c>
      <c r="AW512" t="s">
        <v>23</v>
      </c>
      <c r="AX512">
        <v>6</v>
      </c>
    </row>
    <row r="513" spans="1:50" x14ac:dyDescent="0.3">
      <c r="A513" t="s">
        <v>6</v>
      </c>
      <c r="B513" t="s">
        <v>45</v>
      </c>
      <c r="C513" t="s">
        <v>47</v>
      </c>
      <c r="D513" t="s">
        <v>24</v>
      </c>
      <c r="E513">
        <v>6</v>
      </c>
      <c r="J513" s="8"/>
      <c r="L513" s="8"/>
      <c r="N513">
        <v>1</v>
      </c>
      <c r="AQ513">
        <v>3.0000000000000001E-3</v>
      </c>
      <c r="AR513">
        <v>1</v>
      </c>
      <c r="AT513" t="s">
        <v>6</v>
      </c>
      <c r="AU513" t="s">
        <v>45</v>
      </c>
      <c r="AV513" t="s">
        <v>47</v>
      </c>
      <c r="AW513" t="s">
        <v>24</v>
      </c>
      <c r="AX513">
        <v>6</v>
      </c>
    </row>
    <row r="514" spans="1:50" x14ac:dyDescent="0.3">
      <c r="A514" t="s">
        <v>6</v>
      </c>
      <c r="B514" t="s">
        <v>45</v>
      </c>
      <c r="C514" t="s">
        <v>46</v>
      </c>
      <c r="D514" t="s">
        <v>23</v>
      </c>
      <c r="E514">
        <v>7</v>
      </c>
      <c r="J514" s="8"/>
      <c r="L514" s="8">
        <v>1</v>
      </c>
      <c r="M514">
        <v>2</v>
      </c>
      <c r="AQ514">
        <v>3.6999999999999998E-2</v>
      </c>
      <c r="AR514">
        <v>1</v>
      </c>
      <c r="AT514" t="s">
        <v>6</v>
      </c>
      <c r="AU514" t="s">
        <v>45</v>
      </c>
      <c r="AV514" t="s">
        <v>46</v>
      </c>
      <c r="AW514" t="s">
        <v>23</v>
      </c>
      <c r="AX514">
        <v>7</v>
      </c>
    </row>
    <row r="515" spans="1:50" x14ac:dyDescent="0.3">
      <c r="A515" t="s">
        <v>6</v>
      </c>
      <c r="B515" t="s">
        <v>45</v>
      </c>
      <c r="C515" t="s">
        <v>47</v>
      </c>
      <c r="D515" t="s">
        <v>24</v>
      </c>
      <c r="E515">
        <v>7</v>
      </c>
      <c r="J515" s="8"/>
      <c r="L515" s="8"/>
      <c r="N515">
        <v>1</v>
      </c>
      <c r="AQ515">
        <v>1.4999999999999999E-2</v>
      </c>
      <c r="AR515">
        <v>1</v>
      </c>
      <c r="AT515" t="s">
        <v>6</v>
      </c>
      <c r="AU515" t="s">
        <v>45</v>
      </c>
      <c r="AV515" t="s">
        <v>47</v>
      </c>
      <c r="AW515" t="s">
        <v>24</v>
      </c>
      <c r="AX515">
        <v>7</v>
      </c>
    </row>
    <row r="516" spans="1:50" x14ac:dyDescent="0.3">
      <c r="A516" t="s">
        <v>6</v>
      </c>
      <c r="B516" t="s">
        <v>45</v>
      </c>
      <c r="C516" t="s">
        <v>46</v>
      </c>
      <c r="D516" t="s">
        <v>23</v>
      </c>
      <c r="E516">
        <v>8</v>
      </c>
      <c r="J516" s="8"/>
      <c r="L516" s="8"/>
      <c r="N516">
        <v>1</v>
      </c>
      <c r="O516">
        <v>1</v>
      </c>
      <c r="Y516">
        <v>1</v>
      </c>
      <c r="AQ516">
        <v>1.7999999999999999E-2</v>
      </c>
      <c r="AR516">
        <v>1</v>
      </c>
      <c r="AT516" t="s">
        <v>6</v>
      </c>
      <c r="AU516" t="s">
        <v>45</v>
      </c>
      <c r="AV516" t="s">
        <v>46</v>
      </c>
      <c r="AW516" t="s">
        <v>23</v>
      </c>
      <c r="AX516">
        <v>8</v>
      </c>
    </row>
    <row r="517" spans="1:50" x14ac:dyDescent="0.3">
      <c r="A517" t="s">
        <v>6</v>
      </c>
      <c r="B517" t="s">
        <v>45</v>
      </c>
      <c r="C517" t="s">
        <v>47</v>
      </c>
      <c r="D517" t="s">
        <v>24</v>
      </c>
      <c r="E517">
        <v>8</v>
      </c>
      <c r="J517" s="8"/>
      <c r="L517" s="8"/>
      <c r="N517">
        <v>3</v>
      </c>
      <c r="AQ517">
        <v>6.0000000000000001E-3</v>
      </c>
      <c r="AR517">
        <v>1</v>
      </c>
      <c r="AT517" t="s">
        <v>6</v>
      </c>
      <c r="AU517" t="s">
        <v>45</v>
      </c>
      <c r="AV517" t="s">
        <v>47</v>
      </c>
      <c r="AW517" t="s">
        <v>24</v>
      </c>
      <c r="AX517">
        <v>8</v>
      </c>
    </row>
    <row r="518" spans="1:50" x14ac:dyDescent="0.3">
      <c r="A518" t="s">
        <v>6</v>
      </c>
      <c r="B518" t="s">
        <v>45</v>
      </c>
      <c r="C518" t="s">
        <v>46</v>
      </c>
      <c r="D518" t="s">
        <v>23</v>
      </c>
      <c r="E518">
        <v>9</v>
      </c>
      <c r="J518" s="8"/>
      <c r="L518" s="8"/>
      <c r="AT518" t="s">
        <v>6</v>
      </c>
      <c r="AU518" t="s">
        <v>45</v>
      </c>
      <c r="AV518" t="s">
        <v>46</v>
      </c>
      <c r="AW518" t="s">
        <v>23</v>
      </c>
      <c r="AX518">
        <v>9</v>
      </c>
    </row>
    <row r="519" spans="1:50" x14ac:dyDescent="0.3">
      <c r="A519" t="s">
        <v>6</v>
      </c>
      <c r="B519" t="s">
        <v>45</v>
      </c>
      <c r="C519" t="s">
        <v>47</v>
      </c>
      <c r="D519" t="s">
        <v>24</v>
      </c>
      <c r="E519">
        <v>9</v>
      </c>
      <c r="J519" s="8"/>
      <c r="L519" s="8"/>
      <c r="M519">
        <v>2</v>
      </c>
      <c r="O519">
        <v>1</v>
      </c>
      <c r="AQ519">
        <v>8.9999999999999998E-4</v>
      </c>
      <c r="AR519">
        <v>1</v>
      </c>
      <c r="AT519" t="s">
        <v>6</v>
      </c>
      <c r="AU519" t="s">
        <v>45</v>
      </c>
      <c r="AV519" t="s">
        <v>47</v>
      </c>
      <c r="AW519" t="s">
        <v>24</v>
      </c>
      <c r="AX519">
        <v>9</v>
      </c>
    </row>
    <row r="520" spans="1:50" x14ac:dyDescent="0.3">
      <c r="A520" t="s">
        <v>6</v>
      </c>
      <c r="B520" t="s">
        <v>45</v>
      </c>
      <c r="C520" t="s">
        <v>46</v>
      </c>
      <c r="D520" t="s">
        <v>23</v>
      </c>
      <c r="E520">
        <v>10</v>
      </c>
      <c r="J520" s="8"/>
      <c r="L520" s="8"/>
      <c r="N520">
        <v>1</v>
      </c>
      <c r="T520">
        <v>1</v>
      </c>
      <c r="AQ520">
        <v>3.1E-2</v>
      </c>
      <c r="AR520">
        <v>1</v>
      </c>
      <c r="AT520" t="s">
        <v>6</v>
      </c>
      <c r="AU520" t="s">
        <v>45</v>
      </c>
      <c r="AV520" t="s">
        <v>46</v>
      </c>
      <c r="AW520" t="s">
        <v>23</v>
      </c>
      <c r="AX520">
        <v>10</v>
      </c>
    </row>
    <row r="521" spans="1:50" x14ac:dyDescent="0.3">
      <c r="A521" t="s">
        <v>6</v>
      </c>
      <c r="B521" t="s">
        <v>45</v>
      </c>
      <c r="C521" t="s">
        <v>47</v>
      </c>
      <c r="D521" t="s">
        <v>24</v>
      </c>
      <c r="E521">
        <v>10</v>
      </c>
      <c r="J521" s="8"/>
      <c r="L521" s="8"/>
      <c r="M521">
        <v>1</v>
      </c>
      <c r="N521">
        <v>1</v>
      </c>
      <c r="AQ521">
        <v>8.9999999999999998E-4</v>
      </c>
      <c r="AR521">
        <v>1</v>
      </c>
      <c r="AT521" t="s">
        <v>6</v>
      </c>
      <c r="AU521" t="s">
        <v>45</v>
      </c>
      <c r="AV521" t="s">
        <v>47</v>
      </c>
      <c r="AW521" t="s">
        <v>24</v>
      </c>
      <c r="AX521">
        <v>10</v>
      </c>
    </row>
    <row r="522" spans="1:50" x14ac:dyDescent="0.3">
      <c r="A522" t="s">
        <v>3</v>
      </c>
      <c r="B522" t="s">
        <v>45</v>
      </c>
      <c r="C522" t="s">
        <v>46</v>
      </c>
      <c r="D522" t="s">
        <v>23</v>
      </c>
      <c r="E522">
        <v>1</v>
      </c>
      <c r="J522" s="8"/>
      <c r="L522" s="8"/>
      <c r="N522">
        <v>2</v>
      </c>
      <c r="AQ522">
        <v>1.2999999999999999E-2</v>
      </c>
      <c r="AR522">
        <v>1</v>
      </c>
      <c r="AS522">
        <f>AVERAGE(AR522,AR524,AR526,AR528,AR530,AR532,AR534,AR536,AR538,AR540)</f>
        <v>0.77777777777777779</v>
      </c>
      <c r="AT522" t="s">
        <v>3</v>
      </c>
      <c r="AU522" t="s">
        <v>45</v>
      </c>
      <c r="AV522" t="s">
        <v>46</v>
      </c>
      <c r="AW522" t="s">
        <v>23</v>
      </c>
      <c r="AX522">
        <v>1</v>
      </c>
    </row>
    <row r="523" spans="1:50" x14ac:dyDescent="0.3">
      <c r="A523" t="s">
        <v>3</v>
      </c>
      <c r="B523" t="s">
        <v>45</v>
      </c>
      <c r="C523" t="s">
        <v>47</v>
      </c>
      <c r="D523" t="s">
        <v>23</v>
      </c>
      <c r="E523">
        <v>1</v>
      </c>
      <c r="J523" s="8"/>
      <c r="L523" s="8"/>
      <c r="N523">
        <v>1</v>
      </c>
      <c r="Q523">
        <v>1</v>
      </c>
      <c r="AQ523">
        <v>1.2999999999999999E-2</v>
      </c>
      <c r="AR523">
        <v>1</v>
      </c>
      <c r="AS523">
        <f>AVERAGE(AR523,AR525,AR527,AR529,AR531,AR533,AR535,AR537,AR539,AR541)</f>
        <v>1</v>
      </c>
      <c r="AT523" t="s">
        <v>3</v>
      </c>
      <c r="AU523" t="s">
        <v>45</v>
      </c>
      <c r="AV523" t="s">
        <v>47</v>
      </c>
      <c r="AW523" t="s">
        <v>23</v>
      </c>
      <c r="AX523">
        <v>1</v>
      </c>
    </row>
    <row r="524" spans="1:50" x14ac:dyDescent="0.3">
      <c r="A524" t="s">
        <v>3</v>
      </c>
      <c r="B524" t="s">
        <v>45</v>
      </c>
      <c r="C524" t="s">
        <v>46</v>
      </c>
      <c r="D524" t="s">
        <v>23</v>
      </c>
      <c r="E524">
        <v>2</v>
      </c>
      <c r="J524" s="8"/>
      <c r="L524" s="8"/>
      <c r="O524">
        <v>3</v>
      </c>
      <c r="AQ524">
        <v>1.9E-2</v>
      </c>
      <c r="AR524">
        <v>1</v>
      </c>
      <c r="AT524" t="s">
        <v>3</v>
      </c>
      <c r="AU524" t="s">
        <v>45</v>
      </c>
      <c r="AV524" t="s">
        <v>46</v>
      </c>
      <c r="AW524" t="s">
        <v>23</v>
      </c>
      <c r="AX524">
        <v>2</v>
      </c>
    </row>
    <row r="525" spans="1:50" x14ac:dyDescent="0.3">
      <c r="A525" t="s">
        <v>3</v>
      </c>
      <c r="B525" t="s">
        <v>45</v>
      </c>
      <c r="C525" t="s">
        <v>47</v>
      </c>
      <c r="D525" t="s">
        <v>23</v>
      </c>
      <c r="E525">
        <v>2</v>
      </c>
      <c r="J525" s="8"/>
      <c r="L525" s="8"/>
      <c r="O525">
        <v>1</v>
      </c>
      <c r="Q525">
        <v>1</v>
      </c>
      <c r="AQ525">
        <v>1.2E-2</v>
      </c>
      <c r="AR525">
        <v>1</v>
      </c>
      <c r="AT525" t="s">
        <v>3</v>
      </c>
      <c r="AU525" t="s">
        <v>45</v>
      </c>
      <c r="AV525" t="s">
        <v>47</v>
      </c>
      <c r="AW525" t="s">
        <v>23</v>
      </c>
      <c r="AX525">
        <v>2</v>
      </c>
    </row>
    <row r="526" spans="1:50" x14ac:dyDescent="0.3">
      <c r="A526" t="s">
        <v>3</v>
      </c>
      <c r="B526" t="s">
        <v>45</v>
      </c>
      <c r="C526" t="s">
        <v>46</v>
      </c>
      <c r="D526" t="s">
        <v>23</v>
      </c>
      <c r="E526">
        <v>3</v>
      </c>
      <c r="J526" s="8"/>
      <c r="L526" s="8"/>
      <c r="N526">
        <v>3</v>
      </c>
      <c r="AQ526">
        <v>1.0999999999999999E-2</v>
      </c>
      <c r="AR526">
        <v>1</v>
      </c>
      <c r="AT526" t="s">
        <v>3</v>
      </c>
      <c r="AU526" t="s">
        <v>45</v>
      </c>
      <c r="AV526" t="s">
        <v>46</v>
      </c>
      <c r="AW526" t="s">
        <v>23</v>
      </c>
      <c r="AX526">
        <v>3</v>
      </c>
    </row>
    <row r="527" spans="1:50" x14ac:dyDescent="0.3">
      <c r="A527" t="s">
        <v>3</v>
      </c>
      <c r="B527" t="s">
        <v>45</v>
      </c>
      <c r="C527" t="s">
        <v>47</v>
      </c>
      <c r="D527" t="s">
        <v>23</v>
      </c>
      <c r="E527">
        <v>3</v>
      </c>
      <c r="J527" s="8"/>
      <c r="L527" s="8"/>
      <c r="O527">
        <v>1</v>
      </c>
      <c r="AP527">
        <v>1</v>
      </c>
      <c r="AQ527">
        <v>0.01</v>
      </c>
      <c r="AR527">
        <v>1</v>
      </c>
      <c r="AT527" t="s">
        <v>3</v>
      </c>
      <c r="AU527" t="s">
        <v>45</v>
      </c>
      <c r="AV527" t="s">
        <v>47</v>
      </c>
      <c r="AW527" t="s">
        <v>23</v>
      </c>
      <c r="AX527">
        <v>3</v>
      </c>
    </row>
    <row r="528" spans="1:50" x14ac:dyDescent="0.3">
      <c r="A528" t="s">
        <v>3</v>
      </c>
      <c r="B528" t="s">
        <v>45</v>
      </c>
      <c r="C528" t="s">
        <v>46</v>
      </c>
      <c r="D528" t="s">
        <v>23</v>
      </c>
      <c r="E528">
        <v>4</v>
      </c>
      <c r="J528" s="8"/>
      <c r="L528" s="8"/>
      <c r="N528">
        <v>1</v>
      </c>
      <c r="AQ528">
        <v>1.4E-2</v>
      </c>
      <c r="AR528">
        <v>1</v>
      </c>
      <c r="AT528" t="s">
        <v>3</v>
      </c>
      <c r="AU528" t="s">
        <v>45</v>
      </c>
      <c r="AV528" t="s">
        <v>46</v>
      </c>
      <c r="AW528" t="s">
        <v>23</v>
      </c>
      <c r="AX528">
        <v>4</v>
      </c>
    </row>
    <row r="529" spans="1:50" x14ac:dyDescent="0.3">
      <c r="A529" t="s">
        <v>3</v>
      </c>
      <c r="B529" t="s">
        <v>45</v>
      </c>
      <c r="C529" t="s">
        <v>47</v>
      </c>
      <c r="D529" t="s">
        <v>23</v>
      </c>
      <c r="E529">
        <v>4</v>
      </c>
      <c r="J529" s="8"/>
      <c r="L529" s="8"/>
      <c r="T529">
        <v>1</v>
      </c>
      <c r="AQ529">
        <v>1.2E-2</v>
      </c>
      <c r="AR529">
        <v>1</v>
      </c>
      <c r="AT529" t="s">
        <v>3</v>
      </c>
      <c r="AU529" t="s">
        <v>45</v>
      </c>
      <c r="AV529" t="s">
        <v>47</v>
      </c>
      <c r="AW529" t="s">
        <v>23</v>
      </c>
      <c r="AX529">
        <v>4</v>
      </c>
    </row>
    <row r="530" spans="1:50" x14ac:dyDescent="0.3">
      <c r="A530" t="s">
        <v>3</v>
      </c>
      <c r="B530" t="s">
        <v>45</v>
      </c>
      <c r="C530" t="s">
        <v>46</v>
      </c>
      <c r="D530" t="s">
        <v>23</v>
      </c>
      <c r="E530">
        <v>5</v>
      </c>
      <c r="J530" s="8"/>
      <c r="L530" s="8"/>
      <c r="T530">
        <v>1</v>
      </c>
      <c r="AR530">
        <v>0</v>
      </c>
      <c r="AT530" t="s">
        <v>3</v>
      </c>
      <c r="AU530" t="s">
        <v>45</v>
      </c>
      <c r="AV530" t="s">
        <v>46</v>
      </c>
      <c r="AW530" t="s">
        <v>23</v>
      </c>
      <c r="AX530">
        <v>5</v>
      </c>
    </row>
    <row r="531" spans="1:50" x14ac:dyDescent="0.3">
      <c r="A531" t="s">
        <v>3</v>
      </c>
      <c r="B531" t="s">
        <v>45</v>
      </c>
      <c r="C531" t="s">
        <v>47</v>
      </c>
      <c r="D531" t="s">
        <v>23</v>
      </c>
      <c r="E531">
        <v>5</v>
      </c>
      <c r="J531" s="8"/>
      <c r="L531" s="8"/>
      <c r="AT531" t="s">
        <v>3</v>
      </c>
      <c r="AU531" t="s">
        <v>45</v>
      </c>
      <c r="AV531" t="s">
        <v>47</v>
      </c>
      <c r="AW531" t="s">
        <v>23</v>
      </c>
      <c r="AX531">
        <v>5</v>
      </c>
    </row>
    <row r="532" spans="1:50" x14ac:dyDescent="0.3">
      <c r="A532" t="s">
        <v>3</v>
      </c>
      <c r="B532" t="s">
        <v>45</v>
      </c>
      <c r="C532" t="s">
        <v>46</v>
      </c>
      <c r="D532" t="s">
        <v>23</v>
      </c>
      <c r="E532">
        <v>6</v>
      </c>
      <c r="J532" s="8"/>
      <c r="L532" s="8"/>
      <c r="T532">
        <v>1</v>
      </c>
      <c r="AQ532">
        <v>1.9E-2</v>
      </c>
      <c r="AR532">
        <v>1</v>
      </c>
      <c r="AT532" t="s">
        <v>3</v>
      </c>
      <c r="AU532" t="s">
        <v>45</v>
      </c>
      <c r="AV532" t="s">
        <v>46</v>
      </c>
      <c r="AW532" t="s">
        <v>23</v>
      </c>
      <c r="AX532">
        <v>6</v>
      </c>
    </row>
    <row r="533" spans="1:50" x14ac:dyDescent="0.3">
      <c r="A533" t="s">
        <v>3</v>
      </c>
      <c r="B533" t="s">
        <v>45</v>
      </c>
      <c r="C533" t="s">
        <v>47</v>
      </c>
      <c r="D533" t="s">
        <v>23</v>
      </c>
      <c r="E533">
        <v>6</v>
      </c>
      <c r="J533" s="8"/>
      <c r="L533" s="8"/>
      <c r="M533">
        <v>1</v>
      </c>
      <c r="Q533">
        <v>1</v>
      </c>
      <c r="AQ533">
        <v>1.4E-2</v>
      </c>
      <c r="AR533">
        <v>1</v>
      </c>
      <c r="AT533" t="s">
        <v>3</v>
      </c>
      <c r="AU533" t="s">
        <v>45</v>
      </c>
      <c r="AV533" t="s">
        <v>47</v>
      </c>
      <c r="AW533" t="s">
        <v>23</v>
      </c>
      <c r="AX533">
        <v>6</v>
      </c>
    </row>
    <row r="534" spans="1:50" x14ac:dyDescent="0.3">
      <c r="A534" t="s">
        <v>3</v>
      </c>
      <c r="B534" t="s">
        <v>45</v>
      </c>
      <c r="C534" t="s">
        <v>46</v>
      </c>
      <c r="D534" t="s">
        <v>23</v>
      </c>
      <c r="E534">
        <v>7</v>
      </c>
      <c r="J534" s="8"/>
      <c r="L534" s="8"/>
      <c r="AT534" t="s">
        <v>3</v>
      </c>
      <c r="AU534" t="s">
        <v>45</v>
      </c>
      <c r="AV534" t="s">
        <v>46</v>
      </c>
      <c r="AW534" t="s">
        <v>23</v>
      </c>
      <c r="AX534">
        <v>7</v>
      </c>
    </row>
    <row r="535" spans="1:50" x14ac:dyDescent="0.3">
      <c r="A535" t="s">
        <v>3</v>
      </c>
      <c r="B535" t="s">
        <v>45</v>
      </c>
      <c r="C535" t="s">
        <v>47</v>
      </c>
      <c r="D535" t="s">
        <v>23</v>
      </c>
      <c r="E535">
        <v>7</v>
      </c>
      <c r="J535" s="8"/>
      <c r="L535" s="8"/>
      <c r="O535">
        <v>1</v>
      </c>
      <c r="AQ535">
        <v>1.7999999999999999E-2</v>
      </c>
      <c r="AR535">
        <v>1</v>
      </c>
      <c r="AT535" t="s">
        <v>3</v>
      </c>
      <c r="AU535" t="s">
        <v>45</v>
      </c>
      <c r="AV535" t="s">
        <v>47</v>
      </c>
      <c r="AW535" t="s">
        <v>23</v>
      </c>
      <c r="AX535">
        <v>7</v>
      </c>
    </row>
    <row r="536" spans="1:50" x14ac:dyDescent="0.3">
      <c r="A536" t="s">
        <v>3</v>
      </c>
      <c r="B536" t="s">
        <v>45</v>
      </c>
      <c r="C536" t="s">
        <v>46</v>
      </c>
      <c r="D536" t="s">
        <v>23</v>
      </c>
      <c r="E536">
        <v>8</v>
      </c>
      <c r="J536" s="8"/>
      <c r="L536" s="8"/>
      <c r="N536">
        <v>1</v>
      </c>
      <c r="Q536">
        <v>1</v>
      </c>
      <c r="Y536">
        <v>1</v>
      </c>
      <c r="AR536">
        <v>0</v>
      </c>
      <c r="AT536" t="s">
        <v>3</v>
      </c>
      <c r="AU536" t="s">
        <v>45</v>
      </c>
      <c r="AV536" t="s">
        <v>46</v>
      </c>
      <c r="AW536" t="s">
        <v>23</v>
      </c>
      <c r="AX536">
        <v>8</v>
      </c>
    </row>
    <row r="537" spans="1:50" x14ac:dyDescent="0.3">
      <c r="A537" t="s">
        <v>3</v>
      </c>
      <c r="B537" t="s">
        <v>45</v>
      </c>
      <c r="C537" t="s">
        <v>47</v>
      </c>
      <c r="D537" t="s">
        <v>23</v>
      </c>
      <c r="E537">
        <v>8</v>
      </c>
      <c r="J537" s="8"/>
      <c r="L537" s="8"/>
      <c r="Q537">
        <v>2</v>
      </c>
      <c r="T537">
        <v>1</v>
      </c>
      <c r="AQ537">
        <v>5.0000000000000001E-3</v>
      </c>
      <c r="AR537">
        <v>1</v>
      </c>
      <c r="AT537" t="s">
        <v>3</v>
      </c>
      <c r="AU537" t="s">
        <v>45</v>
      </c>
      <c r="AV537" t="s">
        <v>47</v>
      </c>
      <c r="AW537" t="s">
        <v>23</v>
      </c>
      <c r="AX537">
        <v>8</v>
      </c>
    </row>
    <row r="538" spans="1:50" x14ac:dyDescent="0.3">
      <c r="A538" t="s">
        <v>3</v>
      </c>
      <c r="B538" t="s">
        <v>45</v>
      </c>
      <c r="C538" t="s">
        <v>46</v>
      </c>
      <c r="D538" t="s">
        <v>23</v>
      </c>
      <c r="E538">
        <v>9</v>
      </c>
      <c r="J538" s="8"/>
      <c r="L538" s="8"/>
      <c r="O538">
        <v>1</v>
      </c>
      <c r="AQ538">
        <v>8.0000000000000002E-3</v>
      </c>
      <c r="AR538">
        <v>1</v>
      </c>
      <c r="AT538" t="s">
        <v>3</v>
      </c>
      <c r="AU538" t="s">
        <v>45</v>
      </c>
      <c r="AV538" t="s">
        <v>46</v>
      </c>
      <c r="AW538" t="s">
        <v>23</v>
      </c>
      <c r="AX538">
        <v>9</v>
      </c>
    </row>
    <row r="539" spans="1:50" x14ac:dyDescent="0.3">
      <c r="A539" t="s">
        <v>3</v>
      </c>
      <c r="B539" t="s">
        <v>45</v>
      </c>
      <c r="C539" t="s">
        <v>47</v>
      </c>
      <c r="D539" t="s">
        <v>23</v>
      </c>
      <c r="E539">
        <v>9</v>
      </c>
      <c r="J539" s="8"/>
      <c r="L539" s="8"/>
      <c r="O539">
        <v>2</v>
      </c>
      <c r="AQ539">
        <v>6.0000000000000001E-3</v>
      </c>
      <c r="AR539">
        <v>1</v>
      </c>
      <c r="AT539" t="s">
        <v>3</v>
      </c>
      <c r="AU539" t="s">
        <v>45</v>
      </c>
      <c r="AV539" t="s">
        <v>47</v>
      </c>
      <c r="AW539" t="s">
        <v>23</v>
      </c>
      <c r="AX539">
        <v>9</v>
      </c>
    </row>
    <row r="540" spans="1:50" x14ac:dyDescent="0.3">
      <c r="A540" t="s">
        <v>3</v>
      </c>
      <c r="B540" t="s">
        <v>45</v>
      </c>
      <c r="C540" t="s">
        <v>46</v>
      </c>
      <c r="D540" t="s">
        <v>23</v>
      </c>
      <c r="E540">
        <v>10</v>
      </c>
      <c r="J540" s="8"/>
      <c r="L540" s="8"/>
      <c r="N540">
        <v>2</v>
      </c>
      <c r="AQ540">
        <v>5.0000000000000001E-3</v>
      </c>
      <c r="AR540">
        <v>1</v>
      </c>
      <c r="AT540" t="s">
        <v>3</v>
      </c>
      <c r="AU540" t="s">
        <v>45</v>
      </c>
      <c r="AV540" t="s">
        <v>46</v>
      </c>
      <c r="AW540" t="s">
        <v>23</v>
      </c>
      <c r="AX540">
        <v>10</v>
      </c>
    </row>
    <row r="541" spans="1:50" x14ac:dyDescent="0.3">
      <c r="A541" t="s">
        <v>3</v>
      </c>
      <c r="B541" t="s">
        <v>45</v>
      </c>
      <c r="C541" t="s">
        <v>47</v>
      </c>
      <c r="D541" t="s">
        <v>23</v>
      </c>
      <c r="E541">
        <v>10</v>
      </c>
      <c r="J541" s="8"/>
      <c r="L541" s="8"/>
      <c r="N541">
        <v>1</v>
      </c>
      <c r="O541">
        <v>1</v>
      </c>
      <c r="AQ541">
        <v>1.0999999999999999E-2</v>
      </c>
      <c r="AR541">
        <v>1</v>
      </c>
      <c r="AT541" t="s">
        <v>3</v>
      </c>
      <c r="AU541" t="s">
        <v>45</v>
      </c>
      <c r="AV541" t="s">
        <v>47</v>
      </c>
      <c r="AW541" t="s">
        <v>23</v>
      </c>
      <c r="AX541">
        <v>10</v>
      </c>
    </row>
    <row r="542" spans="1:50" x14ac:dyDescent="0.3">
      <c r="A542" t="s">
        <v>6</v>
      </c>
      <c r="B542" t="s">
        <v>45</v>
      </c>
      <c r="C542" t="s">
        <v>46</v>
      </c>
      <c r="D542" t="s">
        <v>23</v>
      </c>
      <c r="E542">
        <v>1</v>
      </c>
      <c r="J542" s="8"/>
      <c r="L542" s="8"/>
      <c r="AS542">
        <f>AVERAGE(AR542,AR544,AR546,AR548,AR550,AR552,AR554,AR556,AR558,AR560)</f>
        <v>1</v>
      </c>
      <c r="AT542" t="s">
        <v>6</v>
      </c>
      <c r="AU542" t="s">
        <v>45</v>
      </c>
      <c r="AV542" t="s">
        <v>46</v>
      </c>
      <c r="AW542" t="s">
        <v>23</v>
      </c>
      <c r="AX542">
        <v>1</v>
      </c>
    </row>
    <row r="543" spans="1:50" x14ac:dyDescent="0.3">
      <c r="A543" t="s">
        <v>6</v>
      </c>
      <c r="B543" t="s">
        <v>45</v>
      </c>
      <c r="C543" t="s">
        <v>47</v>
      </c>
      <c r="D543" t="s">
        <v>23</v>
      </c>
      <c r="E543">
        <v>1</v>
      </c>
      <c r="J543" s="8"/>
      <c r="L543" s="8"/>
      <c r="Q543">
        <v>1</v>
      </c>
      <c r="AQ543">
        <v>3.0000000000000001E-3</v>
      </c>
      <c r="AR543">
        <v>1</v>
      </c>
      <c r="AS543">
        <f>AVERAGE(AR543,AR545,AR547,AR549,AR551,AR553,AR555,AR557,AR559,AR561)</f>
        <v>1</v>
      </c>
      <c r="AT543" t="s">
        <v>6</v>
      </c>
      <c r="AU543" t="s">
        <v>45</v>
      </c>
      <c r="AV543" t="s">
        <v>47</v>
      </c>
      <c r="AW543" t="s">
        <v>23</v>
      </c>
      <c r="AX543">
        <v>1</v>
      </c>
    </row>
    <row r="544" spans="1:50" x14ac:dyDescent="0.3">
      <c r="A544" t="s">
        <v>6</v>
      </c>
      <c r="B544" t="s">
        <v>45</v>
      </c>
      <c r="C544" t="s">
        <v>46</v>
      </c>
      <c r="D544" t="s">
        <v>23</v>
      </c>
      <c r="E544">
        <v>2</v>
      </c>
      <c r="J544" s="8"/>
      <c r="L544" s="8"/>
      <c r="O544">
        <v>1</v>
      </c>
      <c r="AQ544">
        <v>1.4E-2</v>
      </c>
      <c r="AR544">
        <v>1</v>
      </c>
      <c r="AT544" t="s">
        <v>6</v>
      </c>
      <c r="AU544" t="s">
        <v>45</v>
      </c>
      <c r="AV544" t="s">
        <v>46</v>
      </c>
      <c r="AW544" t="s">
        <v>23</v>
      </c>
      <c r="AX544">
        <v>2</v>
      </c>
    </row>
    <row r="545" spans="1:50" x14ac:dyDescent="0.3">
      <c r="A545" t="s">
        <v>6</v>
      </c>
      <c r="B545" t="s">
        <v>45</v>
      </c>
      <c r="C545" t="s">
        <v>47</v>
      </c>
      <c r="D545" t="s">
        <v>23</v>
      </c>
      <c r="E545">
        <v>2</v>
      </c>
      <c r="J545" s="8"/>
      <c r="L545" s="8"/>
      <c r="Q545">
        <v>1</v>
      </c>
      <c r="Y545">
        <v>1</v>
      </c>
      <c r="AQ545">
        <v>2E-3</v>
      </c>
      <c r="AR545">
        <v>1</v>
      </c>
      <c r="AT545" t="s">
        <v>6</v>
      </c>
      <c r="AU545" t="s">
        <v>45</v>
      </c>
      <c r="AV545" t="s">
        <v>47</v>
      </c>
      <c r="AW545" t="s">
        <v>23</v>
      </c>
      <c r="AX545">
        <v>2</v>
      </c>
    </row>
    <row r="546" spans="1:50" x14ac:dyDescent="0.3">
      <c r="A546" t="s">
        <v>6</v>
      </c>
      <c r="B546" t="s">
        <v>45</v>
      </c>
      <c r="C546" t="s">
        <v>46</v>
      </c>
      <c r="D546" t="s">
        <v>23</v>
      </c>
      <c r="E546">
        <v>3</v>
      </c>
      <c r="J546" s="8"/>
      <c r="L546" s="8"/>
      <c r="Q546">
        <v>1</v>
      </c>
      <c r="AQ546">
        <v>5.0000000000000001E-3</v>
      </c>
      <c r="AR546">
        <v>1</v>
      </c>
      <c r="AT546" t="s">
        <v>6</v>
      </c>
      <c r="AU546" t="s">
        <v>45</v>
      </c>
      <c r="AV546" t="s">
        <v>46</v>
      </c>
      <c r="AW546" t="s">
        <v>23</v>
      </c>
      <c r="AX546">
        <v>3</v>
      </c>
    </row>
    <row r="547" spans="1:50" x14ac:dyDescent="0.3">
      <c r="A547" t="s">
        <v>6</v>
      </c>
      <c r="B547" t="s">
        <v>45</v>
      </c>
      <c r="C547" t="s">
        <v>47</v>
      </c>
      <c r="D547" t="s">
        <v>23</v>
      </c>
      <c r="E547">
        <v>3</v>
      </c>
      <c r="J547" s="8"/>
      <c r="L547" s="8"/>
      <c r="Q547">
        <v>1</v>
      </c>
      <c r="AQ547">
        <v>2E-3</v>
      </c>
      <c r="AR547">
        <v>1</v>
      </c>
      <c r="AT547" t="s">
        <v>6</v>
      </c>
      <c r="AU547" t="s">
        <v>45</v>
      </c>
      <c r="AV547" t="s">
        <v>47</v>
      </c>
      <c r="AW547" t="s">
        <v>23</v>
      </c>
      <c r="AX547">
        <v>3</v>
      </c>
    </row>
    <row r="548" spans="1:50" x14ac:dyDescent="0.3">
      <c r="A548" t="s">
        <v>6</v>
      </c>
      <c r="B548" t="s">
        <v>45</v>
      </c>
      <c r="C548" t="s">
        <v>46</v>
      </c>
      <c r="D548" t="s">
        <v>23</v>
      </c>
      <c r="E548">
        <v>4</v>
      </c>
      <c r="J548" s="8"/>
      <c r="L548" s="8"/>
      <c r="Q548">
        <v>1</v>
      </c>
      <c r="AQ548">
        <v>3.0000000000000001E-3</v>
      </c>
      <c r="AR548">
        <v>1</v>
      </c>
      <c r="AT548" t="s">
        <v>6</v>
      </c>
      <c r="AU548" t="s">
        <v>45</v>
      </c>
      <c r="AV548" t="s">
        <v>46</v>
      </c>
      <c r="AW548" t="s">
        <v>23</v>
      </c>
      <c r="AX548">
        <v>4</v>
      </c>
    </row>
    <row r="549" spans="1:50" x14ac:dyDescent="0.3">
      <c r="A549" t="s">
        <v>6</v>
      </c>
      <c r="B549" t="s">
        <v>45</v>
      </c>
      <c r="C549" t="s">
        <v>47</v>
      </c>
      <c r="D549" t="s">
        <v>23</v>
      </c>
      <c r="E549">
        <v>4</v>
      </c>
      <c r="J549" s="8"/>
      <c r="L549" s="8"/>
      <c r="T549">
        <v>1</v>
      </c>
      <c r="AQ549">
        <v>2E-3</v>
      </c>
      <c r="AR549">
        <v>1</v>
      </c>
      <c r="AT549" t="s">
        <v>6</v>
      </c>
      <c r="AU549" t="s">
        <v>45</v>
      </c>
      <c r="AV549" t="s">
        <v>47</v>
      </c>
      <c r="AW549" t="s">
        <v>23</v>
      </c>
      <c r="AX549">
        <v>4</v>
      </c>
    </row>
    <row r="550" spans="1:50" x14ac:dyDescent="0.3">
      <c r="A550" t="s">
        <v>6</v>
      </c>
      <c r="B550" t="s">
        <v>45</v>
      </c>
      <c r="C550" t="s">
        <v>46</v>
      </c>
      <c r="D550" t="s">
        <v>23</v>
      </c>
      <c r="E550">
        <v>5</v>
      </c>
      <c r="J550" s="8"/>
      <c r="L550" s="8"/>
      <c r="AI550">
        <v>1</v>
      </c>
      <c r="AT550" t="s">
        <v>6</v>
      </c>
      <c r="AU550" t="s">
        <v>45</v>
      </c>
      <c r="AV550" t="s">
        <v>46</v>
      </c>
      <c r="AW550" t="s">
        <v>23</v>
      </c>
      <c r="AX550">
        <v>5</v>
      </c>
    </row>
    <row r="551" spans="1:50" x14ac:dyDescent="0.3">
      <c r="A551" t="s">
        <v>6</v>
      </c>
      <c r="B551" t="s">
        <v>45</v>
      </c>
      <c r="C551" t="s">
        <v>47</v>
      </c>
      <c r="D551" t="s">
        <v>23</v>
      </c>
      <c r="E551">
        <v>5</v>
      </c>
      <c r="J551" s="8"/>
      <c r="L551" s="8"/>
      <c r="Q551">
        <v>1</v>
      </c>
      <c r="T551">
        <v>1</v>
      </c>
      <c r="AQ551">
        <v>5.0000000000000001E-3</v>
      </c>
      <c r="AR551">
        <v>1</v>
      </c>
      <c r="AT551" t="s">
        <v>6</v>
      </c>
      <c r="AU551" t="s">
        <v>45</v>
      </c>
      <c r="AV551" t="s">
        <v>47</v>
      </c>
      <c r="AW551" t="s">
        <v>23</v>
      </c>
      <c r="AX551">
        <v>5</v>
      </c>
    </row>
    <row r="552" spans="1:50" x14ac:dyDescent="0.3">
      <c r="A552" t="s">
        <v>6</v>
      </c>
      <c r="B552" t="s">
        <v>45</v>
      </c>
      <c r="C552" t="s">
        <v>46</v>
      </c>
      <c r="D552" t="s">
        <v>23</v>
      </c>
      <c r="E552">
        <v>6</v>
      </c>
      <c r="J552" s="8"/>
      <c r="L552" s="8"/>
      <c r="AT552" t="s">
        <v>6</v>
      </c>
      <c r="AU552" t="s">
        <v>45</v>
      </c>
      <c r="AV552" t="s">
        <v>46</v>
      </c>
      <c r="AW552" t="s">
        <v>23</v>
      </c>
      <c r="AX552">
        <v>6</v>
      </c>
    </row>
    <row r="553" spans="1:50" x14ac:dyDescent="0.3">
      <c r="A553" t="s">
        <v>6</v>
      </c>
      <c r="B553" t="s">
        <v>45</v>
      </c>
      <c r="C553" t="s">
        <v>47</v>
      </c>
      <c r="D553" t="s">
        <v>23</v>
      </c>
      <c r="E553">
        <v>6</v>
      </c>
      <c r="J553" s="8"/>
      <c r="L553" s="8"/>
      <c r="T553">
        <v>1</v>
      </c>
      <c r="AQ553">
        <v>2E-3</v>
      </c>
      <c r="AR553">
        <v>1</v>
      </c>
      <c r="AT553" t="s">
        <v>6</v>
      </c>
      <c r="AU553" t="s">
        <v>45</v>
      </c>
      <c r="AV553" t="s">
        <v>47</v>
      </c>
      <c r="AW553" t="s">
        <v>23</v>
      </c>
      <c r="AX553">
        <v>6</v>
      </c>
    </row>
    <row r="554" spans="1:50" x14ac:dyDescent="0.3">
      <c r="A554" t="s">
        <v>6</v>
      </c>
      <c r="B554" t="s">
        <v>45</v>
      </c>
      <c r="C554" t="s">
        <v>46</v>
      </c>
      <c r="D554" t="s">
        <v>23</v>
      </c>
      <c r="E554">
        <v>7</v>
      </c>
      <c r="J554" s="8"/>
      <c r="L554" s="8"/>
      <c r="N554">
        <v>3</v>
      </c>
      <c r="AQ554">
        <v>7.0000000000000001E-3</v>
      </c>
      <c r="AR554">
        <v>1</v>
      </c>
      <c r="AT554" t="s">
        <v>6</v>
      </c>
      <c r="AU554" t="s">
        <v>45</v>
      </c>
      <c r="AV554" t="s">
        <v>46</v>
      </c>
      <c r="AW554" t="s">
        <v>23</v>
      </c>
      <c r="AX554">
        <v>7</v>
      </c>
    </row>
    <row r="555" spans="1:50" x14ac:dyDescent="0.3">
      <c r="A555" t="s">
        <v>6</v>
      </c>
      <c r="B555" t="s">
        <v>45</v>
      </c>
      <c r="C555" t="s">
        <v>47</v>
      </c>
      <c r="D555" t="s">
        <v>23</v>
      </c>
      <c r="E555">
        <v>7</v>
      </c>
      <c r="J555" s="8"/>
      <c r="L555" s="8"/>
      <c r="T555">
        <v>1</v>
      </c>
      <c r="Y555">
        <v>1</v>
      </c>
      <c r="AQ555">
        <v>3.0000000000000001E-3</v>
      </c>
      <c r="AR555">
        <v>1</v>
      </c>
      <c r="AT555" t="s">
        <v>6</v>
      </c>
      <c r="AU555" t="s">
        <v>45</v>
      </c>
      <c r="AV555" t="s">
        <v>47</v>
      </c>
      <c r="AW555" t="s">
        <v>23</v>
      </c>
      <c r="AX555">
        <v>7</v>
      </c>
    </row>
    <row r="556" spans="1:50" x14ac:dyDescent="0.3">
      <c r="A556" t="s">
        <v>6</v>
      </c>
      <c r="B556" t="s">
        <v>45</v>
      </c>
      <c r="C556" t="s">
        <v>46</v>
      </c>
      <c r="D556" t="s">
        <v>23</v>
      </c>
      <c r="E556">
        <v>8</v>
      </c>
      <c r="J556" s="8"/>
      <c r="L556" s="8"/>
      <c r="Q556">
        <v>1</v>
      </c>
      <c r="Y556">
        <v>1</v>
      </c>
      <c r="AQ556">
        <v>4.0000000000000001E-3</v>
      </c>
      <c r="AR556">
        <v>1</v>
      </c>
      <c r="AT556" t="s">
        <v>6</v>
      </c>
      <c r="AU556" t="s">
        <v>45</v>
      </c>
      <c r="AV556" t="s">
        <v>46</v>
      </c>
      <c r="AW556" t="s">
        <v>23</v>
      </c>
      <c r="AX556">
        <v>8</v>
      </c>
    </row>
    <row r="557" spans="1:50" x14ac:dyDescent="0.3">
      <c r="A557" t="s">
        <v>6</v>
      </c>
      <c r="B557" t="s">
        <v>45</v>
      </c>
      <c r="C557" t="s">
        <v>47</v>
      </c>
      <c r="D557" t="s">
        <v>23</v>
      </c>
      <c r="E557">
        <v>8</v>
      </c>
      <c r="J557" s="8"/>
      <c r="K557">
        <v>1</v>
      </c>
      <c r="L557" s="8"/>
      <c r="Q557">
        <v>1</v>
      </c>
      <c r="AQ557">
        <v>2E-3</v>
      </c>
      <c r="AR557">
        <v>1</v>
      </c>
      <c r="AT557" t="s">
        <v>6</v>
      </c>
      <c r="AU557" t="s">
        <v>45</v>
      </c>
      <c r="AV557" t="s">
        <v>47</v>
      </c>
      <c r="AW557" t="s">
        <v>23</v>
      </c>
      <c r="AX557">
        <v>8</v>
      </c>
    </row>
    <row r="558" spans="1:50" x14ac:dyDescent="0.3">
      <c r="A558" t="s">
        <v>6</v>
      </c>
      <c r="B558" t="s">
        <v>45</v>
      </c>
      <c r="C558" t="s">
        <v>46</v>
      </c>
      <c r="D558" t="s">
        <v>23</v>
      </c>
      <c r="E558">
        <v>9</v>
      </c>
      <c r="J558" s="8"/>
      <c r="L558" s="8"/>
      <c r="T558">
        <v>1</v>
      </c>
      <c r="AQ558">
        <v>6.0000000000000001E-3</v>
      </c>
      <c r="AR558">
        <v>1</v>
      </c>
      <c r="AT558" t="s">
        <v>6</v>
      </c>
      <c r="AU558" t="s">
        <v>45</v>
      </c>
      <c r="AV558" t="s">
        <v>46</v>
      </c>
      <c r="AW558" t="s">
        <v>23</v>
      </c>
      <c r="AX558">
        <v>9</v>
      </c>
    </row>
    <row r="559" spans="1:50" x14ac:dyDescent="0.3">
      <c r="A559" t="s">
        <v>6</v>
      </c>
      <c r="B559" t="s">
        <v>45</v>
      </c>
      <c r="C559" t="s">
        <v>47</v>
      </c>
      <c r="D559" t="s">
        <v>23</v>
      </c>
      <c r="E559">
        <v>9</v>
      </c>
      <c r="J559" s="8"/>
      <c r="L559" s="8"/>
      <c r="N559">
        <v>1</v>
      </c>
      <c r="Q559">
        <v>1</v>
      </c>
      <c r="T559">
        <v>1</v>
      </c>
      <c r="AQ559">
        <v>4.0000000000000001E-3</v>
      </c>
      <c r="AR559">
        <v>1</v>
      </c>
      <c r="AT559" t="s">
        <v>6</v>
      </c>
      <c r="AU559" t="s">
        <v>45</v>
      </c>
      <c r="AV559" t="s">
        <v>47</v>
      </c>
      <c r="AW559" t="s">
        <v>23</v>
      </c>
      <c r="AX559">
        <v>9</v>
      </c>
    </row>
    <row r="560" spans="1:50" x14ac:dyDescent="0.3">
      <c r="A560" t="s">
        <v>6</v>
      </c>
      <c r="B560" t="s">
        <v>45</v>
      </c>
      <c r="C560" t="s">
        <v>46</v>
      </c>
      <c r="D560" t="s">
        <v>23</v>
      </c>
      <c r="E560">
        <v>10</v>
      </c>
      <c r="J560" s="8"/>
      <c r="L560" s="8"/>
      <c r="AT560" t="s">
        <v>6</v>
      </c>
      <c r="AU560" t="s">
        <v>45</v>
      </c>
      <c r="AV560" t="s">
        <v>46</v>
      </c>
      <c r="AW560" t="s">
        <v>23</v>
      </c>
      <c r="AX560">
        <v>10</v>
      </c>
    </row>
    <row r="561" spans="1:50" x14ac:dyDescent="0.3">
      <c r="A561" t="s">
        <v>6</v>
      </c>
      <c r="B561" t="s">
        <v>45</v>
      </c>
      <c r="C561" t="s">
        <v>47</v>
      </c>
      <c r="D561" t="s">
        <v>23</v>
      </c>
      <c r="E561">
        <v>10</v>
      </c>
      <c r="J561" s="8"/>
      <c r="L561" s="8"/>
      <c r="Q561">
        <v>1</v>
      </c>
      <c r="AQ561">
        <v>3.0000000000000001E-3</v>
      </c>
      <c r="AR561">
        <v>1</v>
      </c>
      <c r="AT561" t="s">
        <v>6</v>
      </c>
      <c r="AU561" t="s">
        <v>45</v>
      </c>
      <c r="AV561" t="s">
        <v>47</v>
      </c>
      <c r="AW561" t="s">
        <v>23</v>
      </c>
      <c r="AX56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18A7-E3AA-44D1-9DCB-6BCB98DD0819}">
  <dimension ref="A1:AZ281"/>
  <sheetViews>
    <sheetView topLeftCell="C1" workbookViewId="0">
      <pane ySplit="1" topLeftCell="A2" activePane="bottomLeft" state="frozen"/>
      <selection pane="bottomLeft" activeCell="C171" sqref="C171"/>
    </sheetView>
  </sheetViews>
  <sheetFormatPr baseColWidth="10" defaultRowHeight="14.4" x14ac:dyDescent="0.3"/>
  <cols>
    <col min="1" max="1" width="4.33203125" customWidth="1"/>
    <col min="2" max="2" width="6.44140625" customWidth="1"/>
    <col min="3" max="3" width="7.44140625" customWidth="1"/>
    <col min="4" max="4" width="9.5546875" customWidth="1"/>
    <col min="5" max="5" width="3" customWidth="1"/>
    <col min="6" max="6" width="3.21875" customWidth="1"/>
    <col min="7" max="7" width="3.109375" customWidth="1"/>
    <col min="8" max="9" width="3.33203125" customWidth="1"/>
    <col min="10" max="10" width="3.33203125" style="8" customWidth="1"/>
    <col min="11" max="11" width="3.33203125" customWidth="1"/>
    <col min="12" max="12" width="3.109375" style="8" customWidth="1"/>
    <col min="13" max="13" width="3.109375" customWidth="1"/>
    <col min="14" max="14" width="3.21875" customWidth="1"/>
    <col min="15" max="16" width="3.88671875" customWidth="1"/>
    <col min="17" max="18" width="4.109375" customWidth="1"/>
    <col min="19" max="19" width="3.88671875" customWidth="1"/>
    <col min="20" max="23" width="4.21875" customWidth="1"/>
    <col min="24" max="24" width="3.88671875" customWidth="1"/>
    <col min="25" max="25" width="4.21875" customWidth="1"/>
    <col min="26" max="27" width="4.109375" customWidth="1"/>
    <col min="28" max="28" width="4.21875" customWidth="1"/>
    <col min="29" max="29" width="4.109375" customWidth="1"/>
    <col min="30" max="31" width="4" customWidth="1"/>
    <col min="32" max="34" width="3.88671875" customWidth="1"/>
    <col min="35" max="35" width="4.109375" customWidth="1"/>
    <col min="36" max="37" width="4" customWidth="1"/>
    <col min="38" max="39" width="3.88671875" customWidth="1"/>
    <col min="40" max="41" width="4.109375" customWidth="1"/>
    <col min="42" max="43" width="4.21875" customWidth="1"/>
    <col min="44" max="44" width="3.6640625" customWidth="1"/>
    <col min="45" max="45" width="6.21875" customWidth="1"/>
    <col min="46" max="46" width="8.21875" style="9" customWidth="1"/>
    <col min="47" max="47" width="6" style="9" customWidth="1"/>
    <col min="48" max="48" width="4.88671875" style="9" customWidth="1"/>
    <col min="49" max="49" width="5.77734375" style="9" customWidth="1"/>
    <col min="50" max="50" width="6.5546875" customWidth="1"/>
    <col min="51" max="51" width="8.44140625" customWidth="1"/>
    <col min="52" max="52" width="3.88671875" customWidth="1"/>
  </cols>
  <sheetData>
    <row r="1" spans="1:52" x14ac:dyDescent="0.3">
      <c r="A1" s="1" t="s">
        <v>0</v>
      </c>
      <c r="B1" s="1" t="s">
        <v>26</v>
      </c>
      <c r="C1" s="1" t="s">
        <v>1</v>
      </c>
      <c r="D1" s="1" t="s">
        <v>25</v>
      </c>
      <c r="E1" s="1" t="s">
        <v>5</v>
      </c>
      <c r="F1" s="1" t="s">
        <v>58</v>
      </c>
      <c r="G1" s="1" t="s">
        <v>59</v>
      </c>
      <c r="H1" s="1" t="s">
        <v>60</v>
      </c>
      <c r="I1" s="1" t="s">
        <v>61</v>
      </c>
      <c r="J1" s="7" t="s">
        <v>62</v>
      </c>
      <c r="K1" s="7" t="s">
        <v>63</v>
      </c>
      <c r="L1" s="7" t="s">
        <v>64</v>
      </c>
      <c r="M1" s="7" t="s">
        <v>65</v>
      </c>
      <c r="N1" s="7" t="s">
        <v>66</v>
      </c>
      <c r="O1" s="1" t="s">
        <v>67</v>
      </c>
      <c r="P1" s="1" t="s">
        <v>68</v>
      </c>
      <c r="Q1" s="7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7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7" t="s">
        <v>85</v>
      </c>
      <c r="AH1" s="1" t="s">
        <v>86</v>
      </c>
      <c r="AI1" s="1" t="s">
        <v>87</v>
      </c>
      <c r="AJ1" s="1" t="s">
        <v>88</v>
      </c>
      <c r="AK1" s="1" t="s">
        <v>89</v>
      </c>
      <c r="AL1" s="1" t="s">
        <v>90</v>
      </c>
      <c r="AM1" s="1" t="s">
        <v>91</v>
      </c>
      <c r="AN1" s="1" t="s">
        <v>92</v>
      </c>
      <c r="AO1" s="1" t="s">
        <v>94</v>
      </c>
      <c r="AP1" s="1" t="s">
        <v>93</v>
      </c>
      <c r="AQ1" s="1" t="s">
        <v>95</v>
      </c>
      <c r="AR1" s="1" t="s">
        <v>96</v>
      </c>
      <c r="AS1" s="1" t="s">
        <v>2</v>
      </c>
      <c r="AT1" s="10" t="s">
        <v>57</v>
      </c>
      <c r="AU1" s="10" t="s">
        <v>56</v>
      </c>
      <c r="AV1" s="1" t="s">
        <v>0</v>
      </c>
      <c r="AW1" s="1" t="s">
        <v>26</v>
      </c>
      <c r="AX1" s="1" t="s">
        <v>1</v>
      </c>
      <c r="AY1" s="1" t="s">
        <v>25</v>
      </c>
      <c r="AZ1" s="1" t="s">
        <v>5</v>
      </c>
    </row>
    <row r="2" spans="1:52" x14ac:dyDescent="0.3">
      <c r="A2" t="s">
        <v>3</v>
      </c>
      <c r="B2" t="s">
        <v>48</v>
      </c>
      <c r="C2" t="s">
        <v>29</v>
      </c>
      <c r="D2" t="s">
        <v>24</v>
      </c>
      <c r="E2">
        <v>1</v>
      </c>
      <c r="L2" s="8">
        <v>1</v>
      </c>
      <c r="AT2" s="9">
        <v>0</v>
      </c>
      <c r="AU2">
        <f>AVERAGE(AT2,AT4,AT6,AT8,AT10,AT12,AT14,AT16,AT18,AT20)</f>
        <v>0.75</v>
      </c>
      <c r="AV2" t="s">
        <v>3</v>
      </c>
      <c r="AW2" t="s">
        <v>48</v>
      </c>
      <c r="AX2" t="s">
        <v>29</v>
      </c>
      <c r="AY2" t="s">
        <v>24</v>
      </c>
      <c r="AZ2">
        <v>1</v>
      </c>
    </row>
    <row r="3" spans="1:52" x14ac:dyDescent="0.3">
      <c r="A3" t="s">
        <v>3</v>
      </c>
      <c r="B3" t="s">
        <v>48</v>
      </c>
      <c r="C3" t="s">
        <v>29</v>
      </c>
      <c r="D3" t="s">
        <v>23</v>
      </c>
      <c r="E3">
        <v>1</v>
      </c>
      <c r="AU3">
        <f>AVERAGE(AT3,AT5,AT7,AT9,AT11,AT13,AT15,AT17,AT19,AT21)</f>
        <v>0.88888888888888884</v>
      </c>
      <c r="AV3" t="s">
        <v>3</v>
      </c>
      <c r="AW3" t="s">
        <v>48</v>
      </c>
      <c r="AX3" t="s">
        <v>29</v>
      </c>
      <c r="AY3" t="s">
        <v>23</v>
      </c>
      <c r="AZ3">
        <v>1</v>
      </c>
    </row>
    <row r="4" spans="1:52" x14ac:dyDescent="0.3">
      <c r="A4" t="s">
        <v>3</v>
      </c>
      <c r="B4" t="s">
        <v>48</v>
      </c>
      <c r="C4" t="s">
        <v>29</v>
      </c>
      <c r="D4" t="s">
        <v>24</v>
      </c>
      <c r="E4">
        <v>2</v>
      </c>
      <c r="K4">
        <v>1</v>
      </c>
      <c r="M4">
        <v>1</v>
      </c>
      <c r="AT4" s="9">
        <v>0</v>
      </c>
      <c r="AV4" t="s">
        <v>3</v>
      </c>
      <c r="AW4" t="s">
        <v>48</v>
      </c>
      <c r="AX4" t="s">
        <v>29</v>
      </c>
      <c r="AY4" t="s">
        <v>24</v>
      </c>
      <c r="AZ4">
        <v>2</v>
      </c>
    </row>
    <row r="5" spans="1:52" x14ac:dyDescent="0.3">
      <c r="A5" t="s">
        <v>3</v>
      </c>
      <c r="B5" t="s">
        <v>48</v>
      </c>
      <c r="C5" t="s">
        <v>29</v>
      </c>
      <c r="D5" t="s">
        <v>23</v>
      </c>
      <c r="E5">
        <v>2</v>
      </c>
      <c r="K5">
        <v>1</v>
      </c>
      <c r="L5" s="8">
        <v>1</v>
      </c>
      <c r="AT5" s="9">
        <v>0</v>
      </c>
      <c r="AV5" t="s">
        <v>3</v>
      </c>
      <c r="AW5" t="s">
        <v>48</v>
      </c>
      <c r="AX5" t="s">
        <v>29</v>
      </c>
      <c r="AY5" t="s">
        <v>23</v>
      </c>
      <c r="AZ5">
        <v>2</v>
      </c>
    </row>
    <row r="6" spans="1:52" x14ac:dyDescent="0.3">
      <c r="A6" t="s">
        <v>3</v>
      </c>
      <c r="B6" t="s">
        <v>48</v>
      </c>
      <c r="C6" t="s">
        <v>29</v>
      </c>
      <c r="D6" t="s">
        <v>24</v>
      </c>
      <c r="E6">
        <v>3</v>
      </c>
      <c r="K6">
        <v>1</v>
      </c>
      <c r="L6" s="8">
        <v>1</v>
      </c>
      <c r="AS6">
        <v>1.9E-2</v>
      </c>
      <c r="AT6" s="9">
        <v>1</v>
      </c>
      <c r="AV6" t="s">
        <v>3</v>
      </c>
      <c r="AW6" t="s">
        <v>48</v>
      </c>
      <c r="AX6" t="s">
        <v>29</v>
      </c>
      <c r="AY6" t="s">
        <v>24</v>
      </c>
      <c r="AZ6">
        <v>3</v>
      </c>
    </row>
    <row r="7" spans="1:52" x14ac:dyDescent="0.3">
      <c r="A7" t="s">
        <v>3</v>
      </c>
      <c r="B7" t="s">
        <v>48</v>
      </c>
      <c r="C7" t="s">
        <v>29</v>
      </c>
      <c r="D7" t="s">
        <v>23</v>
      </c>
      <c r="E7">
        <v>3</v>
      </c>
      <c r="K7">
        <v>1</v>
      </c>
      <c r="AS7">
        <v>3.3000000000000002E-2</v>
      </c>
      <c r="AT7" s="9">
        <v>1</v>
      </c>
      <c r="AV7" t="s">
        <v>3</v>
      </c>
      <c r="AW7" t="s">
        <v>48</v>
      </c>
      <c r="AX7" t="s">
        <v>29</v>
      </c>
      <c r="AY7" t="s">
        <v>23</v>
      </c>
      <c r="AZ7">
        <v>3</v>
      </c>
    </row>
    <row r="8" spans="1:52" x14ac:dyDescent="0.3">
      <c r="A8" t="s">
        <v>3</v>
      </c>
      <c r="B8" t="s">
        <v>48</v>
      </c>
      <c r="C8" t="s">
        <v>29</v>
      </c>
      <c r="D8" t="s">
        <v>24</v>
      </c>
      <c r="E8">
        <v>4</v>
      </c>
      <c r="M8">
        <v>1</v>
      </c>
      <c r="N8">
        <v>1</v>
      </c>
      <c r="O8">
        <v>1</v>
      </c>
      <c r="AS8">
        <v>1.6E-2</v>
      </c>
      <c r="AT8" s="9">
        <v>1</v>
      </c>
      <c r="AV8" t="s">
        <v>3</v>
      </c>
      <c r="AW8" t="s">
        <v>48</v>
      </c>
      <c r="AX8" t="s">
        <v>29</v>
      </c>
      <c r="AY8" t="s">
        <v>24</v>
      </c>
      <c r="AZ8">
        <v>4</v>
      </c>
    </row>
    <row r="9" spans="1:52" x14ac:dyDescent="0.3">
      <c r="A9" t="s">
        <v>3</v>
      </c>
      <c r="B9" t="s">
        <v>48</v>
      </c>
      <c r="C9" t="s">
        <v>29</v>
      </c>
      <c r="D9" t="s">
        <v>23</v>
      </c>
      <c r="E9">
        <v>4</v>
      </c>
      <c r="J9" s="8">
        <v>1</v>
      </c>
      <c r="N9">
        <v>1</v>
      </c>
      <c r="AS9">
        <v>1.7999999999999999E-2</v>
      </c>
      <c r="AT9" s="9">
        <v>1</v>
      </c>
      <c r="AV9" t="s">
        <v>3</v>
      </c>
      <c r="AW9" t="s">
        <v>48</v>
      </c>
      <c r="AX9" t="s">
        <v>29</v>
      </c>
      <c r="AY9" t="s">
        <v>23</v>
      </c>
      <c r="AZ9">
        <v>4</v>
      </c>
    </row>
    <row r="10" spans="1:52" x14ac:dyDescent="0.3">
      <c r="A10" t="s">
        <v>3</v>
      </c>
      <c r="B10" t="s">
        <v>48</v>
      </c>
      <c r="C10" t="s">
        <v>29</v>
      </c>
      <c r="D10" t="s">
        <v>24</v>
      </c>
      <c r="E10">
        <v>5</v>
      </c>
      <c r="N10">
        <v>1</v>
      </c>
      <c r="AS10">
        <v>1.4E-2</v>
      </c>
      <c r="AT10" s="9">
        <v>1</v>
      </c>
      <c r="AV10" t="s">
        <v>3</v>
      </c>
      <c r="AW10" t="s">
        <v>48</v>
      </c>
      <c r="AX10" t="s">
        <v>29</v>
      </c>
      <c r="AY10" t="s">
        <v>24</v>
      </c>
      <c r="AZ10">
        <v>5</v>
      </c>
    </row>
    <row r="11" spans="1:52" x14ac:dyDescent="0.3">
      <c r="A11" t="s">
        <v>3</v>
      </c>
      <c r="B11" t="s">
        <v>48</v>
      </c>
      <c r="C11" t="s">
        <v>29</v>
      </c>
      <c r="D11" t="s">
        <v>23</v>
      </c>
      <c r="E11">
        <v>5</v>
      </c>
      <c r="K11">
        <v>1</v>
      </c>
      <c r="Y11">
        <v>1</v>
      </c>
      <c r="AS11">
        <v>2.7E-2</v>
      </c>
      <c r="AT11" s="9">
        <v>1</v>
      </c>
      <c r="AV11" t="s">
        <v>3</v>
      </c>
      <c r="AW11" t="s">
        <v>48</v>
      </c>
      <c r="AX11" t="s">
        <v>29</v>
      </c>
      <c r="AY11" t="s">
        <v>23</v>
      </c>
      <c r="AZ11">
        <v>5</v>
      </c>
    </row>
    <row r="12" spans="1:52" x14ac:dyDescent="0.3">
      <c r="A12" t="s">
        <v>3</v>
      </c>
      <c r="B12" t="s">
        <v>48</v>
      </c>
      <c r="C12" t="s">
        <v>29</v>
      </c>
      <c r="D12" t="s">
        <v>24</v>
      </c>
      <c r="E12">
        <v>6</v>
      </c>
      <c r="Y12">
        <v>1</v>
      </c>
      <c r="AS12">
        <v>0.01</v>
      </c>
      <c r="AT12" s="9">
        <v>1</v>
      </c>
      <c r="AV12" t="s">
        <v>3</v>
      </c>
      <c r="AW12" t="s">
        <v>48</v>
      </c>
      <c r="AX12" t="s">
        <v>29</v>
      </c>
      <c r="AY12" t="s">
        <v>24</v>
      </c>
      <c r="AZ12">
        <v>6</v>
      </c>
    </row>
    <row r="13" spans="1:52" x14ac:dyDescent="0.3">
      <c r="A13" t="s">
        <v>3</v>
      </c>
      <c r="B13" t="s">
        <v>48</v>
      </c>
      <c r="C13" t="s">
        <v>29</v>
      </c>
      <c r="D13" t="s">
        <v>23</v>
      </c>
      <c r="E13">
        <v>6</v>
      </c>
      <c r="K13">
        <v>1</v>
      </c>
      <c r="AS13">
        <v>7.3999999999999996E-2</v>
      </c>
      <c r="AT13" s="9">
        <v>1</v>
      </c>
      <c r="AV13" t="s">
        <v>3</v>
      </c>
      <c r="AW13" t="s">
        <v>48</v>
      </c>
      <c r="AX13" t="s">
        <v>29</v>
      </c>
      <c r="AY13" t="s">
        <v>23</v>
      </c>
      <c r="AZ13">
        <v>6</v>
      </c>
    </row>
    <row r="14" spans="1:52" x14ac:dyDescent="0.3">
      <c r="A14" t="s">
        <v>3</v>
      </c>
      <c r="B14" t="s">
        <v>48</v>
      </c>
      <c r="C14" t="s">
        <v>29</v>
      </c>
      <c r="D14" t="s">
        <v>24</v>
      </c>
      <c r="E14">
        <v>7</v>
      </c>
      <c r="AV14" t="s">
        <v>3</v>
      </c>
      <c r="AW14" t="s">
        <v>48</v>
      </c>
      <c r="AX14" t="s">
        <v>29</v>
      </c>
      <c r="AY14" t="s">
        <v>24</v>
      </c>
      <c r="AZ14">
        <v>7</v>
      </c>
    </row>
    <row r="15" spans="1:52" x14ac:dyDescent="0.3">
      <c r="A15" t="s">
        <v>3</v>
      </c>
      <c r="B15" t="s">
        <v>48</v>
      </c>
      <c r="C15" t="s">
        <v>29</v>
      </c>
      <c r="D15" t="s">
        <v>23</v>
      </c>
      <c r="E15">
        <v>7</v>
      </c>
      <c r="L15" s="8">
        <v>2</v>
      </c>
      <c r="M15">
        <v>1</v>
      </c>
      <c r="AS15">
        <v>4.7E-2</v>
      </c>
      <c r="AT15" s="9">
        <v>1</v>
      </c>
      <c r="AV15" t="s">
        <v>3</v>
      </c>
      <c r="AW15" t="s">
        <v>48</v>
      </c>
      <c r="AX15" t="s">
        <v>29</v>
      </c>
      <c r="AY15" t="s">
        <v>23</v>
      </c>
      <c r="AZ15">
        <v>7</v>
      </c>
    </row>
    <row r="16" spans="1:52" x14ac:dyDescent="0.3">
      <c r="A16" t="s">
        <v>3</v>
      </c>
      <c r="B16" t="s">
        <v>48</v>
      </c>
      <c r="C16" t="s">
        <v>29</v>
      </c>
      <c r="D16" t="s">
        <v>24</v>
      </c>
      <c r="E16">
        <v>8</v>
      </c>
      <c r="AV16" t="s">
        <v>3</v>
      </c>
      <c r="AW16" t="s">
        <v>48</v>
      </c>
      <c r="AX16" t="s">
        <v>29</v>
      </c>
      <c r="AY16" t="s">
        <v>24</v>
      </c>
      <c r="AZ16">
        <v>8</v>
      </c>
    </row>
    <row r="17" spans="1:52" x14ac:dyDescent="0.3">
      <c r="A17" t="s">
        <v>3</v>
      </c>
      <c r="B17" t="s">
        <v>48</v>
      </c>
      <c r="C17" t="s">
        <v>29</v>
      </c>
      <c r="D17" t="s">
        <v>23</v>
      </c>
      <c r="E17">
        <v>8</v>
      </c>
      <c r="M17">
        <v>2</v>
      </c>
      <c r="AS17">
        <v>3.9E-2</v>
      </c>
      <c r="AT17" s="9">
        <v>1</v>
      </c>
      <c r="AV17" t="s">
        <v>3</v>
      </c>
      <c r="AW17" t="s">
        <v>48</v>
      </c>
      <c r="AX17" t="s">
        <v>29</v>
      </c>
      <c r="AY17" t="s">
        <v>23</v>
      </c>
      <c r="AZ17">
        <v>8</v>
      </c>
    </row>
    <row r="18" spans="1:52" x14ac:dyDescent="0.3">
      <c r="A18" t="s">
        <v>3</v>
      </c>
      <c r="B18" t="s">
        <v>48</v>
      </c>
      <c r="C18" t="s">
        <v>29</v>
      </c>
      <c r="D18" t="s">
        <v>24</v>
      </c>
      <c r="E18">
        <v>9</v>
      </c>
      <c r="J18" s="8">
        <v>1</v>
      </c>
      <c r="K18">
        <v>1</v>
      </c>
      <c r="L18" s="8">
        <v>1</v>
      </c>
      <c r="AS18">
        <v>2.9000000000000001E-2</v>
      </c>
      <c r="AT18" s="9">
        <v>1</v>
      </c>
      <c r="AV18" t="s">
        <v>3</v>
      </c>
      <c r="AW18" t="s">
        <v>48</v>
      </c>
      <c r="AX18" t="s">
        <v>29</v>
      </c>
      <c r="AY18" t="s">
        <v>24</v>
      </c>
      <c r="AZ18">
        <v>9</v>
      </c>
    </row>
    <row r="19" spans="1:52" x14ac:dyDescent="0.3">
      <c r="A19" t="s">
        <v>3</v>
      </c>
      <c r="B19" t="s">
        <v>48</v>
      </c>
      <c r="C19" t="s">
        <v>29</v>
      </c>
      <c r="D19" t="s">
        <v>23</v>
      </c>
      <c r="E19">
        <v>9</v>
      </c>
      <c r="K19">
        <v>2</v>
      </c>
      <c r="AS19">
        <v>2.7E-2</v>
      </c>
      <c r="AT19" s="9">
        <v>1</v>
      </c>
      <c r="AV19" t="s">
        <v>3</v>
      </c>
      <c r="AW19" t="s">
        <v>48</v>
      </c>
      <c r="AX19" t="s">
        <v>29</v>
      </c>
      <c r="AY19" t="s">
        <v>23</v>
      </c>
      <c r="AZ19">
        <v>9</v>
      </c>
    </row>
    <row r="20" spans="1:52" x14ac:dyDescent="0.3">
      <c r="A20" t="s">
        <v>3</v>
      </c>
      <c r="B20" t="s">
        <v>48</v>
      </c>
      <c r="C20" t="s">
        <v>29</v>
      </c>
      <c r="D20" t="s">
        <v>24</v>
      </c>
      <c r="E20">
        <v>10</v>
      </c>
      <c r="L20" s="8">
        <v>1</v>
      </c>
      <c r="AS20">
        <v>1.4999999999999999E-2</v>
      </c>
      <c r="AT20" s="9">
        <v>1</v>
      </c>
      <c r="AV20" t="s">
        <v>3</v>
      </c>
      <c r="AW20" t="s">
        <v>48</v>
      </c>
      <c r="AX20" t="s">
        <v>29</v>
      </c>
      <c r="AY20" t="s">
        <v>24</v>
      </c>
      <c r="AZ20">
        <v>10</v>
      </c>
    </row>
    <row r="21" spans="1:52" x14ac:dyDescent="0.3">
      <c r="A21" t="s">
        <v>3</v>
      </c>
      <c r="B21" t="s">
        <v>48</v>
      </c>
      <c r="C21" t="s">
        <v>29</v>
      </c>
      <c r="D21" t="s">
        <v>23</v>
      </c>
      <c r="E21">
        <v>10</v>
      </c>
      <c r="J21" s="8">
        <v>1</v>
      </c>
      <c r="M21">
        <v>1</v>
      </c>
      <c r="AS21">
        <v>3.5000000000000003E-2</v>
      </c>
      <c r="AT21" s="9">
        <v>1</v>
      </c>
      <c r="AV21" t="s">
        <v>3</v>
      </c>
      <c r="AW21" t="s">
        <v>48</v>
      </c>
      <c r="AX21" t="s">
        <v>29</v>
      </c>
      <c r="AY21" t="s">
        <v>23</v>
      </c>
      <c r="AZ21">
        <v>10</v>
      </c>
    </row>
    <row r="22" spans="1:52" x14ac:dyDescent="0.3">
      <c r="A22" t="s">
        <v>6</v>
      </c>
      <c r="B22" t="s">
        <v>48</v>
      </c>
      <c r="C22" t="s">
        <v>29</v>
      </c>
      <c r="D22" t="s">
        <v>24</v>
      </c>
      <c r="E22">
        <v>1</v>
      </c>
      <c r="T22">
        <v>1</v>
      </c>
      <c r="AK22">
        <v>1</v>
      </c>
      <c r="AS22">
        <v>3.0000000000000001E-3</v>
      </c>
      <c r="AT22" s="9">
        <v>1</v>
      </c>
      <c r="AU22">
        <f>AVERAGE(AT22,AT24,AT26,AT28,AT30,AT32,AT34,AT36,AT38,AT40)</f>
        <v>1</v>
      </c>
      <c r="AV22" t="s">
        <v>6</v>
      </c>
      <c r="AW22" t="s">
        <v>48</v>
      </c>
      <c r="AX22" t="s">
        <v>29</v>
      </c>
      <c r="AY22" t="s">
        <v>24</v>
      </c>
      <c r="AZ22">
        <v>1</v>
      </c>
    </row>
    <row r="23" spans="1:52" x14ac:dyDescent="0.3">
      <c r="A23" t="s">
        <v>6</v>
      </c>
      <c r="B23" t="s">
        <v>48</v>
      </c>
      <c r="C23" t="s">
        <v>29</v>
      </c>
      <c r="D23" t="s">
        <v>23</v>
      </c>
      <c r="E23">
        <v>1</v>
      </c>
      <c r="K23">
        <v>1</v>
      </c>
      <c r="L23" s="8">
        <v>2</v>
      </c>
      <c r="AS23">
        <v>3.3000000000000002E-2</v>
      </c>
      <c r="AT23" s="9">
        <v>1</v>
      </c>
      <c r="AU23">
        <f>AVERAGE(AT23,AT25,AT27,AT29,AT31,AT33,AT35,AT37,AT39,AT41)</f>
        <v>0.8571428571428571</v>
      </c>
      <c r="AV23" t="s">
        <v>6</v>
      </c>
      <c r="AW23" t="s">
        <v>48</v>
      </c>
      <c r="AX23" t="s">
        <v>29</v>
      </c>
      <c r="AY23" t="s">
        <v>23</v>
      </c>
      <c r="AZ23">
        <v>1</v>
      </c>
    </row>
    <row r="24" spans="1:52" x14ac:dyDescent="0.3">
      <c r="A24" t="s">
        <v>6</v>
      </c>
      <c r="B24" t="s">
        <v>48</v>
      </c>
      <c r="C24" t="s">
        <v>29</v>
      </c>
      <c r="D24" t="s">
        <v>24</v>
      </c>
      <c r="E24">
        <v>2</v>
      </c>
      <c r="M24">
        <v>1</v>
      </c>
      <c r="AS24">
        <v>1.6E-2</v>
      </c>
      <c r="AT24" s="9">
        <v>1</v>
      </c>
      <c r="AV24" t="s">
        <v>6</v>
      </c>
      <c r="AW24" t="s">
        <v>48</v>
      </c>
      <c r="AX24" t="s">
        <v>29</v>
      </c>
      <c r="AY24" t="s">
        <v>24</v>
      </c>
      <c r="AZ24">
        <v>2</v>
      </c>
    </row>
    <row r="25" spans="1:52" x14ac:dyDescent="0.3">
      <c r="A25" t="s">
        <v>6</v>
      </c>
      <c r="B25" t="s">
        <v>48</v>
      </c>
      <c r="C25" t="s">
        <v>29</v>
      </c>
      <c r="D25" t="s">
        <v>23</v>
      </c>
      <c r="E25">
        <v>2</v>
      </c>
      <c r="AV25" t="s">
        <v>6</v>
      </c>
      <c r="AW25" t="s">
        <v>48</v>
      </c>
      <c r="AX25" t="s">
        <v>29</v>
      </c>
      <c r="AY25" t="s">
        <v>23</v>
      </c>
      <c r="AZ25">
        <v>2</v>
      </c>
    </row>
    <row r="26" spans="1:52" x14ac:dyDescent="0.3">
      <c r="A26" t="s">
        <v>6</v>
      </c>
      <c r="B26" t="s">
        <v>48</v>
      </c>
      <c r="C26" t="s">
        <v>29</v>
      </c>
      <c r="D26" t="s">
        <v>24</v>
      </c>
      <c r="E26">
        <v>3</v>
      </c>
      <c r="AV26" t="s">
        <v>6</v>
      </c>
      <c r="AW26" t="s">
        <v>48</v>
      </c>
      <c r="AX26" t="s">
        <v>29</v>
      </c>
      <c r="AY26" t="s">
        <v>24</v>
      </c>
      <c r="AZ26">
        <v>3</v>
      </c>
    </row>
    <row r="27" spans="1:52" x14ac:dyDescent="0.3">
      <c r="A27" t="s">
        <v>6</v>
      </c>
      <c r="B27" t="s">
        <v>48</v>
      </c>
      <c r="C27" t="s">
        <v>29</v>
      </c>
      <c r="D27" t="s">
        <v>23</v>
      </c>
      <c r="E27">
        <v>3</v>
      </c>
      <c r="AV27" t="s">
        <v>6</v>
      </c>
      <c r="AW27" t="s">
        <v>48</v>
      </c>
      <c r="AX27" t="s">
        <v>29</v>
      </c>
      <c r="AY27" t="s">
        <v>23</v>
      </c>
      <c r="AZ27">
        <v>3</v>
      </c>
    </row>
    <row r="28" spans="1:52" x14ac:dyDescent="0.3">
      <c r="A28" t="s">
        <v>6</v>
      </c>
      <c r="B28" t="s">
        <v>48</v>
      </c>
      <c r="C28" t="s">
        <v>29</v>
      </c>
      <c r="D28" t="s">
        <v>24</v>
      </c>
      <c r="E28">
        <v>4</v>
      </c>
      <c r="K28">
        <v>1</v>
      </c>
      <c r="N28">
        <v>1</v>
      </c>
      <c r="AS28">
        <v>1.6E-2</v>
      </c>
      <c r="AT28" s="9">
        <v>1</v>
      </c>
      <c r="AV28" t="s">
        <v>6</v>
      </c>
      <c r="AW28" t="s">
        <v>48</v>
      </c>
      <c r="AX28" t="s">
        <v>29</v>
      </c>
      <c r="AY28" t="s">
        <v>24</v>
      </c>
      <c r="AZ28">
        <v>4</v>
      </c>
    </row>
    <row r="29" spans="1:52" x14ac:dyDescent="0.3">
      <c r="A29" t="s">
        <v>6</v>
      </c>
      <c r="B29" t="s">
        <v>48</v>
      </c>
      <c r="C29" t="s">
        <v>29</v>
      </c>
      <c r="D29" t="s">
        <v>23</v>
      </c>
      <c r="E29">
        <v>4</v>
      </c>
      <c r="K29">
        <v>2</v>
      </c>
      <c r="Q29">
        <v>1</v>
      </c>
      <c r="AS29">
        <v>2.3E-2</v>
      </c>
      <c r="AT29" s="9">
        <v>1</v>
      </c>
      <c r="AV29" t="s">
        <v>6</v>
      </c>
      <c r="AW29" t="s">
        <v>48</v>
      </c>
      <c r="AX29" t="s">
        <v>29</v>
      </c>
      <c r="AY29" t="s">
        <v>23</v>
      </c>
      <c r="AZ29">
        <v>4</v>
      </c>
    </row>
    <row r="30" spans="1:52" x14ac:dyDescent="0.3">
      <c r="A30" t="s">
        <v>6</v>
      </c>
      <c r="B30" t="s">
        <v>48</v>
      </c>
      <c r="C30" t="s">
        <v>29</v>
      </c>
      <c r="D30" t="s">
        <v>24</v>
      </c>
      <c r="E30">
        <v>5</v>
      </c>
      <c r="AV30" t="s">
        <v>6</v>
      </c>
      <c r="AW30" t="s">
        <v>48</v>
      </c>
      <c r="AX30" t="s">
        <v>29</v>
      </c>
      <c r="AY30" t="s">
        <v>24</v>
      </c>
      <c r="AZ30">
        <v>5</v>
      </c>
    </row>
    <row r="31" spans="1:52" x14ac:dyDescent="0.3">
      <c r="A31" t="s">
        <v>6</v>
      </c>
      <c r="B31" t="s">
        <v>48</v>
      </c>
      <c r="C31" t="s">
        <v>29</v>
      </c>
      <c r="D31" t="s">
        <v>23</v>
      </c>
      <c r="E31">
        <v>5</v>
      </c>
      <c r="L31" s="8">
        <v>2</v>
      </c>
      <c r="AS31">
        <v>6.5000000000000002E-2</v>
      </c>
      <c r="AT31" s="9">
        <v>1</v>
      </c>
      <c r="AV31" t="s">
        <v>6</v>
      </c>
      <c r="AW31" t="s">
        <v>48</v>
      </c>
      <c r="AX31" t="s">
        <v>29</v>
      </c>
      <c r="AY31" t="s">
        <v>23</v>
      </c>
      <c r="AZ31">
        <v>5</v>
      </c>
    </row>
    <row r="32" spans="1:52" x14ac:dyDescent="0.3">
      <c r="A32" t="s">
        <v>6</v>
      </c>
      <c r="B32" t="s">
        <v>48</v>
      </c>
      <c r="C32" t="s">
        <v>29</v>
      </c>
      <c r="D32" t="s">
        <v>24</v>
      </c>
      <c r="E32">
        <v>6</v>
      </c>
      <c r="K32">
        <v>2</v>
      </c>
      <c r="AS32">
        <v>2.5999999999999999E-2</v>
      </c>
      <c r="AT32" s="9">
        <v>1</v>
      </c>
      <c r="AV32" t="s">
        <v>6</v>
      </c>
      <c r="AW32" t="s">
        <v>48</v>
      </c>
      <c r="AX32" t="s">
        <v>29</v>
      </c>
      <c r="AY32" t="s">
        <v>24</v>
      </c>
      <c r="AZ32">
        <v>6</v>
      </c>
    </row>
    <row r="33" spans="1:52" x14ac:dyDescent="0.3">
      <c r="A33" t="s">
        <v>6</v>
      </c>
      <c r="B33" t="s">
        <v>48</v>
      </c>
      <c r="C33" t="s">
        <v>29</v>
      </c>
      <c r="D33" t="s">
        <v>23</v>
      </c>
      <c r="E33">
        <v>6</v>
      </c>
      <c r="K33">
        <v>1</v>
      </c>
      <c r="AS33">
        <v>2.8000000000000001E-2</v>
      </c>
      <c r="AT33" s="9">
        <v>1</v>
      </c>
      <c r="AV33" t="s">
        <v>6</v>
      </c>
      <c r="AW33" t="s">
        <v>48</v>
      </c>
      <c r="AX33" t="s">
        <v>29</v>
      </c>
      <c r="AY33" t="s">
        <v>23</v>
      </c>
      <c r="AZ33">
        <v>6</v>
      </c>
    </row>
    <row r="34" spans="1:52" x14ac:dyDescent="0.3">
      <c r="A34" t="s">
        <v>6</v>
      </c>
      <c r="B34" t="s">
        <v>48</v>
      </c>
      <c r="C34" t="s">
        <v>29</v>
      </c>
      <c r="D34" t="s">
        <v>24</v>
      </c>
      <c r="E34">
        <v>7</v>
      </c>
      <c r="AV34" t="s">
        <v>6</v>
      </c>
      <c r="AW34" t="s">
        <v>48</v>
      </c>
      <c r="AX34" t="s">
        <v>29</v>
      </c>
      <c r="AY34" t="s">
        <v>24</v>
      </c>
      <c r="AZ34">
        <v>7</v>
      </c>
    </row>
    <row r="35" spans="1:52" x14ac:dyDescent="0.3">
      <c r="A35" t="s">
        <v>6</v>
      </c>
      <c r="B35" t="s">
        <v>48</v>
      </c>
      <c r="C35" t="s">
        <v>29</v>
      </c>
      <c r="D35" t="s">
        <v>23</v>
      </c>
      <c r="E35">
        <v>7</v>
      </c>
      <c r="Q35">
        <v>1</v>
      </c>
      <c r="AS35">
        <v>4.1000000000000002E-2</v>
      </c>
      <c r="AT35" s="9">
        <v>1</v>
      </c>
      <c r="AV35" t="s">
        <v>6</v>
      </c>
      <c r="AW35" t="s">
        <v>48</v>
      </c>
      <c r="AX35" t="s">
        <v>29</v>
      </c>
      <c r="AY35" t="s">
        <v>23</v>
      </c>
      <c r="AZ35">
        <v>7</v>
      </c>
    </row>
    <row r="36" spans="1:52" x14ac:dyDescent="0.3">
      <c r="A36" t="s">
        <v>6</v>
      </c>
      <c r="B36" t="s">
        <v>48</v>
      </c>
      <c r="C36" t="s">
        <v>29</v>
      </c>
      <c r="D36" t="s">
        <v>24</v>
      </c>
      <c r="E36">
        <v>8</v>
      </c>
      <c r="L36" s="8">
        <v>2</v>
      </c>
      <c r="AS36">
        <v>2.8000000000000001E-2</v>
      </c>
      <c r="AT36" s="9">
        <v>1</v>
      </c>
      <c r="AV36" t="s">
        <v>6</v>
      </c>
      <c r="AW36" t="s">
        <v>48</v>
      </c>
      <c r="AX36" t="s">
        <v>29</v>
      </c>
      <c r="AY36" t="s">
        <v>24</v>
      </c>
      <c r="AZ36">
        <v>8</v>
      </c>
    </row>
    <row r="37" spans="1:52" x14ac:dyDescent="0.3">
      <c r="A37" t="s">
        <v>6</v>
      </c>
      <c r="B37" t="s">
        <v>48</v>
      </c>
      <c r="C37" t="s">
        <v>29</v>
      </c>
      <c r="D37" t="s">
        <v>23</v>
      </c>
      <c r="E37">
        <v>8</v>
      </c>
      <c r="AV37" t="s">
        <v>6</v>
      </c>
      <c r="AW37" t="s">
        <v>48</v>
      </c>
      <c r="AX37" t="s">
        <v>29</v>
      </c>
      <c r="AY37" t="s">
        <v>23</v>
      </c>
      <c r="AZ37">
        <v>8</v>
      </c>
    </row>
    <row r="38" spans="1:52" x14ac:dyDescent="0.3">
      <c r="A38" t="s">
        <v>6</v>
      </c>
      <c r="B38" t="s">
        <v>48</v>
      </c>
      <c r="C38" t="s">
        <v>29</v>
      </c>
      <c r="D38" t="s">
        <v>24</v>
      </c>
      <c r="E38">
        <v>9</v>
      </c>
      <c r="AV38" t="s">
        <v>6</v>
      </c>
      <c r="AW38" t="s">
        <v>48</v>
      </c>
      <c r="AX38" t="s">
        <v>29</v>
      </c>
      <c r="AY38" t="s">
        <v>24</v>
      </c>
      <c r="AZ38">
        <v>9</v>
      </c>
    </row>
    <row r="39" spans="1:52" x14ac:dyDescent="0.3">
      <c r="A39" t="s">
        <v>6</v>
      </c>
      <c r="B39" t="s">
        <v>48</v>
      </c>
      <c r="C39" t="s">
        <v>29</v>
      </c>
      <c r="D39" t="s">
        <v>23</v>
      </c>
      <c r="E39">
        <v>9</v>
      </c>
      <c r="K39">
        <v>1</v>
      </c>
      <c r="L39" s="8">
        <v>1</v>
      </c>
      <c r="O39">
        <v>1</v>
      </c>
      <c r="AT39" s="9">
        <v>0</v>
      </c>
      <c r="AV39" t="s">
        <v>6</v>
      </c>
      <c r="AW39" t="s">
        <v>48</v>
      </c>
      <c r="AX39" t="s">
        <v>29</v>
      </c>
      <c r="AY39" t="s">
        <v>23</v>
      </c>
      <c r="AZ39">
        <v>9</v>
      </c>
    </row>
    <row r="40" spans="1:52" x14ac:dyDescent="0.3">
      <c r="A40" t="s">
        <v>6</v>
      </c>
      <c r="B40" t="s">
        <v>48</v>
      </c>
      <c r="C40" t="s">
        <v>29</v>
      </c>
      <c r="D40" t="s">
        <v>24</v>
      </c>
      <c r="E40">
        <v>10</v>
      </c>
      <c r="K40">
        <v>1</v>
      </c>
      <c r="AS40">
        <v>5.0000000000000001E-3</v>
      </c>
      <c r="AT40" s="9">
        <v>1</v>
      </c>
      <c r="AV40" t="s">
        <v>6</v>
      </c>
      <c r="AW40" t="s">
        <v>48</v>
      </c>
      <c r="AX40" t="s">
        <v>29</v>
      </c>
      <c r="AY40" t="s">
        <v>24</v>
      </c>
      <c r="AZ40">
        <v>10</v>
      </c>
    </row>
    <row r="41" spans="1:52" x14ac:dyDescent="0.3">
      <c r="A41" t="s">
        <v>6</v>
      </c>
      <c r="B41" t="s">
        <v>48</v>
      </c>
      <c r="C41" t="s">
        <v>29</v>
      </c>
      <c r="D41" t="s">
        <v>23</v>
      </c>
      <c r="E41">
        <v>10</v>
      </c>
      <c r="K41">
        <v>2</v>
      </c>
      <c r="AS41">
        <v>2.4E-2</v>
      </c>
      <c r="AT41" s="9">
        <v>1</v>
      </c>
      <c r="AV41" t="s">
        <v>6</v>
      </c>
      <c r="AW41" t="s">
        <v>48</v>
      </c>
      <c r="AX41" t="s">
        <v>29</v>
      </c>
      <c r="AY41" t="s">
        <v>23</v>
      </c>
      <c r="AZ41">
        <v>10</v>
      </c>
    </row>
    <row r="42" spans="1:52" x14ac:dyDescent="0.3">
      <c r="A42" t="s">
        <v>3</v>
      </c>
      <c r="B42" t="s">
        <v>49</v>
      </c>
      <c r="C42" t="s">
        <v>32</v>
      </c>
      <c r="D42" t="s">
        <v>24</v>
      </c>
      <c r="E42">
        <v>1</v>
      </c>
      <c r="AU42">
        <f>AVERAGE(AT42,AT44,AT46,AT48,AT50,AT52,AT54,AT56,AT58,AT60)</f>
        <v>1</v>
      </c>
      <c r="AV42" t="s">
        <v>3</v>
      </c>
      <c r="AW42" t="s">
        <v>49</v>
      </c>
      <c r="AX42" t="s">
        <v>32</v>
      </c>
      <c r="AY42" t="s">
        <v>24</v>
      </c>
      <c r="AZ42">
        <v>1</v>
      </c>
    </row>
    <row r="43" spans="1:52" x14ac:dyDescent="0.3">
      <c r="A43" t="s">
        <v>3</v>
      </c>
      <c r="B43" t="s">
        <v>49</v>
      </c>
      <c r="C43" t="s">
        <v>32</v>
      </c>
      <c r="D43" t="s">
        <v>23</v>
      </c>
      <c r="E43">
        <v>1</v>
      </c>
      <c r="J43" s="8">
        <v>1</v>
      </c>
      <c r="AS43">
        <v>0.14099999999999999</v>
      </c>
      <c r="AT43" s="9">
        <v>1</v>
      </c>
      <c r="AU43">
        <f>AVERAGE(AT43,AT45,AT47,AT49,AT51,AT53,AT55,AT57,AT59,AT61)</f>
        <v>1</v>
      </c>
      <c r="AV43" t="s">
        <v>3</v>
      </c>
      <c r="AW43" t="s">
        <v>49</v>
      </c>
      <c r="AX43" t="s">
        <v>32</v>
      </c>
      <c r="AY43" t="s">
        <v>23</v>
      </c>
      <c r="AZ43">
        <v>1</v>
      </c>
    </row>
    <row r="44" spans="1:52" x14ac:dyDescent="0.3">
      <c r="A44" t="s">
        <v>3</v>
      </c>
      <c r="B44" t="s">
        <v>49</v>
      </c>
      <c r="C44" t="s">
        <v>32</v>
      </c>
      <c r="D44" t="s">
        <v>24</v>
      </c>
      <c r="E44">
        <v>2</v>
      </c>
      <c r="AV44" t="s">
        <v>3</v>
      </c>
      <c r="AW44" t="s">
        <v>49</v>
      </c>
      <c r="AX44" t="s">
        <v>32</v>
      </c>
      <c r="AY44" t="s">
        <v>24</v>
      </c>
      <c r="AZ44">
        <v>2</v>
      </c>
    </row>
    <row r="45" spans="1:52" x14ac:dyDescent="0.3">
      <c r="A45" t="s">
        <v>3</v>
      </c>
      <c r="B45" t="s">
        <v>49</v>
      </c>
      <c r="C45" t="s">
        <v>32</v>
      </c>
      <c r="D45" t="s">
        <v>23</v>
      </c>
      <c r="E45">
        <v>2</v>
      </c>
      <c r="T45">
        <v>2</v>
      </c>
      <c r="Z45">
        <v>1</v>
      </c>
      <c r="AS45">
        <v>5.7000000000000002E-2</v>
      </c>
      <c r="AT45" s="9">
        <v>1</v>
      </c>
      <c r="AV45" t="s">
        <v>3</v>
      </c>
      <c r="AW45" t="s">
        <v>49</v>
      </c>
      <c r="AX45" t="s">
        <v>32</v>
      </c>
      <c r="AY45" t="s">
        <v>23</v>
      </c>
      <c r="AZ45">
        <v>2</v>
      </c>
    </row>
    <row r="46" spans="1:52" x14ac:dyDescent="0.3">
      <c r="A46" t="s">
        <v>3</v>
      </c>
      <c r="B46" t="s">
        <v>49</v>
      </c>
      <c r="C46" t="s">
        <v>32</v>
      </c>
      <c r="D46" t="s">
        <v>24</v>
      </c>
      <c r="E46">
        <v>3</v>
      </c>
      <c r="AV46" t="s">
        <v>3</v>
      </c>
      <c r="AW46" t="s">
        <v>49</v>
      </c>
      <c r="AX46" t="s">
        <v>32</v>
      </c>
      <c r="AY46" t="s">
        <v>24</v>
      </c>
      <c r="AZ46">
        <v>3</v>
      </c>
    </row>
    <row r="47" spans="1:52" x14ac:dyDescent="0.3">
      <c r="A47" t="s">
        <v>3</v>
      </c>
      <c r="B47" t="s">
        <v>49</v>
      </c>
      <c r="C47" t="s">
        <v>32</v>
      </c>
      <c r="D47" t="s">
        <v>23</v>
      </c>
      <c r="E47">
        <v>3</v>
      </c>
      <c r="J47" s="8">
        <v>1</v>
      </c>
      <c r="T47">
        <v>1</v>
      </c>
      <c r="AS47">
        <v>5.0999999999999997E-2</v>
      </c>
      <c r="AT47" s="9">
        <v>1</v>
      </c>
      <c r="AV47" t="s">
        <v>3</v>
      </c>
      <c r="AW47" t="s">
        <v>49</v>
      </c>
      <c r="AX47" t="s">
        <v>32</v>
      </c>
      <c r="AY47" t="s">
        <v>23</v>
      </c>
      <c r="AZ47">
        <v>3</v>
      </c>
    </row>
    <row r="48" spans="1:52" x14ac:dyDescent="0.3">
      <c r="A48" t="s">
        <v>3</v>
      </c>
      <c r="B48" t="s">
        <v>49</v>
      </c>
      <c r="C48" t="s">
        <v>32</v>
      </c>
      <c r="D48" t="s">
        <v>24</v>
      </c>
      <c r="E48">
        <v>4</v>
      </c>
      <c r="AL48">
        <v>1</v>
      </c>
      <c r="AT48" s="9">
        <v>1</v>
      </c>
      <c r="AV48" t="s">
        <v>3</v>
      </c>
      <c r="AW48" t="s">
        <v>49</v>
      </c>
      <c r="AX48" t="s">
        <v>32</v>
      </c>
      <c r="AY48" t="s">
        <v>24</v>
      </c>
      <c r="AZ48">
        <v>4</v>
      </c>
    </row>
    <row r="49" spans="1:52" x14ac:dyDescent="0.3">
      <c r="A49" t="s">
        <v>3</v>
      </c>
      <c r="B49" t="s">
        <v>49</v>
      </c>
      <c r="C49" t="s">
        <v>32</v>
      </c>
      <c r="D49" t="s">
        <v>23</v>
      </c>
      <c r="E49">
        <v>4</v>
      </c>
      <c r="J49" s="8">
        <v>2</v>
      </c>
      <c r="AS49">
        <v>0.183</v>
      </c>
      <c r="AT49" s="9">
        <v>1</v>
      </c>
      <c r="AV49" t="s">
        <v>3</v>
      </c>
      <c r="AW49" t="s">
        <v>49</v>
      </c>
      <c r="AX49" t="s">
        <v>32</v>
      </c>
      <c r="AY49" t="s">
        <v>23</v>
      </c>
      <c r="AZ49">
        <v>4</v>
      </c>
    </row>
    <row r="50" spans="1:52" x14ac:dyDescent="0.3">
      <c r="A50" t="s">
        <v>3</v>
      </c>
      <c r="B50" t="s">
        <v>49</v>
      </c>
      <c r="C50" t="s">
        <v>32</v>
      </c>
      <c r="D50" t="s">
        <v>24</v>
      </c>
      <c r="E50">
        <v>5</v>
      </c>
      <c r="T50">
        <v>1</v>
      </c>
      <c r="AS50">
        <v>1.6E-2</v>
      </c>
      <c r="AT50" s="9">
        <v>1</v>
      </c>
      <c r="AV50" t="s">
        <v>3</v>
      </c>
      <c r="AW50" t="s">
        <v>49</v>
      </c>
      <c r="AX50" t="s">
        <v>32</v>
      </c>
      <c r="AY50" t="s">
        <v>24</v>
      </c>
      <c r="AZ50">
        <v>5</v>
      </c>
    </row>
    <row r="51" spans="1:52" x14ac:dyDescent="0.3">
      <c r="A51" t="s">
        <v>3</v>
      </c>
      <c r="B51" t="s">
        <v>49</v>
      </c>
      <c r="C51" t="s">
        <v>32</v>
      </c>
      <c r="D51" t="s">
        <v>23</v>
      </c>
      <c r="E51">
        <v>5</v>
      </c>
      <c r="J51" s="8">
        <v>1</v>
      </c>
      <c r="Q51">
        <v>1</v>
      </c>
      <c r="AS51">
        <v>0.107</v>
      </c>
      <c r="AT51" s="9">
        <v>1</v>
      </c>
      <c r="AV51" t="s">
        <v>3</v>
      </c>
      <c r="AW51" t="s">
        <v>49</v>
      </c>
      <c r="AX51" t="s">
        <v>32</v>
      </c>
      <c r="AY51" t="s">
        <v>23</v>
      </c>
      <c r="AZ51">
        <v>5</v>
      </c>
    </row>
    <row r="52" spans="1:52" x14ac:dyDescent="0.3">
      <c r="A52" t="s">
        <v>3</v>
      </c>
      <c r="B52" t="s">
        <v>49</v>
      </c>
      <c r="C52" t="s">
        <v>32</v>
      </c>
      <c r="D52" t="s">
        <v>24</v>
      </c>
      <c r="E52">
        <v>6</v>
      </c>
      <c r="AV52" t="s">
        <v>3</v>
      </c>
      <c r="AW52" t="s">
        <v>49</v>
      </c>
      <c r="AX52" t="s">
        <v>32</v>
      </c>
      <c r="AY52" t="s">
        <v>24</v>
      </c>
      <c r="AZ52">
        <v>6</v>
      </c>
    </row>
    <row r="53" spans="1:52" x14ac:dyDescent="0.3">
      <c r="A53" t="s">
        <v>3</v>
      </c>
      <c r="B53" t="s">
        <v>49</v>
      </c>
      <c r="C53" t="s">
        <v>32</v>
      </c>
      <c r="D53" t="s">
        <v>23</v>
      </c>
      <c r="E53">
        <v>6</v>
      </c>
      <c r="K53">
        <v>2</v>
      </c>
      <c r="AS53">
        <v>0.06</v>
      </c>
      <c r="AT53" s="9">
        <v>1</v>
      </c>
      <c r="AV53" t="s">
        <v>3</v>
      </c>
      <c r="AW53" t="s">
        <v>49</v>
      </c>
      <c r="AX53" t="s">
        <v>32</v>
      </c>
      <c r="AY53" t="s">
        <v>23</v>
      </c>
      <c r="AZ53">
        <v>6</v>
      </c>
    </row>
    <row r="54" spans="1:52" x14ac:dyDescent="0.3">
      <c r="A54" t="s">
        <v>3</v>
      </c>
      <c r="B54" t="s">
        <v>49</v>
      </c>
      <c r="C54" t="s">
        <v>32</v>
      </c>
      <c r="D54" t="s">
        <v>24</v>
      </c>
      <c r="E54">
        <v>7</v>
      </c>
      <c r="L54" s="8">
        <v>1</v>
      </c>
      <c r="N54">
        <v>1</v>
      </c>
      <c r="AS54">
        <v>1.4E-2</v>
      </c>
      <c r="AT54" s="9">
        <v>1</v>
      </c>
      <c r="AV54" t="s">
        <v>3</v>
      </c>
      <c r="AW54" t="s">
        <v>49</v>
      </c>
      <c r="AX54" t="s">
        <v>32</v>
      </c>
      <c r="AY54" t="s">
        <v>24</v>
      </c>
      <c r="AZ54">
        <v>7</v>
      </c>
    </row>
    <row r="55" spans="1:52" x14ac:dyDescent="0.3">
      <c r="A55" t="s">
        <v>3</v>
      </c>
      <c r="B55" t="s">
        <v>49</v>
      </c>
      <c r="C55" t="s">
        <v>32</v>
      </c>
      <c r="D55" t="s">
        <v>23</v>
      </c>
      <c r="E55">
        <v>7</v>
      </c>
      <c r="J55" s="8">
        <v>2</v>
      </c>
      <c r="N55">
        <v>1</v>
      </c>
      <c r="AS55">
        <v>4.4999999999999998E-2</v>
      </c>
      <c r="AT55" s="9">
        <v>1</v>
      </c>
      <c r="AV55" t="s">
        <v>3</v>
      </c>
      <c r="AW55" t="s">
        <v>49</v>
      </c>
      <c r="AX55" t="s">
        <v>32</v>
      </c>
      <c r="AY55" t="s">
        <v>23</v>
      </c>
      <c r="AZ55">
        <v>7</v>
      </c>
    </row>
    <row r="56" spans="1:52" x14ac:dyDescent="0.3">
      <c r="A56" t="s">
        <v>3</v>
      </c>
      <c r="B56" t="s">
        <v>49</v>
      </c>
      <c r="C56" t="s">
        <v>32</v>
      </c>
      <c r="D56" t="s">
        <v>24</v>
      </c>
      <c r="E56">
        <v>8</v>
      </c>
      <c r="Y56">
        <v>1</v>
      </c>
      <c r="AS56">
        <v>1.2E-2</v>
      </c>
      <c r="AT56" s="9">
        <v>1</v>
      </c>
      <c r="AV56" t="s">
        <v>3</v>
      </c>
      <c r="AW56" t="s">
        <v>49</v>
      </c>
      <c r="AX56" t="s">
        <v>32</v>
      </c>
      <c r="AY56" t="s">
        <v>24</v>
      </c>
      <c r="AZ56">
        <v>8</v>
      </c>
    </row>
    <row r="57" spans="1:52" x14ac:dyDescent="0.3">
      <c r="A57" t="s">
        <v>3</v>
      </c>
      <c r="B57" t="s">
        <v>49</v>
      </c>
      <c r="C57" t="s">
        <v>32</v>
      </c>
      <c r="D57" t="s">
        <v>23</v>
      </c>
      <c r="E57">
        <v>8</v>
      </c>
      <c r="J57" s="8">
        <v>1</v>
      </c>
      <c r="AS57">
        <v>6.8000000000000005E-2</v>
      </c>
      <c r="AT57" s="9">
        <v>1</v>
      </c>
      <c r="AV57" t="s">
        <v>3</v>
      </c>
      <c r="AW57" t="s">
        <v>49</v>
      </c>
      <c r="AX57" t="s">
        <v>32</v>
      </c>
      <c r="AY57" t="s">
        <v>23</v>
      </c>
      <c r="AZ57">
        <v>8</v>
      </c>
    </row>
    <row r="58" spans="1:52" x14ac:dyDescent="0.3">
      <c r="A58" t="s">
        <v>3</v>
      </c>
      <c r="B58" t="s">
        <v>49</v>
      </c>
      <c r="C58" t="s">
        <v>32</v>
      </c>
      <c r="D58" t="s">
        <v>24</v>
      </c>
      <c r="E58">
        <v>9</v>
      </c>
      <c r="AV58" t="s">
        <v>3</v>
      </c>
      <c r="AW58" t="s">
        <v>49</v>
      </c>
      <c r="AX58" t="s">
        <v>32</v>
      </c>
      <c r="AY58" t="s">
        <v>24</v>
      </c>
      <c r="AZ58">
        <v>9</v>
      </c>
    </row>
    <row r="59" spans="1:52" x14ac:dyDescent="0.3">
      <c r="A59" t="s">
        <v>3</v>
      </c>
      <c r="B59" t="s">
        <v>49</v>
      </c>
      <c r="C59" t="s">
        <v>32</v>
      </c>
      <c r="D59" t="s">
        <v>23</v>
      </c>
      <c r="E59">
        <v>9</v>
      </c>
      <c r="K59">
        <v>1</v>
      </c>
      <c r="T59">
        <v>1</v>
      </c>
      <c r="AS59">
        <v>2.4E-2</v>
      </c>
      <c r="AT59" s="9">
        <v>1</v>
      </c>
      <c r="AV59" t="s">
        <v>3</v>
      </c>
      <c r="AW59" t="s">
        <v>49</v>
      </c>
      <c r="AX59" t="s">
        <v>32</v>
      </c>
      <c r="AY59" t="s">
        <v>23</v>
      </c>
      <c r="AZ59">
        <v>9</v>
      </c>
    </row>
    <row r="60" spans="1:52" x14ac:dyDescent="0.3">
      <c r="A60" t="s">
        <v>3</v>
      </c>
      <c r="B60" t="s">
        <v>49</v>
      </c>
      <c r="C60" t="s">
        <v>32</v>
      </c>
      <c r="D60" t="s">
        <v>24</v>
      </c>
      <c r="E60">
        <v>10</v>
      </c>
      <c r="AV60" t="s">
        <v>3</v>
      </c>
      <c r="AW60" t="s">
        <v>49</v>
      </c>
      <c r="AX60" t="s">
        <v>32</v>
      </c>
      <c r="AY60" t="s">
        <v>24</v>
      </c>
      <c r="AZ60">
        <v>10</v>
      </c>
    </row>
    <row r="61" spans="1:52" x14ac:dyDescent="0.3">
      <c r="A61" t="s">
        <v>3</v>
      </c>
      <c r="B61" t="s">
        <v>49</v>
      </c>
      <c r="C61" t="s">
        <v>32</v>
      </c>
      <c r="D61" t="s">
        <v>23</v>
      </c>
      <c r="E61">
        <v>10</v>
      </c>
      <c r="J61" s="8">
        <v>2</v>
      </c>
      <c r="AS61">
        <v>8.5000000000000006E-2</v>
      </c>
      <c r="AT61" s="9">
        <v>1</v>
      </c>
      <c r="AV61" t="s">
        <v>3</v>
      </c>
      <c r="AW61" t="s">
        <v>49</v>
      </c>
      <c r="AX61" t="s">
        <v>32</v>
      </c>
      <c r="AY61" t="s">
        <v>23</v>
      </c>
      <c r="AZ61">
        <v>10</v>
      </c>
    </row>
    <row r="62" spans="1:52" x14ac:dyDescent="0.3">
      <c r="A62" t="s">
        <v>6</v>
      </c>
      <c r="B62" t="s">
        <v>49</v>
      </c>
      <c r="C62" t="s">
        <v>32</v>
      </c>
      <c r="D62" t="s">
        <v>24</v>
      </c>
      <c r="E62">
        <v>1</v>
      </c>
      <c r="AK62">
        <v>1</v>
      </c>
      <c r="AT62" s="9">
        <v>1</v>
      </c>
      <c r="AU62">
        <f>AVERAGE(AT62,AT64,AT66,AT68,AT70,AT72,AT74,AT76,AT78,AT80)</f>
        <v>1</v>
      </c>
      <c r="AV62" t="s">
        <v>6</v>
      </c>
      <c r="AW62" t="s">
        <v>49</v>
      </c>
      <c r="AX62" t="s">
        <v>32</v>
      </c>
      <c r="AY62" t="s">
        <v>24</v>
      </c>
      <c r="AZ62">
        <v>1</v>
      </c>
    </row>
    <row r="63" spans="1:52" x14ac:dyDescent="0.3">
      <c r="A63" t="s">
        <v>6</v>
      </c>
      <c r="B63" t="s">
        <v>49</v>
      </c>
      <c r="C63" t="s">
        <v>32</v>
      </c>
      <c r="D63" t="s">
        <v>23</v>
      </c>
      <c r="E63">
        <v>1</v>
      </c>
      <c r="J63" s="8">
        <v>1</v>
      </c>
      <c r="N63">
        <v>1</v>
      </c>
      <c r="AS63">
        <v>3.4000000000000002E-2</v>
      </c>
      <c r="AT63" s="9">
        <v>1</v>
      </c>
      <c r="AU63">
        <f>AVERAGE(AT63,AT65,AT67,AT69,AT71,AT73,AT75,AT77,AT79,AT81)</f>
        <v>1</v>
      </c>
      <c r="AV63" t="s">
        <v>6</v>
      </c>
      <c r="AW63" t="s">
        <v>49</v>
      </c>
      <c r="AX63" t="s">
        <v>32</v>
      </c>
      <c r="AY63" t="s">
        <v>23</v>
      </c>
      <c r="AZ63">
        <v>1</v>
      </c>
    </row>
    <row r="64" spans="1:52" x14ac:dyDescent="0.3">
      <c r="A64" t="s">
        <v>6</v>
      </c>
      <c r="B64" t="s">
        <v>49</v>
      </c>
      <c r="C64" t="s">
        <v>32</v>
      </c>
      <c r="D64" t="s">
        <v>24</v>
      </c>
      <c r="E64">
        <v>2</v>
      </c>
      <c r="AV64" t="s">
        <v>6</v>
      </c>
      <c r="AW64" t="s">
        <v>49</v>
      </c>
      <c r="AX64" t="s">
        <v>32</v>
      </c>
      <c r="AY64" t="s">
        <v>24</v>
      </c>
      <c r="AZ64">
        <v>2</v>
      </c>
    </row>
    <row r="65" spans="1:52" x14ac:dyDescent="0.3">
      <c r="A65" t="s">
        <v>6</v>
      </c>
      <c r="B65" t="s">
        <v>49</v>
      </c>
      <c r="C65" t="s">
        <v>32</v>
      </c>
      <c r="D65" t="s">
        <v>23</v>
      </c>
      <c r="E65">
        <v>2</v>
      </c>
      <c r="AV65" t="s">
        <v>6</v>
      </c>
      <c r="AW65" t="s">
        <v>49</v>
      </c>
      <c r="AX65" t="s">
        <v>32</v>
      </c>
      <c r="AY65" t="s">
        <v>23</v>
      </c>
      <c r="AZ65">
        <v>2</v>
      </c>
    </row>
    <row r="66" spans="1:52" x14ac:dyDescent="0.3">
      <c r="A66" t="s">
        <v>6</v>
      </c>
      <c r="B66" t="s">
        <v>49</v>
      </c>
      <c r="C66" t="s">
        <v>32</v>
      </c>
      <c r="D66" t="s">
        <v>24</v>
      </c>
      <c r="E66">
        <v>3</v>
      </c>
      <c r="N66">
        <v>1</v>
      </c>
      <c r="AS66">
        <v>8.1000000000000003E-2</v>
      </c>
      <c r="AT66" s="9">
        <v>1</v>
      </c>
      <c r="AV66" t="s">
        <v>6</v>
      </c>
      <c r="AW66" t="s">
        <v>49</v>
      </c>
      <c r="AX66" t="s">
        <v>32</v>
      </c>
      <c r="AY66" t="s">
        <v>24</v>
      </c>
      <c r="AZ66">
        <v>3</v>
      </c>
    </row>
    <row r="67" spans="1:52" x14ac:dyDescent="0.3">
      <c r="A67" t="s">
        <v>6</v>
      </c>
      <c r="B67" t="s">
        <v>49</v>
      </c>
      <c r="C67" t="s">
        <v>32</v>
      </c>
      <c r="D67" t="s">
        <v>23</v>
      </c>
      <c r="E67">
        <v>3</v>
      </c>
      <c r="Z67">
        <v>1</v>
      </c>
      <c r="AT67" s="9">
        <v>1</v>
      </c>
      <c r="AV67" t="s">
        <v>6</v>
      </c>
      <c r="AW67" t="s">
        <v>49</v>
      </c>
      <c r="AX67" t="s">
        <v>32</v>
      </c>
      <c r="AY67" t="s">
        <v>23</v>
      </c>
      <c r="AZ67">
        <v>3</v>
      </c>
    </row>
    <row r="68" spans="1:52" x14ac:dyDescent="0.3">
      <c r="A68" t="s">
        <v>6</v>
      </c>
      <c r="B68" t="s">
        <v>49</v>
      </c>
      <c r="C68" t="s">
        <v>32</v>
      </c>
      <c r="D68" t="s">
        <v>24</v>
      </c>
      <c r="E68">
        <v>4</v>
      </c>
      <c r="AJ68">
        <v>1</v>
      </c>
      <c r="AS68">
        <v>7.0000000000000001E-3</v>
      </c>
      <c r="AT68" s="9">
        <v>1</v>
      </c>
      <c r="AV68" t="s">
        <v>6</v>
      </c>
      <c r="AW68" t="s">
        <v>49</v>
      </c>
      <c r="AX68" t="s">
        <v>32</v>
      </c>
      <c r="AY68" t="s">
        <v>24</v>
      </c>
      <c r="AZ68">
        <v>4</v>
      </c>
    </row>
    <row r="69" spans="1:52" x14ac:dyDescent="0.3">
      <c r="A69" t="s">
        <v>6</v>
      </c>
      <c r="B69" t="s">
        <v>49</v>
      </c>
      <c r="C69" t="s">
        <v>32</v>
      </c>
      <c r="D69" t="s">
        <v>23</v>
      </c>
      <c r="E69">
        <v>4</v>
      </c>
      <c r="AV69" t="s">
        <v>6</v>
      </c>
      <c r="AW69" t="s">
        <v>49</v>
      </c>
      <c r="AX69" t="s">
        <v>32</v>
      </c>
      <c r="AY69" t="s">
        <v>23</v>
      </c>
      <c r="AZ69">
        <v>4</v>
      </c>
    </row>
    <row r="70" spans="1:52" x14ac:dyDescent="0.3">
      <c r="A70" t="s">
        <v>6</v>
      </c>
      <c r="B70" t="s">
        <v>49</v>
      </c>
      <c r="C70" t="s">
        <v>32</v>
      </c>
      <c r="D70" t="s">
        <v>24</v>
      </c>
      <c r="E70">
        <v>5</v>
      </c>
      <c r="AV70" t="s">
        <v>6</v>
      </c>
      <c r="AW70" t="s">
        <v>49</v>
      </c>
      <c r="AX70" t="s">
        <v>32</v>
      </c>
      <c r="AY70" t="s">
        <v>24</v>
      </c>
      <c r="AZ70">
        <v>5</v>
      </c>
    </row>
    <row r="71" spans="1:52" x14ac:dyDescent="0.3">
      <c r="A71" t="s">
        <v>6</v>
      </c>
      <c r="B71" t="s">
        <v>49</v>
      </c>
      <c r="C71" t="s">
        <v>32</v>
      </c>
      <c r="D71" t="s">
        <v>23</v>
      </c>
      <c r="E71">
        <v>5</v>
      </c>
      <c r="Q71">
        <v>1</v>
      </c>
      <c r="AS71">
        <v>0.109</v>
      </c>
      <c r="AT71" s="9">
        <v>1</v>
      </c>
      <c r="AV71" t="s">
        <v>6</v>
      </c>
      <c r="AW71" t="s">
        <v>49</v>
      </c>
      <c r="AX71" t="s">
        <v>32</v>
      </c>
      <c r="AY71" t="s">
        <v>23</v>
      </c>
      <c r="AZ71">
        <v>5</v>
      </c>
    </row>
    <row r="72" spans="1:52" x14ac:dyDescent="0.3">
      <c r="A72" t="s">
        <v>6</v>
      </c>
      <c r="B72" t="s">
        <v>49</v>
      </c>
      <c r="C72" t="s">
        <v>32</v>
      </c>
      <c r="D72" t="s">
        <v>24</v>
      </c>
      <c r="E72">
        <v>6</v>
      </c>
      <c r="AK72" s="9">
        <v>2</v>
      </c>
      <c r="AL72" s="9"/>
      <c r="AM72" s="9"/>
      <c r="AN72" s="9"/>
      <c r="AO72" s="9"/>
      <c r="AP72" s="9"/>
      <c r="AQ72" s="9"/>
      <c r="AR72" s="9"/>
      <c r="AS72" s="9">
        <v>2E-3</v>
      </c>
      <c r="AT72" s="9">
        <v>1</v>
      </c>
      <c r="AV72" t="s">
        <v>6</v>
      </c>
      <c r="AW72" t="s">
        <v>49</v>
      </c>
      <c r="AX72" t="s">
        <v>32</v>
      </c>
      <c r="AY72" t="s">
        <v>24</v>
      </c>
      <c r="AZ72">
        <v>6</v>
      </c>
    </row>
    <row r="73" spans="1:52" x14ac:dyDescent="0.3">
      <c r="A73" t="s">
        <v>6</v>
      </c>
      <c r="B73" t="s">
        <v>49</v>
      </c>
      <c r="C73" t="s">
        <v>32</v>
      </c>
      <c r="D73" t="s">
        <v>23</v>
      </c>
      <c r="E73">
        <v>6</v>
      </c>
      <c r="J73" s="8">
        <v>1</v>
      </c>
      <c r="AS73">
        <v>2.1999999999999999E-2</v>
      </c>
      <c r="AT73" s="9">
        <v>1</v>
      </c>
      <c r="AV73" t="s">
        <v>6</v>
      </c>
      <c r="AW73" t="s">
        <v>49</v>
      </c>
      <c r="AX73" t="s">
        <v>32</v>
      </c>
      <c r="AY73" t="s">
        <v>23</v>
      </c>
      <c r="AZ73">
        <v>6</v>
      </c>
    </row>
    <row r="74" spans="1:52" x14ac:dyDescent="0.3">
      <c r="A74" t="s">
        <v>6</v>
      </c>
      <c r="B74" t="s">
        <v>49</v>
      </c>
      <c r="C74" t="s">
        <v>32</v>
      </c>
      <c r="D74" t="s">
        <v>24</v>
      </c>
      <c r="E74">
        <v>7</v>
      </c>
      <c r="AV74" t="s">
        <v>6</v>
      </c>
      <c r="AW74" t="s">
        <v>49</v>
      </c>
      <c r="AX74" t="s">
        <v>32</v>
      </c>
      <c r="AY74" t="s">
        <v>24</v>
      </c>
      <c r="AZ74">
        <v>7</v>
      </c>
    </row>
    <row r="75" spans="1:52" x14ac:dyDescent="0.3">
      <c r="A75" t="s">
        <v>6</v>
      </c>
      <c r="B75" t="s">
        <v>49</v>
      </c>
      <c r="C75" t="s">
        <v>32</v>
      </c>
      <c r="D75" t="s">
        <v>23</v>
      </c>
      <c r="E75">
        <v>7</v>
      </c>
      <c r="AV75" t="s">
        <v>6</v>
      </c>
      <c r="AW75" t="s">
        <v>49</v>
      </c>
      <c r="AX75" t="s">
        <v>32</v>
      </c>
      <c r="AY75" t="s">
        <v>23</v>
      </c>
      <c r="AZ75">
        <v>7</v>
      </c>
    </row>
    <row r="76" spans="1:52" x14ac:dyDescent="0.3">
      <c r="A76" t="s">
        <v>6</v>
      </c>
      <c r="B76" t="s">
        <v>49</v>
      </c>
      <c r="C76" t="s">
        <v>32</v>
      </c>
      <c r="D76" t="s">
        <v>24</v>
      </c>
      <c r="E76">
        <v>8</v>
      </c>
      <c r="AV76" t="s">
        <v>6</v>
      </c>
      <c r="AW76" t="s">
        <v>49</v>
      </c>
      <c r="AX76" t="s">
        <v>32</v>
      </c>
      <c r="AY76" t="s">
        <v>24</v>
      </c>
      <c r="AZ76">
        <v>8</v>
      </c>
    </row>
    <row r="77" spans="1:52" x14ac:dyDescent="0.3">
      <c r="A77" t="s">
        <v>6</v>
      </c>
      <c r="B77" t="s">
        <v>49</v>
      </c>
      <c r="C77" t="s">
        <v>32</v>
      </c>
      <c r="D77" t="s">
        <v>23</v>
      </c>
      <c r="E77">
        <v>8</v>
      </c>
      <c r="AV77" t="s">
        <v>6</v>
      </c>
      <c r="AW77" t="s">
        <v>49</v>
      </c>
      <c r="AX77" t="s">
        <v>32</v>
      </c>
      <c r="AY77" t="s">
        <v>23</v>
      </c>
      <c r="AZ77">
        <v>8</v>
      </c>
    </row>
    <row r="78" spans="1:52" x14ac:dyDescent="0.3">
      <c r="A78" t="s">
        <v>6</v>
      </c>
      <c r="B78" t="s">
        <v>49</v>
      </c>
      <c r="C78" t="s">
        <v>32</v>
      </c>
      <c r="D78" t="s">
        <v>24</v>
      </c>
      <c r="E78">
        <v>9</v>
      </c>
      <c r="AV78" t="s">
        <v>6</v>
      </c>
      <c r="AW78" t="s">
        <v>49</v>
      </c>
      <c r="AX78" t="s">
        <v>32</v>
      </c>
      <c r="AY78" t="s">
        <v>24</v>
      </c>
      <c r="AZ78">
        <v>9</v>
      </c>
    </row>
    <row r="79" spans="1:52" x14ac:dyDescent="0.3">
      <c r="A79" t="s">
        <v>6</v>
      </c>
      <c r="B79" t="s">
        <v>49</v>
      </c>
      <c r="C79" t="s">
        <v>32</v>
      </c>
      <c r="D79" t="s">
        <v>23</v>
      </c>
      <c r="E79">
        <v>9</v>
      </c>
      <c r="Q79">
        <v>1</v>
      </c>
      <c r="AS79">
        <v>0.04</v>
      </c>
      <c r="AT79" s="9">
        <v>1</v>
      </c>
      <c r="AV79" t="s">
        <v>6</v>
      </c>
      <c r="AW79" t="s">
        <v>49</v>
      </c>
      <c r="AX79" t="s">
        <v>32</v>
      </c>
      <c r="AY79" t="s">
        <v>23</v>
      </c>
      <c r="AZ79">
        <v>9</v>
      </c>
    </row>
    <row r="80" spans="1:52" x14ac:dyDescent="0.3">
      <c r="A80" t="s">
        <v>6</v>
      </c>
      <c r="B80" t="s">
        <v>49</v>
      </c>
      <c r="C80" t="s">
        <v>32</v>
      </c>
      <c r="D80" t="s">
        <v>24</v>
      </c>
      <c r="E80">
        <v>10</v>
      </c>
      <c r="AV80" t="s">
        <v>6</v>
      </c>
      <c r="AW80" t="s">
        <v>49</v>
      </c>
      <c r="AX80" t="s">
        <v>32</v>
      </c>
      <c r="AY80" t="s">
        <v>24</v>
      </c>
      <c r="AZ80">
        <v>10</v>
      </c>
    </row>
    <row r="81" spans="1:52" x14ac:dyDescent="0.3">
      <c r="A81" t="s">
        <v>6</v>
      </c>
      <c r="B81" t="s">
        <v>49</v>
      </c>
      <c r="C81" t="s">
        <v>32</v>
      </c>
      <c r="D81" t="s">
        <v>23</v>
      </c>
      <c r="E81">
        <v>10</v>
      </c>
      <c r="AV81" t="s">
        <v>6</v>
      </c>
      <c r="AW81" t="s">
        <v>49</v>
      </c>
      <c r="AX81" t="s">
        <v>32</v>
      </c>
      <c r="AY81" t="s">
        <v>23</v>
      </c>
      <c r="AZ81">
        <v>10</v>
      </c>
    </row>
    <row r="82" spans="1:52" x14ac:dyDescent="0.3">
      <c r="A82" t="s">
        <v>3</v>
      </c>
      <c r="B82" t="s">
        <v>50</v>
      </c>
      <c r="C82" t="s">
        <v>35</v>
      </c>
      <c r="D82" t="s">
        <v>24</v>
      </c>
      <c r="E82">
        <v>1</v>
      </c>
      <c r="AL82">
        <v>1</v>
      </c>
      <c r="AT82" s="9">
        <v>0</v>
      </c>
      <c r="AU82">
        <f>AVERAGE(AT82,AT84,AT86,AT88,AT90,AT92,AT94,AT96,AT98,AT100)</f>
        <v>0.33333333333333331</v>
      </c>
      <c r="AV82" t="s">
        <v>3</v>
      </c>
      <c r="AW82" t="s">
        <v>50</v>
      </c>
      <c r="AX82" t="s">
        <v>35</v>
      </c>
      <c r="AY82" t="s">
        <v>24</v>
      </c>
      <c r="AZ82">
        <v>1</v>
      </c>
    </row>
    <row r="83" spans="1:52" x14ac:dyDescent="0.3">
      <c r="A83" t="s">
        <v>3</v>
      </c>
      <c r="B83" t="s">
        <v>50</v>
      </c>
      <c r="C83" t="s">
        <v>35</v>
      </c>
      <c r="D83" t="s">
        <v>23</v>
      </c>
      <c r="E83">
        <v>1</v>
      </c>
      <c r="AD83">
        <v>1</v>
      </c>
      <c r="AS83">
        <v>3.4000000000000002E-2</v>
      </c>
      <c r="AT83" s="9">
        <v>1</v>
      </c>
      <c r="AU83">
        <f>AVERAGE(AT83,AT85,AT87,AT89,AT91,AT93,AT95,AT97,AT99,AT101)</f>
        <v>0.5</v>
      </c>
      <c r="AV83" t="s">
        <v>3</v>
      </c>
      <c r="AW83" t="s">
        <v>50</v>
      </c>
      <c r="AX83" t="s">
        <v>35</v>
      </c>
      <c r="AY83" t="s">
        <v>23</v>
      </c>
      <c r="AZ83">
        <v>1</v>
      </c>
    </row>
    <row r="84" spans="1:52" x14ac:dyDescent="0.3">
      <c r="A84" t="s">
        <v>3</v>
      </c>
      <c r="B84" t="s">
        <v>50</v>
      </c>
      <c r="C84" t="s">
        <v>35</v>
      </c>
      <c r="D84" t="s">
        <v>24</v>
      </c>
      <c r="E84">
        <v>2</v>
      </c>
      <c r="AK84">
        <v>1</v>
      </c>
      <c r="AL84">
        <v>1</v>
      </c>
      <c r="AT84" s="9">
        <v>0</v>
      </c>
      <c r="AV84" t="s">
        <v>3</v>
      </c>
      <c r="AW84" t="s">
        <v>50</v>
      </c>
      <c r="AX84" t="s">
        <v>35</v>
      </c>
      <c r="AY84" t="s">
        <v>24</v>
      </c>
      <c r="AZ84">
        <v>2</v>
      </c>
    </row>
    <row r="85" spans="1:52" x14ac:dyDescent="0.3">
      <c r="A85" t="s">
        <v>3</v>
      </c>
      <c r="B85" t="s">
        <v>50</v>
      </c>
      <c r="C85" t="s">
        <v>35</v>
      </c>
      <c r="D85" t="s">
        <v>23</v>
      </c>
      <c r="E85">
        <v>2</v>
      </c>
      <c r="AV85" t="s">
        <v>3</v>
      </c>
      <c r="AW85" t="s">
        <v>50</v>
      </c>
      <c r="AX85" t="s">
        <v>35</v>
      </c>
      <c r="AY85" t="s">
        <v>23</v>
      </c>
      <c r="AZ85">
        <v>2</v>
      </c>
    </row>
    <row r="86" spans="1:52" x14ac:dyDescent="0.3">
      <c r="A86" t="s">
        <v>3</v>
      </c>
      <c r="B86" t="s">
        <v>50</v>
      </c>
      <c r="C86" t="s">
        <v>35</v>
      </c>
      <c r="D86" t="s">
        <v>24</v>
      </c>
      <c r="E86">
        <v>3</v>
      </c>
      <c r="AR86">
        <v>2</v>
      </c>
      <c r="AT86" s="9">
        <v>1</v>
      </c>
      <c r="AV86" t="s">
        <v>3</v>
      </c>
      <c r="AW86" t="s">
        <v>50</v>
      </c>
      <c r="AX86" t="s">
        <v>35</v>
      </c>
      <c r="AY86" t="s">
        <v>24</v>
      </c>
      <c r="AZ86">
        <v>3</v>
      </c>
    </row>
    <row r="87" spans="1:52" x14ac:dyDescent="0.3">
      <c r="A87" t="s">
        <v>3</v>
      </c>
      <c r="B87" t="s">
        <v>50</v>
      </c>
      <c r="C87" t="s">
        <v>35</v>
      </c>
      <c r="D87" t="s">
        <v>23</v>
      </c>
      <c r="E87">
        <v>3</v>
      </c>
      <c r="AV87" t="s">
        <v>3</v>
      </c>
      <c r="AW87" t="s">
        <v>50</v>
      </c>
      <c r="AX87" t="s">
        <v>35</v>
      </c>
      <c r="AY87" t="s">
        <v>23</v>
      </c>
      <c r="AZ87">
        <v>3</v>
      </c>
    </row>
    <row r="88" spans="1:52" x14ac:dyDescent="0.3">
      <c r="A88" t="s">
        <v>3</v>
      </c>
      <c r="B88" t="s">
        <v>50</v>
      </c>
      <c r="C88" t="s">
        <v>35</v>
      </c>
      <c r="D88" t="s">
        <v>24</v>
      </c>
      <c r="E88">
        <v>4</v>
      </c>
      <c r="Y88">
        <v>1</v>
      </c>
      <c r="AK88">
        <v>1</v>
      </c>
      <c r="AS88">
        <v>1.7999999999999999E-2</v>
      </c>
      <c r="AT88" s="9">
        <v>1</v>
      </c>
      <c r="AV88" t="s">
        <v>3</v>
      </c>
      <c r="AW88" t="s">
        <v>50</v>
      </c>
      <c r="AX88" t="s">
        <v>35</v>
      </c>
      <c r="AY88" t="s">
        <v>24</v>
      </c>
      <c r="AZ88">
        <v>4</v>
      </c>
    </row>
    <row r="89" spans="1:52" x14ac:dyDescent="0.3">
      <c r="A89" t="s">
        <v>3</v>
      </c>
      <c r="B89" t="s">
        <v>50</v>
      </c>
      <c r="C89" t="s">
        <v>35</v>
      </c>
      <c r="D89" t="s">
        <v>23</v>
      </c>
      <c r="E89">
        <v>4</v>
      </c>
      <c r="AV89" t="s">
        <v>3</v>
      </c>
      <c r="AW89" t="s">
        <v>50</v>
      </c>
      <c r="AX89" t="s">
        <v>35</v>
      </c>
      <c r="AY89" t="s">
        <v>23</v>
      </c>
      <c r="AZ89">
        <v>4</v>
      </c>
    </row>
    <row r="90" spans="1:52" x14ac:dyDescent="0.3">
      <c r="A90" t="s">
        <v>3</v>
      </c>
      <c r="B90" t="s">
        <v>50</v>
      </c>
      <c r="C90" t="s">
        <v>35</v>
      </c>
      <c r="D90" t="s">
        <v>24</v>
      </c>
      <c r="E90">
        <v>5</v>
      </c>
      <c r="AV90" t="s">
        <v>3</v>
      </c>
      <c r="AW90" t="s">
        <v>50</v>
      </c>
      <c r="AX90" t="s">
        <v>35</v>
      </c>
      <c r="AY90" t="s">
        <v>24</v>
      </c>
      <c r="AZ90">
        <v>5</v>
      </c>
    </row>
    <row r="91" spans="1:52" x14ac:dyDescent="0.3">
      <c r="A91" t="s">
        <v>3</v>
      </c>
      <c r="B91" t="s">
        <v>50</v>
      </c>
      <c r="C91" t="s">
        <v>35</v>
      </c>
      <c r="D91" t="s">
        <v>23</v>
      </c>
      <c r="E91">
        <v>5</v>
      </c>
      <c r="K91">
        <v>1</v>
      </c>
      <c r="AT91" s="9">
        <v>0</v>
      </c>
      <c r="AV91" t="s">
        <v>3</v>
      </c>
      <c r="AW91" t="s">
        <v>50</v>
      </c>
      <c r="AX91" t="s">
        <v>35</v>
      </c>
      <c r="AY91" t="s">
        <v>23</v>
      </c>
      <c r="AZ91">
        <v>5</v>
      </c>
    </row>
    <row r="92" spans="1:52" x14ac:dyDescent="0.3">
      <c r="A92" t="s">
        <v>3</v>
      </c>
      <c r="B92" t="s">
        <v>50</v>
      </c>
      <c r="C92" t="s">
        <v>35</v>
      </c>
      <c r="D92" t="s">
        <v>24</v>
      </c>
      <c r="E92">
        <v>6</v>
      </c>
      <c r="AV92" t="s">
        <v>3</v>
      </c>
      <c r="AW92" t="s">
        <v>50</v>
      </c>
      <c r="AX92" t="s">
        <v>35</v>
      </c>
      <c r="AY92" t="s">
        <v>24</v>
      </c>
      <c r="AZ92">
        <v>6</v>
      </c>
    </row>
    <row r="93" spans="1:52" x14ac:dyDescent="0.3">
      <c r="A93" t="s">
        <v>3</v>
      </c>
      <c r="B93" t="s">
        <v>50</v>
      </c>
      <c r="C93" t="s">
        <v>35</v>
      </c>
      <c r="D93" t="s">
        <v>23</v>
      </c>
      <c r="E93">
        <v>6</v>
      </c>
      <c r="AV93" t="s">
        <v>3</v>
      </c>
      <c r="AW93" t="s">
        <v>50</v>
      </c>
      <c r="AX93" t="s">
        <v>35</v>
      </c>
      <c r="AY93" t="s">
        <v>23</v>
      </c>
      <c r="AZ93">
        <v>6</v>
      </c>
    </row>
    <row r="94" spans="1:52" x14ac:dyDescent="0.3">
      <c r="A94" t="s">
        <v>3</v>
      </c>
      <c r="B94" t="s">
        <v>50</v>
      </c>
      <c r="C94" t="s">
        <v>35</v>
      </c>
      <c r="D94" t="s">
        <v>24</v>
      </c>
      <c r="E94">
        <v>7</v>
      </c>
      <c r="Y94">
        <v>1</v>
      </c>
      <c r="AT94" s="9">
        <v>0</v>
      </c>
      <c r="AV94" t="s">
        <v>3</v>
      </c>
      <c r="AW94" t="s">
        <v>50</v>
      </c>
      <c r="AX94" t="s">
        <v>35</v>
      </c>
      <c r="AY94" t="s">
        <v>24</v>
      </c>
      <c r="AZ94">
        <v>7</v>
      </c>
    </row>
    <row r="95" spans="1:52" x14ac:dyDescent="0.3">
      <c r="A95" t="s">
        <v>3</v>
      </c>
      <c r="B95" t="s">
        <v>50</v>
      </c>
      <c r="C95" t="s">
        <v>35</v>
      </c>
      <c r="D95" t="s">
        <v>23</v>
      </c>
      <c r="E95">
        <v>7</v>
      </c>
      <c r="AV95" t="s">
        <v>3</v>
      </c>
      <c r="AW95" t="s">
        <v>50</v>
      </c>
      <c r="AX95" t="s">
        <v>35</v>
      </c>
      <c r="AY95" t="s">
        <v>23</v>
      </c>
      <c r="AZ95">
        <v>7</v>
      </c>
    </row>
    <row r="96" spans="1:52" x14ac:dyDescent="0.3">
      <c r="A96" t="s">
        <v>3</v>
      </c>
      <c r="B96" t="s">
        <v>50</v>
      </c>
      <c r="C96" t="s">
        <v>35</v>
      </c>
      <c r="D96" t="s">
        <v>24</v>
      </c>
      <c r="E96">
        <v>8</v>
      </c>
      <c r="AM96">
        <v>1</v>
      </c>
      <c r="AT96" s="9">
        <v>0</v>
      </c>
      <c r="AV96" t="s">
        <v>3</v>
      </c>
      <c r="AW96" t="s">
        <v>50</v>
      </c>
      <c r="AX96" t="s">
        <v>35</v>
      </c>
      <c r="AY96" t="s">
        <v>24</v>
      </c>
      <c r="AZ96">
        <v>8</v>
      </c>
    </row>
    <row r="97" spans="1:52" x14ac:dyDescent="0.3">
      <c r="A97" t="s">
        <v>3</v>
      </c>
      <c r="B97" t="s">
        <v>50</v>
      </c>
      <c r="C97" t="s">
        <v>35</v>
      </c>
      <c r="D97" t="s">
        <v>23</v>
      </c>
      <c r="E97">
        <v>8</v>
      </c>
      <c r="AV97" t="s">
        <v>3</v>
      </c>
      <c r="AW97" t="s">
        <v>50</v>
      </c>
      <c r="AX97" t="s">
        <v>35</v>
      </c>
      <c r="AY97" t="s">
        <v>23</v>
      </c>
      <c r="AZ97">
        <v>8</v>
      </c>
    </row>
    <row r="98" spans="1:52" x14ac:dyDescent="0.3">
      <c r="A98" t="s">
        <v>3</v>
      </c>
      <c r="B98" t="s">
        <v>50</v>
      </c>
      <c r="C98" t="s">
        <v>35</v>
      </c>
      <c r="D98" t="s">
        <v>24</v>
      </c>
      <c r="E98">
        <v>9</v>
      </c>
      <c r="AV98" t="s">
        <v>3</v>
      </c>
      <c r="AW98" t="s">
        <v>50</v>
      </c>
      <c r="AX98" t="s">
        <v>35</v>
      </c>
      <c r="AY98" t="s">
        <v>24</v>
      </c>
      <c r="AZ98">
        <v>9</v>
      </c>
    </row>
    <row r="99" spans="1:52" x14ac:dyDescent="0.3">
      <c r="A99" t="s">
        <v>3</v>
      </c>
      <c r="B99" t="s">
        <v>50</v>
      </c>
      <c r="C99" t="s">
        <v>35</v>
      </c>
      <c r="D99" t="s">
        <v>23</v>
      </c>
      <c r="E99">
        <v>9</v>
      </c>
      <c r="AV99" t="s">
        <v>3</v>
      </c>
      <c r="AW99" t="s">
        <v>50</v>
      </c>
      <c r="AX99" t="s">
        <v>35</v>
      </c>
      <c r="AY99" t="s">
        <v>23</v>
      </c>
      <c r="AZ99">
        <v>9</v>
      </c>
    </row>
    <row r="100" spans="1:52" x14ac:dyDescent="0.3">
      <c r="A100" t="s">
        <v>3</v>
      </c>
      <c r="B100" t="s">
        <v>50</v>
      </c>
      <c r="C100" t="s">
        <v>35</v>
      </c>
      <c r="D100" t="s">
        <v>24</v>
      </c>
      <c r="E100">
        <v>10</v>
      </c>
      <c r="AV100" t="s">
        <v>3</v>
      </c>
      <c r="AW100" t="s">
        <v>50</v>
      </c>
      <c r="AX100" t="s">
        <v>35</v>
      </c>
      <c r="AY100" t="s">
        <v>24</v>
      </c>
      <c r="AZ100">
        <v>10</v>
      </c>
    </row>
    <row r="101" spans="1:52" x14ac:dyDescent="0.3">
      <c r="A101" t="s">
        <v>3</v>
      </c>
      <c r="B101" t="s">
        <v>50</v>
      </c>
      <c r="C101" t="s">
        <v>35</v>
      </c>
      <c r="D101" t="s">
        <v>23</v>
      </c>
      <c r="E101">
        <v>10</v>
      </c>
      <c r="AV101" t="s">
        <v>3</v>
      </c>
      <c r="AW101" t="s">
        <v>50</v>
      </c>
      <c r="AX101" t="s">
        <v>35</v>
      </c>
      <c r="AY101" t="s">
        <v>23</v>
      </c>
      <c r="AZ101">
        <v>10</v>
      </c>
    </row>
    <row r="102" spans="1:52" x14ac:dyDescent="0.3">
      <c r="A102" t="s">
        <v>6</v>
      </c>
      <c r="B102" t="s">
        <v>50</v>
      </c>
      <c r="C102" t="s">
        <v>35</v>
      </c>
      <c r="D102" t="s">
        <v>24</v>
      </c>
      <c r="E102">
        <v>1</v>
      </c>
      <c r="AU102">
        <f>AVERAGE(AT102,AT104,AT106,AT108,AT110,AT112,AT114,AT116,AT118,AT120)</f>
        <v>0.66666666666666663</v>
      </c>
      <c r="AV102" t="s">
        <v>6</v>
      </c>
      <c r="AW102" t="s">
        <v>50</v>
      </c>
      <c r="AX102" t="s">
        <v>35</v>
      </c>
      <c r="AY102" t="s">
        <v>24</v>
      </c>
      <c r="AZ102">
        <v>1</v>
      </c>
    </row>
    <row r="103" spans="1:52" x14ac:dyDescent="0.3">
      <c r="A103" t="s">
        <v>6</v>
      </c>
      <c r="B103" t="s">
        <v>50</v>
      </c>
      <c r="C103" t="s">
        <v>35</v>
      </c>
      <c r="D103" t="s">
        <v>23</v>
      </c>
      <c r="E103">
        <v>1</v>
      </c>
      <c r="AU103">
        <f>AVERAGE(AT103,AT105,AT107,AT109,AT111,AT113,AT115,AT117,AT119,AT121)</f>
        <v>0.5</v>
      </c>
      <c r="AV103" t="s">
        <v>6</v>
      </c>
      <c r="AW103" t="s">
        <v>50</v>
      </c>
      <c r="AX103" t="s">
        <v>35</v>
      </c>
      <c r="AY103" t="s">
        <v>23</v>
      </c>
      <c r="AZ103">
        <v>1</v>
      </c>
    </row>
    <row r="104" spans="1:52" x14ac:dyDescent="0.3">
      <c r="A104" t="s">
        <v>6</v>
      </c>
      <c r="B104" t="s">
        <v>50</v>
      </c>
      <c r="C104" t="s">
        <v>35</v>
      </c>
      <c r="D104" t="s">
        <v>24</v>
      </c>
      <c r="E104">
        <v>2</v>
      </c>
      <c r="AV104" t="s">
        <v>6</v>
      </c>
      <c r="AW104" t="s">
        <v>50</v>
      </c>
      <c r="AX104" t="s">
        <v>35</v>
      </c>
      <c r="AY104" t="s">
        <v>24</v>
      </c>
      <c r="AZ104">
        <v>2</v>
      </c>
    </row>
    <row r="105" spans="1:52" x14ac:dyDescent="0.3">
      <c r="A105" t="s">
        <v>6</v>
      </c>
      <c r="B105" t="s">
        <v>50</v>
      </c>
      <c r="C105" t="s">
        <v>35</v>
      </c>
      <c r="D105" t="s">
        <v>23</v>
      </c>
      <c r="E105">
        <v>2</v>
      </c>
      <c r="AV105" t="s">
        <v>6</v>
      </c>
      <c r="AW105" t="s">
        <v>50</v>
      </c>
      <c r="AX105" t="s">
        <v>35</v>
      </c>
      <c r="AY105" t="s">
        <v>23</v>
      </c>
      <c r="AZ105">
        <v>2</v>
      </c>
    </row>
    <row r="106" spans="1:52" x14ac:dyDescent="0.3">
      <c r="A106" t="s">
        <v>6</v>
      </c>
      <c r="B106" t="s">
        <v>50</v>
      </c>
      <c r="C106" t="s">
        <v>35</v>
      </c>
      <c r="D106" t="s">
        <v>24</v>
      </c>
      <c r="E106">
        <v>3</v>
      </c>
      <c r="AD106">
        <v>2</v>
      </c>
      <c r="AS106">
        <v>1.2E-2</v>
      </c>
      <c r="AT106" s="9">
        <v>1</v>
      </c>
      <c r="AV106" t="s">
        <v>6</v>
      </c>
      <c r="AW106" t="s">
        <v>50</v>
      </c>
      <c r="AX106" t="s">
        <v>35</v>
      </c>
      <c r="AY106" t="s">
        <v>24</v>
      </c>
      <c r="AZ106">
        <v>3</v>
      </c>
    </row>
    <row r="107" spans="1:52" x14ac:dyDescent="0.3">
      <c r="A107" t="s">
        <v>6</v>
      </c>
      <c r="B107" t="s">
        <v>50</v>
      </c>
      <c r="C107" t="s">
        <v>35</v>
      </c>
      <c r="D107" t="s">
        <v>23</v>
      </c>
      <c r="E107">
        <v>3</v>
      </c>
      <c r="AV107" t="s">
        <v>6</v>
      </c>
      <c r="AW107" t="s">
        <v>50</v>
      </c>
      <c r="AX107" t="s">
        <v>35</v>
      </c>
      <c r="AY107" t="s">
        <v>23</v>
      </c>
      <c r="AZ107">
        <v>3</v>
      </c>
    </row>
    <row r="108" spans="1:52" x14ac:dyDescent="0.3">
      <c r="A108" t="s">
        <v>6</v>
      </c>
      <c r="B108" t="s">
        <v>50</v>
      </c>
      <c r="C108" t="s">
        <v>35</v>
      </c>
      <c r="D108" t="s">
        <v>24</v>
      </c>
      <c r="E108">
        <v>4</v>
      </c>
      <c r="AV108" t="s">
        <v>6</v>
      </c>
      <c r="AW108" t="s">
        <v>50</v>
      </c>
      <c r="AX108" t="s">
        <v>35</v>
      </c>
      <c r="AY108" t="s">
        <v>24</v>
      </c>
      <c r="AZ108">
        <v>4</v>
      </c>
    </row>
    <row r="109" spans="1:52" x14ac:dyDescent="0.3">
      <c r="A109" t="s">
        <v>6</v>
      </c>
      <c r="B109" t="s">
        <v>50</v>
      </c>
      <c r="C109" t="s">
        <v>35</v>
      </c>
      <c r="D109" t="s">
        <v>23</v>
      </c>
      <c r="E109">
        <v>4</v>
      </c>
      <c r="J109" s="8">
        <v>1</v>
      </c>
      <c r="AS109">
        <v>3.0000000000000001E-3</v>
      </c>
      <c r="AT109" s="9">
        <v>1</v>
      </c>
      <c r="AV109" t="s">
        <v>6</v>
      </c>
      <c r="AW109" t="s">
        <v>50</v>
      </c>
      <c r="AX109" t="s">
        <v>35</v>
      </c>
      <c r="AY109" t="s">
        <v>23</v>
      </c>
      <c r="AZ109">
        <v>4</v>
      </c>
    </row>
    <row r="110" spans="1:52" x14ac:dyDescent="0.3">
      <c r="A110" t="s">
        <v>6</v>
      </c>
      <c r="B110" t="s">
        <v>50</v>
      </c>
      <c r="C110" t="s">
        <v>35</v>
      </c>
      <c r="D110" t="s">
        <v>24</v>
      </c>
      <c r="E110">
        <v>5</v>
      </c>
      <c r="AD110">
        <v>1</v>
      </c>
      <c r="AL110">
        <v>1</v>
      </c>
      <c r="AT110" s="9">
        <v>0</v>
      </c>
      <c r="AV110" t="s">
        <v>6</v>
      </c>
      <c r="AW110" t="s">
        <v>50</v>
      </c>
      <c r="AX110" t="s">
        <v>35</v>
      </c>
      <c r="AY110" t="s">
        <v>24</v>
      </c>
      <c r="AZ110">
        <v>5</v>
      </c>
    </row>
    <row r="111" spans="1:52" x14ac:dyDescent="0.3">
      <c r="A111" t="s">
        <v>6</v>
      </c>
      <c r="B111" t="s">
        <v>50</v>
      </c>
      <c r="C111" t="s">
        <v>35</v>
      </c>
      <c r="D111" t="s">
        <v>23</v>
      </c>
      <c r="E111">
        <v>5</v>
      </c>
      <c r="AV111" t="s">
        <v>6</v>
      </c>
      <c r="AW111" t="s">
        <v>50</v>
      </c>
      <c r="AX111" t="s">
        <v>35</v>
      </c>
      <c r="AY111" t="s">
        <v>23</v>
      </c>
      <c r="AZ111">
        <v>5</v>
      </c>
    </row>
    <row r="112" spans="1:52" x14ac:dyDescent="0.3">
      <c r="A112" t="s">
        <v>6</v>
      </c>
      <c r="B112" t="s">
        <v>50</v>
      </c>
      <c r="C112" t="s">
        <v>35</v>
      </c>
      <c r="D112" t="s">
        <v>24</v>
      </c>
      <c r="E112">
        <v>6</v>
      </c>
      <c r="AV112" t="s">
        <v>6</v>
      </c>
      <c r="AW112" t="s">
        <v>50</v>
      </c>
      <c r="AX112" t="s">
        <v>35</v>
      </c>
      <c r="AY112" t="s">
        <v>24</v>
      </c>
      <c r="AZ112">
        <v>6</v>
      </c>
    </row>
    <row r="113" spans="1:52" x14ac:dyDescent="0.3">
      <c r="A113" t="s">
        <v>6</v>
      </c>
      <c r="B113" t="s">
        <v>50</v>
      </c>
      <c r="C113" t="s">
        <v>35</v>
      </c>
      <c r="D113" t="s">
        <v>23</v>
      </c>
      <c r="E113">
        <v>6</v>
      </c>
      <c r="T113">
        <v>1</v>
      </c>
      <c r="Y113">
        <v>1</v>
      </c>
      <c r="AS113">
        <v>1.0999999999999999E-2</v>
      </c>
      <c r="AT113" s="9">
        <v>1</v>
      </c>
      <c r="AV113" t="s">
        <v>6</v>
      </c>
      <c r="AW113" t="s">
        <v>50</v>
      </c>
      <c r="AX113" t="s">
        <v>35</v>
      </c>
      <c r="AY113" t="s">
        <v>23</v>
      </c>
      <c r="AZ113">
        <v>6</v>
      </c>
    </row>
    <row r="114" spans="1:52" x14ac:dyDescent="0.3">
      <c r="A114" t="s">
        <v>6</v>
      </c>
      <c r="B114" t="s">
        <v>50</v>
      </c>
      <c r="C114" t="s">
        <v>35</v>
      </c>
      <c r="D114" t="s">
        <v>24</v>
      </c>
      <c r="E114">
        <v>7</v>
      </c>
      <c r="Y114">
        <v>2</v>
      </c>
      <c r="AS114">
        <v>8.9999999999999993E-3</v>
      </c>
      <c r="AT114" s="9">
        <v>1</v>
      </c>
      <c r="AV114" t="s">
        <v>6</v>
      </c>
      <c r="AW114" t="s">
        <v>50</v>
      </c>
      <c r="AX114" t="s">
        <v>35</v>
      </c>
      <c r="AY114" t="s">
        <v>24</v>
      </c>
      <c r="AZ114">
        <v>7</v>
      </c>
    </row>
    <row r="115" spans="1:52" x14ac:dyDescent="0.3">
      <c r="A115" t="s">
        <v>6</v>
      </c>
      <c r="B115" t="s">
        <v>50</v>
      </c>
      <c r="C115" t="s">
        <v>35</v>
      </c>
      <c r="D115" t="s">
        <v>23</v>
      </c>
      <c r="E115">
        <v>7</v>
      </c>
      <c r="AV115" t="s">
        <v>6</v>
      </c>
      <c r="AW115" t="s">
        <v>50</v>
      </c>
      <c r="AX115" t="s">
        <v>35</v>
      </c>
      <c r="AY115" t="s">
        <v>23</v>
      </c>
      <c r="AZ115">
        <v>7</v>
      </c>
    </row>
    <row r="116" spans="1:52" x14ac:dyDescent="0.3">
      <c r="A116" t="s">
        <v>6</v>
      </c>
      <c r="B116" t="s">
        <v>50</v>
      </c>
      <c r="C116" t="s">
        <v>35</v>
      </c>
      <c r="D116" t="s">
        <v>24</v>
      </c>
      <c r="E116">
        <v>8</v>
      </c>
      <c r="AV116" t="s">
        <v>6</v>
      </c>
      <c r="AW116" t="s">
        <v>50</v>
      </c>
      <c r="AX116" t="s">
        <v>35</v>
      </c>
      <c r="AY116" t="s">
        <v>24</v>
      </c>
      <c r="AZ116">
        <v>8</v>
      </c>
    </row>
    <row r="117" spans="1:52" x14ac:dyDescent="0.3">
      <c r="A117" t="s">
        <v>6</v>
      </c>
      <c r="B117" t="s">
        <v>50</v>
      </c>
      <c r="C117" t="s">
        <v>35</v>
      </c>
      <c r="D117" t="s">
        <v>23</v>
      </c>
      <c r="E117">
        <v>8</v>
      </c>
      <c r="AV117" t="s">
        <v>6</v>
      </c>
      <c r="AW117" t="s">
        <v>50</v>
      </c>
      <c r="AX117" t="s">
        <v>35</v>
      </c>
      <c r="AY117" t="s">
        <v>23</v>
      </c>
      <c r="AZ117">
        <v>8</v>
      </c>
    </row>
    <row r="118" spans="1:52" x14ac:dyDescent="0.3">
      <c r="A118" t="s">
        <v>6</v>
      </c>
      <c r="B118" t="s">
        <v>50</v>
      </c>
      <c r="C118" t="s">
        <v>35</v>
      </c>
      <c r="D118" t="s">
        <v>24</v>
      </c>
      <c r="E118">
        <v>9</v>
      </c>
      <c r="AV118" t="s">
        <v>6</v>
      </c>
      <c r="AW118" t="s">
        <v>50</v>
      </c>
      <c r="AX118" t="s">
        <v>35</v>
      </c>
      <c r="AY118" t="s">
        <v>24</v>
      </c>
      <c r="AZ118">
        <v>9</v>
      </c>
    </row>
    <row r="119" spans="1:52" x14ac:dyDescent="0.3">
      <c r="A119" t="s">
        <v>6</v>
      </c>
      <c r="B119" t="s">
        <v>50</v>
      </c>
      <c r="C119" t="s">
        <v>35</v>
      </c>
      <c r="D119" t="s">
        <v>23</v>
      </c>
      <c r="E119">
        <v>9</v>
      </c>
      <c r="AL119">
        <v>1</v>
      </c>
      <c r="AT119" s="9">
        <v>0</v>
      </c>
      <c r="AV119" t="s">
        <v>6</v>
      </c>
      <c r="AW119" t="s">
        <v>50</v>
      </c>
      <c r="AX119" t="s">
        <v>35</v>
      </c>
      <c r="AY119" t="s">
        <v>23</v>
      </c>
      <c r="AZ119">
        <v>9</v>
      </c>
    </row>
    <row r="120" spans="1:52" x14ac:dyDescent="0.3">
      <c r="A120" t="s">
        <v>6</v>
      </c>
      <c r="B120" t="s">
        <v>50</v>
      </c>
      <c r="C120" t="s">
        <v>35</v>
      </c>
      <c r="D120" t="s">
        <v>24</v>
      </c>
      <c r="E120">
        <v>10</v>
      </c>
      <c r="AV120" t="s">
        <v>6</v>
      </c>
      <c r="AW120" t="s">
        <v>50</v>
      </c>
      <c r="AX120" t="s">
        <v>35</v>
      </c>
      <c r="AY120" t="s">
        <v>24</v>
      </c>
      <c r="AZ120">
        <v>10</v>
      </c>
    </row>
    <row r="121" spans="1:52" x14ac:dyDescent="0.3">
      <c r="A121" t="s">
        <v>6</v>
      </c>
      <c r="B121" t="s">
        <v>50</v>
      </c>
      <c r="C121" t="s">
        <v>35</v>
      </c>
      <c r="D121" t="s">
        <v>23</v>
      </c>
      <c r="E121">
        <v>10</v>
      </c>
      <c r="K121">
        <v>1</v>
      </c>
      <c r="AT121" s="9">
        <v>0</v>
      </c>
      <c r="AV121" t="s">
        <v>6</v>
      </c>
      <c r="AW121" t="s">
        <v>50</v>
      </c>
      <c r="AX121" t="s">
        <v>35</v>
      </c>
      <c r="AY121" t="s">
        <v>23</v>
      </c>
      <c r="AZ121">
        <v>10</v>
      </c>
    </row>
    <row r="122" spans="1:52" x14ac:dyDescent="0.3">
      <c r="A122" t="s">
        <v>3</v>
      </c>
      <c r="B122" t="s">
        <v>51</v>
      </c>
      <c r="C122" t="s">
        <v>38</v>
      </c>
      <c r="D122" t="s">
        <v>24</v>
      </c>
      <c r="E122">
        <v>1</v>
      </c>
      <c r="J122" s="8">
        <v>1</v>
      </c>
      <c r="AS122">
        <v>4.9000000000000002E-2</v>
      </c>
      <c r="AT122" s="9">
        <v>1</v>
      </c>
      <c r="AU122">
        <f>AVERAGE(AT122,AT124,AT126,AT128,AT130,AT132,AT134,AT136,AT138,AT140)</f>
        <v>0.7142857142857143</v>
      </c>
      <c r="AV122" t="s">
        <v>3</v>
      </c>
      <c r="AW122" t="s">
        <v>51</v>
      </c>
      <c r="AX122" t="s">
        <v>38</v>
      </c>
      <c r="AY122" t="s">
        <v>24</v>
      </c>
      <c r="AZ122">
        <v>1</v>
      </c>
    </row>
    <row r="123" spans="1:52" x14ac:dyDescent="0.3">
      <c r="A123" t="s">
        <v>3</v>
      </c>
      <c r="B123" t="s">
        <v>51</v>
      </c>
      <c r="C123" t="s">
        <v>38</v>
      </c>
      <c r="D123" t="s">
        <v>23</v>
      </c>
      <c r="E123">
        <v>1</v>
      </c>
      <c r="J123" s="8">
        <v>2</v>
      </c>
      <c r="AS123">
        <v>2.4E-2</v>
      </c>
      <c r="AT123" s="9">
        <v>1</v>
      </c>
      <c r="AU123">
        <f>AVERAGE(AT123,AT125,AT127,AT129,AT131,AT133,AT135,AT137,AT139,AT141)</f>
        <v>1</v>
      </c>
      <c r="AV123" t="s">
        <v>3</v>
      </c>
      <c r="AW123" t="s">
        <v>51</v>
      </c>
      <c r="AX123" t="s">
        <v>38</v>
      </c>
      <c r="AY123" t="s">
        <v>23</v>
      </c>
      <c r="AZ123">
        <v>1</v>
      </c>
    </row>
    <row r="124" spans="1:52" x14ac:dyDescent="0.3">
      <c r="A124" t="s">
        <v>3</v>
      </c>
      <c r="B124" t="s">
        <v>51</v>
      </c>
      <c r="C124" t="s">
        <v>38</v>
      </c>
      <c r="D124" t="s">
        <v>24</v>
      </c>
      <c r="E124">
        <v>2</v>
      </c>
      <c r="J124" s="8">
        <v>1</v>
      </c>
      <c r="AS124">
        <v>1.6E-2</v>
      </c>
      <c r="AT124" s="9">
        <v>1</v>
      </c>
      <c r="AV124" t="s">
        <v>3</v>
      </c>
      <c r="AW124" t="s">
        <v>51</v>
      </c>
      <c r="AX124" t="s">
        <v>38</v>
      </c>
      <c r="AY124" t="s">
        <v>24</v>
      </c>
      <c r="AZ124">
        <v>2</v>
      </c>
    </row>
    <row r="125" spans="1:52" x14ac:dyDescent="0.3">
      <c r="A125" t="s">
        <v>3</v>
      </c>
      <c r="B125" t="s">
        <v>51</v>
      </c>
      <c r="C125" t="s">
        <v>38</v>
      </c>
      <c r="D125" t="s">
        <v>23</v>
      </c>
      <c r="E125">
        <v>2</v>
      </c>
      <c r="J125" s="8">
        <v>1</v>
      </c>
      <c r="AS125">
        <v>4.8000000000000001E-2</v>
      </c>
      <c r="AT125" s="9">
        <v>1</v>
      </c>
      <c r="AV125" t="s">
        <v>3</v>
      </c>
      <c r="AW125" t="s">
        <v>51</v>
      </c>
      <c r="AX125" t="s">
        <v>38</v>
      </c>
      <c r="AY125" t="s">
        <v>23</v>
      </c>
      <c r="AZ125">
        <v>2</v>
      </c>
    </row>
    <row r="126" spans="1:52" x14ac:dyDescent="0.3">
      <c r="A126" t="s">
        <v>3</v>
      </c>
      <c r="B126" t="s">
        <v>51</v>
      </c>
      <c r="C126" t="s">
        <v>38</v>
      </c>
      <c r="D126" t="s">
        <v>24</v>
      </c>
      <c r="E126">
        <v>3</v>
      </c>
      <c r="J126" s="8">
        <v>1</v>
      </c>
      <c r="AS126">
        <v>2.3E-2</v>
      </c>
      <c r="AT126" s="9">
        <v>1</v>
      </c>
      <c r="AV126" t="s">
        <v>3</v>
      </c>
      <c r="AW126" t="s">
        <v>51</v>
      </c>
      <c r="AX126" t="s">
        <v>38</v>
      </c>
      <c r="AY126" t="s">
        <v>24</v>
      </c>
      <c r="AZ126">
        <v>3</v>
      </c>
    </row>
    <row r="127" spans="1:52" x14ac:dyDescent="0.3">
      <c r="A127" t="s">
        <v>3</v>
      </c>
      <c r="B127" t="s">
        <v>51</v>
      </c>
      <c r="C127" t="s">
        <v>38</v>
      </c>
      <c r="D127" t="s">
        <v>23</v>
      </c>
      <c r="E127">
        <v>3</v>
      </c>
      <c r="J127" s="8">
        <v>1</v>
      </c>
      <c r="M127">
        <v>1</v>
      </c>
      <c r="AS127">
        <v>0.04</v>
      </c>
      <c r="AT127" s="9">
        <v>1</v>
      </c>
      <c r="AV127" t="s">
        <v>3</v>
      </c>
      <c r="AW127" t="s">
        <v>51</v>
      </c>
      <c r="AX127" t="s">
        <v>38</v>
      </c>
      <c r="AY127" t="s">
        <v>23</v>
      </c>
      <c r="AZ127">
        <v>3</v>
      </c>
    </row>
    <row r="128" spans="1:52" x14ac:dyDescent="0.3">
      <c r="A128" t="s">
        <v>3</v>
      </c>
      <c r="B128" t="s">
        <v>51</v>
      </c>
      <c r="C128" t="s">
        <v>38</v>
      </c>
      <c r="D128" t="s">
        <v>24</v>
      </c>
      <c r="E128">
        <v>4</v>
      </c>
      <c r="AV128" t="s">
        <v>3</v>
      </c>
      <c r="AW128" t="s">
        <v>51</v>
      </c>
      <c r="AX128" t="s">
        <v>38</v>
      </c>
      <c r="AY128" t="s">
        <v>24</v>
      </c>
      <c r="AZ128">
        <v>4</v>
      </c>
    </row>
    <row r="129" spans="1:52" x14ac:dyDescent="0.3">
      <c r="A129" t="s">
        <v>3</v>
      </c>
      <c r="B129" t="s">
        <v>51</v>
      </c>
      <c r="C129" t="s">
        <v>38</v>
      </c>
      <c r="D129" t="s">
        <v>23</v>
      </c>
      <c r="E129">
        <v>4</v>
      </c>
      <c r="J129" s="8">
        <v>2</v>
      </c>
      <c r="K129">
        <v>1</v>
      </c>
      <c r="AS129">
        <v>4.9000000000000002E-2</v>
      </c>
      <c r="AT129" s="9">
        <v>1</v>
      </c>
      <c r="AV129" t="s">
        <v>3</v>
      </c>
      <c r="AW129" t="s">
        <v>51</v>
      </c>
      <c r="AX129" t="s">
        <v>38</v>
      </c>
      <c r="AY129" t="s">
        <v>23</v>
      </c>
      <c r="AZ129">
        <v>4</v>
      </c>
    </row>
    <row r="130" spans="1:52" x14ac:dyDescent="0.3">
      <c r="A130" t="s">
        <v>3</v>
      </c>
      <c r="B130" t="s">
        <v>51</v>
      </c>
      <c r="C130" t="s">
        <v>38</v>
      </c>
      <c r="D130" t="s">
        <v>24</v>
      </c>
      <c r="E130">
        <v>5</v>
      </c>
      <c r="AV130" t="s">
        <v>3</v>
      </c>
      <c r="AW130" t="s">
        <v>51</v>
      </c>
      <c r="AX130" t="s">
        <v>38</v>
      </c>
      <c r="AY130" t="s">
        <v>24</v>
      </c>
      <c r="AZ130">
        <v>5</v>
      </c>
    </row>
    <row r="131" spans="1:52" x14ac:dyDescent="0.3">
      <c r="A131" t="s">
        <v>3</v>
      </c>
      <c r="B131" t="s">
        <v>51</v>
      </c>
      <c r="C131" t="s">
        <v>38</v>
      </c>
      <c r="D131" t="s">
        <v>23</v>
      </c>
      <c r="E131">
        <v>5</v>
      </c>
      <c r="J131" s="8">
        <v>2</v>
      </c>
      <c r="AS131">
        <v>5.7000000000000002E-2</v>
      </c>
      <c r="AT131" s="9">
        <v>1</v>
      </c>
      <c r="AV131" t="s">
        <v>3</v>
      </c>
      <c r="AW131" t="s">
        <v>51</v>
      </c>
      <c r="AX131" t="s">
        <v>38</v>
      </c>
      <c r="AY131" t="s">
        <v>23</v>
      </c>
      <c r="AZ131">
        <v>5</v>
      </c>
    </row>
    <row r="132" spans="1:52" x14ac:dyDescent="0.3">
      <c r="A132" t="s">
        <v>3</v>
      </c>
      <c r="B132" t="s">
        <v>51</v>
      </c>
      <c r="C132" t="s">
        <v>38</v>
      </c>
      <c r="D132" t="s">
        <v>24</v>
      </c>
      <c r="E132">
        <v>6</v>
      </c>
      <c r="AV132" t="s">
        <v>3</v>
      </c>
      <c r="AW132" t="s">
        <v>51</v>
      </c>
      <c r="AX132" t="s">
        <v>38</v>
      </c>
      <c r="AY132" t="s">
        <v>24</v>
      </c>
      <c r="AZ132">
        <v>6</v>
      </c>
    </row>
    <row r="133" spans="1:52" x14ac:dyDescent="0.3">
      <c r="A133" t="s">
        <v>3</v>
      </c>
      <c r="B133" t="s">
        <v>51</v>
      </c>
      <c r="C133" t="s">
        <v>38</v>
      </c>
      <c r="D133" t="s">
        <v>23</v>
      </c>
      <c r="E133">
        <v>6</v>
      </c>
      <c r="J133" s="8">
        <v>3</v>
      </c>
      <c r="AS133">
        <v>4.2999999999999997E-2</v>
      </c>
      <c r="AT133" s="9">
        <v>1</v>
      </c>
      <c r="AV133" t="s">
        <v>3</v>
      </c>
      <c r="AW133" t="s">
        <v>51</v>
      </c>
      <c r="AX133" t="s">
        <v>38</v>
      </c>
      <c r="AY133" t="s">
        <v>23</v>
      </c>
      <c r="AZ133">
        <v>6</v>
      </c>
    </row>
    <row r="134" spans="1:52" x14ac:dyDescent="0.3">
      <c r="A134" t="s">
        <v>3</v>
      </c>
      <c r="B134" t="s">
        <v>51</v>
      </c>
      <c r="C134" t="s">
        <v>38</v>
      </c>
      <c r="D134" t="s">
        <v>24</v>
      </c>
      <c r="E134">
        <v>7</v>
      </c>
      <c r="J134" s="8">
        <v>2</v>
      </c>
      <c r="AT134" s="9">
        <v>0</v>
      </c>
      <c r="AV134" t="s">
        <v>3</v>
      </c>
      <c r="AW134" t="s">
        <v>51</v>
      </c>
      <c r="AX134" t="s">
        <v>38</v>
      </c>
      <c r="AY134" t="s">
        <v>24</v>
      </c>
      <c r="AZ134">
        <v>7</v>
      </c>
    </row>
    <row r="135" spans="1:52" x14ac:dyDescent="0.3">
      <c r="A135" t="s">
        <v>3</v>
      </c>
      <c r="B135" t="s">
        <v>51</v>
      </c>
      <c r="C135" t="s">
        <v>38</v>
      </c>
      <c r="D135" t="s">
        <v>23</v>
      </c>
      <c r="E135">
        <v>7</v>
      </c>
      <c r="J135" s="8">
        <v>2</v>
      </c>
      <c r="AS135">
        <v>1.4E-2</v>
      </c>
      <c r="AT135" s="9">
        <v>1</v>
      </c>
      <c r="AV135" t="s">
        <v>3</v>
      </c>
      <c r="AW135" t="s">
        <v>51</v>
      </c>
      <c r="AX135" t="s">
        <v>38</v>
      </c>
      <c r="AY135" t="s">
        <v>23</v>
      </c>
      <c r="AZ135">
        <v>7</v>
      </c>
    </row>
    <row r="136" spans="1:52" x14ac:dyDescent="0.3">
      <c r="A136" t="s">
        <v>3</v>
      </c>
      <c r="B136" t="s">
        <v>51</v>
      </c>
      <c r="C136" t="s">
        <v>38</v>
      </c>
      <c r="D136" t="s">
        <v>24</v>
      </c>
      <c r="E136">
        <v>8</v>
      </c>
      <c r="J136" s="8">
        <v>3</v>
      </c>
      <c r="AS136">
        <v>6.2E-2</v>
      </c>
      <c r="AT136" s="9">
        <v>1</v>
      </c>
      <c r="AV136" t="s">
        <v>3</v>
      </c>
      <c r="AW136" t="s">
        <v>51</v>
      </c>
      <c r="AX136" t="s">
        <v>38</v>
      </c>
      <c r="AY136" t="s">
        <v>24</v>
      </c>
      <c r="AZ136">
        <v>8</v>
      </c>
    </row>
    <row r="137" spans="1:52" x14ac:dyDescent="0.3">
      <c r="A137" t="s">
        <v>3</v>
      </c>
      <c r="B137" t="s">
        <v>51</v>
      </c>
      <c r="C137" t="s">
        <v>38</v>
      </c>
      <c r="D137" t="s">
        <v>23</v>
      </c>
      <c r="E137">
        <v>8</v>
      </c>
      <c r="J137" s="8">
        <v>2</v>
      </c>
      <c r="K137">
        <v>1</v>
      </c>
      <c r="AS137">
        <v>3.3000000000000002E-2</v>
      </c>
      <c r="AT137" s="9">
        <v>1</v>
      </c>
      <c r="AV137" t="s">
        <v>3</v>
      </c>
      <c r="AW137" t="s">
        <v>51</v>
      </c>
      <c r="AX137" t="s">
        <v>38</v>
      </c>
      <c r="AY137" t="s">
        <v>23</v>
      </c>
      <c r="AZ137">
        <v>8</v>
      </c>
    </row>
    <row r="138" spans="1:52" x14ac:dyDescent="0.3">
      <c r="A138" t="s">
        <v>3</v>
      </c>
      <c r="B138" t="s">
        <v>51</v>
      </c>
      <c r="C138" t="s">
        <v>38</v>
      </c>
      <c r="D138" t="s">
        <v>24</v>
      </c>
      <c r="E138">
        <v>9</v>
      </c>
      <c r="I138">
        <v>1</v>
      </c>
      <c r="AS138">
        <v>1.7999999999999999E-2</v>
      </c>
      <c r="AT138" s="9">
        <v>1</v>
      </c>
      <c r="AV138" t="s">
        <v>3</v>
      </c>
      <c r="AW138" t="s">
        <v>51</v>
      </c>
      <c r="AX138" t="s">
        <v>38</v>
      </c>
      <c r="AY138" t="s">
        <v>24</v>
      </c>
      <c r="AZ138">
        <v>9</v>
      </c>
    </row>
    <row r="139" spans="1:52" x14ac:dyDescent="0.3">
      <c r="A139" t="s">
        <v>3</v>
      </c>
      <c r="B139" t="s">
        <v>51</v>
      </c>
      <c r="C139" t="s">
        <v>38</v>
      </c>
      <c r="D139" t="s">
        <v>23</v>
      </c>
      <c r="E139">
        <v>9</v>
      </c>
      <c r="J139" s="8">
        <v>2</v>
      </c>
      <c r="AS139">
        <v>0.04</v>
      </c>
      <c r="AT139" s="9">
        <v>1</v>
      </c>
      <c r="AV139" t="s">
        <v>3</v>
      </c>
      <c r="AW139" t="s">
        <v>51</v>
      </c>
      <c r="AX139" t="s">
        <v>38</v>
      </c>
      <c r="AY139" t="s">
        <v>23</v>
      </c>
      <c r="AZ139">
        <v>9</v>
      </c>
    </row>
    <row r="140" spans="1:52" x14ac:dyDescent="0.3">
      <c r="A140" t="s">
        <v>3</v>
      </c>
      <c r="B140" t="s">
        <v>51</v>
      </c>
      <c r="C140" t="s">
        <v>38</v>
      </c>
      <c r="D140" t="s">
        <v>24</v>
      </c>
      <c r="E140">
        <v>10</v>
      </c>
      <c r="Y140">
        <v>1</v>
      </c>
      <c r="AT140" s="9">
        <v>0</v>
      </c>
      <c r="AV140" t="s">
        <v>3</v>
      </c>
      <c r="AW140" t="s">
        <v>51</v>
      </c>
      <c r="AX140" t="s">
        <v>38</v>
      </c>
      <c r="AY140" t="s">
        <v>24</v>
      </c>
      <c r="AZ140">
        <v>10</v>
      </c>
    </row>
    <row r="141" spans="1:52" x14ac:dyDescent="0.3">
      <c r="A141" t="s">
        <v>3</v>
      </c>
      <c r="B141" t="s">
        <v>51</v>
      </c>
      <c r="C141" t="s">
        <v>38</v>
      </c>
      <c r="D141" t="s">
        <v>23</v>
      </c>
      <c r="E141">
        <v>10</v>
      </c>
      <c r="J141" s="8">
        <v>3</v>
      </c>
      <c r="AS141">
        <v>3.7999999999999999E-2</v>
      </c>
      <c r="AT141" s="9">
        <v>1</v>
      </c>
      <c r="AV141" t="s">
        <v>3</v>
      </c>
      <c r="AW141" t="s">
        <v>51</v>
      </c>
      <c r="AX141" t="s">
        <v>38</v>
      </c>
      <c r="AY141" t="s">
        <v>23</v>
      </c>
      <c r="AZ141">
        <v>10</v>
      </c>
    </row>
    <row r="142" spans="1:52" x14ac:dyDescent="0.3">
      <c r="A142" t="s">
        <v>6</v>
      </c>
      <c r="B142" t="s">
        <v>51</v>
      </c>
      <c r="C142" t="s">
        <v>38</v>
      </c>
      <c r="D142" t="s">
        <v>24</v>
      </c>
      <c r="E142">
        <v>1</v>
      </c>
      <c r="K142">
        <v>1</v>
      </c>
      <c r="AS142">
        <v>1.9E-2</v>
      </c>
      <c r="AT142" s="9">
        <v>1</v>
      </c>
      <c r="AU142" s="9">
        <f>AVERAGE(AT142,AT144,AT146,AT148,AT150,AT152,AT154,AT156,AT158,AT160)</f>
        <v>0.77777777777777779</v>
      </c>
      <c r="AV142" t="s">
        <v>6</v>
      </c>
      <c r="AW142" t="s">
        <v>51</v>
      </c>
      <c r="AX142" t="s">
        <v>38</v>
      </c>
      <c r="AY142" t="s">
        <v>24</v>
      </c>
      <c r="AZ142">
        <v>1</v>
      </c>
    </row>
    <row r="143" spans="1:52" x14ac:dyDescent="0.3">
      <c r="A143" t="s">
        <v>6</v>
      </c>
      <c r="B143" t="s">
        <v>51</v>
      </c>
      <c r="C143" t="s">
        <v>38</v>
      </c>
      <c r="D143" t="s">
        <v>23</v>
      </c>
      <c r="E143">
        <v>1</v>
      </c>
      <c r="J143" s="8">
        <v>1</v>
      </c>
      <c r="K143">
        <v>2</v>
      </c>
      <c r="AT143" s="9">
        <v>0</v>
      </c>
      <c r="AU143" s="13">
        <f>AVERAGE(AT143,AT145,AT147,AT149,AT151,AT153,AT155,AT157,AT159,AT161)</f>
        <v>0.8</v>
      </c>
      <c r="AV143" t="s">
        <v>6</v>
      </c>
      <c r="AW143" t="s">
        <v>51</v>
      </c>
      <c r="AX143" t="s">
        <v>38</v>
      </c>
      <c r="AY143" t="s">
        <v>23</v>
      </c>
      <c r="AZ143">
        <v>1</v>
      </c>
    </row>
    <row r="144" spans="1:52" x14ac:dyDescent="0.3">
      <c r="A144" t="s">
        <v>6</v>
      </c>
      <c r="B144" t="s">
        <v>51</v>
      </c>
      <c r="C144" t="s">
        <v>38</v>
      </c>
      <c r="D144" t="s">
        <v>24</v>
      </c>
      <c r="E144">
        <v>2</v>
      </c>
      <c r="J144" s="8">
        <v>1</v>
      </c>
      <c r="AS144">
        <v>4.4999999999999998E-2</v>
      </c>
      <c r="AT144" s="9">
        <v>1</v>
      </c>
      <c r="AV144" t="s">
        <v>6</v>
      </c>
      <c r="AW144" t="s">
        <v>51</v>
      </c>
      <c r="AX144" t="s">
        <v>38</v>
      </c>
      <c r="AY144" t="s">
        <v>24</v>
      </c>
      <c r="AZ144">
        <v>2</v>
      </c>
    </row>
    <row r="145" spans="1:52" x14ac:dyDescent="0.3">
      <c r="A145" t="s">
        <v>6</v>
      </c>
      <c r="B145" t="s">
        <v>51</v>
      </c>
      <c r="C145" t="s">
        <v>38</v>
      </c>
      <c r="D145" t="s">
        <v>23</v>
      </c>
      <c r="E145">
        <v>2</v>
      </c>
      <c r="J145" s="8">
        <v>1</v>
      </c>
      <c r="L145" s="8">
        <v>1</v>
      </c>
      <c r="AS145">
        <v>1.7000000000000001E-2</v>
      </c>
      <c r="AT145" s="9">
        <v>1</v>
      </c>
      <c r="AV145" t="s">
        <v>6</v>
      </c>
      <c r="AW145" t="s">
        <v>51</v>
      </c>
      <c r="AX145" t="s">
        <v>38</v>
      </c>
      <c r="AY145" t="s">
        <v>23</v>
      </c>
      <c r="AZ145">
        <v>2</v>
      </c>
    </row>
    <row r="146" spans="1:52" x14ac:dyDescent="0.3">
      <c r="A146" t="s">
        <v>6</v>
      </c>
      <c r="B146" t="s">
        <v>51</v>
      </c>
      <c r="C146" t="s">
        <v>38</v>
      </c>
      <c r="D146" t="s">
        <v>24</v>
      </c>
      <c r="E146">
        <v>3</v>
      </c>
      <c r="J146" s="8">
        <v>2</v>
      </c>
      <c r="AS146">
        <v>1.4999999999999999E-2</v>
      </c>
      <c r="AT146" s="9">
        <v>1</v>
      </c>
      <c r="AV146" t="s">
        <v>6</v>
      </c>
      <c r="AW146" t="s">
        <v>51</v>
      </c>
      <c r="AX146" t="s">
        <v>38</v>
      </c>
      <c r="AY146" t="s">
        <v>24</v>
      </c>
      <c r="AZ146">
        <v>3</v>
      </c>
    </row>
    <row r="147" spans="1:52" x14ac:dyDescent="0.3">
      <c r="A147" t="s">
        <v>6</v>
      </c>
      <c r="B147" t="s">
        <v>51</v>
      </c>
      <c r="C147" t="s">
        <v>38</v>
      </c>
      <c r="D147" t="s">
        <v>23</v>
      </c>
      <c r="E147">
        <v>3</v>
      </c>
      <c r="J147" s="8">
        <v>1</v>
      </c>
      <c r="AS147">
        <v>3.5999999999999997E-2</v>
      </c>
      <c r="AT147" s="9">
        <v>1</v>
      </c>
      <c r="AV147" t="s">
        <v>6</v>
      </c>
      <c r="AW147" t="s">
        <v>51</v>
      </c>
      <c r="AX147" t="s">
        <v>38</v>
      </c>
      <c r="AY147" t="s">
        <v>23</v>
      </c>
      <c r="AZ147">
        <v>3</v>
      </c>
    </row>
    <row r="148" spans="1:52" x14ac:dyDescent="0.3">
      <c r="A148" t="s">
        <v>6</v>
      </c>
      <c r="B148" t="s">
        <v>51</v>
      </c>
      <c r="C148" t="s">
        <v>38</v>
      </c>
      <c r="D148" t="s">
        <v>24</v>
      </c>
      <c r="E148">
        <v>4</v>
      </c>
      <c r="AV148" t="s">
        <v>6</v>
      </c>
      <c r="AW148" t="s">
        <v>51</v>
      </c>
      <c r="AX148" t="s">
        <v>38</v>
      </c>
      <c r="AY148" t="s">
        <v>24</v>
      </c>
      <c r="AZ148">
        <v>4</v>
      </c>
    </row>
    <row r="149" spans="1:52" x14ac:dyDescent="0.3">
      <c r="A149" t="s">
        <v>6</v>
      </c>
      <c r="B149" t="s">
        <v>51</v>
      </c>
      <c r="C149" t="s">
        <v>38</v>
      </c>
      <c r="D149" t="s">
        <v>23</v>
      </c>
      <c r="E149">
        <v>4</v>
      </c>
      <c r="L149" s="8">
        <v>1</v>
      </c>
      <c r="M149">
        <v>1</v>
      </c>
      <c r="AS149">
        <v>5.6000000000000001E-2</v>
      </c>
      <c r="AT149" s="9">
        <v>1</v>
      </c>
      <c r="AV149" t="s">
        <v>6</v>
      </c>
      <c r="AW149" t="s">
        <v>51</v>
      </c>
      <c r="AX149" t="s">
        <v>38</v>
      </c>
      <c r="AY149" t="s">
        <v>23</v>
      </c>
      <c r="AZ149">
        <v>4</v>
      </c>
    </row>
    <row r="150" spans="1:52" x14ac:dyDescent="0.3">
      <c r="A150" t="s">
        <v>6</v>
      </c>
      <c r="B150" t="s">
        <v>51</v>
      </c>
      <c r="C150" t="s">
        <v>38</v>
      </c>
      <c r="D150" t="s">
        <v>24</v>
      </c>
      <c r="E150">
        <v>5</v>
      </c>
      <c r="J150" s="8">
        <v>1</v>
      </c>
      <c r="AS150">
        <v>2.1000000000000001E-2</v>
      </c>
      <c r="AT150" s="9">
        <v>1</v>
      </c>
      <c r="AV150" t="s">
        <v>6</v>
      </c>
      <c r="AW150" t="s">
        <v>51</v>
      </c>
      <c r="AX150" t="s">
        <v>38</v>
      </c>
      <c r="AY150" t="s">
        <v>24</v>
      </c>
      <c r="AZ150">
        <v>5</v>
      </c>
    </row>
    <row r="151" spans="1:52" x14ac:dyDescent="0.3">
      <c r="A151" t="s">
        <v>6</v>
      </c>
      <c r="B151" t="s">
        <v>51</v>
      </c>
      <c r="C151" t="s">
        <v>38</v>
      </c>
      <c r="D151" t="s">
        <v>23</v>
      </c>
      <c r="E151">
        <v>5</v>
      </c>
      <c r="K151">
        <v>1</v>
      </c>
      <c r="Y151">
        <v>1</v>
      </c>
      <c r="AS151">
        <v>1.7000000000000001E-2</v>
      </c>
      <c r="AT151" s="9">
        <v>1</v>
      </c>
      <c r="AV151" t="s">
        <v>6</v>
      </c>
      <c r="AW151" t="s">
        <v>51</v>
      </c>
      <c r="AX151" t="s">
        <v>38</v>
      </c>
      <c r="AY151" t="s">
        <v>23</v>
      </c>
      <c r="AZ151">
        <v>5</v>
      </c>
    </row>
    <row r="152" spans="1:52" x14ac:dyDescent="0.3">
      <c r="A152" t="s">
        <v>6</v>
      </c>
      <c r="B152" t="s">
        <v>51</v>
      </c>
      <c r="C152" t="s">
        <v>38</v>
      </c>
      <c r="D152" t="s">
        <v>24</v>
      </c>
      <c r="E152">
        <v>6</v>
      </c>
      <c r="K152">
        <v>1</v>
      </c>
      <c r="AS152">
        <v>0.03</v>
      </c>
      <c r="AT152" s="9">
        <v>1</v>
      </c>
      <c r="AV152" t="s">
        <v>6</v>
      </c>
      <c r="AW152" t="s">
        <v>51</v>
      </c>
      <c r="AX152" t="s">
        <v>38</v>
      </c>
      <c r="AY152" t="s">
        <v>24</v>
      </c>
      <c r="AZ152">
        <v>6</v>
      </c>
    </row>
    <row r="153" spans="1:52" x14ac:dyDescent="0.3">
      <c r="A153" t="s">
        <v>6</v>
      </c>
      <c r="B153" t="s">
        <v>51</v>
      </c>
      <c r="C153" t="s">
        <v>38</v>
      </c>
      <c r="D153" t="s">
        <v>23</v>
      </c>
      <c r="E153">
        <v>6</v>
      </c>
      <c r="J153" s="8">
        <v>3</v>
      </c>
      <c r="AS153">
        <v>0.02</v>
      </c>
      <c r="AT153" s="9">
        <v>1</v>
      </c>
      <c r="AV153" t="s">
        <v>6</v>
      </c>
      <c r="AW153" t="s">
        <v>51</v>
      </c>
      <c r="AX153" t="s">
        <v>38</v>
      </c>
      <c r="AY153" t="s">
        <v>23</v>
      </c>
      <c r="AZ153">
        <v>6</v>
      </c>
    </row>
    <row r="154" spans="1:52" x14ac:dyDescent="0.3">
      <c r="A154" t="s">
        <v>6</v>
      </c>
      <c r="B154" t="s">
        <v>51</v>
      </c>
      <c r="C154" t="s">
        <v>38</v>
      </c>
      <c r="D154" t="s">
        <v>24</v>
      </c>
      <c r="E154">
        <v>7</v>
      </c>
      <c r="K154">
        <v>1</v>
      </c>
      <c r="AT154" s="9">
        <v>0</v>
      </c>
      <c r="AV154" t="s">
        <v>6</v>
      </c>
      <c r="AW154" t="s">
        <v>51</v>
      </c>
      <c r="AX154" t="s">
        <v>38</v>
      </c>
      <c r="AY154" t="s">
        <v>24</v>
      </c>
      <c r="AZ154">
        <v>7</v>
      </c>
    </row>
    <row r="155" spans="1:52" x14ac:dyDescent="0.3">
      <c r="A155" t="s">
        <v>6</v>
      </c>
      <c r="B155" t="s">
        <v>51</v>
      </c>
      <c r="C155" t="s">
        <v>38</v>
      </c>
      <c r="D155" t="s">
        <v>23</v>
      </c>
      <c r="E155">
        <v>7</v>
      </c>
      <c r="J155" s="8">
        <v>3</v>
      </c>
      <c r="AS155">
        <v>0.03</v>
      </c>
      <c r="AT155" s="9">
        <v>1</v>
      </c>
      <c r="AV155" t="s">
        <v>6</v>
      </c>
      <c r="AW155" t="s">
        <v>51</v>
      </c>
      <c r="AX155" t="s">
        <v>38</v>
      </c>
      <c r="AY155" t="s">
        <v>23</v>
      </c>
      <c r="AZ155">
        <v>7</v>
      </c>
    </row>
    <row r="156" spans="1:52" x14ac:dyDescent="0.3">
      <c r="A156" t="s">
        <v>6</v>
      </c>
      <c r="B156" t="s">
        <v>51</v>
      </c>
      <c r="C156" t="s">
        <v>38</v>
      </c>
      <c r="D156" t="s">
        <v>24</v>
      </c>
      <c r="E156">
        <v>8</v>
      </c>
      <c r="K156">
        <v>1</v>
      </c>
      <c r="AL156">
        <v>1</v>
      </c>
      <c r="AT156" s="9">
        <v>0</v>
      </c>
      <c r="AV156" t="s">
        <v>6</v>
      </c>
      <c r="AW156" t="s">
        <v>51</v>
      </c>
      <c r="AX156" t="s">
        <v>38</v>
      </c>
      <c r="AY156" t="s">
        <v>24</v>
      </c>
      <c r="AZ156">
        <v>8</v>
      </c>
    </row>
    <row r="157" spans="1:52" x14ac:dyDescent="0.3">
      <c r="A157" t="s">
        <v>6</v>
      </c>
      <c r="B157" t="s">
        <v>51</v>
      </c>
      <c r="C157" t="s">
        <v>38</v>
      </c>
      <c r="D157" t="s">
        <v>23</v>
      </c>
      <c r="E157">
        <v>8</v>
      </c>
      <c r="J157" s="8">
        <v>2</v>
      </c>
      <c r="AS157">
        <v>3.5999999999999997E-2</v>
      </c>
      <c r="AT157" s="9">
        <v>1</v>
      </c>
      <c r="AV157" t="s">
        <v>6</v>
      </c>
      <c r="AW157" t="s">
        <v>51</v>
      </c>
      <c r="AX157" t="s">
        <v>38</v>
      </c>
      <c r="AY157" t="s">
        <v>23</v>
      </c>
      <c r="AZ157">
        <v>8</v>
      </c>
    </row>
    <row r="158" spans="1:52" x14ac:dyDescent="0.3">
      <c r="A158" t="s">
        <v>6</v>
      </c>
      <c r="B158" t="s">
        <v>51</v>
      </c>
      <c r="C158" t="s">
        <v>38</v>
      </c>
      <c r="D158" t="s">
        <v>24</v>
      </c>
      <c r="E158">
        <v>9</v>
      </c>
      <c r="J158" s="8">
        <v>1</v>
      </c>
      <c r="AS158">
        <v>2.4E-2</v>
      </c>
      <c r="AT158" s="9">
        <v>1</v>
      </c>
      <c r="AV158" t="s">
        <v>6</v>
      </c>
      <c r="AW158" t="s">
        <v>51</v>
      </c>
      <c r="AX158" t="s">
        <v>38</v>
      </c>
      <c r="AY158" t="s">
        <v>24</v>
      </c>
      <c r="AZ158">
        <v>9</v>
      </c>
    </row>
    <row r="159" spans="1:52" x14ac:dyDescent="0.3">
      <c r="A159" t="s">
        <v>6</v>
      </c>
      <c r="B159" t="s">
        <v>51</v>
      </c>
      <c r="C159" t="s">
        <v>38</v>
      </c>
      <c r="D159" t="s">
        <v>23</v>
      </c>
      <c r="E159">
        <v>9</v>
      </c>
      <c r="J159" s="8">
        <v>2</v>
      </c>
      <c r="AS159">
        <v>1.4999999999999999E-2</v>
      </c>
      <c r="AT159" s="9">
        <v>1</v>
      </c>
      <c r="AV159" t="s">
        <v>6</v>
      </c>
      <c r="AW159" t="s">
        <v>51</v>
      </c>
      <c r="AX159" t="s">
        <v>38</v>
      </c>
      <c r="AY159" t="s">
        <v>23</v>
      </c>
      <c r="AZ159">
        <v>9</v>
      </c>
    </row>
    <row r="160" spans="1:52" x14ac:dyDescent="0.3">
      <c r="A160" t="s">
        <v>6</v>
      </c>
      <c r="B160" t="s">
        <v>51</v>
      </c>
      <c r="C160" t="s">
        <v>38</v>
      </c>
      <c r="D160" t="s">
        <v>24</v>
      </c>
      <c r="E160">
        <v>10</v>
      </c>
      <c r="J160" s="8">
        <v>1</v>
      </c>
      <c r="AS160">
        <v>2.5000000000000001E-2</v>
      </c>
      <c r="AT160" s="9">
        <v>1</v>
      </c>
      <c r="AV160" t="s">
        <v>6</v>
      </c>
      <c r="AW160" t="s">
        <v>51</v>
      </c>
      <c r="AX160" t="s">
        <v>38</v>
      </c>
      <c r="AY160" t="s">
        <v>24</v>
      </c>
      <c r="AZ160">
        <v>10</v>
      </c>
    </row>
    <row r="161" spans="1:52" x14ac:dyDescent="0.3">
      <c r="A161" t="s">
        <v>6</v>
      </c>
      <c r="B161" t="s">
        <v>51</v>
      </c>
      <c r="C161" t="s">
        <v>38</v>
      </c>
      <c r="D161" t="s">
        <v>23</v>
      </c>
      <c r="E161">
        <v>10</v>
      </c>
      <c r="J161" s="8">
        <v>3</v>
      </c>
      <c r="AS161" s="13"/>
      <c r="AT161" s="13">
        <v>0</v>
      </c>
      <c r="AV161" t="s">
        <v>6</v>
      </c>
      <c r="AW161" t="s">
        <v>51</v>
      </c>
      <c r="AX161" t="s">
        <v>38</v>
      </c>
      <c r="AY161" t="s">
        <v>23</v>
      </c>
      <c r="AZ161">
        <v>10</v>
      </c>
    </row>
    <row r="162" spans="1:52" x14ac:dyDescent="0.3">
      <c r="A162" t="s">
        <v>3</v>
      </c>
      <c r="B162" t="s">
        <v>52</v>
      </c>
      <c r="C162" t="s">
        <v>41</v>
      </c>
      <c r="D162" t="s">
        <v>24</v>
      </c>
      <c r="E162">
        <v>1</v>
      </c>
      <c r="K162">
        <v>2</v>
      </c>
      <c r="M162">
        <v>1</v>
      </c>
      <c r="AS162">
        <v>5.5E-2</v>
      </c>
      <c r="AT162" s="9">
        <v>1</v>
      </c>
      <c r="AU162">
        <f>AVERAGE(AT162,AT164,AT166,AT168,AT170,AT172,AT174,AT176,AT178,AT180)</f>
        <v>0.9</v>
      </c>
      <c r="AV162" t="s">
        <v>3</v>
      </c>
      <c r="AW162" t="s">
        <v>52</v>
      </c>
      <c r="AX162" t="s">
        <v>41</v>
      </c>
      <c r="AY162" t="s">
        <v>24</v>
      </c>
      <c r="AZ162">
        <v>1</v>
      </c>
    </row>
    <row r="163" spans="1:52" x14ac:dyDescent="0.3">
      <c r="A163" t="s">
        <v>3</v>
      </c>
      <c r="B163" t="s">
        <v>52</v>
      </c>
      <c r="C163" t="s">
        <v>41</v>
      </c>
      <c r="D163" t="s">
        <v>23</v>
      </c>
      <c r="E163">
        <v>1</v>
      </c>
      <c r="K163">
        <v>2</v>
      </c>
      <c r="M163">
        <v>1</v>
      </c>
      <c r="AS163">
        <v>0.04</v>
      </c>
      <c r="AT163" s="9">
        <v>1</v>
      </c>
      <c r="AU163">
        <f>AVERAGE(AT163,AT165,AT167,AT169,AT171,AT173,AT175,AT177,AT179,AT181)</f>
        <v>1</v>
      </c>
      <c r="AV163" t="s">
        <v>3</v>
      </c>
      <c r="AW163" t="s">
        <v>52</v>
      </c>
      <c r="AX163" t="s">
        <v>41</v>
      </c>
      <c r="AY163" t="s">
        <v>23</v>
      </c>
      <c r="AZ163">
        <v>1</v>
      </c>
    </row>
    <row r="164" spans="1:52" x14ac:dyDescent="0.3">
      <c r="A164" t="s">
        <v>3</v>
      </c>
      <c r="B164" t="s">
        <v>52</v>
      </c>
      <c r="C164" t="s">
        <v>41</v>
      </c>
      <c r="D164" t="s">
        <v>24</v>
      </c>
      <c r="E164">
        <v>2</v>
      </c>
      <c r="L164" s="8">
        <v>1</v>
      </c>
      <c r="M164">
        <v>2</v>
      </c>
      <c r="AS164">
        <v>2.8000000000000001E-2</v>
      </c>
      <c r="AT164" s="9">
        <v>1</v>
      </c>
      <c r="AV164" t="s">
        <v>3</v>
      </c>
      <c r="AW164" t="s">
        <v>52</v>
      </c>
      <c r="AX164" t="s">
        <v>41</v>
      </c>
      <c r="AY164" t="s">
        <v>24</v>
      </c>
      <c r="AZ164">
        <v>2</v>
      </c>
    </row>
    <row r="165" spans="1:52" x14ac:dyDescent="0.3">
      <c r="A165" t="s">
        <v>3</v>
      </c>
      <c r="B165" t="s">
        <v>52</v>
      </c>
      <c r="C165" t="s">
        <v>41</v>
      </c>
      <c r="D165" t="s">
        <v>23</v>
      </c>
      <c r="E165">
        <v>2</v>
      </c>
      <c r="L165" s="8">
        <v>3</v>
      </c>
      <c r="AS165">
        <v>0.02</v>
      </c>
      <c r="AT165" s="9">
        <v>1</v>
      </c>
      <c r="AV165" t="s">
        <v>3</v>
      </c>
      <c r="AW165" t="s">
        <v>52</v>
      </c>
      <c r="AX165" t="s">
        <v>41</v>
      </c>
      <c r="AY165" t="s">
        <v>23</v>
      </c>
      <c r="AZ165">
        <v>2</v>
      </c>
    </row>
    <row r="166" spans="1:52" x14ac:dyDescent="0.3">
      <c r="A166" t="s">
        <v>3</v>
      </c>
      <c r="B166" t="s">
        <v>52</v>
      </c>
      <c r="C166" t="s">
        <v>41</v>
      </c>
      <c r="D166" t="s">
        <v>24</v>
      </c>
      <c r="E166">
        <v>3</v>
      </c>
      <c r="K166">
        <v>3</v>
      </c>
      <c r="AS166">
        <v>2.8000000000000001E-2</v>
      </c>
      <c r="AT166" s="9">
        <v>1</v>
      </c>
      <c r="AV166" t="s">
        <v>3</v>
      </c>
      <c r="AW166" t="s">
        <v>52</v>
      </c>
      <c r="AX166" t="s">
        <v>41</v>
      </c>
      <c r="AY166" t="s">
        <v>24</v>
      </c>
      <c r="AZ166">
        <v>3</v>
      </c>
    </row>
    <row r="167" spans="1:52" x14ac:dyDescent="0.3">
      <c r="A167" t="s">
        <v>3</v>
      </c>
      <c r="B167" t="s">
        <v>52</v>
      </c>
      <c r="C167" t="s">
        <v>41</v>
      </c>
      <c r="D167" t="s">
        <v>23</v>
      </c>
      <c r="E167">
        <v>3</v>
      </c>
      <c r="L167" s="8">
        <v>1</v>
      </c>
      <c r="M167">
        <v>1</v>
      </c>
      <c r="AS167">
        <v>0.02</v>
      </c>
      <c r="AT167" s="9">
        <v>1</v>
      </c>
      <c r="AV167" t="s">
        <v>3</v>
      </c>
      <c r="AW167" t="s">
        <v>52</v>
      </c>
      <c r="AX167" t="s">
        <v>41</v>
      </c>
      <c r="AY167" t="s">
        <v>23</v>
      </c>
      <c r="AZ167">
        <v>3</v>
      </c>
    </row>
    <row r="168" spans="1:52" x14ac:dyDescent="0.3">
      <c r="A168" t="s">
        <v>3</v>
      </c>
      <c r="B168" t="s">
        <v>52</v>
      </c>
      <c r="C168" t="s">
        <v>41</v>
      </c>
      <c r="D168" t="s">
        <v>24</v>
      </c>
      <c r="E168">
        <v>4</v>
      </c>
      <c r="K168">
        <v>2</v>
      </c>
      <c r="M168">
        <v>1</v>
      </c>
      <c r="AS168">
        <v>0.12</v>
      </c>
      <c r="AT168" s="9">
        <v>1</v>
      </c>
      <c r="AV168" t="s">
        <v>3</v>
      </c>
      <c r="AW168" t="s">
        <v>52</v>
      </c>
      <c r="AX168" t="s">
        <v>41</v>
      </c>
      <c r="AY168" t="s">
        <v>24</v>
      </c>
      <c r="AZ168">
        <v>4</v>
      </c>
    </row>
    <row r="169" spans="1:52" x14ac:dyDescent="0.3">
      <c r="A169" t="s">
        <v>3</v>
      </c>
      <c r="B169" t="s">
        <v>52</v>
      </c>
      <c r="C169" t="s">
        <v>41</v>
      </c>
      <c r="D169" t="s">
        <v>23</v>
      </c>
      <c r="E169">
        <v>4</v>
      </c>
      <c r="L169" s="8">
        <v>1</v>
      </c>
      <c r="AS169">
        <v>3.7999999999999999E-2</v>
      </c>
      <c r="AT169" s="9">
        <v>1</v>
      </c>
      <c r="AV169" t="s">
        <v>3</v>
      </c>
      <c r="AW169" t="s">
        <v>52</v>
      </c>
      <c r="AX169" t="s">
        <v>41</v>
      </c>
      <c r="AY169" t="s">
        <v>23</v>
      </c>
      <c r="AZ169">
        <v>4</v>
      </c>
    </row>
    <row r="170" spans="1:52" x14ac:dyDescent="0.3">
      <c r="A170" t="s">
        <v>3</v>
      </c>
      <c r="B170" t="s">
        <v>52</v>
      </c>
      <c r="C170" t="s">
        <v>41</v>
      </c>
      <c r="D170" t="s">
        <v>24</v>
      </c>
      <c r="E170">
        <v>5</v>
      </c>
      <c r="L170" s="8">
        <v>1</v>
      </c>
      <c r="AS170">
        <v>3.1E-2</v>
      </c>
      <c r="AT170" s="9">
        <v>1</v>
      </c>
      <c r="AV170" t="s">
        <v>3</v>
      </c>
      <c r="AW170" t="s">
        <v>52</v>
      </c>
      <c r="AX170" t="s">
        <v>41</v>
      </c>
      <c r="AY170" t="s">
        <v>24</v>
      </c>
      <c r="AZ170">
        <v>5</v>
      </c>
    </row>
    <row r="171" spans="1:52" x14ac:dyDescent="0.3">
      <c r="A171" t="s">
        <v>3</v>
      </c>
      <c r="B171" t="s">
        <v>52</v>
      </c>
      <c r="C171" t="s">
        <v>41</v>
      </c>
      <c r="D171" t="s">
        <v>23</v>
      </c>
      <c r="E171">
        <v>5</v>
      </c>
      <c r="AJ171">
        <v>1</v>
      </c>
      <c r="AT171" s="9">
        <v>1</v>
      </c>
      <c r="AV171" t="s">
        <v>3</v>
      </c>
      <c r="AW171" t="s">
        <v>52</v>
      </c>
      <c r="AX171" t="s">
        <v>41</v>
      </c>
      <c r="AY171" t="s">
        <v>23</v>
      </c>
      <c r="AZ171">
        <v>5</v>
      </c>
    </row>
    <row r="172" spans="1:52" x14ac:dyDescent="0.3">
      <c r="A172" t="s">
        <v>3</v>
      </c>
      <c r="B172" t="s">
        <v>52</v>
      </c>
      <c r="C172" t="s">
        <v>41</v>
      </c>
      <c r="D172" t="s">
        <v>24</v>
      </c>
      <c r="E172">
        <v>6</v>
      </c>
      <c r="K172">
        <v>1</v>
      </c>
      <c r="L172" s="8">
        <v>1</v>
      </c>
      <c r="O172">
        <v>1</v>
      </c>
      <c r="AS172">
        <v>0.16</v>
      </c>
      <c r="AT172" s="9">
        <v>1</v>
      </c>
      <c r="AV172" t="s">
        <v>3</v>
      </c>
      <c r="AW172" t="s">
        <v>52</v>
      </c>
      <c r="AX172" t="s">
        <v>41</v>
      </c>
      <c r="AY172" t="s">
        <v>24</v>
      </c>
      <c r="AZ172">
        <v>6</v>
      </c>
    </row>
    <row r="173" spans="1:52" x14ac:dyDescent="0.3">
      <c r="A173" t="s">
        <v>3</v>
      </c>
      <c r="B173" t="s">
        <v>52</v>
      </c>
      <c r="C173" t="s">
        <v>41</v>
      </c>
      <c r="D173" t="s">
        <v>23</v>
      </c>
      <c r="E173">
        <v>6</v>
      </c>
      <c r="L173" s="8">
        <v>1</v>
      </c>
      <c r="AS173">
        <v>4.2999999999999997E-2</v>
      </c>
      <c r="AT173" s="9">
        <v>1</v>
      </c>
      <c r="AV173" t="s">
        <v>3</v>
      </c>
      <c r="AW173" t="s">
        <v>52</v>
      </c>
      <c r="AX173" t="s">
        <v>41</v>
      </c>
      <c r="AY173" t="s">
        <v>23</v>
      </c>
      <c r="AZ173">
        <v>6</v>
      </c>
    </row>
    <row r="174" spans="1:52" x14ac:dyDescent="0.3">
      <c r="A174" t="s">
        <v>3</v>
      </c>
      <c r="B174" t="s">
        <v>52</v>
      </c>
      <c r="C174" t="s">
        <v>41</v>
      </c>
      <c r="D174" t="s">
        <v>24</v>
      </c>
      <c r="E174">
        <v>7</v>
      </c>
      <c r="L174" s="8">
        <v>2</v>
      </c>
      <c r="AS174">
        <v>4.2000000000000003E-2</v>
      </c>
      <c r="AT174" s="9">
        <v>1</v>
      </c>
      <c r="AV174" t="s">
        <v>3</v>
      </c>
      <c r="AW174" t="s">
        <v>52</v>
      </c>
      <c r="AX174" t="s">
        <v>41</v>
      </c>
      <c r="AY174" t="s">
        <v>24</v>
      </c>
      <c r="AZ174">
        <v>7</v>
      </c>
    </row>
    <row r="175" spans="1:52" x14ac:dyDescent="0.3">
      <c r="A175" t="s">
        <v>3</v>
      </c>
      <c r="B175" t="s">
        <v>52</v>
      </c>
      <c r="C175" t="s">
        <v>41</v>
      </c>
      <c r="D175" t="s">
        <v>23</v>
      </c>
      <c r="E175">
        <v>7</v>
      </c>
      <c r="AV175" t="s">
        <v>3</v>
      </c>
      <c r="AW175" t="s">
        <v>52</v>
      </c>
      <c r="AX175" t="s">
        <v>41</v>
      </c>
      <c r="AY175" t="s">
        <v>23</v>
      </c>
      <c r="AZ175">
        <v>7</v>
      </c>
    </row>
    <row r="176" spans="1:52" x14ac:dyDescent="0.3">
      <c r="A176" t="s">
        <v>3</v>
      </c>
      <c r="B176" t="s">
        <v>52</v>
      </c>
      <c r="C176" t="s">
        <v>41</v>
      </c>
      <c r="D176" t="s">
        <v>24</v>
      </c>
      <c r="E176">
        <v>8</v>
      </c>
      <c r="K176">
        <v>1</v>
      </c>
      <c r="AT176" s="9">
        <v>0</v>
      </c>
      <c r="AV176" t="s">
        <v>3</v>
      </c>
      <c r="AW176" t="s">
        <v>52</v>
      </c>
      <c r="AX176" t="s">
        <v>41</v>
      </c>
      <c r="AY176" t="s">
        <v>24</v>
      </c>
      <c r="AZ176">
        <v>8</v>
      </c>
    </row>
    <row r="177" spans="1:52" x14ac:dyDescent="0.3">
      <c r="A177" t="s">
        <v>3</v>
      </c>
      <c r="B177" t="s">
        <v>52</v>
      </c>
      <c r="C177" t="s">
        <v>41</v>
      </c>
      <c r="D177" t="s">
        <v>23</v>
      </c>
      <c r="E177">
        <v>8</v>
      </c>
      <c r="L177" s="8">
        <v>3</v>
      </c>
      <c r="AS177">
        <v>1.2999999999999999E-2</v>
      </c>
      <c r="AT177" s="9">
        <v>1</v>
      </c>
      <c r="AV177" t="s">
        <v>3</v>
      </c>
      <c r="AW177" t="s">
        <v>52</v>
      </c>
      <c r="AX177" t="s">
        <v>41</v>
      </c>
      <c r="AY177" t="s">
        <v>23</v>
      </c>
      <c r="AZ177">
        <v>8</v>
      </c>
    </row>
    <row r="178" spans="1:52" x14ac:dyDescent="0.3">
      <c r="A178" t="s">
        <v>3</v>
      </c>
      <c r="B178" t="s">
        <v>52</v>
      </c>
      <c r="C178" t="s">
        <v>41</v>
      </c>
      <c r="D178" t="s">
        <v>24</v>
      </c>
      <c r="E178">
        <v>9</v>
      </c>
      <c r="K178">
        <v>1</v>
      </c>
      <c r="AS178">
        <v>5.8000000000000003E-2</v>
      </c>
      <c r="AT178" s="9">
        <v>1</v>
      </c>
      <c r="AV178" t="s">
        <v>3</v>
      </c>
      <c r="AW178" t="s">
        <v>52</v>
      </c>
      <c r="AX178" t="s">
        <v>41</v>
      </c>
      <c r="AY178" t="s">
        <v>24</v>
      </c>
      <c r="AZ178">
        <v>9</v>
      </c>
    </row>
    <row r="179" spans="1:52" x14ac:dyDescent="0.3">
      <c r="A179" t="s">
        <v>3</v>
      </c>
      <c r="B179" t="s">
        <v>52</v>
      </c>
      <c r="C179" t="s">
        <v>41</v>
      </c>
      <c r="D179" t="s">
        <v>23</v>
      </c>
      <c r="E179">
        <v>9</v>
      </c>
      <c r="K179">
        <v>2</v>
      </c>
      <c r="AS179">
        <v>1.4999999999999999E-2</v>
      </c>
      <c r="AT179" s="9">
        <v>1</v>
      </c>
      <c r="AV179" t="s">
        <v>3</v>
      </c>
      <c r="AW179" t="s">
        <v>52</v>
      </c>
      <c r="AX179" t="s">
        <v>41</v>
      </c>
      <c r="AY179" t="s">
        <v>23</v>
      </c>
      <c r="AZ179">
        <v>9</v>
      </c>
    </row>
    <row r="180" spans="1:52" x14ac:dyDescent="0.3">
      <c r="A180" t="s">
        <v>3</v>
      </c>
      <c r="B180" t="s">
        <v>52</v>
      </c>
      <c r="C180" t="s">
        <v>41</v>
      </c>
      <c r="D180" t="s">
        <v>24</v>
      </c>
      <c r="E180">
        <v>10</v>
      </c>
      <c r="L180" s="8">
        <v>1</v>
      </c>
      <c r="N180">
        <v>1</v>
      </c>
      <c r="AS180">
        <v>1.6E-2</v>
      </c>
      <c r="AT180" s="9">
        <v>1</v>
      </c>
      <c r="AV180" t="s">
        <v>3</v>
      </c>
      <c r="AW180" t="s">
        <v>52</v>
      </c>
      <c r="AX180" t="s">
        <v>41</v>
      </c>
      <c r="AY180" t="s">
        <v>24</v>
      </c>
      <c r="AZ180">
        <v>10</v>
      </c>
    </row>
    <row r="181" spans="1:52" x14ac:dyDescent="0.3">
      <c r="A181" t="s">
        <v>3</v>
      </c>
      <c r="B181" t="s">
        <v>52</v>
      </c>
      <c r="C181" t="s">
        <v>41</v>
      </c>
      <c r="D181" t="s">
        <v>23</v>
      </c>
      <c r="E181">
        <v>10</v>
      </c>
      <c r="K181">
        <v>1</v>
      </c>
      <c r="L181" s="8">
        <v>1</v>
      </c>
      <c r="AS181">
        <v>2.8000000000000001E-2</v>
      </c>
      <c r="AT181" s="9">
        <v>1</v>
      </c>
      <c r="AV181" t="s">
        <v>3</v>
      </c>
      <c r="AW181" t="s">
        <v>52</v>
      </c>
      <c r="AX181" t="s">
        <v>41</v>
      </c>
      <c r="AY181" t="s">
        <v>23</v>
      </c>
      <c r="AZ181">
        <v>10</v>
      </c>
    </row>
    <row r="182" spans="1:52" x14ac:dyDescent="0.3">
      <c r="A182" t="s">
        <v>6</v>
      </c>
      <c r="B182" t="s">
        <v>52</v>
      </c>
      <c r="C182" t="s">
        <v>41</v>
      </c>
      <c r="D182" t="s">
        <v>24</v>
      </c>
      <c r="E182">
        <v>1</v>
      </c>
      <c r="M182">
        <v>2</v>
      </c>
      <c r="AK182">
        <v>1</v>
      </c>
      <c r="AS182">
        <v>2.5999999999999999E-2</v>
      </c>
      <c r="AT182" s="9">
        <v>1</v>
      </c>
      <c r="AU182">
        <f>AVERAGE(AT182,AT184,AT186,AT188,AT190,AT192,AT194,AT196,AT198,AT200)</f>
        <v>1</v>
      </c>
      <c r="AV182" t="s">
        <v>6</v>
      </c>
      <c r="AW182" t="s">
        <v>52</v>
      </c>
      <c r="AX182" t="s">
        <v>41</v>
      </c>
      <c r="AY182" t="s">
        <v>24</v>
      </c>
      <c r="AZ182">
        <v>1</v>
      </c>
    </row>
    <row r="183" spans="1:52" x14ac:dyDescent="0.3">
      <c r="A183" t="s">
        <v>6</v>
      </c>
      <c r="B183" t="s">
        <v>52</v>
      </c>
      <c r="C183" t="s">
        <v>41</v>
      </c>
      <c r="D183" t="s">
        <v>23</v>
      </c>
      <c r="E183">
        <v>1</v>
      </c>
      <c r="L183" s="8">
        <v>1</v>
      </c>
      <c r="AS183">
        <v>4.3999999999999997E-2</v>
      </c>
      <c r="AT183" s="9">
        <v>1</v>
      </c>
      <c r="AU183">
        <f>AVERAGE(AT183,AT185,AT187,AT189,AT191,AT193,AT195,AT197,AT199,AT201)</f>
        <v>1</v>
      </c>
      <c r="AV183" t="s">
        <v>6</v>
      </c>
      <c r="AW183" t="s">
        <v>52</v>
      </c>
      <c r="AX183" t="s">
        <v>41</v>
      </c>
      <c r="AY183" t="s">
        <v>23</v>
      </c>
      <c r="AZ183">
        <v>1</v>
      </c>
    </row>
    <row r="184" spans="1:52" x14ac:dyDescent="0.3">
      <c r="A184" t="s">
        <v>6</v>
      </c>
      <c r="B184" t="s">
        <v>52</v>
      </c>
      <c r="C184" t="s">
        <v>41</v>
      </c>
      <c r="D184" t="s">
        <v>24</v>
      </c>
      <c r="E184">
        <v>2</v>
      </c>
      <c r="L184" s="8">
        <v>1</v>
      </c>
      <c r="M184">
        <v>1</v>
      </c>
      <c r="AS184">
        <v>2.1000000000000001E-2</v>
      </c>
      <c r="AT184" s="9">
        <v>1</v>
      </c>
      <c r="AV184" t="s">
        <v>6</v>
      </c>
      <c r="AW184" t="s">
        <v>52</v>
      </c>
      <c r="AX184" t="s">
        <v>41</v>
      </c>
      <c r="AY184" t="s">
        <v>24</v>
      </c>
      <c r="AZ184">
        <v>2</v>
      </c>
    </row>
    <row r="185" spans="1:52" x14ac:dyDescent="0.3">
      <c r="A185" t="s">
        <v>6</v>
      </c>
      <c r="B185" t="s">
        <v>52</v>
      </c>
      <c r="C185" t="s">
        <v>41</v>
      </c>
      <c r="D185" t="s">
        <v>23</v>
      </c>
      <c r="E185">
        <v>2</v>
      </c>
      <c r="L185" s="8">
        <v>2</v>
      </c>
      <c r="O185">
        <v>1</v>
      </c>
      <c r="AS185">
        <v>1.6E-2</v>
      </c>
      <c r="AT185" s="9">
        <v>1</v>
      </c>
      <c r="AV185" t="s">
        <v>6</v>
      </c>
      <c r="AW185" t="s">
        <v>52</v>
      </c>
      <c r="AX185" t="s">
        <v>41</v>
      </c>
      <c r="AY185" t="s">
        <v>23</v>
      </c>
      <c r="AZ185">
        <v>2</v>
      </c>
    </row>
    <row r="186" spans="1:52" x14ac:dyDescent="0.3">
      <c r="A186" t="s">
        <v>6</v>
      </c>
      <c r="B186" t="s">
        <v>52</v>
      </c>
      <c r="C186" t="s">
        <v>41</v>
      </c>
      <c r="D186" t="s">
        <v>24</v>
      </c>
      <c r="E186">
        <v>3</v>
      </c>
      <c r="O186">
        <v>1</v>
      </c>
      <c r="AS186">
        <v>2.4E-2</v>
      </c>
      <c r="AT186" s="9">
        <v>1</v>
      </c>
      <c r="AV186" t="s">
        <v>6</v>
      </c>
      <c r="AW186" t="s">
        <v>52</v>
      </c>
      <c r="AX186" t="s">
        <v>41</v>
      </c>
      <c r="AY186" t="s">
        <v>24</v>
      </c>
      <c r="AZ186">
        <v>3</v>
      </c>
    </row>
    <row r="187" spans="1:52" x14ac:dyDescent="0.3">
      <c r="A187" t="s">
        <v>6</v>
      </c>
      <c r="B187" t="s">
        <v>52</v>
      </c>
      <c r="C187" t="s">
        <v>41</v>
      </c>
      <c r="D187" t="s">
        <v>23</v>
      </c>
      <c r="E187">
        <v>3</v>
      </c>
      <c r="K187">
        <v>1</v>
      </c>
      <c r="AS187">
        <v>0.02</v>
      </c>
      <c r="AT187" s="9">
        <v>1</v>
      </c>
      <c r="AV187" t="s">
        <v>6</v>
      </c>
      <c r="AW187" t="s">
        <v>52</v>
      </c>
      <c r="AX187" t="s">
        <v>41</v>
      </c>
      <c r="AY187" t="s">
        <v>23</v>
      </c>
      <c r="AZ187">
        <v>3</v>
      </c>
    </row>
    <row r="188" spans="1:52" x14ac:dyDescent="0.3">
      <c r="A188" t="s">
        <v>6</v>
      </c>
      <c r="B188" t="s">
        <v>52</v>
      </c>
      <c r="C188" t="s">
        <v>41</v>
      </c>
      <c r="D188" t="s">
        <v>24</v>
      </c>
      <c r="E188">
        <v>4</v>
      </c>
      <c r="K188">
        <v>2</v>
      </c>
      <c r="AS188">
        <v>1.4E-2</v>
      </c>
      <c r="AT188" s="9">
        <v>1</v>
      </c>
      <c r="AV188" t="s">
        <v>6</v>
      </c>
      <c r="AW188" t="s">
        <v>52</v>
      </c>
      <c r="AX188" t="s">
        <v>41</v>
      </c>
      <c r="AY188" t="s">
        <v>24</v>
      </c>
      <c r="AZ188">
        <v>4</v>
      </c>
    </row>
    <row r="189" spans="1:52" x14ac:dyDescent="0.3">
      <c r="A189" t="s">
        <v>6</v>
      </c>
      <c r="B189" t="s">
        <v>52</v>
      </c>
      <c r="C189" t="s">
        <v>41</v>
      </c>
      <c r="D189" t="s">
        <v>23</v>
      </c>
      <c r="E189">
        <v>4</v>
      </c>
      <c r="L189" s="8">
        <v>2</v>
      </c>
      <c r="AJ189">
        <v>1</v>
      </c>
      <c r="AS189">
        <v>1.7999999999999999E-2</v>
      </c>
      <c r="AT189" s="9">
        <v>1</v>
      </c>
      <c r="AV189" t="s">
        <v>6</v>
      </c>
      <c r="AW189" t="s">
        <v>52</v>
      </c>
      <c r="AX189" t="s">
        <v>41</v>
      </c>
      <c r="AY189" t="s">
        <v>23</v>
      </c>
      <c r="AZ189">
        <v>4</v>
      </c>
    </row>
    <row r="190" spans="1:52" x14ac:dyDescent="0.3">
      <c r="A190" t="s">
        <v>6</v>
      </c>
      <c r="B190" t="s">
        <v>52</v>
      </c>
      <c r="C190" t="s">
        <v>41</v>
      </c>
      <c r="D190" t="s">
        <v>24</v>
      </c>
      <c r="E190">
        <v>5</v>
      </c>
      <c r="J190" s="8">
        <v>1</v>
      </c>
      <c r="L190" s="8">
        <v>2</v>
      </c>
      <c r="AS190">
        <v>1.6E-2</v>
      </c>
      <c r="AT190" s="9">
        <v>1</v>
      </c>
      <c r="AV190" t="s">
        <v>6</v>
      </c>
      <c r="AW190" t="s">
        <v>52</v>
      </c>
      <c r="AX190" t="s">
        <v>41</v>
      </c>
      <c r="AY190" t="s">
        <v>24</v>
      </c>
      <c r="AZ190">
        <v>5</v>
      </c>
    </row>
    <row r="191" spans="1:52" x14ac:dyDescent="0.3">
      <c r="A191" t="s">
        <v>6</v>
      </c>
      <c r="B191" t="s">
        <v>52</v>
      </c>
      <c r="C191" t="s">
        <v>41</v>
      </c>
      <c r="D191" t="s">
        <v>23</v>
      </c>
      <c r="E191">
        <v>5</v>
      </c>
      <c r="J191" s="8">
        <v>2</v>
      </c>
      <c r="L191" s="8">
        <v>1</v>
      </c>
      <c r="AS191">
        <v>1.9E-2</v>
      </c>
      <c r="AT191" s="9">
        <v>1</v>
      </c>
      <c r="AV191" t="s">
        <v>6</v>
      </c>
      <c r="AW191" t="s">
        <v>52</v>
      </c>
      <c r="AX191" t="s">
        <v>41</v>
      </c>
      <c r="AY191" t="s">
        <v>23</v>
      </c>
      <c r="AZ191">
        <v>5</v>
      </c>
    </row>
    <row r="192" spans="1:52" x14ac:dyDescent="0.3">
      <c r="A192" t="s">
        <v>6</v>
      </c>
      <c r="B192" t="s">
        <v>52</v>
      </c>
      <c r="C192" t="s">
        <v>41</v>
      </c>
      <c r="D192" t="s">
        <v>24</v>
      </c>
      <c r="E192">
        <v>6</v>
      </c>
      <c r="K192">
        <v>2</v>
      </c>
      <c r="L192" s="8">
        <v>1</v>
      </c>
      <c r="AS192">
        <v>1.9E-2</v>
      </c>
      <c r="AT192" s="9">
        <v>1</v>
      </c>
      <c r="AV192" t="s">
        <v>6</v>
      </c>
      <c r="AW192" t="s">
        <v>52</v>
      </c>
      <c r="AX192" t="s">
        <v>41</v>
      </c>
      <c r="AY192" t="s">
        <v>24</v>
      </c>
      <c r="AZ192">
        <v>6</v>
      </c>
    </row>
    <row r="193" spans="1:52" x14ac:dyDescent="0.3">
      <c r="A193" t="s">
        <v>6</v>
      </c>
      <c r="B193" t="s">
        <v>52</v>
      </c>
      <c r="C193" t="s">
        <v>41</v>
      </c>
      <c r="D193" t="s">
        <v>23</v>
      </c>
      <c r="E193">
        <v>6</v>
      </c>
      <c r="K193">
        <v>1</v>
      </c>
      <c r="L193" s="8">
        <v>1</v>
      </c>
      <c r="AS193">
        <v>2.4E-2</v>
      </c>
      <c r="AT193" s="9">
        <v>1</v>
      </c>
      <c r="AV193" t="s">
        <v>6</v>
      </c>
      <c r="AW193" t="s">
        <v>52</v>
      </c>
      <c r="AX193" t="s">
        <v>41</v>
      </c>
      <c r="AY193" t="s">
        <v>23</v>
      </c>
      <c r="AZ193">
        <v>6</v>
      </c>
    </row>
    <row r="194" spans="1:52" x14ac:dyDescent="0.3">
      <c r="A194" t="s">
        <v>6</v>
      </c>
      <c r="B194" t="s">
        <v>52</v>
      </c>
      <c r="C194" t="s">
        <v>41</v>
      </c>
      <c r="D194" t="s">
        <v>24</v>
      </c>
      <c r="E194">
        <v>7</v>
      </c>
      <c r="J194" s="8">
        <v>1</v>
      </c>
      <c r="L194" s="8">
        <v>1</v>
      </c>
      <c r="N194">
        <v>1</v>
      </c>
      <c r="AS194">
        <v>1.9E-2</v>
      </c>
      <c r="AT194" s="9">
        <v>1</v>
      </c>
      <c r="AV194" t="s">
        <v>6</v>
      </c>
      <c r="AW194" t="s">
        <v>52</v>
      </c>
      <c r="AX194" t="s">
        <v>41</v>
      </c>
      <c r="AY194" t="s">
        <v>24</v>
      </c>
      <c r="AZ194">
        <v>7</v>
      </c>
    </row>
    <row r="195" spans="1:52" x14ac:dyDescent="0.3">
      <c r="A195" t="s">
        <v>6</v>
      </c>
      <c r="B195" t="s">
        <v>52</v>
      </c>
      <c r="C195" t="s">
        <v>41</v>
      </c>
      <c r="D195" t="s">
        <v>23</v>
      </c>
      <c r="E195">
        <v>7</v>
      </c>
      <c r="K195">
        <v>1</v>
      </c>
      <c r="L195" s="8">
        <v>1</v>
      </c>
      <c r="AS195">
        <v>2.3E-2</v>
      </c>
      <c r="AT195" s="9">
        <v>1</v>
      </c>
      <c r="AV195" t="s">
        <v>6</v>
      </c>
      <c r="AW195" t="s">
        <v>52</v>
      </c>
      <c r="AX195" t="s">
        <v>41</v>
      </c>
      <c r="AY195" t="s">
        <v>23</v>
      </c>
      <c r="AZ195">
        <v>7</v>
      </c>
    </row>
    <row r="196" spans="1:52" x14ac:dyDescent="0.3">
      <c r="A196" t="s">
        <v>6</v>
      </c>
      <c r="B196" t="s">
        <v>52</v>
      </c>
      <c r="C196" t="s">
        <v>41</v>
      </c>
      <c r="D196" t="s">
        <v>24</v>
      </c>
      <c r="E196">
        <v>8</v>
      </c>
      <c r="K196">
        <v>1</v>
      </c>
      <c r="L196" s="8">
        <v>1</v>
      </c>
      <c r="AS196">
        <v>2.7E-2</v>
      </c>
      <c r="AT196" s="9">
        <v>1</v>
      </c>
      <c r="AV196" t="s">
        <v>6</v>
      </c>
      <c r="AW196" t="s">
        <v>52</v>
      </c>
      <c r="AX196" t="s">
        <v>41</v>
      </c>
      <c r="AY196" t="s">
        <v>24</v>
      </c>
      <c r="AZ196">
        <v>8</v>
      </c>
    </row>
    <row r="197" spans="1:52" x14ac:dyDescent="0.3">
      <c r="A197" t="s">
        <v>6</v>
      </c>
      <c r="B197" t="s">
        <v>52</v>
      </c>
      <c r="C197" t="s">
        <v>41</v>
      </c>
      <c r="D197" t="s">
        <v>23</v>
      </c>
      <c r="E197">
        <v>8</v>
      </c>
      <c r="K197">
        <v>2</v>
      </c>
      <c r="T197">
        <v>1</v>
      </c>
      <c r="AS197">
        <v>0.03</v>
      </c>
      <c r="AT197" s="9">
        <v>1</v>
      </c>
      <c r="AV197" t="s">
        <v>6</v>
      </c>
      <c r="AW197" t="s">
        <v>52</v>
      </c>
      <c r="AX197" t="s">
        <v>41</v>
      </c>
      <c r="AY197" t="s">
        <v>23</v>
      </c>
      <c r="AZ197">
        <v>8</v>
      </c>
    </row>
    <row r="198" spans="1:52" x14ac:dyDescent="0.3">
      <c r="A198" t="s">
        <v>6</v>
      </c>
      <c r="B198" t="s">
        <v>52</v>
      </c>
      <c r="C198" t="s">
        <v>41</v>
      </c>
      <c r="D198" t="s">
        <v>24</v>
      </c>
      <c r="E198">
        <v>9</v>
      </c>
      <c r="K198">
        <v>1</v>
      </c>
      <c r="M198">
        <v>1</v>
      </c>
      <c r="AS198">
        <v>1.7000000000000001E-2</v>
      </c>
      <c r="AT198" s="9">
        <v>1</v>
      </c>
      <c r="AV198" t="s">
        <v>6</v>
      </c>
      <c r="AW198" t="s">
        <v>52</v>
      </c>
      <c r="AX198" t="s">
        <v>41</v>
      </c>
      <c r="AY198" t="s">
        <v>24</v>
      </c>
      <c r="AZ198">
        <v>9</v>
      </c>
    </row>
    <row r="199" spans="1:52" x14ac:dyDescent="0.3">
      <c r="A199" t="s">
        <v>6</v>
      </c>
      <c r="B199" t="s">
        <v>52</v>
      </c>
      <c r="C199" t="s">
        <v>41</v>
      </c>
      <c r="D199" t="s">
        <v>23</v>
      </c>
      <c r="E199">
        <v>9</v>
      </c>
      <c r="K199">
        <v>1</v>
      </c>
      <c r="L199" s="8">
        <v>1</v>
      </c>
      <c r="AS199">
        <v>2.1999999999999999E-2</v>
      </c>
      <c r="AT199" s="9">
        <v>1</v>
      </c>
      <c r="AV199" t="s">
        <v>6</v>
      </c>
      <c r="AW199" t="s">
        <v>52</v>
      </c>
      <c r="AX199" t="s">
        <v>41</v>
      </c>
      <c r="AY199" t="s">
        <v>23</v>
      </c>
      <c r="AZ199">
        <v>9</v>
      </c>
    </row>
    <row r="200" spans="1:52" x14ac:dyDescent="0.3">
      <c r="A200" t="s">
        <v>6</v>
      </c>
      <c r="B200" t="s">
        <v>52</v>
      </c>
      <c r="C200" t="s">
        <v>41</v>
      </c>
      <c r="D200" t="s">
        <v>24</v>
      </c>
      <c r="E200">
        <v>10</v>
      </c>
      <c r="K200">
        <v>1</v>
      </c>
      <c r="L200" s="8">
        <v>1</v>
      </c>
      <c r="N200">
        <v>1</v>
      </c>
      <c r="AS200">
        <v>2.7E-2</v>
      </c>
      <c r="AT200" s="9">
        <v>1</v>
      </c>
      <c r="AV200" t="s">
        <v>6</v>
      </c>
      <c r="AW200" t="s">
        <v>52</v>
      </c>
      <c r="AX200" t="s">
        <v>41</v>
      </c>
      <c r="AY200" t="s">
        <v>24</v>
      </c>
      <c r="AZ200">
        <v>10</v>
      </c>
    </row>
    <row r="201" spans="1:52" x14ac:dyDescent="0.3">
      <c r="A201" t="s">
        <v>6</v>
      </c>
      <c r="B201" t="s">
        <v>52</v>
      </c>
      <c r="C201" t="s">
        <v>41</v>
      </c>
      <c r="D201" t="s">
        <v>23</v>
      </c>
      <c r="E201">
        <v>10</v>
      </c>
      <c r="K201">
        <v>1</v>
      </c>
      <c r="L201" s="8">
        <v>1</v>
      </c>
      <c r="AS201">
        <v>1.4999999999999999E-2</v>
      </c>
      <c r="AT201" s="9">
        <v>1</v>
      </c>
      <c r="AV201" t="s">
        <v>6</v>
      </c>
      <c r="AW201" t="s">
        <v>52</v>
      </c>
      <c r="AX201" t="s">
        <v>41</v>
      </c>
      <c r="AY201" t="s">
        <v>23</v>
      </c>
      <c r="AZ201">
        <v>10</v>
      </c>
    </row>
    <row r="202" spans="1:52" x14ac:dyDescent="0.3">
      <c r="A202" t="s">
        <v>3</v>
      </c>
      <c r="B202" t="s">
        <v>53</v>
      </c>
      <c r="C202" t="s">
        <v>44</v>
      </c>
      <c r="D202" t="s">
        <v>24</v>
      </c>
      <c r="E202">
        <v>1</v>
      </c>
      <c r="L202" s="8">
        <v>1</v>
      </c>
      <c r="AT202" s="9">
        <v>0</v>
      </c>
      <c r="AU202">
        <f>AVERAGE(AT202,AT204,AT206,AT208,AT210,AT212,AT214,AT216,AT218,AT220)</f>
        <v>0.5714285714285714</v>
      </c>
      <c r="AV202" t="s">
        <v>3</v>
      </c>
      <c r="AW202" t="s">
        <v>53</v>
      </c>
      <c r="AX202" t="s">
        <v>44</v>
      </c>
      <c r="AY202" t="s">
        <v>24</v>
      </c>
      <c r="AZ202">
        <v>1</v>
      </c>
    </row>
    <row r="203" spans="1:52" x14ac:dyDescent="0.3">
      <c r="A203" t="s">
        <v>3</v>
      </c>
      <c r="B203" t="s">
        <v>53</v>
      </c>
      <c r="C203" t="s">
        <v>44</v>
      </c>
      <c r="D203" t="s">
        <v>23</v>
      </c>
      <c r="E203">
        <v>1</v>
      </c>
      <c r="AU203">
        <f>AVERAGE(AT203,AT205,AT207,AT209,AT211,AT213,AT215,AT217,AT219,AT221)</f>
        <v>1</v>
      </c>
      <c r="AV203" t="s">
        <v>3</v>
      </c>
      <c r="AW203" t="s">
        <v>53</v>
      </c>
      <c r="AX203" t="s">
        <v>44</v>
      </c>
      <c r="AY203" t="s">
        <v>23</v>
      </c>
      <c r="AZ203">
        <v>1</v>
      </c>
    </row>
    <row r="204" spans="1:52" x14ac:dyDescent="0.3">
      <c r="A204" t="s">
        <v>3</v>
      </c>
      <c r="B204" t="s">
        <v>53</v>
      </c>
      <c r="C204" t="s">
        <v>44</v>
      </c>
      <c r="D204" t="s">
        <v>24</v>
      </c>
      <c r="E204">
        <v>2</v>
      </c>
      <c r="K204">
        <v>1</v>
      </c>
      <c r="AS204">
        <v>8.9999999999999993E-3</v>
      </c>
      <c r="AT204" s="9">
        <v>1</v>
      </c>
      <c r="AV204" t="s">
        <v>3</v>
      </c>
      <c r="AW204" t="s">
        <v>53</v>
      </c>
      <c r="AX204" t="s">
        <v>44</v>
      </c>
      <c r="AY204" t="s">
        <v>24</v>
      </c>
      <c r="AZ204">
        <v>2</v>
      </c>
    </row>
    <row r="205" spans="1:52" x14ac:dyDescent="0.3">
      <c r="A205" t="s">
        <v>3</v>
      </c>
      <c r="B205" t="s">
        <v>53</v>
      </c>
      <c r="C205" t="s">
        <v>44</v>
      </c>
      <c r="D205" t="s">
        <v>23</v>
      </c>
      <c r="E205">
        <v>2</v>
      </c>
      <c r="AJ205">
        <v>1</v>
      </c>
      <c r="AS205">
        <v>7.0000000000000001E-3</v>
      </c>
      <c r="AT205" s="9">
        <v>1</v>
      </c>
      <c r="AV205" t="s">
        <v>3</v>
      </c>
      <c r="AW205" t="s">
        <v>53</v>
      </c>
      <c r="AX205" t="s">
        <v>44</v>
      </c>
      <c r="AY205" t="s">
        <v>23</v>
      </c>
      <c r="AZ205">
        <v>2</v>
      </c>
    </row>
    <row r="206" spans="1:52" x14ac:dyDescent="0.3">
      <c r="A206" t="s">
        <v>3</v>
      </c>
      <c r="B206" t="s">
        <v>53</v>
      </c>
      <c r="C206" t="s">
        <v>44</v>
      </c>
      <c r="D206" t="s">
        <v>24</v>
      </c>
      <c r="E206">
        <v>3</v>
      </c>
      <c r="M206">
        <v>1</v>
      </c>
      <c r="AS206">
        <v>0.01</v>
      </c>
      <c r="AT206" s="9">
        <v>1</v>
      </c>
      <c r="AV206" t="s">
        <v>3</v>
      </c>
      <c r="AW206" t="s">
        <v>53</v>
      </c>
      <c r="AX206" t="s">
        <v>44</v>
      </c>
      <c r="AY206" t="s">
        <v>24</v>
      </c>
      <c r="AZ206">
        <v>3</v>
      </c>
    </row>
    <row r="207" spans="1:52" x14ac:dyDescent="0.3">
      <c r="A207" t="s">
        <v>3</v>
      </c>
      <c r="B207" t="s">
        <v>53</v>
      </c>
      <c r="C207" t="s">
        <v>44</v>
      </c>
      <c r="D207" t="s">
        <v>23</v>
      </c>
      <c r="E207">
        <v>3</v>
      </c>
      <c r="L207" s="8">
        <v>1</v>
      </c>
      <c r="AS207">
        <v>1.4E-2</v>
      </c>
      <c r="AT207" s="9">
        <v>1</v>
      </c>
      <c r="AV207" t="s">
        <v>3</v>
      </c>
      <c r="AW207" t="s">
        <v>53</v>
      </c>
      <c r="AX207" t="s">
        <v>44</v>
      </c>
      <c r="AY207" t="s">
        <v>23</v>
      </c>
      <c r="AZ207">
        <v>3</v>
      </c>
    </row>
    <row r="208" spans="1:52" x14ac:dyDescent="0.3">
      <c r="A208" t="s">
        <v>3</v>
      </c>
      <c r="B208" t="s">
        <v>53</v>
      </c>
      <c r="C208" t="s">
        <v>44</v>
      </c>
      <c r="D208" t="s">
        <v>24</v>
      </c>
      <c r="E208">
        <v>4</v>
      </c>
      <c r="AV208" t="s">
        <v>3</v>
      </c>
      <c r="AW208" t="s">
        <v>53</v>
      </c>
      <c r="AX208" t="s">
        <v>44</v>
      </c>
      <c r="AY208" t="s">
        <v>24</v>
      </c>
      <c r="AZ208">
        <v>4</v>
      </c>
    </row>
    <row r="209" spans="1:52" x14ac:dyDescent="0.3">
      <c r="A209" t="s">
        <v>3</v>
      </c>
      <c r="B209" t="s">
        <v>53</v>
      </c>
      <c r="C209" t="s">
        <v>44</v>
      </c>
      <c r="D209" t="s">
        <v>23</v>
      </c>
      <c r="E209">
        <v>4</v>
      </c>
      <c r="K209">
        <v>1</v>
      </c>
      <c r="AS209">
        <v>1.6E-2</v>
      </c>
      <c r="AT209" s="9">
        <v>1</v>
      </c>
      <c r="AV209" t="s">
        <v>3</v>
      </c>
      <c r="AW209" t="s">
        <v>53</v>
      </c>
      <c r="AX209" t="s">
        <v>44</v>
      </c>
      <c r="AY209" t="s">
        <v>23</v>
      </c>
      <c r="AZ209">
        <v>4</v>
      </c>
    </row>
    <row r="210" spans="1:52" x14ac:dyDescent="0.3">
      <c r="A210" t="s">
        <v>3</v>
      </c>
      <c r="B210" t="s">
        <v>53</v>
      </c>
      <c r="C210" t="s">
        <v>44</v>
      </c>
      <c r="D210" t="s">
        <v>24</v>
      </c>
      <c r="E210">
        <v>5</v>
      </c>
      <c r="AV210" t="s">
        <v>3</v>
      </c>
      <c r="AW210" t="s">
        <v>53</v>
      </c>
      <c r="AX210" t="s">
        <v>44</v>
      </c>
      <c r="AY210" t="s">
        <v>24</v>
      </c>
      <c r="AZ210">
        <v>5</v>
      </c>
    </row>
    <row r="211" spans="1:52" x14ac:dyDescent="0.3">
      <c r="A211" t="s">
        <v>3</v>
      </c>
      <c r="B211" t="s">
        <v>53</v>
      </c>
      <c r="C211" t="s">
        <v>44</v>
      </c>
      <c r="D211" t="s">
        <v>23</v>
      </c>
      <c r="E211">
        <v>5</v>
      </c>
      <c r="AV211" t="s">
        <v>3</v>
      </c>
      <c r="AW211" t="s">
        <v>53</v>
      </c>
      <c r="AX211" t="s">
        <v>44</v>
      </c>
      <c r="AY211" t="s">
        <v>23</v>
      </c>
      <c r="AZ211">
        <v>5</v>
      </c>
    </row>
    <row r="212" spans="1:52" x14ac:dyDescent="0.3">
      <c r="A212" t="s">
        <v>3</v>
      </c>
      <c r="B212" t="s">
        <v>53</v>
      </c>
      <c r="C212" t="s">
        <v>44</v>
      </c>
      <c r="D212" t="s">
        <v>24</v>
      </c>
      <c r="E212">
        <v>6</v>
      </c>
      <c r="N212">
        <v>1</v>
      </c>
      <c r="AT212" s="9">
        <v>0</v>
      </c>
      <c r="AV212" t="s">
        <v>3</v>
      </c>
      <c r="AW212" t="s">
        <v>53</v>
      </c>
      <c r="AX212" t="s">
        <v>44</v>
      </c>
      <c r="AY212" t="s">
        <v>24</v>
      </c>
      <c r="AZ212">
        <v>6</v>
      </c>
    </row>
    <row r="213" spans="1:52" x14ac:dyDescent="0.3">
      <c r="A213" t="s">
        <v>3</v>
      </c>
      <c r="B213" t="s">
        <v>53</v>
      </c>
      <c r="C213" t="s">
        <v>44</v>
      </c>
      <c r="D213" t="s">
        <v>23</v>
      </c>
      <c r="E213">
        <v>6</v>
      </c>
      <c r="I213">
        <v>1</v>
      </c>
      <c r="O213">
        <v>1</v>
      </c>
      <c r="AS213">
        <v>6.0000000000000001E-3</v>
      </c>
      <c r="AT213" s="9">
        <v>1</v>
      </c>
      <c r="AV213" t="s">
        <v>3</v>
      </c>
      <c r="AW213" t="s">
        <v>53</v>
      </c>
      <c r="AX213" t="s">
        <v>44</v>
      </c>
      <c r="AY213" t="s">
        <v>23</v>
      </c>
      <c r="AZ213">
        <v>6</v>
      </c>
    </row>
    <row r="214" spans="1:52" x14ac:dyDescent="0.3">
      <c r="A214" t="s">
        <v>3</v>
      </c>
      <c r="B214" t="s">
        <v>53</v>
      </c>
      <c r="C214" t="s">
        <v>44</v>
      </c>
      <c r="D214" t="s">
        <v>24</v>
      </c>
      <c r="E214">
        <v>7</v>
      </c>
      <c r="AV214" t="s">
        <v>3</v>
      </c>
      <c r="AW214" t="s">
        <v>53</v>
      </c>
      <c r="AX214" t="s">
        <v>44</v>
      </c>
      <c r="AY214" t="s">
        <v>24</v>
      </c>
      <c r="AZ214">
        <v>7</v>
      </c>
    </row>
    <row r="215" spans="1:52" x14ac:dyDescent="0.3">
      <c r="A215" t="s">
        <v>3</v>
      </c>
      <c r="B215" t="s">
        <v>53</v>
      </c>
      <c r="C215" t="s">
        <v>44</v>
      </c>
      <c r="D215" t="s">
        <v>23</v>
      </c>
      <c r="E215">
        <v>7</v>
      </c>
      <c r="K215">
        <v>1</v>
      </c>
      <c r="N215">
        <v>1</v>
      </c>
      <c r="AK215">
        <v>1</v>
      </c>
      <c r="AS215">
        <v>2.3E-2</v>
      </c>
      <c r="AT215" s="9">
        <v>1</v>
      </c>
      <c r="AV215" t="s">
        <v>3</v>
      </c>
      <c r="AW215" t="s">
        <v>53</v>
      </c>
      <c r="AX215" t="s">
        <v>44</v>
      </c>
      <c r="AY215" t="s">
        <v>23</v>
      </c>
      <c r="AZ215">
        <v>7</v>
      </c>
    </row>
    <row r="216" spans="1:52" x14ac:dyDescent="0.3">
      <c r="A216" t="s">
        <v>3</v>
      </c>
      <c r="B216" t="s">
        <v>53</v>
      </c>
      <c r="C216" t="s">
        <v>44</v>
      </c>
      <c r="D216" t="s">
        <v>24</v>
      </c>
      <c r="E216">
        <v>8</v>
      </c>
      <c r="O216">
        <v>1</v>
      </c>
      <c r="Q216">
        <v>1</v>
      </c>
      <c r="AT216" s="9">
        <v>0</v>
      </c>
      <c r="AV216" t="s">
        <v>3</v>
      </c>
      <c r="AW216" t="s">
        <v>53</v>
      </c>
      <c r="AX216" t="s">
        <v>44</v>
      </c>
      <c r="AY216" t="s">
        <v>24</v>
      </c>
      <c r="AZ216">
        <v>8</v>
      </c>
    </row>
    <row r="217" spans="1:52" x14ac:dyDescent="0.3">
      <c r="A217" t="s">
        <v>3</v>
      </c>
      <c r="B217" t="s">
        <v>53</v>
      </c>
      <c r="C217" t="s">
        <v>44</v>
      </c>
      <c r="D217" t="s">
        <v>23</v>
      </c>
      <c r="E217">
        <v>8</v>
      </c>
      <c r="AV217" t="s">
        <v>3</v>
      </c>
      <c r="AW217" t="s">
        <v>53</v>
      </c>
      <c r="AX217" t="s">
        <v>44</v>
      </c>
      <c r="AY217" t="s">
        <v>23</v>
      </c>
      <c r="AZ217">
        <v>8</v>
      </c>
    </row>
    <row r="218" spans="1:52" x14ac:dyDescent="0.3">
      <c r="A218" t="s">
        <v>3</v>
      </c>
      <c r="B218" t="s">
        <v>53</v>
      </c>
      <c r="C218" t="s">
        <v>44</v>
      </c>
      <c r="D218" t="s">
        <v>24</v>
      </c>
      <c r="E218">
        <v>9</v>
      </c>
      <c r="K218">
        <v>1</v>
      </c>
      <c r="M218">
        <v>1</v>
      </c>
      <c r="Q218">
        <v>1</v>
      </c>
      <c r="AS218">
        <v>2.8000000000000001E-2</v>
      </c>
      <c r="AT218" s="9">
        <v>1</v>
      </c>
      <c r="AV218" t="s">
        <v>3</v>
      </c>
      <c r="AW218" t="s">
        <v>53</v>
      </c>
      <c r="AX218" t="s">
        <v>44</v>
      </c>
      <c r="AY218" t="s">
        <v>24</v>
      </c>
      <c r="AZ218">
        <v>9</v>
      </c>
    </row>
    <row r="219" spans="1:52" x14ac:dyDescent="0.3">
      <c r="A219" t="s">
        <v>3</v>
      </c>
      <c r="B219" t="s">
        <v>53</v>
      </c>
      <c r="C219" t="s">
        <v>44</v>
      </c>
      <c r="D219" t="s">
        <v>23</v>
      </c>
      <c r="E219">
        <v>9</v>
      </c>
      <c r="K219">
        <v>1</v>
      </c>
      <c r="AJ219">
        <v>1</v>
      </c>
      <c r="AS219">
        <v>1.6E-2</v>
      </c>
      <c r="AT219" s="9">
        <v>1</v>
      </c>
      <c r="AV219" t="s">
        <v>3</v>
      </c>
      <c r="AW219" t="s">
        <v>53</v>
      </c>
      <c r="AX219" t="s">
        <v>44</v>
      </c>
      <c r="AY219" t="s">
        <v>23</v>
      </c>
      <c r="AZ219">
        <v>9</v>
      </c>
    </row>
    <row r="220" spans="1:52" x14ac:dyDescent="0.3">
      <c r="A220" t="s">
        <v>3</v>
      </c>
      <c r="B220" t="s">
        <v>53</v>
      </c>
      <c r="C220" t="s">
        <v>44</v>
      </c>
      <c r="D220" t="s">
        <v>24</v>
      </c>
      <c r="E220">
        <v>10</v>
      </c>
      <c r="J220" s="8">
        <v>1</v>
      </c>
      <c r="AS220">
        <v>5.0000000000000001E-3</v>
      </c>
      <c r="AT220" s="9">
        <v>1</v>
      </c>
      <c r="AV220" t="s">
        <v>3</v>
      </c>
      <c r="AW220" t="s">
        <v>53</v>
      </c>
      <c r="AX220" t="s">
        <v>44</v>
      </c>
      <c r="AY220" t="s">
        <v>24</v>
      </c>
      <c r="AZ220">
        <v>10</v>
      </c>
    </row>
    <row r="221" spans="1:52" x14ac:dyDescent="0.3">
      <c r="A221" t="s">
        <v>3</v>
      </c>
      <c r="B221" t="s">
        <v>53</v>
      </c>
      <c r="C221" t="s">
        <v>44</v>
      </c>
      <c r="D221" t="s">
        <v>23</v>
      </c>
      <c r="E221">
        <v>10</v>
      </c>
      <c r="I221">
        <v>1</v>
      </c>
      <c r="Q221">
        <v>1</v>
      </c>
      <c r="AL221">
        <v>1</v>
      </c>
      <c r="AS221">
        <v>1.2E-2</v>
      </c>
      <c r="AT221" s="9">
        <v>1</v>
      </c>
      <c r="AV221" t="s">
        <v>3</v>
      </c>
      <c r="AW221" t="s">
        <v>53</v>
      </c>
      <c r="AX221" t="s">
        <v>44</v>
      </c>
      <c r="AY221" t="s">
        <v>23</v>
      </c>
      <c r="AZ221">
        <v>10</v>
      </c>
    </row>
    <row r="222" spans="1:52" x14ac:dyDescent="0.3">
      <c r="A222" t="s">
        <v>6</v>
      </c>
      <c r="B222" t="s">
        <v>53</v>
      </c>
      <c r="C222" t="s">
        <v>44</v>
      </c>
      <c r="D222" t="s">
        <v>24</v>
      </c>
      <c r="E222">
        <v>1</v>
      </c>
      <c r="K222">
        <v>1</v>
      </c>
      <c r="Q222">
        <v>1</v>
      </c>
      <c r="AT222" s="9">
        <v>0</v>
      </c>
      <c r="AU222">
        <f>AVERAGE(AT222,AT224,AT226,AT228,AT230,AT232,AT234,AT236,AT238,AT240)</f>
        <v>0.66666666666666663</v>
      </c>
      <c r="AV222" t="s">
        <v>6</v>
      </c>
      <c r="AW222" t="s">
        <v>53</v>
      </c>
      <c r="AX222" t="s">
        <v>44</v>
      </c>
      <c r="AY222" t="s">
        <v>24</v>
      </c>
      <c r="AZ222">
        <v>1</v>
      </c>
    </row>
    <row r="223" spans="1:52" x14ac:dyDescent="0.3">
      <c r="A223" t="s">
        <v>6</v>
      </c>
      <c r="B223" t="s">
        <v>53</v>
      </c>
      <c r="C223" t="s">
        <v>44</v>
      </c>
      <c r="D223" t="s">
        <v>23</v>
      </c>
      <c r="E223">
        <v>1</v>
      </c>
      <c r="AU223">
        <f>AVERAGE(AT223,AT225,AT227,AT229,AT231,AT233,AT235,AT237,AT239,AT241)</f>
        <v>0.875</v>
      </c>
      <c r="AV223" t="s">
        <v>6</v>
      </c>
      <c r="AW223" t="s">
        <v>53</v>
      </c>
      <c r="AX223" t="s">
        <v>44</v>
      </c>
      <c r="AY223" t="s">
        <v>23</v>
      </c>
      <c r="AZ223">
        <v>1</v>
      </c>
    </row>
    <row r="224" spans="1:52" x14ac:dyDescent="0.3">
      <c r="A224" t="s">
        <v>6</v>
      </c>
      <c r="B224" t="s">
        <v>53</v>
      </c>
      <c r="C224" t="s">
        <v>44</v>
      </c>
      <c r="D224" t="s">
        <v>24</v>
      </c>
      <c r="E224">
        <v>2</v>
      </c>
      <c r="K224">
        <v>1</v>
      </c>
      <c r="L224" s="8">
        <v>2</v>
      </c>
      <c r="AS224">
        <v>0.01</v>
      </c>
      <c r="AT224" s="9">
        <v>1</v>
      </c>
      <c r="AV224" t="s">
        <v>6</v>
      </c>
      <c r="AW224" t="s">
        <v>53</v>
      </c>
      <c r="AX224" t="s">
        <v>44</v>
      </c>
      <c r="AY224" t="s">
        <v>24</v>
      </c>
      <c r="AZ224">
        <v>2</v>
      </c>
    </row>
    <row r="225" spans="1:52" x14ac:dyDescent="0.3">
      <c r="A225" t="s">
        <v>6</v>
      </c>
      <c r="B225" t="s">
        <v>53</v>
      </c>
      <c r="C225" t="s">
        <v>44</v>
      </c>
      <c r="D225" t="s">
        <v>23</v>
      </c>
      <c r="E225">
        <v>2</v>
      </c>
      <c r="I225">
        <v>1</v>
      </c>
      <c r="L225" s="8">
        <v>1</v>
      </c>
      <c r="M225">
        <v>1</v>
      </c>
      <c r="AS225">
        <v>8.0000000000000002E-3</v>
      </c>
      <c r="AT225" s="9">
        <v>1</v>
      </c>
      <c r="AV225" t="s">
        <v>6</v>
      </c>
      <c r="AW225" t="s">
        <v>53</v>
      </c>
      <c r="AX225" t="s">
        <v>44</v>
      </c>
      <c r="AY225" t="s">
        <v>23</v>
      </c>
      <c r="AZ225">
        <v>2</v>
      </c>
    </row>
    <row r="226" spans="1:52" x14ac:dyDescent="0.3">
      <c r="A226" t="s">
        <v>6</v>
      </c>
      <c r="B226" t="s">
        <v>53</v>
      </c>
      <c r="C226" t="s">
        <v>44</v>
      </c>
      <c r="D226" t="s">
        <v>24</v>
      </c>
      <c r="E226">
        <v>3</v>
      </c>
      <c r="AV226" t="s">
        <v>6</v>
      </c>
      <c r="AW226" t="s">
        <v>53</v>
      </c>
      <c r="AX226" t="s">
        <v>44</v>
      </c>
      <c r="AY226" t="s">
        <v>24</v>
      </c>
      <c r="AZ226">
        <v>3</v>
      </c>
    </row>
    <row r="227" spans="1:52" x14ac:dyDescent="0.3">
      <c r="A227" t="s">
        <v>6</v>
      </c>
      <c r="B227" t="s">
        <v>53</v>
      </c>
      <c r="C227" t="s">
        <v>44</v>
      </c>
      <c r="D227" t="s">
        <v>23</v>
      </c>
      <c r="E227">
        <v>3</v>
      </c>
      <c r="H227">
        <v>1</v>
      </c>
      <c r="AS227">
        <v>8.0000000000000002E-3</v>
      </c>
      <c r="AT227" s="9">
        <v>1</v>
      </c>
      <c r="AV227" t="s">
        <v>6</v>
      </c>
      <c r="AW227" t="s">
        <v>53</v>
      </c>
      <c r="AX227" t="s">
        <v>44</v>
      </c>
      <c r="AY227" t="s">
        <v>23</v>
      </c>
      <c r="AZ227">
        <v>3</v>
      </c>
    </row>
    <row r="228" spans="1:52" x14ac:dyDescent="0.3">
      <c r="A228" t="s">
        <v>6</v>
      </c>
      <c r="B228" t="s">
        <v>53</v>
      </c>
      <c r="C228" t="s">
        <v>44</v>
      </c>
      <c r="D228" t="s">
        <v>24</v>
      </c>
      <c r="E228">
        <v>4</v>
      </c>
      <c r="K228">
        <v>1</v>
      </c>
      <c r="N228">
        <v>1</v>
      </c>
      <c r="AS228">
        <v>6.0000000000000001E-3</v>
      </c>
      <c r="AT228" s="9">
        <v>1</v>
      </c>
      <c r="AV228" t="s">
        <v>6</v>
      </c>
      <c r="AW228" t="s">
        <v>53</v>
      </c>
      <c r="AX228" t="s">
        <v>44</v>
      </c>
      <c r="AY228" t="s">
        <v>24</v>
      </c>
      <c r="AZ228">
        <v>4</v>
      </c>
    </row>
    <row r="229" spans="1:52" x14ac:dyDescent="0.3">
      <c r="A229" t="s">
        <v>6</v>
      </c>
      <c r="B229" t="s">
        <v>53</v>
      </c>
      <c r="C229" t="s">
        <v>44</v>
      </c>
      <c r="D229" t="s">
        <v>23</v>
      </c>
      <c r="E229">
        <v>4</v>
      </c>
      <c r="O229">
        <v>1</v>
      </c>
      <c r="AS229">
        <v>1.4999999999999999E-2</v>
      </c>
      <c r="AT229" s="9">
        <v>1</v>
      </c>
      <c r="AV229" t="s">
        <v>6</v>
      </c>
      <c r="AW229" t="s">
        <v>53</v>
      </c>
      <c r="AX229" t="s">
        <v>44</v>
      </c>
      <c r="AY229" t="s">
        <v>23</v>
      </c>
      <c r="AZ229">
        <v>4</v>
      </c>
    </row>
    <row r="230" spans="1:52" x14ac:dyDescent="0.3">
      <c r="A230" t="s">
        <v>6</v>
      </c>
      <c r="B230" t="s">
        <v>53</v>
      </c>
      <c r="C230" t="s">
        <v>44</v>
      </c>
      <c r="D230" t="s">
        <v>24</v>
      </c>
      <c r="E230">
        <v>5</v>
      </c>
      <c r="AV230" t="s">
        <v>6</v>
      </c>
      <c r="AW230" t="s">
        <v>53</v>
      </c>
      <c r="AX230" t="s">
        <v>44</v>
      </c>
      <c r="AY230" t="s">
        <v>24</v>
      </c>
      <c r="AZ230">
        <v>5</v>
      </c>
    </row>
    <row r="231" spans="1:52" x14ac:dyDescent="0.3">
      <c r="A231" t="s">
        <v>6</v>
      </c>
      <c r="B231" t="s">
        <v>53</v>
      </c>
      <c r="C231" t="s">
        <v>44</v>
      </c>
      <c r="D231" t="s">
        <v>23</v>
      </c>
      <c r="E231">
        <v>5</v>
      </c>
      <c r="AV231" t="s">
        <v>6</v>
      </c>
      <c r="AW231" t="s">
        <v>53</v>
      </c>
      <c r="AX231" t="s">
        <v>44</v>
      </c>
      <c r="AY231" t="s">
        <v>23</v>
      </c>
      <c r="AZ231">
        <v>5</v>
      </c>
    </row>
    <row r="232" spans="1:52" x14ac:dyDescent="0.3">
      <c r="A232" t="s">
        <v>6</v>
      </c>
      <c r="B232" t="s">
        <v>53</v>
      </c>
      <c r="C232" t="s">
        <v>44</v>
      </c>
      <c r="D232" t="s">
        <v>24</v>
      </c>
      <c r="E232">
        <v>6</v>
      </c>
      <c r="AV232" t="s">
        <v>6</v>
      </c>
      <c r="AW232" t="s">
        <v>53</v>
      </c>
      <c r="AX232" t="s">
        <v>44</v>
      </c>
      <c r="AY232" t="s">
        <v>24</v>
      </c>
      <c r="AZ232">
        <v>6</v>
      </c>
    </row>
    <row r="233" spans="1:52" x14ac:dyDescent="0.3">
      <c r="A233" t="s">
        <v>6</v>
      </c>
      <c r="B233" t="s">
        <v>53</v>
      </c>
      <c r="C233" t="s">
        <v>44</v>
      </c>
      <c r="D233" t="s">
        <v>23</v>
      </c>
      <c r="E233">
        <v>6</v>
      </c>
      <c r="K233">
        <v>1</v>
      </c>
      <c r="Y233">
        <v>1</v>
      </c>
      <c r="AS233">
        <v>5.0000000000000001E-3</v>
      </c>
      <c r="AT233" s="9">
        <v>1</v>
      </c>
      <c r="AV233" t="s">
        <v>6</v>
      </c>
      <c r="AW233" t="s">
        <v>53</v>
      </c>
      <c r="AX233" t="s">
        <v>44</v>
      </c>
      <c r="AY233" t="s">
        <v>23</v>
      </c>
      <c r="AZ233">
        <v>6</v>
      </c>
    </row>
    <row r="234" spans="1:52" x14ac:dyDescent="0.3">
      <c r="A234" t="s">
        <v>6</v>
      </c>
      <c r="B234" t="s">
        <v>53</v>
      </c>
      <c r="C234" t="s">
        <v>44</v>
      </c>
      <c r="D234" t="s">
        <v>24</v>
      </c>
      <c r="E234">
        <v>7</v>
      </c>
      <c r="N234">
        <v>1</v>
      </c>
      <c r="AT234" s="9">
        <v>0</v>
      </c>
      <c r="AV234" t="s">
        <v>6</v>
      </c>
      <c r="AW234" t="s">
        <v>53</v>
      </c>
      <c r="AX234" t="s">
        <v>44</v>
      </c>
      <c r="AY234" t="s">
        <v>24</v>
      </c>
      <c r="AZ234">
        <v>7</v>
      </c>
    </row>
    <row r="235" spans="1:52" x14ac:dyDescent="0.3">
      <c r="A235" t="s">
        <v>6</v>
      </c>
      <c r="B235" t="s">
        <v>53</v>
      </c>
      <c r="C235" t="s">
        <v>44</v>
      </c>
      <c r="D235" t="s">
        <v>23</v>
      </c>
      <c r="E235">
        <v>7</v>
      </c>
      <c r="I235">
        <v>1</v>
      </c>
      <c r="AT235" s="9">
        <v>0</v>
      </c>
      <c r="AV235" t="s">
        <v>6</v>
      </c>
      <c r="AW235" t="s">
        <v>53</v>
      </c>
      <c r="AX235" t="s">
        <v>44</v>
      </c>
      <c r="AY235" t="s">
        <v>23</v>
      </c>
      <c r="AZ235">
        <v>7</v>
      </c>
    </row>
    <row r="236" spans="1:52" x14ac:dyDescent="0.3">
      <c r="A236" t="s">
        <v>6</v>
      </c>
      <c r="B236" t="s">
        <v>53</v>
      </c>
      <c r="C236" t="s">
        <v>44</v>
      </c>
      <c r="D236" t="s">
        <v>24</v>
      </c>
      <c r="E236">
        <v>8</v>
      </c>
      <c r="K236">
        <v>1</v>
      </c>
      <c r="N236">
        <v>1</v>
      </c>
      <c r="AS236">
        <v>1.2999999999999999E-2</v>
      </c>
      <c r="AT236" s="9">
        <v>1</v>
      </c>
      <c r="AV236" t="s">
        <v>6</v>
      </c>
      <c r="AW236" t="s">
        <v>53</v>
      </c>
      <c r="AX236" t="s">
        <v>44</v>
      </c>
      <c r="AY236" t="s">
        <v>24</v>
      </c>
      <c r="AZ236">
        <v>8</v>
      </c>
    </row>
    <row r="237" spans="1:52" x14ac:dyDescent="0.3">
      <c r="A237" t="s">
        <v>6</v>
      </c>
      <c r="B237" t="s">
        <v>53</v>
      </c>
      <c r="C237" t="s">
        <v>44</v>
      </c>
      <c r="D237" t="s">
        <v>23</v>
      </c>
      <c r="E237">
        <v>8</v>
      </c>
      <c r="K237">
        <v>2</v>
      </c>
      <c r="M237">
        <v>1</v>
      </c>
      <c r="O237">
        <v>1</v>
      </c>
      <c r="AS237">
        <v>8.9999999999999993E-3</v>
      </c>
      <c r="AT237" s="9">
        <v>1</v>
      </c>
      <c r="AV237" t="s">
        <v>6</v>
      </c>
      <c r="AW237" t="s">
        <v>53</v>
      </c>
      <c r="AX237" t="s">
        <v>44</v>
      </c>
      <c r="AY237" t="s">
        <v>23</v>
      </c>
      <c r="AZ237">
        <v>8</v>
      </c>
    </row>
    <row r="238" spans="1:52" x14ac:dyDescent="0.3">
      <c r="A238" t="s">
        <v>6</v>
      </c>
      <c r="B238" t="s">
        <v>53</v>
      </c>
      <c r="C238" t="s">
        <v>44</v>
      </c>
      <c r="D238" t="s">
        <v>24</v>
      </c>
      <c r="E238">
        <v>9</v>
      </c>
      <c r="AV238" t="s">
        <v>6</v>
      </c>
      <c r="AW238" t="s">
        <v>53</v>
      </c>
      <c r="AX238" t="s">
        <v>44</v>
      </c>
      <c r="AY238" t="s">
        <v>24</v>
      </c>
      <c r="AZ238">
        <v>9</v>
      </c>
    </row>
    <row r="239" spans="1:52" x14ac:dyDescent="0.3">
      <c r="A239" t="s">
        <v>6</v>
      </c>
      <c r="B239" t="s">
        <v>53</v>
      </c>
      <c r="C239" t="s">
        <v>44</v>
      </c>
      <c r="D239" t="s">
        <v>23</v>
      </c>
      <c r="E239">
        <v>9</v>
      </c>
      <c r="M239">
        <v>1</v>
      </c>
      <c r="AS239">
        <v>1.2999999999999999E-2</v>
      </c>
      <c r="AT239" s="9">
        <v>1</v>
      </c>
      <c r="AV239" t="s">
        <v>6</v>
      </c>
      <c r="AW239" t="s">
        <v>53</v>
      </c>
      <c r="AX239" t="s">
        <v>44</v>
      </c>
      <c r="AY239" t="s">
        <v>23</v>
      </c>
      <c r="AZ239">
        <v>9</v>
      </c>
    </row>
    <row r="240" spans="1:52" x14ac:dyDescent="0.3">
      <c r="A240" t="s">
        <v>6</v>
      </c>
      <c r="B240" t="s">
        <v>53</v>
      </c>
      <c r="C240" t="s">
        <v>44</v>
      </c>
      <c r="D240" t="s">
        <v>24</v>
      </c>
      <c r="E240">
        <v>10</v>
      </c>
      <c r="L240" s="8">
        <v>1</v>
      </c>
      <c r="AS240">
        <v>5.0000000000000001E-3</v>
      </c>
      <c r="AT240" s="9">
        <v>1</v>
      </c>
      <c r="AV240" t="s">
        <v>6</v>
      </c>
      <c r="AW240" t="s">
        <v>53</v>
      </c>
      <c r="AX240" t="s">
        <v>44</v>
      </c>
      <c r="AY240" t="s">
        <v>24</v>
      </c>
      <c r="AZ240">
        <v>10</v>
      </c>
    </row>
    <row r="241" spans="1:52" x14ac:dyDescent="0.3">
      <c r="A241" t="s">
        <v>6</v>
      </c>
      <c r="B241" t="s">
        <v>53</v>
      </c>
      <c r="C241" t="s">
        <v>44</v>
      </c>
      <c r="D241" t="s">
        <v>23</v>
      </c>
      <c r="E241">
        <v>10</v>
      </c>
      <c r="I241">
        <v>1</v>
      </c>
      <c r="N241">
        <v>1</v>
      </c>
      <c r="AS241">
        <v>1.2E-2</v>
      </c>
      <c r="AT241" s="9">
        <v>1</v>
      </c>
      <c r="AV241" t="s">
        <v>6</v>
      </c>
      <c r="AW241" t="s">
        <v>53</v>
      </c>
      <c r="AX241" t="s">
        <v>44</v>
      </c>
      <c r="AY241" t="s">
        <v>23</v>
      </c>
      <c r="AZ241">
        <v>10</v>
      </c>
    </row>
    <row r="242" spans="1:52" x14ac:dyDescent="0.3">
      <c r="A242" t="s">
        <v>3</v>
      </c>
      <c r="B242" t="s">
        <v>54</v>
      </c>
      <c r="C242" t="s">
        <v>47</v>
      </c>
      <c r="D242" t="s">
        <v>24</v>
      </c>
      <c r="E242">
        <v>1</v>
      </c>
      <c r="M242">
        <v>1</v>
      </c>
      <c r="N242">
        <v>2</v>
      </c>
      <c r="AS242">
        <v>8.0000000000000002E-3</v>
      </c>
      <c r="AT242" s="9">
        <v>1</v>
      </c>
      <c r="AU242">
        <f>AVERAGE(AT242,AT244,AT246,AT248,AT250,AT252,AT254,AT256,AT258,AT260)</f>
        <v>1</v>
      </c>
      <c r="AV242" t="s">
        <v>3</v>
      </c>
      <c r="AW242" t="s">
        <v>54</v>
      </c>
      <c r="AX242" t="s">
        <v>47</v>
      </c>
      <c r="AY242" t="s">
        <v>24</v>
      </c>
      <c r="AZ242">
        <v>1</v>
      </c>
    </row>
    <row r="243" spans="1:52" x14ac:dyDescent="0.3">
      <c r="A243" t="s">
        <v>3</v>
      </c>
      <c r="B243" t="s">
        <v>54</v>
      </c>
      <c r="C243" t="s">
        <v>47</v>
      </c>
      <c r="D243" t="s">
        <v>23</v>
      </c>
      <c r="E243">
        <v>1</v>
      </c>
      <c r="M243">
        <v>2</v>
      </c>
      <c r="AS243">
        <v>1.4999999999999999E-2</v>
      </c>
      <c r="AT243" s="9">
        <v>1</v>
      </c>
      <c r="AU243">
        <f>AVERAGE(AT243,AT245,AT247,AT249,AT251,AT253,AT255,AT257,AT259,AT261)</f>
        <v>1</v>
      </c>
      <c r="AV243" t="s">
        <v>3</v>
      </c>
      <c r="AW243" t="s">
        <v>54</v>
      </c>
      <c r="AX243" t="s">
        <v>47</v>
      </c>
      <c r="AY243" t="s">
        <v>23</v>
      </c>
      <c r="AZ243">
        <v>1</v>
      </c>
    </row>
    <row r="244" spans="1:52" x14ac:dyDescent="0.3">
      <c r="A244" t="s">
        <v>3</v>
      </c>
      <c r="B244" t="s">
        <v>54</v>
      </c>
      <c r="C244" t="s">
        <v>47</v>
      </c>
      <c r="D244" t="s">
        <v>24</v>
      </c>
      <c r="E244">
        <v>2</v>
      </c>
      <c r="M244">
        <v>1</v>
      </c>
      <c r="N244">
        <v>1</v>
      </c>
      <c r="T244">
        <v>1</v>
      </c>
      <c r="AS244">
        <v>4.0000000000000001E-3</v>
      </c>
      <c r="AT244" s="9">
        <v>1</v>
      </c>
      <c r="AV244" t="s">
        <v>3</v>
      </c>
      <c r="AW244" t="s">
        <v>54</v>
      </c>
      <c r="AX244" t="s">
        <v>47</v>
      </c>
      <c r="AY244" t="s">
        <v>24</v>
      </c>
      <c r="AZ244">
        <v>2</v>
      </c>
    </row>
    <row r="245" spans="1:52" x14ac:dyDescent="0.3">
      <c r="A245" t="s">
        <v>3</v>
      </c>
      <c r="B245" t="s">
        <v>54</v>
      </c>
      <c r="C245" t="s">
        <v>47</v>
      </c>
      <c r="D245" t="s">
        <v>23</v>
      </c>
      <c r="E245">
        <v>2</v>
      </c>
      <c r="M245">
        <v>2</v>
      </c>
      <c r="O245">
        <v>1</v>
      </c>
      <c r="AS245">
        <v>1.7999999999999999E-2</v>
      </c>
      <c r="AT245" s="9">
        <v>1</v>
      </c>
      <c r="AV245" t="s">
        <v>3</v>
      </c>
      <c r="AW245" t="s">
        <v>54</v>
      </c>
      <c r="AX245" t="s">
        <v>47</v>
      </c>
      <c r="AY245" t="s">
        <v>23</v>
      </c>
      <c r="AZ245">
        <v>2</v>
      </c>
    </row>
    <row r="246" spans="1:52" x14ac:dyDescent="0.3">
      <c r="A246" t="s">
        <v>3</v>
      </c>
      <c r="B246" t="s">
        <v>54</v>
      </c>
      <c r="C246" t="s">
        <v>47</v>
      </c>
      <c r="D246" t="s">
        <v>24</v>
      </c>
      <c r="E246">
        <v>3</v>
      </c>
      <c r="O246">
        <v>1</v>
      </c>
      <c r="Q246">
        <v>1</v>
      </c>
      <c r="AS246">
        <v>1.4E-2</v>
      </c>
      <c r="AT246" s="9">
        <v>1</v>
      </c>
      <c r="AV246" t="s">
        <v>3</v>
      </c>
      <c r="AW246" t="s">
        <v>54</v>
      </c>
      <c r="AX246" t="s">
        <v>47</v>
      </c>
      <c r="AY246" t="s">
        <v>24</v>
      </c>
      <c r="AZ246">
        <v>3</v>
      </c>
    </row>
    <row r="247" spans="1:52" x14ac:dyDescent="0.3">
      <c r="A247" t="s">
        <v>3</v>
      </c>
      <c r="B247" t="s">
        <v>54</v>
      </c>
      <c r="C247" t="s">
        <v>47</v>
      </c>
      <c r="D247" t="s">
        <v>23</v>
      </c>
      <c r="E247">
        <v>3</v>
      </c>
      <c r="O247">
        <v>1</v>
      </c>
      <c r="AS247">
        <v>1.4999999999999999E-2</v>
      </c>
      <c r="AT247" s="9">
        <v>1</v>
      </c>
      <c r="AV247" t="s">
        <v>3</v>
      </c>
      <c r="AW247" t="s">
        <v>54</v>
      </c>
      <c r="AX247" t="s">
        <v>47</v>
      </c>
      <c r="AY247" t="s">
        <v>23</v>
      </c>
      <c r="AZ247">
        <v>3</v>
      </c>
    </row>
    <row r="248" spans="1:52" x14ac:dyDescent="0.3">
      <c r="A248" t="s">
        <v>3</v>
      </c>
      <c r="B248" t="s">
        <v>54</v>
      </c>
      <c r="C248" t="s">
        <v>47</v>
      </c>
      <c r="D248" t="s">
        <v>24</v>
      </c>
      <c r="E248">
        <v>4</v>
      </c>
      <c r="M248">
        <v>1</v>
      </c>
      <c r="N248">
        <v>2</v>
      </c>
      <c r="AS248">
        <v>5.0000000000000001E-3</v>
      </c>
      <c r="AT248" s="9">
        <v>1</v>
      </c>
      <c r="AV248" t="s">
        <v>3</v>
      </c>
      <c r="AW248" t="s">
        <v>54</v>
      </c>
      <c r="AX248" t="s">
        <v>47</v>
      </c>
      <c r="AY248" t="s">
        <v>24</v>
      </c>
      <c r="AZ248">
        <v>4</v>
      </c>
    </row>
    <row r="249" spans="1:52" x14ac:dyDescent="0.3">
      <c r="A249" t="s">
        <v>3</v>
      </c>
      <c r="B249" t="s">
        <v>54</v>
      </c>
      <c r="C249" t="s">
        <v>47</v>
      </c>
      <c r="D249" t="s">
        <v>23</v>
      </c>
      <c r="E249">
        <v>4</v>
      </c>
      <c r="K249">
        <v>1</v>
      </c>
      <c r="N249">
        <v>1</v>
      </c>
      <c r="Q249">
        <v>1</v>
      </c>
      <c r="AS249">
        <v>1.7999999999999999E-2</v>
      </c>
      <c r="AT249" s="9">
        <v>1</v>
      </c>
      <c r="AV249" t="s">
        <v>3</v>
      </c>
      <c r="AW249" t="s">
        <v>54</v>
      </c>
      <c r="AX249" t="s">
        <v>47</v>
      </c>
      <c r="AY249" t="s">
        <v>23</v>
      </c>
      <c r="AZ249">
        <v>4</v>
      </c>
    </row>
    <row r="250" spans="1:52" x14ac:dyDescent="0.3">
      <c r="A250" t="s">
        <v>3</v>
      </c>
      <c r="B250" t="s">
        <v>54</v>
      </c>
      <c r="C250" t="s">
        <v>47</v>
      </c>
      <c r="D250" t="s">
        <v>24</v>
      </c>
      <c r="E250">
        <v>5</v>
      </c>
      <c r="M250">
        <v>3</v>
      </c>
      <c r="AS250">
        <v>6.0000000000000001E-3</v>
      </c>
      <c r="AT250" s="9">
        <v>1</v>
      </c>
      <c r="AV250" t="s">
        <v>3</v>
      </c>
      <c r="AW250" t="s">
        <v>54</v>
      </c>
      <c r="AX250" t="s">
        <v>47</v>
      </c>
      <c r="AY250" t="s">
        <v>24</v>
      </c>
      <c r="AZ250">
        <v>5</v>
      </c>
    </row>
    <row r="251" spans="1:52" x14ac:dyDescent="0.3">
      <c r="A251" t="s">
        <v>3</v>
      </c>
      <c r="B251" t="s">
        <v>54</v>
      </c>
      <c r="C251" t="s">
        <v>47</v>
      </c>
      <c r="D251" t="s">
        <v>23</v>
      </c>
      <c r="E251">
        <v>5</v>
      </c>
      <c r="M251">
        <v>2</v>
      </c>
      <c r="N251">
        <v>1</v>
      </c>
      <c r="AS251">
        <v>7.0000000000000001E-3</v>
      </c>
      <c r="AT251" s="9">
        <v>1</v>
      </c>
      <c r="AV251" t="s">
        <v>3</v>
      </c>
      <c r="AW251" t="s">
        <v>54</v>
      </c>
      <c r="AX251" t="s">
        <v>47</v>
      </c>
      <c r="AY251" t="s">
        <v>23</v>
      </c>
      <c r="AZ251">
        <v>5</v>
      </c>
    </row>
    <row r="252" spans="1:52" x14ac:dyDescent="0.3">
      <c r="A252" t="s">
        <v>3</v>
      </c>
      <c r="B252" t="s">
        <v>54</v>
      </c>
      <c r="C252" t="s">
        <v>47</v>
      </c>
      <c r="D252" t="s">
        <v>24</v>
      </c>
      <c r="E252">
        <v>6</v>
      </c>
      <c r="M252">
        <v>1</v>
      </c>
      <c r="O252">
        <v>2</v>
      </c>
      <c r="AS252">
        <v>4.0000000000000001E-3</v>
      </c>
      <c r="AT252" s="9">
        <v>1</v>
      </c>
      <c r="AV252" t="s">
        <v>3</v>
      </c>
      <c r="AW252" t="s">
        <v>54</v>
      </c>
      <c r="AX252" t="s">
        <v>47</v>
      </c>
      <c r="AY252" t="s">
        <v>24</v>
      </c>
      <c r="AZ252">
        <v>6</v>
      </c>
    </row>
    <row r="253" spans="1:52" x14ac:dyDescent="0.3">
      <c r="A253" t="s">
        <v>3</v>
      </c>
      <c r="B253" t="s">
        <v>54</v>
      </c>
      <c r="C253" t="s">
        <v>47</v>
      </c>
      <c r="D253" t="s">
        <v>23</v>
      </c>
      <c r="E253">
        <v>6</v>
      </c>
      <c r="O253">
        <v>1</v>
      </c>
      <c r="Q253">
        <v>1</v>
      </c>
      <c r="AS253">
        <v>6.0000000000000001E-3</v>
      </c>
      <c r="AT253" s="9">
        <v>1</v>
      </c>
      <c r="AV253" t="s">
        <v>3</v>
      </c>
      <c r="AW253" t="s">
        <v>54</v>
      </c>
      <c r="AX253" t="s">
        <v>47</v>
      </c>
      <c r="AY253" t="s">
        <v>23</v>
      </c>
      <c r="AZ253">
        <v>6</v>
      </c>
    </row>
    <row r="254" spans="1:52" x14ac:dyDescent="0.3">
      <c r="A254" t="s">
        <v>3</v>
      </c>
      <c r="B254" t="s">
        <v>54</v>
      </c>
      <c r="C254" t="s">
        <v>47</v>
      </c>
      <c r="D254" t="s">
        <v>24</v>
      </c>
      <c r="E254">
        <v>7</v>
      </c>
      <c r="K254">
        <v>1</v>
      </c>
      <c r="N254">
        <v>1</v>
      </c>
      <c r="AS254">
        <v>8.0000000000000002E-3</v>
      </c>
      <c r="AT254" s="9">
        <v>1</v>
      </c>
      <c r="AV254" t="s">
        <v>3</v>
      </c>
      <c r="AW254" t="s">
        <v>54</v>
      </c>
      <c r="AX254" t="s">
        <v>47</v>
      </c>
      <c r="AY254" t="s">
        <v>24</v>
      </c>
      <c r="AZ254">
        <v>7</v>
      </c>
    </row>
    <row r="255" spans="1:52" x14ac:dyDescent="0.3">
      <c r="A255" t="s">
        <v>3</v>
      </c>
      <c r="B255" t="s">
        <v>54</v>
      </c>
      <c r="C255" t="s">
        <v>47</v>
      </c>
      <c r="D255" t="s">
        <v>23</v>
      </c>
      <c r="E255">
        <v>7</v>
      </c>
      <c r="N255">
        <v>2</v>
      </c>
      <c r="AS255">
        <v>4.0000000000000001E-3</v>
      </c>
      <c r="AT255" s="9">
        <v>1</v>
      </c>
      <c r="AV255" t="s">
        <v>3</v>
      </c>
      <c r="AW255" t="s">
        <v>54</v>
      </c>
      <c r="AX255" t="s">
        <v>47</v>
      </c>
      <c r="AY255" t="s">
        <v>23</v>
      </c>
      <c r="AZ255">
        <v>7</v>
      </c>
    </row>
    <row r="256" spans="1:52" x14ac:dyDescent="0.3">
      <c r="A256" t="s">
        <v>3</v>
      </c>
      <c r="B256" t="s">
        <v>54</v>
      </c>
      <c r="C256" t="s">
        <v>47</v>
      </c>
      <c r="D256" t="s">
        <v>24</v>
      </c>
      <c r="E256">
        <v>8</v>
      </c>
      <c r="M256">
        <v>2</v>
      </c>
      <c r="AS256">
        <v>2E-3</v>
      </c>
      <c r="AT256" s="9">
        <v>1</v>
      </c>
      <c r="AV256" t="s">
        <v>3</v>
      </c>
      <c r="AW256" t="s">
        <v>54</v>
      </c>
      <c r="AX256" t="s">
        <v>47</v>
      </c>
      <c r="AY256" t="s">
        <v>24</v>
      </c>
      <c r="AZ256">
        <v>8</v>
      </c>
    </row>
    <row r="257" spans="1:52" x14ac:dyDescent="0.3">
      <c r="A257" t="s">
        <v>3</v>
      </c>
      <c r="B257" t="s">
        <v>54</v>
      </c>
      <c r="C257" t="s">
        <v>47</v>
      </c>
      <c r="D257" t="s">
        <v>23</v>
      </c>
      <c r="E257">
        <v>8</v>
      </c>
      <c r="O257">
        <v>2</v>
      </c>
      <c r="AS257">
        <v>8.0000000000000002E-3</v>
      </c>
      <c r="AT257" s="9">
        <v>1</v>
      </c>
      <c r="AV257" t="s">
        <v>3</v>
      </c>
      <c r="AW257" t="s">
        <v>54</v>
      </c>
      <c r="AX257" t="s">
        <v>47</v>
      </c>
      <c r="AY257" t="s">
        <v>23</v>
      </c>
      <c r="AZ257">
        <v>8</v>
      </c>
    </row>
    <row r="258" spans="1:52" x14ac:dyDescent="0.3">
      <c r="A258" t="s">
        <v>3</v>
      </c>
      <c r="B258" t="s">
        <v>54</v>
      </c>
      <c r="C258" t="s">
        <v>47</v>
      </c>
      <c r="D258" t="s">
        <v>24</v>
      </c>
      <c r="E258">
        <v>9</v>
      </c>
      <c r="M258">
        <v>3</v>
      </c>
      <c r="AS258">
        <v>8.0000000000000002E-3</v>
      </c>
      <c r="AT258" s="9">
        <v>1</v>
      </c>
      <c r="AV258" t="s">
        <v>3</v>
      </c>
      <c r="AW258" t="s">
        <v>54</v>
      </c>
      <c r="AX258" t="s">
        <v>47</v>
      </c>
      <c r="AY258" t="s">
        <v>24</v>
      </c>
      <c r="AZ258">
        <v>9</v>
      </c>
    </row>
    <row r="259" spans="1:52" x14ac:dyDescent="0.3">
      <c r="A259" t="s">
        <v>3</v>
      </c>
      <c r="B259" t="s">
        <v>54</v>
      </c>
      <c r="C259" t="s">
        <v>47</v>
      </c>
      <c r="D259" t="s">
        <v>23</v>
      </c>
      <c r="E259">
        <v>9</v>
      </c>
      <c r="Y259">
        <v>1</v>
      </c>
      <c r="AS259">
        <v>8.9999999999999993E-3</v>
      </c>
      <c r="AT259" s="9">
        <v>1</v>
      </c>
      <c r="AV259" t="s">
        <v>3</v>
      </c>
      <c r="AW259" t="s">
        <v>54</v>
      </c>
      <c r="AX259" t="s">
        <v>47</v>
      </c>
      <c r="AY259" t="s">
        <v>23</v>
      </c>
      <c r="AZ259">
        <v>9</v>
      </c>
    </row>
    <row r="260" spans="1:52" x14ac:dyDescent="0.3">
      <c r="A260" t="s">
        <v>3</v>
      </c>
      <c r="B260" t="s">
        <v>54</v>
      </c>
      <c r="C260" t="s">
        <v>47</v>
      </c>
      <c r="D260" t="s">
        <v>24</v>
      </c>
      <c r="E260">
        <v>10</v>
      </c>
      <c r="M260">
        <v>1</v>
      </c>
      <c r="AS260">
        <v>8.0000000000000002E-3</v>
      </c>
      <c r="AT260" s="9">
        <v>1</v>
      </c>
      <c r="AV260" t="s">
        <v>3</v>
      </c>
      <c r="AW260" t="s">
        <v>54</v>
      </c>
      <c r="AX260" t="s">
        <v>47</v>
      </c>
      <c r="AY260" t="s">
        <v>24</v>
      </c>
      <c r="AZ260">
        <v>10</v>
      </c>
    </row>
    <row r="261" spans="1:52" x14ac:dyDescent="0.3">
      <c r="A261" t="s">
        <v>3</v>
      </c>
      <c r="B261" t="s">
        <v>54</v>
      </c>
      <c r="C261" t="s">
        <v>47</v>
      </c>
      <c r="D261" t="s">
        <v>23</v>
      </c>
      <c r="E261">
        <v>10</v>
      </c>
      <c r="M261">
        <v>1</v>
      </c>
      <c r="N261">
        <v>1</v>
      </c>
      <c r="Q261">
        <v>1</v>
      </c>
      <c r="AS261">
        <v>3.1E-2</v>
      </c>
      <c r="AT261" s="9">
        <v>1</v>
      </c>
      <c r="AV261" t="s">
        <v>3</v>
      </c>
      <c r="AW261" t="s">
        <v>54</v>
      </c>
      <c r="AX261" t="s">
        <v>47</v>
      </c>
      <c r="AY261" t="s">
        <v>23</v>
      </c>
      <c r="AZ261">
        <v>10</v>
      </c>
    </row>
    <row r="262" spans="1:52" x14ac:dyDescent="0.3">
      <c r="A262" t="s">
        <v>6</v>
      </c>
      <c r="B262" t="s">
        <v>54</v>
      </c>
      <c r="C262" t="s">
        <v>47</v>
      </c>
      <c r="D262" t="s">
        <v>24</v>
      </c>
      <c r="E262">
        <v>1</v>
      </c>
      <c r="Q262">
        <v>1</v>
      </c>
      <c r="AS262">
        <v>8.9999999999999993E-3</v>
      </c>
      <c r="AT262" s="9">
        <v>1</v>
      </c>
      <c r="AU262">
        <f>AVERAGE(AT262,AT264,AT266,AT268,AT270,AT272,AT274,AT276,AT278,AT280)</f>
        <v>0.8</v>
      </c>
      <c r="AV262" t="s">
        <v>6</v>
      </c>
      <c r="AW262" t="s">
        <v>54</v>
      </c>
      <c r="AX262" t="s">
        <v>47</v>
      </c>
      <c r="AY262" t="s">
        <v>24</v>
      </c>
      <c r="AZ262">
        <v>1</v>
      </c>
    </row>
    <row r="263" spans="1:52" x14ac:dyDescent="0.3">
      <c r="A263" t="s">
        <v>6</v>
      </c>
      <c r="B263" t="s">
        <v>54</v>
      </c>
      <c r="C263" t="s">
        <v>47</v>
      </c>
      <c r="D263" t="s">
        <v>23</v>
      </c>
      <c r="E263">
        <v>1</v>
      </c>
      <c r="O263">
        <v>1</v>
      </c>
      <c r="T263">
        <v>1</v>
      </c>
      <c r="AQ263">
        <v>1</v>
      </c>
      <c r="AS263">
        <v>1.2999999999999999E-2</v>
      </c>
      <c r="AT263" s="9">
        <v>1</v>
      </c>
      <c r="AU263">
        <f>AVERAGE(AT263,AT265,AT267,AT269,AT271,AT273,AT275,AT277,AT279,AT281)</f>
        <v>1</v>
      </c>
      <c r="AV263" t="s">
        <v>6</v>
      </c>
      <c r="AW263" t="s">
        <v>54</v>
      </c>
      <c r="AX263" t="s">
        <v>47</v>
      </c>
      <c r="AY263" t="s">
        <v>23</v>
      </c>
      <c r="AZ263">
        <v>1</v>
      </c>
    </row>
    <row r="264" spans="1:52" x14ac:dyDescent="0.3">
      <c r="A264" t="s">
        <v>6</v>
      </c>
      <c r="B264" t="s">
        <v>54</v>
      </c>
      <c r="C264" t="s">
        <v>47</v>
      </c>
      <c r="D264" t="s">
        <v>24</v>
      </c>
      <c r="E264">
        <v>2</v>
      </c>
      <c r="M264">
        <v>1</v>
      </c>
      <c r="N264">
        <v>2</v>
      </c>
      <c r="AS264">
        <v>2E-3</v>
      </c>
      <c r="AT264" s="9">
        <v>1</v>
      </c>
      <c r="AV264" t="s">
        <v>6</v>
      </c>
      <c r="AW264" t="s">
        <v>54</v>
      </c>
      <c r="AX264" t="s">
        <v>47</v>
      </c>
      <c r="AY264" t="s">
        <v>24</v>
      </c>
      <c r="AZ264">
        <v>2</v>
      </c>
    </row>
    <row r="265" spans="1:52" x14ac:dyDescent="0.3">
      <c r="A265" t="s">
        <v>6</v>
      </c>
      <c r="B265" t="s">
        <v>54</v>
      </c>
      <c r="C265" t="s">
        <v>47</v>
      </c>
      <c r="D265" t="s">
        <v>23</v>
      </c>
      <c r="E265">
        <v>2</v>
      </c>
      <c r="T265">
        <v>1</v>
      </c>
      <c r="Z265">
        <v>1</v>
      </c>
      <c r="AS265">
        <v>4.0000000000000001E-3</v>
      </c>
      <c r="AT265" s="9">
        <v>1</v>
      </c>
      <c r="AV265" t="s">
        <v>6</v>
      </c>
      <c r="AW265" t="s">
        <v>54</v>
      </c>
      <c r="AX265" t="s">
        <v>47</v>
      </c>
      <c r="AY265" t="s">
        <v>23</v>
      </c>
      <c r="AZ265">
        <v>2</v>
      </c>
    </row>
    <row r="266" spans="1:52" x14ac:dyDescent="0.3">
      <c r="A266" t="s">
        <v>6</v>
      </c>
      <c r="B266" t="s">
        <v>54</v>
      </c>
      <c r="C266" t="s">
        <v>47</v>
      </c>
      <c r="D266" t="s">
        <v>24</v>
      </c>
      <c r="E266">
        <v>3</v>
      </c>
      <c r="M266">
        <v>2</v>
      </c>
      <c r="T266">
        <v>1</v>
      </c>
      <c r="AS266">
        <v>8.9999999999999998E-4</v>
      </c>
      <c r="AT266" s="9">
        <v>1</v>
      </c>
      <c r="AV266" t="s">
        <v>6</v>
      </c>
      <c r="AW266" t="s">
        <v>54</v>
      </c>
      <c r="AX266" t="s">
        <v>47</v>
      </c>
      <c r="AY266" t="s">
        <v>24</v>
      </c>
      <c r="AZ266">
        <v>3</v>
      </c>
    </row>
    <row r="267" spans="1:52" x14ac:dyDescent="0.3">
      <c r="A267" t="s">
        <v>6</v>
      </c>
      <c r="B267" t="s">
        <v>54</v>
      </c>
      <c r="C267" t="s">
        <v>47</v>
      </c>
      <c r="D267" t="s">
        <v>23</v>
      </c>
      <c r="E267">
        <v>3</v>
      </c>
      <c r="M267">
        <v>1</v>
      </c>
      <c r="O267">
        <v>1</v>
      </c>
      <c r="Q267">
        <v>1</v>
      </c>
      <c r="AS267">
        <v>5.0000000000000001E-3</v>
      </c>
      <c r="AT267" s="9">
        <v>1</v>
      </c>
      <c r="AV267" t="s">
        <v>6</v>
      </c>
      <c r="AW267" t="s">
        <v>54</v>
      </c>
      <c r="AX267" t="s">
        <v>47</v>
      </c>
      <c r="AY267" t="s">
        <v>23</v>
      </c>
      <c r="AZ267">
        <v>3</v>
      </c>
    </row>
    <row r="268" spans="1:52" x14ac:dyDescent="0.3">
      <c r="A268" t="s">
        <v>6</v>
      </c>
      <c r="B268" t="s">
        <v>54</v>
      </c>
      <c r="C268" t="s">
        <v>47</v>
      </c>
      <c r="D268" t="s">
        <v>24</v>
      </c>
      <c r="E268">
        <v>4</v>
      </c>
      <c r="M268">
        <v>1</v>
      </c>
      <c r="N268">
        <v>1</v>
      </c>
      <c r="AS268">
        <v>2E-3</v>
      </c>
      <c r="AT268" s="9">
        <v>1</v>
      </c>
      <c r="AV268" t="s">
        <v>6</v>
      </c>
      <c r="AW268" t="s">
        <v>54</v>
      </c>
      <c r="AX268" t="s">
        <v>47</v>
      </c>
      <c r="AY268" t="s">
        <v>24</v>
      </c>
      <c r="AZ268">
        <v>4</v>
      </c>
    </row>
    <row r="269" spans="1:52" x14ac:dyDescent="0.3">
      <c r="A269" t="s">
        <v>6</v>
      </c>
      <c r="B269" t="s">
        <v>54</v>
      </c>
      <c r="C269" t="s">
        <v>47</v>
      </c>
      <c r="D269" t="s">
        <v>23</v>
      </c>
      <c r="E269">
        <v>4</v>
      </c>
      <c r="O269">
        <v>1</v>
      </c>
      <c r="Q269">
        <v>1</v>
      </c>
      <c r="AS269">
        <v>7.0000000000000001E-3</v>
      </c>
      <c r="AT269" s="9">
        <v>1</v>
      </c>
      <c r="AV269" t="s">
        <v>6</v>
      </c>
      <c r="AW269" t="s">
        <v>54</v>
      </c>
      <c r="AX269" t="s">
        <v>47</v>
      </c>
      <c r="AY269" t="s">
        <v>23</v>
      </c>
      <c r="AZ269">
        <v>4</v>
      </c>
    </row>
    <row r="270" spans="1:52" x14ac:dyDescent="0.3">
      <c r="A270" t="s">
        <v>6</v>
      </c>
      <c r="B270" t="s">
        <v>54</v>
      </c>
      <c r="C270" t="s">
        <v>47</v>
      </c>
      <c r="D270" t="s">
        <v>24</v>
      </c>
      <c r="E270">
        <v>5</v>
      </c>
      <c r="K270">
        <v>1</v>
      </c>
      <c r="AS270">
        <v>3.0000000000000001E-3</v>
      </c>
      <c r="AT270" s="9">
        <v>1</v>
      </c>
      <c r="AV270" t="s">
        <v>6</v>
      </c>
      <c r="AW270" t="s">
        <v>54</v>
      </c>
      <c r="AX270" t="s">
        <v>47</v>
      </c>
      <c r="AY270" t="s">
        <v>24</v>
      </c>
      <c r="AZ270">
        <v>5</v>
      </c>
    </row>
    <row r="271" spans="1:52" x14ac:dyDescent="0.3">
      <c r="A271" t="s">
        <v>6</v>
      </c>
      <c r="B271" t="s">
        <v>54</v>
      </c>
      <c r="C271" t="s">
        <v>47</v>
      </c>
      <c r="D271" t="s">
        <v>23</v>
      </c>
      <c r="E271">
        <v>5</v>
      </c>
      <c r="O271">
        <v>2</v>
      </c>
      <c r="Z271">
        <v>1</v>
      </c>
      <c r="AS271">
        <v>1.4999999999999999E-2</v>
      </c>
      <c r="AT271" s="9">
        <v>1</v>
      </c>
      <c r="AV271" t="s">
        <v>6</v>
      </c>
      <c r="AW271" t="s">
        <v>54</v>
      </c>
      <c r="AX271" t="s">
        <v>47</v>
      </c>
      <c r="AY271" t="s">
        <v>23</v>
      </c>
      <c r="AZ271">
        <v>5</v>
      </c>
    </row>
    <row r="272" spans="1:52" x14ac:dyDescent="0.3">
      <c r="A272" t="s">
        <v>6</v>
      </c>
      <c r="B272" t="s">
        <v>54</v>
      </c>
      <c r="C272" t="s">
        <v>47</v>
      </c>
      <c r="D272" t="s">
        <v>24</v>
      </c>
      <c r="E272">
        <v>6</v>
      </c>
      <c r="L272" s="8">
        <v>1</v>
      </c>
      <c r="M272">
        <v>1</v>
      </c>
      <c r="AS272">
        <v>8.0000000000000004E-4</v>
      </c>
      <c r="AT272" s="9">
        <v>1</v>
      </c>
      <c r="AV272" t="s">
        <v>6</v>
      </c>
      <c r="AW272" t="s">
        <v>54</v>
      </c>
      <c r="AX272" t="s">
        <v>47</v>
      </c>
      <c r="AY272" t="s">
        <v>24</v>
      </c>
      <c r="AZ272">
        <v>6</v>
      </c>
    </row>
    <row r="273" spans="1:52" x14ac:dyDescent="0.3">
      <c r="A273" t="s">
        <v>6</v>
      </c>
      <c r="B273" t="s">
        <v>54</v>
      </c>
      <c r="C273" t="s">
        <v>47</v>
      </c>
      <c r="D273" t="s">
        <v>23</v>
      </c>
      <c r="E273">
        <v>6</v>
      </c>
      <c r="O273">
        <v>1</v>
      </c>
      <c r="Q273">
        <v>1</v>
      </c>
      <c r="AS273">
        <v>7.0000000000000001E-3</v>
      </c>
      <c r="AT273" s="9">
        <v>1</v>
      </c>
      <c r="AV273" t="s">
        <v>6</v>
      </c>
      <c r="AW273" t="s">
        <v>54</v>
      </c>
      <c r="AX273" t="s">
        <v>47</v>
      </c>
      <c r="AY273" t="s">
        <v>23</v>
      </c>
      <c r="AZ273">
        <v>6</v>
      </c>
    </row>
    <row r="274" spans="1:52" x14ac:dyDescent="0.3">
      <c r="A274" t="s">
        <v>6</v>
      </c>
      <c r="B274" t="s">
        <v>54</v>
      </c>
      <c r="C274" t="s">
        <v>47</v>
      </c>
      <c r="D274" t="s">
        <v>24</v>
      </c>
      <c r="E274">
        <v>7</v>
      </c>
      <c r="M274">
        <v>2</v>
      </c>
      <c r="AT274" s="9">
        <v>0</v>
      </c>
      <c r="AV274" t="s">
        <v>6</v>
      </c>
      <c r="AW274" t="s">
        <v>54</v>
      </c>
      <c r="AX274" t="s">
        <v>47</v>
      </c>
      <c r="AY274" t="s">
        <v>24</v>
      </c>
      <c r="AZ274">
        <v>7</v>
      </c>
    </row>
    <row r="275" spans="1:52" x14ac:dyDescent="0.3">
      <c r="A275" t="s">
        <v>6</v>
      </c>
      <c r="B275" t="s">
        <v>54</v>
      </c>
      <c r="C275" t="s">
        <v>47</v>
      </c>
      <c r="D275" t="s">
        <v>23</v>
      </c>
      <c r="E275">
        <v>7</v>
      </c>
      <c r="M275">
        <v>2</v>
      </c>
      <c r="AS275">
        <v>3.0000000000000001E-3</v>
      </c>
      <c r="AT275" s="9">
        <v>1</v>
      </c>
      <c r="AV275" t="s">
        <v>6</v>
      </c>
      <c r="AW275" t="s">
        <v>54</v>
      </c>
      <c r="AX275" t="s">
        <v>47</v>
      </c>
      <c r="AY275" t="s">
        <v>23</v>
      </c>
      <c r="AZ275">
        <v>7</v>
      </c>
    </row>
    <row r="276" spans="1:52" x14ac:dyDescent="0.3">
      <c r="A276" t="s">
        <v>6</v>
      </c>
      <c r="B276" t="s">
        <v>54</v>
      </c>
      <c r="C276" t="s">
        <v>47</v>
      </c>
      <c r="D276" t="s">
        <v>24</v>
      </c>
      <c r="E276">
        <v>8</v>
      </c>
      <c r="O276">
        <v>1</v>
      </c>
      <c r="AS276">
        <v>5.0000000000000001E-3</v>
      </c>
      <c r="AT276" s="9">
        <v>1</v>
      </c>
      <c r="AV276" t="s">
        <v>6</v>
      </c>
      <c r="AW276" t="s">
        <v>54</v>
      </c>
      <c r="AX276" t="s">
        <v>47</v>
      </c>
      <c r="AY276" t="s">
        <v>24</v>
      </c>
      <c r="AZ276">
        <v>8</v>
      </c>
    </row>
    <row r="277" spans="1:52" x14ac:dyDescent="0.3">
      <c r="A277" t="s">
        <v>6</v>
      </c>
      <c r="B277" t="s">
        <v>54</v>
      </c>
      <c r="C277" t="s">
        <v>47</v>
      </c>
      <c r="D277" t="s">
        <v>23</v>
      </c>
      <c r="E277">
        <v>8</v>
      </c>
      <c r="M277">
        <v>2</v>
      </c>
      <c r="AS277">
        <v>7.0000000000000001E-3</v>
      </c>
      <c r="AT277" s="9">
        <v>1</v>
      </c>
      <c r="AV277" t="s">
        <v>6</v>
      </c>
      <c r="AW277" t="s">
        <v>54</v>
      </c>
      <c r="AX277" t="s">
        <v>47</v>
      </c>
      <c r="AY277" t="s">
        <v>23</v>
      </c>
      <c r="AZ277">
        <v>8</v>
      </c>
    </row>
    <row r="278" spans="1:52" x14ac:dyDescent="0.3">
      <c r="A278" t="s">
        <v>6</v>
      </c>
      <c r="B278" t="s">
        <v>54</v>
      </c>
      <c r="C278" t="s">
        <v>47</v>
      </c>
      <c r="D278" t="s">
        <v>24</v>
      </c>
      <c r="E278">
        <v>9</v>
      </c>
      <c r="M278">
        <v>1</v>
      </c>
      <c r="Q278">
        <v>2</v>
      </c>
      <c r="AS278">
        <v>2E-3</v>
      </c>
      <c r="AT278" s="9">
        <v>1</v>
      </c>
      <c r="AV278" t="s">
        <v>6</v>
      </c>
      <c r="AW278" t="s">
        <v>54</v>
      </c>
      <c r="AX278" t="s">
        <v>47</v>
      </c>
      <c r="AY278" t="s">
        <v>24</v>
      </c>
      <c r="AZ278">
        <v>9</v>
      </c>
    </row>
    <row r="279" spans="1:52" x14ac:dyDescent="0.3">
      <c r="A279" t="s">
        <v>6</v>
      </c>
      <c r="B279" t="s">
        <v>54</v>
      </c>
      <c r="C279" t="s">
        <v>47</v>
      </c>
      <c r="D279" t="s">
        <v>23</v>
      </c>
      <c r="E279">
        <v>9</v>
      </c>
      <c r="N279">
        <v>2</v>
      </c>
      <c r="O279">
        <v>1</v>
      </c>
      <c r="AS279">
        <v>5.0000000000000001E-3</v>
      </c>
      <c r="AT279" s="9">
        <v>1</v>
      </c>
      <c r="AV279" t="s">
        <v>6</v>
      </c>
      <c r="AW279" t="s">
        <v>54</v>
      </c>
      <c r="AX279" t="s">
        <v>47</v>
      </c>
      <c r="AY279" t="s">
        <v>23</v>
      </c>
      <c r="AZ279">
        <v>9</v>
      </c>
    </row>
    <row r="280" spans="1:52" x14ac:dyDescent="0.3">
      <c r="A280" t="s">
        <v>6</v>
      </c>
      <c r="B280" t="s">
        <v>54</v>
      </c>
      <c r="C280" t="s">
        <v>47</v>
      </c>
      <c r="D280" t="s">
        <v>24</v>
      </c>
      <c r="E280">
        <v>10</v>
      </c>
      <c r="M280">
        <v>1</v>
      </c>
      <c r="AT280" s="9">
        <v>0</v>
      </c>
      <c r="AV280" t="s">
        <v>6</v>
      </c>
      <c r="AW280" t="s">
        <v>54</v>
      </c>
      <c r="AX280" t="s">
        <v>47</v>
      </c>
      <c r="AY280" t="s">
        <v>24</v>
      </c>
      <c r="AZ280">
        <v>10</v>
      </c>
    </row>
    <row r="281" spans="1:52" x14ac:dyDescent="0.3">
      <c r="A281" t="s">
        <v>6</v>
      </c>
      <c r="B281" t="s">
        <v>54</v>
      </c>
      <c r="C281" t="s">
        <v>47</v>
      </c>
      <c r="D281" t="s">
        <v>23</v>
      </c>
      <c r="E281">
        <v>10</v>
      </c>
      <c r="N281">
        <v>2</v>
      </c>
      <c r="AS281">
        <v>4.0000000000000001E-3</v>
      </c>
      <c r="AT281" s="9">
        <v>1</v>
      </c>
      <c r="AV281" t="s">
        <v>6</v>
      </c>
      <c r="AW281" t="s">
        <v>54</v>
      </c>
      <c r="AX281" t="s">
        <v>47</v>
      </c>
      <c r="AY281" t="s">
        <v>23</v>
      </c>
      <c r="AZ28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Alone</vt:lpstr>
      <vt:lpstr>Interspecific</vt:lpstr>
      <vt:lpstr>Intraspecific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2020-11-20T14:24:23Z</dcterms:created>
  <dcterms:modified xsi:type="dcterms:W3CDTF">2021-01-12T17:12:18Z</dcterms:modified>
</cp:coreProperties>
</file>