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 Software\Downloads\"/>
    </mc:Choice>
  </mc:AlternateContent>
  <xr:revisionPtr revIDLastSave="0" documentId="13_ncr:1_{0F342C44-F82A-4E66-822B-95E9F2CABC2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Instrucciones" sheetId="1" r:id="rId1"/>
    <sheet name="hoja de captura" sheetId="2" r:id="rId2"/>
    <sheet name="Resultados" sheetId="3" state="hidden" r:id="rId3"/>
    <sheet name="Módulo1" sheetId="5" state="hidden" r:id="rId4"/>
    <sheet name="Módulo2" sheetId="6" state="hidden" r:id="rId5"/>
  </sheets>
  <definedNames>
    <definedName name="_xlnm.Print_Area" localSheetId="1">'hoja de captura'!$A$1:$O$37</definedName>
    <definedName name="_xlnm.Print_Area" localSheetId="2">Resultados!$A$1:$H$26</definedName>
    <definedName name="CL">'hoja de captura'!$AQ$3:$AR$19</definedName>
    <definedName name="CM">'hoja de captura'!$AE$3:$AF$18</definedName>
    <definedName name="CT">'hoja de captura'!$BC$3:$BD$34</definedName>
    <definedName name="DL">'hoja de captura'!$AH$3:$AI$24</definedName>
    <definedName name="DM">'hoja de captura'!$V$3:$W$23</definedName>
    <definedName name="DT">'hoja de captura'!$AT$3:$AU$44</definedName>
    <definedName name="IL">'hoja de captura'!$AK$3:$AL$22</definedName>
    <definedName name="IM">'hoja de captura'!$Y$3:$Z$20</definedName>
    <definedName name="IT">'hoja de captura'!$AW$3:$AX$39</definedName>
    <definedName name="SL">'hoja de captura'!$AN$3:$AO$22</definedName>
    <definedName name="SM">'hoja de captura'!$AB$3:$AC$22</definedName>
    <definedName name="ST">'hoja de captura'!$AZ$3:$BA$41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5" i="3" l="1"/>
  <c r="B25" i="3"/>
  <c r="F24" i="3"/>
  <c r="E24" i="3"/>
  <c r="C24" i="3"/>
  <c r="B24" i="3"/>
  <c r="T8" i="2"/>
  <c r="T14" i="2" s="1"/>
  <c r="S8" i="2"/>
  <c r="S14" i="2" s="1"/>
  <c r="R8" i="2"/>
  <c r="R14" i="2" s="1"/>
  <c r="Q8" i="2"/>
  <c r="Q14" i="2" s="1"/>
  <c r="T7" i="2"/>
  <c r="S7" i="2"/>
  <c r="R7" i="2"/>
  <c r="Q7" i="2"/>
  <c r="Q13" i="2" l="1"/>
  <c r="Q9" i="2"/>
  <c r="Q15" i="2" s="1"/>
  <c r="R13" i="2"/>
  <c r="R9" i="2"/>
  <c r="R15" i="2" s="1"/>
  <c r="S13" i="2"/>
  <c r="S9" i="2"/>
  <c r="S15" i="2" s="1"/>
  <c r="T13" i="2"/>
  <c r="T9" i="2"/>
  <c r="T15" i="2" s="1"/>
</calcChain>
</file>

<file path=xl/sharedStrings.xml><?xml version="1.0" encoding="utf-8"?>
<sst xmlns="http://schemas.openxmlformats.org/spreadsheetml/2006/main" count="194" uniqueCount="134">
  <si>
    <t>Instrucciones</t>
  </si>
  <si>
    <t>1. Adjunto encontraran un Excel que tiene 2 pestañas.  </t>
  </si>
  <si>
    <t>7. Continuar con los grupos de 4 palabras hasta terminar el test.  No dejar ninguna en blanco.</t>
  </si>
  <si>
    <t xml:space="preserve">Nombre: </t>
  </si>
  <si>
    <t>Puesto:</t>
  </si>
  <si>
    <t xml:space="preserve"> </t>
  </si>
  <si>
    <t>D (M)</t>
  </si>
  <si>
    <t>%</t>
  </si>
  <si>
    <t>I (M)</t>
  </si>
  <si>
    <t>S(M)</t>
  </si>
  <si>
    <t>C (M)</t>
  </si>
  <si>
    <t>D (L)</t>
  </si>
  <si>
    <t>I (L)</t>
  </si>
  <si>
    <t>S (L)</t>
  </si>
  <si>
    <t>C (L)</t>
  </si>
  <si>
    <t>D (T)</t>
  </si>
  <si>
    <t>I (T)</t>
  </si>
  <si>
    <t>S (T)</t>
  </si>
  <si>
    <t>C (T)</t>
  </si>
  <si>
    <t>Edad:</t>
  </si>
  <si>
    <t xml:space="preserve">mas </t>
  </si>
  <si>
    <t>menos</t>
  </si>
  <si>
    <t>mas</t>
  </si>
  <si>
    <t>M</t>
  </si>
  <si>
    <t>L</t>
  </si>
  <si>
    <t>PERSUASIVO</t>
  </si>
  <si>
    <t>FZA DE VOLUNTAD</t>
  </si>
  <si>
    <t>OBEDIENTE</t>
  </si>
  <si>
    <t>AVENTURERO</t>
  </si>
  <si>
    <t>D</t>
  </si>
  <si>
    <t>I</t>
  </si>
  <si>
    <t>S</t>
  </si>
  <si>
    <t>C</t>
  </si>
  <si>
    <t>GENTIL</t>
  </si>
  <si>
    <t>MENTE ABIERTA</t>
  </si>
  <si>
    <t>QUISQUILLOSO</t>
  </si>
  <si>
    <t>RECEPTIVO</t>
  </si>
  <si>
    <t>HUMILDE</t>
  </si>
  <si>
    <t>COMPLACIENTE</t>
  </si>
  <si>
    <t>INCONQUISTABLE</t>
  </si>
  <si>
    <t>CORDIAL</t>
  </si>
  <si>
    <t>ORIGINAL</t>
  </si>
  <si>
    <t>ANIMOSO</t>
  </si>
  <si>
    <t>JUGUETON</t>
  </si>
  <si>
    <t>MODERADO</t>
  </si>
  <si>
    <t>TOT</t>
  </si>
  <si>
    <t>AGRESIVO</t>
  </si>
  <si>
    <t>CONFIADO</t>
  </si>
  <si>
    <t>RESPETUOSO</t>
  </si>
  <si>
    <t>INDULGENTE</t>
  </si>
  <si>
    <t>ALMA DE LA FIESTA</t>
  </si>
  <si>
    <t>SIMPATIZADOR</t>
  </si>
  <si>
    <t>EMPRENDEDOR</t>
  </si>
  <si>
    <t>ESTETA</t>
  </si>
  <si>
    <t>COMODINO</t>
  </si>
  <si>
    <t>TOLERANTE</t>
  </si>
  <si>
    <t>OPTIMISTA</t>
  </si>
  <si>
    <t>VIGOROSO</t>
  </si>
  <si>
    <t>TEMEROSO</t>
  </si>
  <si>
    <t>AFIRMATIVO</t>
  </si>
  <si>
    <t>SERVICIAL</t>
  </si>
  <si>
    <t>SOCIABLE</t>
  </si>
  <si>
    <t>AGRADABLE</t>
  </si>
  <si>
    <t xml:space="preserve">ECUANIME </t>
  </si>
  <si>
    <t>VALIENTE</t>
  </si>
  <si>
    <t>PARLANCHIN</t>
  </si>
  <si>
    <t>TEMEROSO DE DIOS</t>
  </si>
  <si>
    <t>PRECISO</t>
  </si>
  <si>
    <t>INSPIRADOR</t>
  </si>
  <si>
    <t>CONTROLADO</t>
  </si>
  <si>
    <t>TENAZ</t>
  </si>
  <si>
    <t>NERVIOSO</t>
  </si>
  <si>
    <t>SUMISO</t>
  </si>
  <si>
    <t>CONVENCIONAL</t>
  </si>
  <si>
    <t>ATRACTIVO</t>
  </si>
  <si>
    <t>JOVIAL</t>
  </si>
  <si>
    <t>TÍMIDO</t>
  </si>
  <si>
    <t>DECISIVO</t>
  </si>
  <si>
    <t>CAUTELOSO</t>
  </si>
  <si>
    <t>DISCIPLINADO</t>
  </si>
  <si>
    <t>ADAPTABLE</t>
  </si>
  <si>
    <t>COHIBIDO</t>
  </si>
  <si>
    <t>DETERMINADO</t>
  </si>
  <si>
    <t>GENEROSO</t>
  </si>
  <si>
    <t>DISPUTADOR</t>
  </si>
  <si>
    <t>EXACTO</t>
  </si>
  <si>
    <t>CONVINCENTE</t>
  </si>
  <si>
    <t>INDIFERENTE</t>
  </si>
  <si>
    <t>FRANCO</t>
  </si>
  <si>
    <t>BONACHON</t>
  </si>
  <si>
    <t>PERSISTENTE</t>
  </si>
  <si>
    <t>SANGRE LIVIANA</t>
  </si>
  <si>
    <t>BUEN COMPAÑERO</t>
  </si>
  <si>
    <t>DOCIL</t>
  </si>
  <si>
    <t>COMPETITIVO</t>
  </si>
  <si>
    <t>AMIGUERO</t>
  </si>
  <si>
    <t>DIPLOMÁTICO.</t>
  </si>
  <si>
    <t>ATREVIDO</t>
  </si>
  <si>
    <t>ALEGRE</t>
  </si>
  <si>
    <t>PACIENTE</t>
  </si>
  <si>
    <t>AUDAZ</t>
  </si>
  <si>
    <t>LEAL</t>
  </si>
  <si>
    <t>CONSIDERADO</t>
  </si>
  <si>
    <t>CONFIANZA EN SI MISMO</t>
  </si>
  <si>
    <t>REFINADO</t>
  </si>
  <si>
    <t>ENCANTADOR</t>
  </si>
  <si>
    <t>ARMONIOSO</t>
  </si>
  <si>
    <t>MESURADO PARA HABLAR</t>
  </si>
  <si>
    <t>SATISFECHO</t>
  </si>
  <si>
    <t>DISPUESTO</t>
  </si>
  <si>
    <t>ADMIRABLE</t>
  </si>
  <si>
    <t>CONFORME</t>
  </si>
  <si>
    <t>INQUIETO</t>
  </si>
  <si>
    <t>DESEOSO</t>
  </si>
  <si>
    <t>BONDADOSO</t>
  </si>
  <si>
    <t>CONFIABLE</t>
  </si>
  <si>
    <t>POPULAR</t>
  </si>
  <si>
    <t>CONSECUENTE</t>
  </si>
  <si>
    <t>RESIGNADO</t>
  </si>
  <si>
    <t>PAFICICO</t>
  </si>
  <si>
    <t>BUEN VECINO</t>
  </si>
  <si>
    <t>ENTUSIASTA</t>
  </si>
  <si>
    <t>CARACTER FIRME</t>
  </si>
  <si>
    <t>POSITIVO</t>
  </si>
  <si>
    <t>DEVOTO.</t>
  </si>
  <si>
    <t xml:space="preserve">  </t>
  </si>
  <si>
    <t>TECNICA CLEAVER</t>
  </si>
  <si>
    <t>+</t>
  </si>
  <si>
    <t>-</t>
  </si>
  <si>
    <t>2. Habilitar las pestañas en Excel</t>
  </si>
  <si>
    <t>3. Ingresar a la Pestaña de Hoja de Captura, e ingresar tu nombre y edad.</t>
  </si>
  <si>
    <t>4. Encontrarán cuatro palabras agrupadas, seleccionar de esas 4, únicamente 2, una con la que "más" te identifiques y una con la que "menos" te identifiques.</t>
  </si>
  <si>
    <t>5. Poner un "1" en la fila de la palabra que más te identifiques en la columna "+"</t>
  </si>
  <si>
    <t>6. Poner un "1" en la fila de la palabra que menos te identifiques en la columna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</si>
</sst>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charset val="1"/>
    </font>
    <font>
      <b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sz val="14"/>
      <name val="Arial"/>
      <family val="2"/>
      <charset val="1"/>
    </font>
    <font>
      <sz val="10"/>
      <color rgb="FF000000"/>
      <name val="MS Sans Serif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16" fontId="1" fillId="0" borderId="0" xfId="0" applyNumberFormat="1" applyFont="1"/>
    <xf numFmtId="0" fontId="1" fillId="0" borderId="0" xfId="0" applyFont="1" applyAlignment="1">
      <alignment horizontal="center" textRotation="90"/>
    </xf>
    <xf numFmtId="0" fontId="0" fillId="5" borderId="0" xfId="0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3" fillId="5" borderId="0" xfId="0" applyFont="1" applyFill="1"/>
    <xf numFmtId="0" fontId="6" fillId="6" borderId="0" xfId="0" applyFont="1" applyFill="1" applyAlignment="1">
      <alignment horizontal="center"/>
    </xf>
    <xf numFmtId="0" fontId="7" fillId="0" borderId="0" xfId="0" applyFont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9" fillId="0" borderId="0" xfId="0" applyFont="1"/>
    <xf numFmtId="15" fontId="0" fillId="0" borderId="0" xfId="0" applyNumberFormat="1"/>
    <xf numFmtId="49" fontId="0" fillId="0" borderId="0" xfId="0" applyNumberFormat="1"/>
    <xf numFmtId="0" fontId="1" fillId="4" borderId="0" xfId="0" applyFont="1" applyFill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en-US" sz="600" b="0" strike="noStrike" spc="-1">
                <a:solidFill>
                  <a:srgbClr val="000000"/>
                </a:solidFill>
                <a:latin typeface="Arial"/>
                <a:ea typeface="Arial"/>
              </a:rPr>
              <a:t>MOTIVACION</a:t>
            </a:r>
          </a:p>
        </c:rich>
      </c:tx>
      <c:layout>
        <c:manualLayout>
          <c:xMode val="edge"/>
          <c:yMode val="edge"/>
          <c:x val="0.29308452250274403"/>
          <c:y val="3.42317752757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38968166849599"/>
          <c:y val="0.102809052655521"/>
          <c:w val="0.70636663007683897"/>
          <c:h val="0.82531559194813997"/>
        </c:manualLayout>
      </c:layout>
      <c:lineChart>
        <c:grouping val="standard"/>
        <c:varyColors val="0"/>
        <c:ser>
          <c:idx val="0"/>
          <c:order val="0"/>
          <c:tx>
            <c:v>MOTIVACION</c:v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captura'!$Q$13:$T$13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6-425E-9046-35D73E3E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1436616"/>
        <c:axId val="93504264"/>
      </c:lineChart>
      <c:catAx>
        <c:axId val="41436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93504264"/>
        <c:crosses val="autoZero"/>
        <c:auto val="1"/>
        <c:lblAlgn val="ctr"/>
        <c:lblOffset val="100"/>
        <c:noMultiLvlLbl val="1"/>
      </c:catAx>
      <c:valAx>
        <c:axId val="93504264"/>
        <c:scaling>
          <c:orientation val="minMax"/>
          <c:max val="100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41436616"/>
        <c:crosses val="autoZero"/>
        <c:crossBetween val="midCat"/>
        <c:majorUnit val="5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en-US" sz="600" b="0" strike="noStrike" spc="-1">
                <a:solidFill>
                  <a:srgbClr val="000000"/>
                </a:solidFill>
                <a:latin typeface="Arial"/>
                <a:ea typeface="Arial"/>
              </a:rPr>
              <a:t>NORMAL</a:t>
            </a:r>
          </a:p>
        </c:rich>
      </c:tx>
      <c:layout>
        <c:manualLayout>
          <c:xMode val="edge"/>
          <c:yMode val="edge"/>
          <c:x val="0.35103485838780002"/>
          <c:y val="3.40136054421769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899782135076"/>
          <c:y val="0.105555555555556"/>
          <c:w val="0.70860566448801698"/>
          <c:h val="0.82278911564625901"/>
        </c:manualLayout>
      </c:layout>
      <c:lineChart>
        <c:grouping val="standard"/>
        <c:varyColors val="0"/>
        <c:ser>
          <c:idx val="0"/>
          <c:order val="0"/>
          <c:tx>
            <c:v>NORMAL</c:v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captura'!$Q$15:$T$15</c:f>
              <c:numCache>
                <c:formatCode>General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57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80B-B753-A72E8CBC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4019523"/>
        <c:axId val="26588592"/>
      </c:lineChart>
      <c:catAx>
        <c:axId val="2401952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26588592"/>
        <c:crosses val="autoZero"/>
        <c:auto val="1"/>
        <c:lblAlgn val="ctr"/>
        <c:lblOffset val="100"/>
        <c:noMultiLvlLbl val="1"/>
      </c:catAx>
      <c:valAx>
        <c:axId val="26588592"/>
        <c:scaling>
          <c:orientation val="minMax"/>
          <c:max val="100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24019523"/>
        <c:crosses val="autoZero"/>
        <c:crossBetween val="midCat"/>
        <c:majorUnit val="5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lang="en-US" sz="600" b="0" strike="noStrike" spc="-1">
                <a:solidFill>
                  <a:srgbClr val="000000"/>
                </a:solidFill>
                <a:latin typeface="Arial"/>
                <a:ea typeface="Arial"/>
              </a:rPr>
              <a:t>PRESION</a:t>
            </a:r>
          </a:p>
        </c:rich>
      </c:tx>
      <c:layout>
        <c:manualLayout>
          <c:xMode val="edge"/>
          <c:yMode val="edge"/>
          <c:x val="0.35586803677663598"/>
          <c:y val="3.40266787248474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53650621957799"/>
          <c:y val="0.105245308614063"/>
          <c:w val="0.71092482422931302"/>
          <c:h val="0.823309970608185"/>
        </c:manualLayout>
      </c:layout>
      <c:lineChart>
        <c:grouping val="standard"/>
        <c:varyColors val="0"/>
        <c:ser>
          <c:idx val="0"/>
          <c:order val="0"/>
          <c:tx>
            <c:v>PRESION</c:v>
          </c:tx>
          <c:spPr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'hoja de captura'!$Q$12:$T$12</c:f>
              <c:strCache>
                <c:ptCount val="4"/>
                <c:pt idx="0">
                  <c:v>D</c:v>
                </c:pt>
                <c:pt idx="1">
                  <c:v>I</c:v>
                </c:pt>
                <c:pt idx="2">
                  <c:v>S</c:v>
                </c:pt>
                <c:pt idx="3">
                  <c:v>C</c:v>
                </c:pt>
              </c:strCache>
            </c:strRef>
          </c:cat>
          <c:val>
            <c:numRef>
              <c:f>'hoja de captura'!$Q$14:$T$14</c:f>
              <c:numCache>
                <c:formatCode>General</c:formatCode>
                <c:ptCount val="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4-403F-8C54-5AA95D7D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9193728"/>
        <c:axId val="85614081"/>
      </c:lineChart>
      <c:catAx>
        <c:axId val="49193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85614081"/>
        <c:crosses val="autoZero"/>
        <c:auto val="1"/>
        <c:lblAlgn val="ctr"/>
        <c:lblOffset val="100"/>
        <c:noMultiLvlLbl val="1"/>
      </c:catAx>
      <c:valAx>
        <c:axId val="85614081"/>
        <c:scaling>
          <c:orientation val="minMax"/>
          <c:max val="100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endParaRPr lang="es-MX"/>
          </a:p>
        </c:txPr>
        <c:crossAx val="49193728"/>
        <c:crosses val="autoZero"/>
        <c:crossBetween val="midCat"/>
        <c:majorUnit val="5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142920</xdr:colOff>
      <xdr:row>3</xdr:row>
      <xdr:rowOff>57240</xdr:rowOff>
    </xdr:from>
    <xdr:to>
      <xdr:col>4</xdr:col>
      <xdr:colOff>646920</xdr:colOff>
      <xdr:row>22</xdr:row>
      <xdr:rowOff>37440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104760</xdr:colOff>
      <xdr:row>3</xdr:row>
      <xdr:rowOff>57240</xdr:rowOff>
    </xdr:from>
    <xdr:to>
      <xdr:col>2</xdr:col>
      <xdr:colOff>618480</xdr:colOff>
      <xdr:row>22</xdr:row>
      <xdr:rowOff>47160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133200</xdr:colOff>
      <xdr:row>3</xdr:row>
      <xdr:rowOff>47520</xdr:rowOff>
    </xdr:from>
    <xdr:to>
      <xdr:col>6</xdr:col>
      <xdr:colOff>656280</xdr:colOff>
      <xdr:row>22</xdr:row>
      <xdr:rowOff>46800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zoomScaleNormal="100" workbookViewId="0">
      <selection activeCell="A9" sqref="A9"/>
    </sheetView>
  </sheetViews>
  <sheetFormatPr baseColWidth="10" defaultColWidth="8.88671875" defaultRowHeight="13.2"/>
  <cols>
    <col min="1" max="1" width="106.88671875" customWidth="1"/>
    <col min="2" max="1025" width="8.6640625" customWidth="1"/>
  </cols>
  <sheetData>
    <row r="1" spans="1:1">
      <c r="A1" s="1" t="s">
        <v>0</v>
      </c>
    </row>
    <row r="2" spans="1:1">
      <c r="A2" s="2"/>
    </row>
    <row r="3" spans="1:1">
      <c r="A3" s="3" t="s">
        <v>1</v>
      </c>
    </row>
    <row r="4" spans="1:1">
      <c r="A4" s="3" t="s">
        <v>129</v>
      </c>
    </row>
    <row r="5" spans="1:1">
      <c r="A5" s="3" t="s">
        <v>130</v>
      </c>
    </row>
    <row r="6" spans="1:1">
      <c r="A6" s="3" t="s">
        <v>131</v>
      </c>
    </row>
    <row r="7" spans="1:1">
      <c r="A7" s="3" t="s">
        <v>132</v>
      </c>
    </row>
    <row r="8" spans="1:1">
      <c r="A8" s="3" t="s">
        <v>133</v>
      </c>
    </row>
    <row r="9" spans="1:1" ht="15.75" customHeight="1">
      <c r="A9" s="3" t="s">
        <v>2</v>
      </c>
    </row>
    <row r="10" spans="1:1" ht="20.25" customHeight="1">
      <c r="A10" s="3"/>
    </row>
    <row r="11" spans="1:1">
      <c r="A11" s="3"/>
    </row>
    <row r="12" spans="1:1">
      <c r="A12" s="3"/>
    </row>
    <row r="13" spans="1:1">
      <c r="A1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44"/>
  <sheetViews>
    <sheetView showGridLines="0" zoomScale="96" zoomScaleNormal="96" workbookViewId="0">
      <selection activeCell="R21" sqref="R21"/>
    </sheetView>
  </sheetViews>
  <sheetFormatPr baseColWidth="10" defaultColWidth="8.88671875" defaultRowHeight="13.2"/>
  <cols>
    <col min="1" max="1" width="2.44140625" customWidth="1"/>
    <col min="2" max="2" width="20.109375" style="5" customWidth="1"/>
    <col min="3" max="4" width="3.88671875" style="6" customWidth="1"/>
    <col min="5" max="5" width="20" style="5" customWidth="1"/>
    <col min="6" max="7" width="3.88671875" style="6" customWidth="1"/>
    <col min="8" max="8" width="20" style="5" customWidth="1"/>
    <col min="9" max="10" width="3.88671875" style="6" customWidth="1"/>
    <col min="11" max="11" width="19.6640625" style="5" customWidth="1"/>
    <col min="12" max="13" width="3.88671875" style="6" customWidth="1"/>
    <col min="14" max="14" width="2.109375" customWidth="1"/>
    <col min="15" max="15" width="3.44140625" customWidth="1"/>
    <col min="16" max="16" width="6.44140625" customWidth="1"/>
    <col min="17" max="17" width="6.44140625" style="7" customWidth="1"/>
    <col min="18" max="18" width="7" customWidth="1"/>
    <col min="19" max="20" width="6.44140625" customWidth="1"/>
    <col min="21" max="21" width="11.44140625" customWidth="1"/>
    <col min="22" max="56" width="4" style="6" hidden="1" customWidth="1"/>
    <col min="57" max="1025" width="11.44140625" customWidth="1"/>
  </cols>
  <sheetData>
    <row r="1" spans="1:56">
      <c r="B1" s="8" t="s">
        <v>3</v>
      </c>
      <c r="C1" s="37"/>
      <c r="D1" s="37"/>
      <c r="E1" s="37"/>
      <c r="F1" s="9" t="s">
        <v>4</v>
      </c>
      <c r="G1" s="7"/>
      <c r="H1" s="10"/>
      <c r="I1" s="11" t="s">
        <v>5</v>
      </c>
      <c r="Q1" s="12"/>
      <c r="R1" s="13" t="s">
        <v>5</v>
      </c>
      <c r="V1" s="6" t="s">
        <v>6</v>
      </c>
      <c r="W1" s="6" t="s">
        <v>7</v>
      </c>
      <c r="Y1" s="6" t="s">
        <v>8</v>
      </c>
      <c r="Z1" s="6" t="s">
        <v>7</v>
      </c>
      <c r="AB1" s="6" t="s">
        <v>9</v>
      </c>
      <c r="AC1" s="6" t="s">
        <v>7</v>
      </c>
      <c r="AE1" s="6" t="s">
        <v>10</v>
      </c>
      <c r="AF1" s="6" t="s">
        <v>7</v>
      </c>
      <c r="AH1" s="6" t="s">
        <v>11</v>
      </c>
      <c r="AI1" s="6" t="s">
        <v>7</v>
      </c>
      <c r="AK1" s="6" t="s">
        <v>12</v>
      </c>
      <c r="AL1" s="6" t="s">
        <v>7</v>
      </c>
      <c r="AN1" s="6" t="s">
        <v>13</v>
      </c>
      <c r="AO1" s="6" t="s">
        <v>7</v>
      </c>
      <c r="AQ1" s="6" t="s">
        <v>14</v>
      </c>
      <c r="AR1" s="6" t="s">
        <v>7</v>
      </c>
      <c r="AT1" s="6" t="s">
        <v>15</v>
      </c>
      <c r="AU1" s="6" t="s">
        <v>7</v>
      </c>
      <c r="AW1" s="6" t="s">
        <v>16</v>
      </c>
      <c r="AX1" s="6" t="s">
        <v>7</v>
      </c>
      <c r="AZ1" s="6" t="s">
        <v>17</v>
      </c>
      <c r="BA1" s="6" t="s">
        <v>7</v>
      </c>
      <c r="BC1" s="6" t="s">
        <v>18</v>
      </c>
      <c r="BD1" s="6" t="s">
        <v>7</v>
      </c>
    </row>
    <row r="2" spans="1:56">
      <c r="B2" s="8" t="s">
        <v>19</v>
      </c>
      <c r="C2" s="37"/>
      <c r="D2" s="37"/>
      <c r="E2" s="8"/>
      <c r="F2" s="9"/>
      <c r="G2" s="7"/>
      <c r="H2" s="8"/>
      <c r="I2" s="9" t="s">
        <v>5</v>
      </c>
    </row>
    <row r="3" spans="1:56" ht="43.5" customHeight="1">
      <c r="B3" s="8"/>
      <c r="C3" s="14" t="s">
        <v>20</v>
      </c>
      <c r="D3" s="14" t="s">
        <v>21</v>
      </c>
      <c r="E3" s="8"/>
      <c r="F3" s="14" t="s">
        <v>20</v>
      </c>
      <c r="G3" s="14" t="s">
        <v>21</v>
      </c>
      <c r="H3" s="8"/>
      <c r="I3" s="14" t="s">
        <v>20</v>
      </c>
      <c r="J3" s="14" t="s">
        <v>21</v>
      </c>
      <c r="L3" s="14" t="s">
        <v>22</v>
      </c>
      <c r="M3" s="14" t="s">
        <v>21</v>
      </c>
      <c r="V3" s="6">
        <v>0</v>
      </c>
      <c r="W3" s="6">
        <v>1</v>
      </c>
      <c r="Y3" s="6">
        <v>0</v>
      </c>
      <c r="Z3" s="6">
        <v>4</v>
      </c>
      <c r="AB3" s="6">
        <v>0</v>
      </c>
      <c r="AC3" s="6">
        <v>5</v>
      </c>
      <c r="AE3" s="6">
        <v>0</v>
      </c>
      <c r="AF3" s="6">
        <v>1</v>
      </c>
      <c r="AH3" s="6">
        <v>0</v>
      </c>
      <c r="AI3" s="6">
        <v>99</v>
      </c>
      <c r="AK3" s="6">
        <v>0</v>
      </c>
      <c r="AL3" s="6">
        <v>99</v>
      </c>
      <c r="AN3" s="6">
        <v>0</v>
      </c>
      <c r="AO3" s="6">
        <v>99</v>
      </c>
      <c r="AQ3" s="6">
        <v>0</v>
      </c>
      <c r="AR3" s="6">
        <v>99</v>
      </c>
      <c r="AT3" s="6">
        <v>-21</v>
      </c>
      <c r="AU3" s="6">
        <v>1</v>
      </c>
      <c r="AW3" s="6">
        <v>-19</v>
      </c>
      <c r="AX3" s="6">
        <v>1</v>
      </c>
      <c r="AZ3" s="6">
        <v>-19</v>
      </c>
      <c r="BA3" s="6">
        <v>1</v>
      </c>
      <c r="BC3" s="6">
        <v>-16</v>
      </c>
      <c r="BD3" s="6">
        <v>1</v>
      </c>
    </row>
    <row r="4" spans="1:56" ht="9.75" customHeight="1">
      <c r="A4" s="15"/>
      <c r="B4" s="16"/>
      <c r="C4" s="17"/>
      <c r="D4" s="17"/>
      <c r="E4" s="16"/>
      <c r="F4" s="18"/>
      <c r="G4" s="17"/>
      <c r="H4" s="16"/>
      <c r="I4" s="18"/>
      <c r="J4" s="19"/>
      <c r="K4" s="20"/>
      <c r="L4" s="19"/>
      <c r="M4" s="19"/>
      <c r="N4" s="15"/>
      <c r="V4" s="6">
        <v>1</v>
      </c>
      <c r="W4" s="6">
        <v>5</v>
      </c>
      <c r="Y4" s="6">
        <v>1</v>
      </c>
      <c r="Z4" s="6">
        <v>10</v>
      </c>
      <c r="AB4" s="6">
        <v>1</v>
      </c>
      <c r="AC4" s="6">
        <v>10</v>
      </c>
      <c r="AE4" s="6">
        <v>1</v>
      </c>
      <c r="AF4" s="6">
        <v>5</v>
      </c>
      <c r="AH4" s="6">
        <v>1</v>
      </c>
      <c r="AI4" s="6">
        <v>95</v>
      </c>
      <c r="AK4" s="6">
        <v>1</v>
      </c>
      <c r="AL4" s="6">
        <v>95</v>
      </c>
      <c r="AN4" s="6">
        <v>1</v>
      </c>
      <c r="AO4" s="6">
        <v>97</v>
      </c>
      <c r="AQ4" s="6">
        <v>1</v>
      </c>
      <c r="AR4" s="6">
        <v>97</v>
      </c>
      <c r="AT4" s="6">
        <v>-20</v>
      </c>
      <c r="AU4" s="6">
        <v>2</v>
      </c>
      <c r="AW4" s="6">
        <v>-18</v>
      </c>
      <c r="AX4" s="6">
        <v>2</v>
      </c>
      <c r="AZ4" s="6">
        <v>-18</v>
      </c>
      <c r="BA4" s="6">
        <v>2</v>
      </c>
      <c r="BC4" s="6">
        <v>-15</v>
      </c>
      <c r="BD4" s="6">
        <v>2</v>
      </c>
    </row>
    <row r="5" spans="1:56">
      <c r="A5" s="15"/>
      <c r="C5" s="7" t="s">
        <v>127</v>
      </c>
      <c r="D5" s="7" t="s">
        <v>128</v>
      </c>
      <c r="E5" s="11"/>
      <c r="F5" s="7" t="s">
        <v>127</v>
      </c>
      <c r="G5" s="7" t="s">
        <v>128</v>
      </c>
      <c r="H5" s="11"/>
      <c r="I5" s="7" t="s">
        <v>127</v>
      </c>
      <c r="J5" s="7" t="s">
        <v>128</v>
      </c>
      <c r="K5" s="11"/>
      <c r="L5" s="7" t="s">
        <v>127</v>
      </c>
      <c r="M5" s="7" t="s">
        <v>128</v>
      </c>
      <c r="N5" s="15"/>
      <c r="V5" s="6">
        <v>2</v>
      </c>
      <c r="W5" s="6">
        <v>10</v>
      </c>
      <c r="Y5" s="6">
        <v>2</v>
      </c>
      <c r="Z5" s="6">
        <v>25</v>
      </c>
      <c r="AB5" s="6">
        <v>2</v>
      </c>
      <c r="AC5" s="6">
        <v>16</v>
      </c>
      <c r="AE5" s="6">
        <v>2</v>
      </c>
      <c r="AF5" s="6">
        <v>16</v>
      </c>
      <c r="AH5" s="6">
        <v>2</v>
      </c>
      <c r="AI5" s="6">
        <v>87</v>
      </c>
      <c r="AK5" s="6">
        <v>2</v>
      </c>
      <c r="AL5" s="6">
        <v>87</v>
      </c>
      <c r="AN5" s="6">
        <v>2</v>
      </c>
      <c r="AO5" s="6">
        <v>95</v>
      </c>
      <c r="AQ5" s="6">
        <v>2</v>
      </c>
      <c r="AR5" s="6">
        <v>95</v>
      </c>
      <c r="AT5" s="6">
        <v>-19</v>
      </c>
      <c r="AU5" s="6">
        <v>2</v>
      </c>
      <c r="AW5" s="6">
        <v>-17</v>
      </c>
      <c r="AX5" s="6">
        <v>2</v>
      </c>
      <c r="AZ5" s="6">
        <v>-17</v>
      </c>
      <c r="BA5" s="6">
        <v>2</v>
      </c>
      <c r="BC5" s="6">
        <v>-14</v>
      </c>
      <c r="BD5" s="6">
        <v>2</v>
      </c>
    </row>
    <row r="6" spans="1:56">
      <c r="A6" s="15"/>
      <c r="B6" s="5" t="s">
        <v>25</v>
      </c>
      <c r="C6" s="21"/>
      <c r="D6" s="21"/>
      <c r="E6" s="22" t="s">
        <v>26</v>
      </c>
      <c r="F6" s="21"/>
      <c r="G6" s="21"/>
      <c r="H6" s="5" t="s">
        <v>27</v>
      </c>
      <c r="I6" s="21"/>
      <c r="J6" s="21"/>
      <c r="K6" s="5" t="s">
        <v>28</v>
      </c>
      <c r="L6" s="21"/>
      <c r="M6" s="21"/>
      <c r="N6" s="15"/>
      <c r="P6" s="23"/>
      <c r="Q6" s="24" t="s">
        <v>29</v>
      </c>
      <c r="R6" s="24" t="s">
        <v>30</v>
      </c>
      <c r="S6" s="24" t="s">
        <v>31</v>
      </c>
      <c r="T6" s="25" t="s">
        <v>32</v>
      </c>
      <c r="V6" s="6">
        <v>3</v>
      </c>
      <c r="W6" s="6">
        <v>20</v>
      </c>
      <c r="Y6" s="6">
        <v>3</v>
      </c>
      <c r="Z6" s="6">
        <v>40</v>
      </c>
      <c r="AB6" s="6">
        <v>3</v>
      </c>
      <c r="AC6" s="6">
        <v>30</v>
      </c>
      <c r="AE6" s="6">
        <v>3</v>
      </c>
      <c r="AF6" s="6">
        <v>30</v>
      </c>
      <c r="AH6" s="6">
        <v>3</v>
      </c>
      <c r="AI6" s="6">
        <v>80</v>
      </c>
      <c r="AK6" s="6">
        <v>3</v>
      </c>
      <c r="AL6" s="6">
        <v>75</v>
      </c>
      <c r="AN6" s="6">
        <v>3</v>
      </c>
      <c r="AO6" s="6">
        <v>87</v>
      </c>
      <c r="AQ6" s="6">
        <v>3</v>
      </c>
      <c r="AR6" s="6">
        <v>90</v>
      </c>
      <c r="AT6" s="6">
        <v>-18</v>
      </c>
      <c r="AU6" s="6">
        <v>2</v>
      </c>
      <c r="AW6" s="6">
        <v>-16</v>
      </c>
      <c r="AX6" s="6">
        <v>2</v>
      </c>
      <c r="AZ6" s="6">
        <v>-16</v>
      </c>
      <c r="BA6" s="6">
        <v>2</v>
      </c>
      <c r="BC6" s="6">
        <v>-13</v>
      </c>
      <c r="BD6" s="6">
        <v>2</v>
      </c>
    </row>
    <row r="7" spans="1:56">
      <c r="A7" s="15"/>
      <c r="B7" s="5" t="s">
        <v>33</v>
      </c>
      <c r="C7" s="21"/>
      <c r="D7" s="21"/>
      <c r="E7" s="22" t="s">
        <v>34</v>
      </c>
      <c r="F7" s="21"/>
      <c r="G7" s="21"/>
      <c r="H7" s="5" t="s">
        <v>35</v>
      </c>
      <c r="I7" s="21"/>
      <c r="J7" s="21"/>
      <c r="K7" s="5" t="s">
        <v>36</v>
      </c>
      <c r="L7" s="21"/>
      <c r="M7" s="21"/>
      <c r="N7" s="15"/>
      <c r="P7" s="26" t="s">
        <v>23</v>
      </c>
      <c r="Q7" s="27">
        <f>SUM(C11+C18+C22+C27+F14+F24+F26+F34+I8+I12+I16+I22+I28+I34+L6+L13+L19+L23+L27+L31)</f>
        <v>0</v>
      </c>
      <c r="R7" s="27">
        <f>SUM(C6+C12+C19+C23+C29+F9+F11+F31+I9+I13+I17+I24+I26+L8+L14+L16+L24+L32)</f>
        <v>0</v>
      </c>
      <c r="S7" s="27">
        <f>SUM(C7+C13+C24+C28+C31+F8+F16+F22+F28+F32+I6+I14+I27+I32+L9+L11+L17+L29+L33)</f>
        <v>0</v>
      </c>
      <c r="T7" s="27">
        <f>SUM(C8+C17+C21+C33+F7+F17+F21+I11+I21+I29+I33+L7+L22+L26+L34)</f>
        <v>0</v>
      </c>
      <c r="V7" s="6">
        <v>4</v>
      </c>
      <c r="W7" s="6">
        <v>30</v>
      </c>
      <c r="Y7" s="6">
        <v>4</v>
      </c>
      <c r="Z7" s="6">
        <v>55</v>
      </c>
      <c r="AB7" s="6">
        <v>4</v>
      </c>
      <c r="AC7" s="6">
        <v>40</v>
      </c>
      <c r="AE7" s="6">
        <v>4</v>
      </c>
      <c r="AF7" s="6">
        <v>55</v>
      </c>
      <c r="AH7" s="6">
        <v>4</v>
      </c>
      <c r="AI7" s="6">
        <v>65</v>
      </c>
      <c r="AK7" s="6">
        <v>4</v>
      </c>
      <c r="AL7" s="6">
        <v>55</v>
      </c>
      <c r="AN7" s="6">
        <v>4</v>
      </c>
      <c r="AO7" s="6">
        <v>80</v>
      </c>
      <c r="AQ7" s="6">
        <v>4</v>
      </c>
      <c r="AR7" s="6">
        <v>84</v>
      </c>
      <c r="AT7" s="6">
        <v>-17</v>
      </c>
      <c r="AU7" s="6">
        <v>2</v>
      </c>
      <c r="AW7" s="6">
        <v>-15</v>
      </c>
      <c r="AX7" s="6">
        <v>2</v>
      </c>
      <c r="AZ7" s="6">
        <v>-15</v>
      </c>
      <c r="BA7" s="6">
        <v>2</v>
      </c>
      <c r="BC7" s="6">
        <v>-12</v>
      </c>
      <c r="BD7" s="6">
        <v>2</v>
      </c>
    </row>
    <row r="8" spans="1:56">
      <c r="A8" s="15"/>
      <c r="B8" s="5" t="s">
        <v>37</v>
      </c>
      <c r="C8" s="21"/>
      <c r="D8" s="21"/>
      <c r="E8" s="5" t="s">
        <v>38</v>
      </c>
      <c r="F8" s="21"/>
      <c r="G8" s="21"/>
      <c r="H8" s="5" t="s">
        <v>39</v>
      </c>
      <c r="I8" s="21"/>
      <c r="J8" s="21"/>
      <c r="K8" s="5" t="s">
        <v>40</v>
      </c>
      <c r="L8" s="21"/>
      <c r="M8" s="21"/>
      <c r="N8" s="15"/>
      <c r="P8" s="26" t="s">
        <v>24</v>
      </c>
      <c r="Q8" s="27">
        <f>SUM(D9+D18+D27+D34+G6+G14+G18+G24+G26+G34+J8+J12+J22+J28+J34+M6+M13+M19+M23+M27+M31)</f>
        <v>0</v>
      </c>
      <c r="R8" s="27">
        <f>SUM(D12+D19+D23+D29+G9+G19+G23+G27+J9+J13+J24+J26+J32+M8+M14+M16+M24+M28+M32)</f>
        <v>0</v>
      </c>
      <c r="S8" s="27">
        <f>SUM(D7+D13+D16+G8+G12+G16+G22+G28+J14+J18+J23+J27+J31+M9+M11+M17+M21+M29+M33)</f>
        <v>0</v>
      </c>
      <c r="T8" s="27">
        <f>SUM(D8+D14+D17+D21+D26+D33+G13+G17+G29+G33+J7+J19+J33+M12+M18+M34)</f>
        <v>0</v>
      </c>
      <c r="V8" s="6">
        <v>5</v>
      </c>
      <c r="W8" s="6">
        <v>40</v>
      </c>
      <c r="Y8" s="6">
        <v>5</v>
      </c>
      <c r="Z8" s="6">
        <v>70</v>
      </c>
      <c r="AB8" s="6">
        <v>5</v>
      </c>
      <c r="AC8" s="6">
        <v>55</v>
      </c>
      <c r="AE8" s="6">
        <v>5</v>
      </c>
      <c r="AF8" s="6">
        <v>70</v>
      </c>
      <c r="AH8" s="6">
        <v>5</v>
      </c>
      <c r="AI8" s="6">
        <v>55</v>
      </c>
      <c r="AK8" s="6">
        <v>5</v>
      </c>
      <c r="AL8" s="6">
        <v>40</v>
      </c>
      <c r="AN8" s="6">
        <v>5</v>
      </c>
      <c r="AO8" s="6">
        <v>65</v>
      </c>
      <c r="AQ8" s="6">
        <v>5</v>
      </c>
      <c r="AR8" s="6">
        <v>70</v>
      </c>
      <c r="AT8" s="6">
        <v>-16</v>
      </c>
      <c r="AU8" s="6">
        <v>2</v>
      </c>
      <c r="AW8" s="6">
        <v>-14</v>
      </c>
      <c r="AX8" s="6">
        <v>2</v>
      </c>
      <c r="AZ8" s="6">
        <v>-14</v>
      </c>
      <c r="BA8" s="6">
        <v>2</v>
      </c>
      <c r="BC8" s="6">
        <v>-11</v>
      </c>
      <c r="BD8" s="6">
        <v>3</v>
      </c>
    </row>
    <row r="9" spans="1:56">
      <c r="A9" s="15"/>
      <c r="B9" s="5" t="s">
        <v>41</v>
      </c>
      <c r="C9" s="21"/>
      <c r="D9" s="21"/>
      <c r="E9" s="5" t="s">
        <v>42</v>
      </c>
      <c r="F9" s="21"/>
      <c r="G9" s="21"/>
      <c r="H9" s="5" t="s">
        <v>43</v>
      </c>
      <c r="I9" s="21"/>
      <c r="J9" s="21"/>
      <c r="K9" s="5" t="s">
        <v>44</v>
      </c>
      <c r="L9" s="21"/>
      <c r="M9" s="21"/>
      <c r="N9" s="15"/>
      <c r="P9" s="28" t="s">
        <v>45</v>
      </c>
      <c r="Q9" s="29">
        <f>SUM(Q7-Q8)</f>
        <v>0</v>
      </c>
      <c r="R9" s="29">
        <f>SUM(R7-R8)</f>
        <v>0</v>
      </c>
      <c r="S9" s="29">
        <f>SUM(S7-S8)</f>
        <v>0</v>
      </c>
      <c r="T9" s="29">
        <f>SUM(T7-T8)</f>
        <v>0</v>
      </c>
      <c r="V9" s="6">
        <v>6</v>
      </c>
      <c r="W9" s="6">
        <v>50</v>
      </c>
      <c r="Y9" s="6">
        <v>6</v>
      </c>
      <c r="Z9" s="6">
        <v>82</v>
      </c>
      <c r="AB9" s="6">
        <v>6</v>
      </c>
      <c r="AC9" s="6">
        <v>63</v>
      </c>
      <c r="AE9" s="6">
        <v>6</v>
      </c>
      <c r="AF9" s="6">
        <v>84</v>
      </c>
      <c r="AH9" s="6">
        <v>6</v>
      </c>
      <c r="AI9" s="6">
        <v>50</v>
      </c>
      <c r="AK9" s="6">
        <v>6</v>
      </c>
      <c r="AL9" s="6">
        <v>25</v>
      </c>
      <c r="AN9" s="6">
        <v>6</v>
      </c>
      <c r="AO9" s="6">
        <v>55</v>
      </c>
      <c r="AQ9" s="6">
        <v>6</v>
      </c>
      <c r="AR9" s="6">
        <v>55</v>
      </c>
      <c r="AT9" s="6">
        <v>-15</v>
      </c>
      <c r="AU9" s="6">
        <v>2</v>
      </c>
      <c r="AW9" s="6">
        <v>-13</v>
      </c>
      <c r="AX9" s="6">
        <v>2</v>
      </c>
      <c r="AZ9" s="6">
        <v>-13</v>
      </c>
      <c r="BA9" s="6">
        <v>2</v>
      </c>
      <c r="BC9" s="6">
        <v>-10</v>
      </c>
      <c r="BD9" s="6">
        <v>4</v>
      </c>
    </row>
    <row r="10" spans="1:56">
      <c r="A10" s="15"/>
      <c r="C10" s="21"/>
      <c r="D10" s="21"/>
      <c r="F10" s="21"/>
      <c r="G10" s="21"/>
      <c r="I10" s="21"/>
      <c r="J10" s="21"/>
      <c r="L10" s="21"/>
      <c r="M10" s="21"/>
      <c r="N10" s="15"/>
      <c r="V10" s="6">
        <v>7</v>
      </c>
      <c r="W10" s="6">
        <v>60</v>
      </c>
      <c r="Y10" s="6">
        <v>7</v>
      </c>
      <c r="Z10" s="6">
        <v>90</v>
      </c>
      <c r="AB10" s="6">
        <v>7</v>
      </c>
      <c r="AC10" s="6">
        <v>75</v>
      </c>
      <c r="AE10" s="6">
        <v>7</v>
      </c>
      <c r="AF10" s="6">
        <v>93</v>
      </c>
      <c r="AH10" s="6">
        <v>7</v>
      </c>
      <c r="AI10" s="6">
        <v>35</v>
      </c>
      <c r="AK10" s="6">
        <v>7</v>
      </c>
      <c r="AL10" s="6">
        <v>16</v>
      </c>
      <c r="AN10" s="6">
        <v>7</v>
      </c>
      <c r="AO10" s="6">
        <v>35</v>
      </c>
      <c r="AQ10" s="6">
        <v>7</v>
      </c>
      <c r="AR10" s="6">
        <v>40</v>
      </c>
      <c r="AT10" s="6">
        <v>-14</v>
      </c>
      <c r="AU10" s="6">
        <v>2</v>
      </c>
      <c r="AW10" s="6">
        <v>-12</v>
      </c>
      <c r="AX10" s="6">
        <v>2</v>
      </c>
      <c r="AZ10" s="6">
        <v>-12</v>
      </c>
      <c r="BA10" s="6">
        <v>3</v>
      </c>
      <c r="BC10" s="6">
        <v>-9</v>
      </c>
      <c r="BD10" s="6">
        <v>6</v>
      </c>
    </row>
    <row r="11" spans="1:56">
      <c r="A11" s="15"/>
      <c r="B11" s="5" t="s">
        <v>46</v>
      </c>
      <c r="C11" s="21"/>
      <c r="D11" s="21"/>
      <c r="E11" s="5" t="s">
        <v>47</v>
      </c>
      <c r="F11" s="21"/>
      <c r="G11" s="21"/>
      <c r="H11" s="5" t="s">
        <v>48</v>
      </c>
      <c r="I11" s="21"/>
      <c r="J11" s="21"/>
      <c r="K11" s="5" t="s">
        <v>49</v>
      </c>
      <c r="L11" s="21"/>
      <c r="M11" s="21"/>
      <c r="N11" s="15"/>
      <c r="V11" s="6">
        <v>8</v>
      </c>
      <c r="W11" s="6">
        <v>65</v>
      </c>
      <c r="Y11" s="6">
        <v>8</v>
      </c>
      <c r="Z11" s="6">
        <v>95</v>
      </c>
      <c r="AB11" s="6">
        <v>8</v>
      </c>
      <c r="AC11" s="6">
        <v>84</v>
      </c>
      <c r="AE11" s="6">
        <v>8</v>
      </c>
      <c r="AF11" s="6">
        <v>95</v>
      </c>
      <c r="AH11" s="6">
        <v>8</v>
      </c>
      <c r="AI11" s="6">
        <v>30</v>
      </c>
      <c r="AK11" s="6">
        <v>8</v>
      </c>
      <c r="AL11" s="6">
        <v>10</v>
      </c>
      <c r="AN11" s="6">
        <v>8</v>
      </c>
      <c r="AO11" s="6">
        <v>28</v>
      </c>
      <c r="AQ11" s="6">
        <v>8</v>
      </c>
      <c r="AR11" s="6">
        <v>38</v>
      </c>
      <c r="AT11" s="6">
        <v>-13</v>
      </c>
      <c r="AU11" s="6">
        <v>4</v>
      </c>
      <c r="AW11" s="6">
        <v>-11</v>
      </c>
      <c r="AX11" s="6">
        <v>2</v>
      </c>
      <c r="AZ11" s="6">
        <v>-11</v>
      </c>
      <c r="BA11" s="6">
        <v>4</v>
      </c>
      <c r="BC11" s="6">
        <v>-8</v>
      </c>
      <c r="BD11" s="6">
        <v>9</v>
      </c>
    </row>
    <row r="12" spans="1:56">
      <c r="A12" s="15"/>
      <c r="B12" s="22" t="s">
        <v>50</v>
      </c>
      <c r="C12" s="21"/>
      <c r="D12" s="21"/>
      <c r="E12" s="5" t="s">
        <v>51</v>
      </c>
      <c r="F12" s="21"/>
      <c r="G12" s="21"/>
      <c r="H12" s="5" t="s">
        <v>52</v>
      </c>
      <c r="I12" s="21"/>
      <c r="J12" s="21"/>
      <c r="K12" s="5" t="s">
        <v>53</v>
      </c>
      <c r="L12" s="21"/>
      <c r="M12" s="21"/>
      <c r="N12" s="15"/>
      <c r="P12" s="23"/>
      <c r="Q12" s="24" t="s">
        <v>29</v>
      </c>
      <c r="R12" s="24" t="s">
        <v>30</v>
      </c>
      <c r="S12" s="24" t="s">
        <v>31</v>
      </c>
      <c r="T12" s="25" t="s">
        <v>32</v>
      </c>
      <c r="V12" s="6">
        <v>9</v>
      </c>
      <c r="W12" s="6">
        <v>75</v>
      </c>
      <c r="Y12" s="6">
        <v>9</v>
      </c>
      <c r="Z12" s="6">
        <v>96</v>
      </c>
      <c r="AB12" s="6">
        <v>9</v>
      </c>
      <c r="AC12" s="6">
        <v>90</v>
      </c>
      <c r="AE12" s="6">
        <v>9</v>
      </c>
      <c r="AF12" s="6">
        <v>97</v>
      </c>
      <c r="AH12" s="6">
        <v>9</v>
      </c>
      <c r="AI12" s="6">
        <v>20</v>
      </c>
      <c r="AK12" s="6">
        <v>9</v>
      </c>
      <c r="AL12" s="6">
        <v>5</v>
      </c>
      <c r="AN12" s="6">
        <v>9</v>
      </c>
      <c r="AO12" s="6">
        <v>18</v>
      </c>
      <c r="AQ12" s="6">
        <v>9</v>
      </c>
      <c r="AR12" s="6">
        <v>23</v>
      </c>
      <c r="AT12" s="6">
        <v>-12</v>
      </c>
      <c r="AU12" s="6">
        <v>5</v>
      </c>
      <c r="AW12" s="6">
        <v>-10</v>
      </c>
      <c r="AX12" s="6">
        <v>3</v>
      </c>
      <c r="AZ12" s="6">
        <v>-10</v>
      </c>
      <c r="BA12" s="6">
        <v>5</v>
      </c>
      <c r="BC12" s="6">
        <v>-7</v>
      </c>
      <c r="BD12" s="6">
        <v>13</v>
      </c>
    </row>
    <row r="13" spans="1:56">
      <c r="A13" s="15"/>
      <c r="B13" s="5" t="s">
        <v>54</v>
      </c>
      <c r="C13" s="21"/>
      <c r="D13" s="21"/>
      <c r="E13" s="5" t="s">
        <v>55</v>
      </c>
      <c r="F13" s="21"/>
      <c r="G13" s="21"/>
      <c r="H13" s="5" t="s">
        <v>56</v>
      </c>
      <c r="I13" s="21"/>
      <c r="J13" s="21"/>
      <c r="K13" s="5" t="s">
        <v>57</v>
      </c>
      <c r="L13" s="21"/>
      <c r="M13" s="21"/>
      <c r="N13" s="15"/>
      <c r="P13" s="26" t="s">
        <v>23</v>
      </c>
      <c r="Q13" s="30">
        <f>VLOOKUP($Q$7,DM,2)</f>
        <v>1</v>
      </c>
      <c r="R13" s="30">
        <f>VLOOKUP($R$7,IM,2)</f>
        <v>4</v>
      </c>
      <c r="S13" s="30">
        <f>VLOOKUP($S$7,SM,2)</f>
        <v>5</v>
      </c>
      <c r="T13" s="31">
        <f>VLOOKUP($T$7,CM,2)</f>
        <v>1</v>
      </c>
      <c r="V13" s="6">
        <v>10</v>
      </c>
      <c r="W13" s="6">
        <v>84</v>
      </c>
      <c r="Y13" s="6">
        <v>10</v>
      </c>
      <c r="Z13" s="6">
        <v>97</v>
      </c>
      <c r="AB13" s="6">
        <v>10</v>
      </c>
      <c r="AC13" s="6">
        <v>95</v>
      </c>
      <c r="AE13" s="6">
        <v>10</v>
      </c>
      <c r="AF13" s="6">
        <v>97</v>
      </c>
      <c r="AH13" s="6">
        <v>10</v>
      </c>
      <c r="AI13" s="6">
        <v>18</v>
      </c>
      <c r="AK13" s="6">
        <v>10</v>
      </c>
      <c r="AL13" s="6">
        <v>4</v>
      </c>
      <c r="AN13" s="6">
        <v>10</v>
      </c>
      <c r="AO13" s="6">
        <v>10</v>
      </c>
      <c r="AQ13" s="6">
        <v>10</v>
      </c>
      <c r="AR13" s="6">
        <v>10</v>
      </c>
      <c r="AT13" s="6">
        <v>-11</v>
      </c>
      <c r="AU13" s="6">
        <v>5</v>
      </c>
      <c r="AW13" s="6">
        <v>-9</v>
      </c>
      <c r="AX13" s="6">
        <v>4</v>
      </c>
      <c r="AZ13" s="6">
        <v>-9</v>
      </c>
      <c r="BA13" s="6">
        <v>8</v>
      </c>
      <c r="BC13" s="6">
        <v>-6</v>
      </c>
      <c r="BD13" s="6">
        <v>20</v>
      </c>
    </row>
    <row r="14" spans="1:56">
      <c r="A14" s="15"/>
      <c r="B14" s="5" t="s">
        <v>58</v>
      </c>
      <c r="C14" s="21"/>
      <c r="D14" s="21"/>
      <c r="E14" s="5" t="s">
        <v>59</v>
      </c>
      <c r="F14" s="21"/>
      <c r="G14" s="21"/>
      <c r="H14" s="5" t="s">
        <v>60</v>
      </c>
      <c r="I14" s="21"/>
      <c r="J14" s="21"/>
      <c r="K14" s="5" t="s">
        <v>61</v>
      </c>
      <c r="L14" s="21"/>
      <c r="M14" s="21"/>
      <c r="N14" s="15"/>
      <c r="P14" s="26" t="s">
        <v>24</v>
      </c>
      <c r="Q14" s="30">
        <f>VLOOKUP($Q$8,DL,2)</f>
        <v>99</v>
      </c>
      <c r="R14" s="30">
        <f>VLOOKUP($R$8,IL,2)</f>
        <v>99</v>
      </c>
      <c r="S14" s="30">
        <f>VLOOKUP($S$8,SL,2)</f>
        <v>99</v>
      </c>
      <c r="T14" s="31">
        <f>VLOOKUP($T$8,CL,2)</f>
        <v>99</v>
      </c>
      <c r="V14" s="6">
        <v>11</v>
      </c>
      <c r="W14" s="6">
        <v>87</v>
      </c>
      <c r="Y14" s="6">
        <v>11</v>
      </c>
      <c r="Z14" s="6">
        <v>97</v>
      </c>
      <c r="AB14" s="6">
        <v>11</v>
      </c>
      <c r="AC14" s="6">
        <v>96</v>
      </c>
      <c r="AE14" s="6">
        <v>11</v>
      </c>
      <c r="AF14" s="6">
        <v>97</v>
      </c>
      <c r="AH14" s="6">
        <v>11</v>
      </c>
      <c r="AI14" s="6">
        <v>15</v>
      </c>
      <c r="AK14" s="6">
        <v>11</v>
      </c>
      <c r="AL14" s="6">
        <v>4</v>
      </c>
      <c r="AN14" s="6">
        <v>11</v>
      </c>
      <c r="AO14" s="6">
        <v>5</v>
      </c>
      <c r="AQ14" s="6">
        <v>11</v>
      </c>
      <c r="AR14" s="6">
        <v>5</v>
      </c>
      <c r="AT14" s="6">
        <v>-10</v>
      </c>
      <c r="AU14" s="6">
        <v>9</v>
      </c>
      <c r="AW14" s="6">
        <v>-8</v>
      </c>
      <c r="AX14" s="6">
        <v>5</v>
      </c>
      <c r="AZ14" s="6">
        <v>-8</v>
      </c>
      <c r="BA14" s="6">
        <v>10</v>
      </c>
      <c r="BC14" s="6">
        <v>-5</v>
      </c>
      <c r="BD14" s="6">
        <v>25</v>
      </c>
    </row>
    <row r="15" spans="1:56">
      <c r="A15" s="15"/>
      <c r="C15" s="21"/>
      <c r="D15" s="21"/>
      <c r="F15" s="21"/>
      <c r="G15" s="21"/>
      <c r="I15" s="21"/>
      <c r="J15" s="21"/>
      <c r="L15" s="21"/>
      <c r="M15" s="21"/>
      <c r="N15" s="15"/>
      <c r="P15" s="28" t="s">
        <v>45</v>
      </c>
      <c r="Q15" s="32">
        <f>VLOOKUP($Q$9,DT,2)</f>
        <v>50</v>
      </c>
      <c r="R15" s="32">
        <f>VLOOKUP($R$9,IT,2)</f>
        <v>55</v>
      </c>
      <c r="S15" s="32">
        <f>VLOOKUP($S$9,ST,2)</f>
        <v>57</v>
      </c>
      <c r="T15" s="33">
        <f>VLOOKUP($T$9,CT,2)</f>
        <v>70</v>
      </c>
      <c r="V15" s="6">
        <v>12</v>
      </c>
      <c r="W15" s="6">
        <v>90</v>
      </c>
      <c r="Y15" s="6">
        <v>12</v>
      </c>
      <c r="Z15" s="6">
        <v>97</v>
      </c>
      <c r="AB15" s="6">
        <v>12</v>
      </c>
      <c r="AC15" s="6">
        <v>97</v>
      </c>
      <c r="AE15" s="6">
        <v>12</v>
      </c>
      <c r="AF15" s="6">
        <v>98</v>
      </c>
      <c r="AH15" s="6">
        <v>12</v>
      </c>
      <c r="AI15" s="6">
        <v>10</v>
      </c>
      <c r="AK15" s="6">
        <v>12</v>
      </c>
      <c r="AL15" s="6">
        <v>3</v>
      </c>
      <c r="AN15" s="6">
        <v>12</v>
      </c>
      <c r="AO15" s="6">
        <v>4</v>
      </c>
      <c r="AQ15" s="6">
        <v>12</v>
      </c>
      <c r="AR15" s="6">
        <v>4</v>
      </c>
      <c r="AT15" s="6">
        <v>-9</v>
      </c>
      <c r="AU15" s="6">
        <v>13</v>
      </c>
      <c r="AW15" s="6">
        <v>-7</v>
      </c>
      <c r="AX15" s="6">
        <v>6</v>
      </c>
      <c r="AZ15" s="6">
        <v>-7</v>
      </c>
      <c r="BA15" s="6">
        <v>15</v>
      </c>
      <c r="BC15" s="6">
        <v>-4</v>
      </c>
      <c r="BD15" s="6">
        <v>35</v>
      </c>
    </row>
    <row r="16" spans="1:56">
      <c r="A16" s="15"/>
      <c r="B16" s="5" t="s">
        <v>62</v>
      </c>
      <c r="C16" s="21"/>
      <c r="D16" s="21"/>
      <c r="E16" s="5" t="s">
        <v>63</v>
      </c>
      <c r="F16" s="21"/>
      <c r="G16" s="21"/>
      <c r="H16" s="5" t="s">
        <v>64</v>
      </c>
      <c r="I16" s="21"/>
      <c r="J16" s="21"/>
      <c r="K16" s="5" t="s">
        <v>65</v>
      </c>
      <c r="L16" s="21"/>
      <c r="M16" s="21"/>
      <c r="N16" s="15"/>
      <c r="V16" s="6">
        <v>13</v>
      </c>
      <c r="W16" s="6">
        <v>93</v>
      </c>
      <c r="Y16" s="6">
        <v>13</v>
      </c>
      <c r="Z16" s="6">
        <v>97</v>
      </c>
      <c r="AB16" s="6">
        <v>13</v>
      </c>
      <c r="AC16" s="6">
        <v>97</v>
      </c>
      <c r="AE16" s="6">
        <v>13</v>
      </c>
      <c r="AF16" s="6">
        <v>98</v>
      </c>
      <c r="AH16" s="6">
        <v>13</v>
      </c>
      <c r="AI16" s="6">
        <v>6</v>
      </c>
      <c r="AK16" s="6">
        <v>13</v>
      </c>
      <c r="AL16" s="6">
        <v>3</v>
      </c>
      <c r="AN16" s="6">
        <v>13</v>
      </c>
      <c r="AO16" s="6">
        <v>3</v>
      </c>
      <c r="AQ16" s="6">
        <v>13</v>
      </c>
      <c r="AR16" s="6">
        <v>3</v>
      </c>
      <c r="AT16" s="6">
        <v>-8</v>
      </c>
      <c r="AU16" s="6">
        <v>15</v>
      </c>
      <c r="AW16" s="6">
        <v>-6</v>
      </c>
      <c r="AX16" s="6">
        <v>10</v>
      </c>
      <c r="AZ16" s="6">
        <v>-6</v>
      </c>
      <c r="BA16" s="6">
        <v>20</v>
      </c>
      <c r="BC16" s="6">
        <v>-3</v>
      </c>
      <c r="BD16" s="6">
        <v>40</v>
      </c>
    </row>
    <row r="17" spans="1:56">
      <c r="A17" s="15"/>
      <c r="B17" s="22" t="s">
        <v>66</v>
      </c>
      <c r="C17" s="21"/>
      <c r="D17" s="21"/>
      <c r="E17" s="5" t="s">
        <v>67</v>
      </c>
      <c r="F17" s="21"/>
      <c r="G17" s="21"/>
      <c r="H17" s="5" t="s">
        <v>68</v>
      </c>
      <c r="I17" s="21"/>
      <c r="J17" s="21"/>
      <c r="K17" s="5" t="s">
        <v>69</v>
      </c>
      <c r="L17" s="21"/>
      <c r="M17" s="21"/>
      <c r="N17" s="15"/>
      <c r="V17" s="6">
        <v>14</v>
      </c>
      <c r="W17" s="6">
        <v>95</v>
      </c>
      <c r="Y17" s="6">
        <v>14</v>
      </c>
      <c r="Z17" s="6">
        <v>97</v>
      </c>
      <c r="AB17" s="6">
        <v>14</v>
      </c>
      <c r="AC17" s="6">
        <v>97</v>
      </c>
      <c r="AE17" s="6">
        <v>14</v>
      </c>
      <c r="AF17" s="6">
        <v>98</v>
      </c>
      <c r="AH17" s="6">
        <v>14</v>
      </c>
      <c r="AI17" s="6">
        <v>5</v>
      </c>
      <c r="AK17" s="6">
        <v>14</v>
      </c>
      <c r="AL17" s="6">
        <v>3</v>
      </c>
      <c r="AN17" s="6">
        <v>14</v>
      </c>
      <c r="AO17" s="6">
        <v>3</v>
      </c>
      <c r="AQ17" s="6">
        <v>14</v>
      </c>
      <c r="AR17" s="6">
        <v>2</v>
      </c>
      <c r="AT17" s="6">
        <v>-7</v>
      </c>
      <c r="AU17" s="6">
        <v>16</v>
      </c>
      <c r="AW17" s="6">
        <v>-5</v>
      </c>
      <c r="AX17" s="6">
        <v>16</v>
      </c>
      <c r="AZ17" s="6">
        <v>-5</v>
      </c>
      <c r="BA17" s="6">
        <v>25</v>
      </c>
      <c r="BC17" s="6">
        <v>-2</v>
      </c>
      <c r="BD17" s="6">
        <v>55</v>
      </c>
    </row>
    <row r="18" spans="1:56">
      <c r="A18" s="15"/>
      <c r="B18" s="5" t="s">
        <v>70</v>
      </c>
      <c r="C18" s="21"/>
      <c r="D18" s="21"/>
      <c r="E18" s="5" t="s">
        <v>71</v>
      </c>
      <c r="F18" s="21"/>
      <c r="G18" s="21"/>
      <c r="H18" s="5" t="s">
        <v>72</v>
      </c>
      <c r="I18" s="21"/>
      <c r="J18" s="21"/>
      <c r="K18" s="5" t="s">
        <v>73</v>
      </c>
      <c r="L18" s="21"/>
      <c r="M18" s="21"/>
      <c r="N18" s="15"/>
      <c r="V18" s="6">
        <v>15</v>
      </c>
      <c r="W18" s="6">
        <v>97</v>
      </c>
      <c r="Y18" s="6">
        <v>15</v>
      </c>
      <c r="Z18" s="6">
        <v>97</v>
      </c>
      <c r="AB18" s="6">
        <v>15</v>
      </c>
      <c r="AC18" s="6">
        <v>97</v>
      </c>
      <c r="AE18" s="6">
        <v>15</v>
      </c>
      <c r="AF18" s="6">
        <v>99</v>
      </c>
      <c r="AH18" s="6">
        <v>15</v>
      </c>
      <c r="AI18" s="6">
        <v>4</v>
      </c>
      <c r="AK18" s="6">
        <v>15</v>
      </c>
      <c r="AL18" s="6">
        <v>2</v>
      </c>
      <c r="AN18" s="6">
        <v>15</v>
      </c>
      <c r="AO18" s="6">
        <v>3</v>
      </c>
      <c r="AQ18" s="6">
        <v>15</v>
      </c>
      <c r="AR18" s="6">
        <v>2</v>
      </c>
      <c r="AT18" s="6">
        <v>-6</v>
      </c>
      <c r="AU18" s="6">
        <v>20</v>
      </c>
      <c r="AW18" s="6">
        <v>-4</v>
      </c>
      <c r="AX18" s="6">
        <v>20</v>
      </c>
      <c r="AZ18" s="6">
        <v>-4</v>
      </c>
      <c r="BA18" s="6">
        <v>30</v>
      </c>
      <c r="BC18" s="6">
        <v>-1</v>
      </c>
      <c r="BD18" s="6">
        <v>60</v>
      </c>
    </row>
    <row r="19" spans="1:56">
      <c r="A19" s="15"/>
      <c r="B19" s="5" t="s">
        <v>74</v>
      </c>
      <c r="C19" s="21"/>
      <c r="D19" s="21"/>
      <c r="E19" s="5" t="s">
        <v>75</v>
      </c>
      <c r="F19" s="21"/>
      <c r="G19" s="21"/>
      <c r="H19" s="5" t="s">
        <v>76</v>
      </c>
      <c r="I19" s="21"/>
      <c r="J19" s="21"/>
      <c r="K19" s="5" t="s">
        <v>77</v>
      </c>
      <c r="L19" s="21"/>
      <c r="M19" s="21"/>
      <c r="N19" s="15"/>
      <c r="V19" s="6">
        <v>16</v>
      </c>
      <c r="W19" s="6">
        <v>97</v>
      </c>
      <c r="Y19" s="6">
        <v>16</v>
      </c>
      <c r="Z19" s="6">
        <v>97</v>
      </c>
      <c r="AB19" s="6">
        <v>16</v>
      </c>
      <c r="AC19" s="6">
        <v>98</v>
      </c>
      <c r="AE19" s="6" t="s">
        <v>5</v>
      </c>
      <c r="AH19" s="6">
        <v>16</v>
      </c>
      <c r="AI19" s="6">
        <v>3</v>
      </c>
      <c r="AK19" s="6">
        <v>16</v>
      </c>
      <c r="AL19" s="6">
        <v>2</v>
      </c>
      <c r="AN19" s="6">
        <v>16</v>
      </c>
      <c r="AO19" s="6">
        <v>2</v>
      </c>
      <c r="AQ19" s="6">
        <v>16</v>
      </c>
      <c r="AR19" s="6">
        <v>1</v>
      </c>
      <c r="AT19" s="6">
        <v>-5</v>
      </c>
      <c r="AU19" s="6">
        <v>25</v>
      </c>
      <c r="AW19" s="6">
        <v>-3</v>
      </c>
      <c r="AX19" s="6">
        <v>29</v>
      </c>
      <c r="AZ19" s="6">
        <v>-3</v>
      </c>
      <c r="BA19" s="6">
        <v>35</v>
      </c>
      <c r="BC19" s="6">
        <v>0</v>
      </c>
      <c r="BD19" s="6">
        <v>70</v>
      </c>
    </row>
    <row r="20" spans="1:56" ht="17.399999999999999">
      <c r="A20" s="15"/>
      <c r="C20" s="21"/>
      <c r="D20" s="21"/>
      <c r="F20" s="21"/>
      <c r="G20" s="21"/>
      <c r="I20" s="21"/>
      <c r="J20" s="21"/>
      <c r="L20" s="21"/>
      <c r="M20" s="21"/>
      <c r="N20" s="15"/>
      <c r="P20" s="34"/>
      <c r="V20" s="6">
        <v>17</v>
      </c>
      <c r="W20" s="6">
        <v>98</v>
      </c>
      <c r="Y20" s="6">
        <v>17</v>
      </c>
      <c r="Z20" s="6">
        <v>99</v>
      </c>
      <c r="AB20" s="6">
        <v>17</v>
      </c>
      <c r="AC20" s="6">
        <v>98</v>
      </c>
      <c r="AE20" s="6" t="s">
        <v>5</v>
      </c>
      <c r="AH20" s="6">
        <v>17</v>
      </c>
      <c r="AI20" s="6">
        <v>2</v>
      </c>
      <c r="AK20" s="6">
        <v>17</v>
      </c>
      <c r="AL20" s="6">
        <v>2</v>
      </c>
      <c r="AN20" s="6">
        <v>17</v>
      </c>
      <c r="AO20" s="6">
        <v>2</v>
      </c>
      <c r="AQ20" s="6" t="s">
        <v>5</v>
      </c>
      <c r="AT20" s="6">
        <v>-4</v>
      </c>
      <c r="AU20" s="6">
        <v>29</v>
      </c>
      <c r="AW20" s="6">
        <v>-2</v>
      </c>
      <c r="AX20" s="6">
        <v>35</v>
      </c>
      <c r="AZ20" s="6">
        <v>-2</v>
      </c>
      <c r="BA20" s="6">
        <v>40</v>
      </c>
      <c r="BC20" s="6">
        <v>1</v>
      </c>
      <c r="BD20" s="6">
        <v>75</v>
      </c>
    </row>
    <row r="21" spans="1:56">
      <c r="A21" s="15"/>
      <c r="B21" s="5" t="s">
        <v>78</v>
      </c>
      <c r="C21" s="21"/>
      <c r="D21" s="21"/>
      <c r="E21" s="5" t="s">
        <v>79</v>
      </c>
      <c r="F21" s="21"/>
      <c r="G21" s="21"/>
      <c r="H21" s="5" t="s">
        <v>80</v>
      </c>
      <c r="I21" s="21"/>
      <c r="J21" s="21"/>
      <c r="K21" s="5" t="s">
        <v>81</v>
      </c>
      <c r="L21" s="21"/>
      <c r="M21" s="21"/>
      <c r="N21" s="15"/>
      <c r="V21" s="6">
        <v>18</v>
      </c>
      <c r="W21" s="6">
        <v>98</v>
      </c>
      <c r="Y21" s="6" t="s">
        <v>5</v>
      </c>
      <c r="AB21" s="6">
        <v>18</v>
      </c>
      <c r="AC21" s="6">
        <v>98</v>
      </c>
      <c r="AE21" s="6" t="s">
        <v>5</v>
      </c>
      <c r="AH21" s="6">
        <v>18</v>
      </c>
      <c r="AI21" s="6">
        <v>2</v>
      </c>
      <c r="AK21" s="6">
        <v>18</v>
      </c>
      <c r="AL21" s="6">
        <v>2</v>
      </c>
      <c r="AN21" s="6">
        <v>18</v>
      </c>
      <c r="AO21" s="6">
        <v>2</v>
      </c>
      <c r="AQ21" s="6" t="s">
        <v>5</v>
      </c>
      <c r="AT21" s="6">
        <v>-3</v>
      </c>
      <c r="AU21" s="6">
        <v>35</v>
      </c>
      <c r="AW21" s="6">
        <v>-1</v>
      </c>
      <c r="AX21" s="6">
        <v>45</v>
      </c>
      <c r="AZ21" s="6">
        <v>-1</v>
      </c>
      <c r="BA21" s="6">
        <v>50</v>
      </c>
      <c r="BC21" s="6">
        <v>2</v>
      </c>
      <c r="BD21" s="6">
        <v>84</v>
      </c>
    </row>
    <row r="22" spans="1:56">
      <c r="A22" s="15"/>
      <c r="B22" s="5" t="s">
        <v>82</v>
      </c>
      <c r="C22" s="21"/>
      <c r="D22" s="21"/>
      <c r="E22" s="5" t="s">
        <v>83</v>
      </c>
      <c r="F22" s="21"/>
      <c r="G22" s="21"/>
      <c r="H22" s="5" t="s">
        <v>84</v>
      </c>
      <c r="I22" s="21"/>
      <c r="J22" s="21"/>
      <c r="K22" s="5" t="s">
        <v>85</v>
      </c>
      <c r="L22" s="21"/>
      <c r="M22" s="21"/>
      <c r="N22" s="15"/>
      <c r="V22" s="6">
        <v>19</v>
      </c>
      <c r="W22" s="6">
        <v>98</v>
      </c>
      <c r="Y22" s="6" t="s">
        <v>5</v>
      </c>
      <c r="AB22" s="6">
        <v>19</v>
      </c>
      <c r="AC22" s="6">
        <v>99</v>
      </c>
      <c r="AE22" s="6" t="s">
        <v>5</v>
      </c>
      <c r="AH22" s="6">
        <v>19</v>
      </c>
      <c r="AI22" s="6">
        <v>2</v>
      </c>
      <c r="AK22" s="6">
        <v>19</v>
      </c>
      <c r="AL22" s="6">
        <v>1</v>
      </c>
      <c r="AN22" s="6">
        <v>19</v>
      </c>
      <c r="AO22" s="6">
        <v>1</v>
      </c>
      <c r="AQ22" s="6" t="s">
        <v>5</v>
      </c>
      <c r="AT22" s="6">
        <v>-2</v>
      </c>
      <c r="AU22" s="6">
        <v>40</v>
      </c>
      <c r="AW22" s="6">
        <v>0</v>
      </c>
      <c r="AX22" s="6">
        <v>55</v>
      </c>
      <c r="AZ22" s="6">
        <v>0</v>
      </c>
      <c r="BA22" s="6">
        <v>57</v>
      </c>
      <c r="BC22" s="6">
        <v>3</v>
      </c>
      <c r="BD22" s="6">
        <v>90</v>
      </c>
    </row>
    <row r="23" spans="1:56">
      <c r="A23" s="15"/>
      <c r="B23" s="5" t="s">
        <v>86</v>
      </c>
      <c r="C23" s="21"/>
      <c r="D23" s="21"/>
      <c r="E23" s="5" t="s">
        <v>42</v>
      </c>
      <c r="F23" s="21"/>
      <c r="G23" s="21"/>
      <c r="H23" s="5" t="s">
        <v>87</v>
      </c>
      <c r="I23" s="21"/>
      <c r="J23" s="21"/>
      <c r="K23" s="5" t="s">
        <v>88</v>
      </c>
      <c r="L23" s="21"/>
      <c r="M23" s="21"/>
      <c r="N23" s="15"/>
      <c r="V23" s="6">
        <v>20</v>
      </c>
      <c r="W23" s="6">
        <v>99</v>
      </c>
      <c r="AE23" s="6" t="s">
        <v>5</v>
      </c>
      <c r="AH23" s="6">
        <v>20</v>
      </c>
      <c r="AI23" s="6">
        <v>2</v>
      </c>
      <c r="AT23" s="6">
        <v>-1</v>
      </c>
      <c r="AU23" s="6">
        <v>45</v>
      </c>
      <c r="AW23" s="6">
        <v>1</v>
      </c>
      <c r="AX23" s="6">
        <v>60</v>
      </c>
      <c r="AZ23" s="6">
        <v>1</v>
      </c>
      <c r="BA23" s="6">
        <v>60</v>
      </c>
      <c r="BC23" s="6">
        <v>4</v>
      </c>
      <c r="BD23" s="6">
        <v>95</v>
      </c>
    </row>
    <row r="24" spans="1:56">
      <c r="A24" s="15"/>
      <c r="B24" s="5" t="s">
        <v>89</v>
      </c>
      <c r="C24" s="21"/>
      <c r="D24" s="21"/>
      <c r="E24" s="5" t="s">
        <v>90</v>
      </c>
      <c r="F24" s="21"/>
      <c r="G24" s="21"/>
      <c r="H24" s="5" t="s">
        <v>91</v>
      </c>
      <c r="I24" s="21"/>
      <c r="J24" s="21"/>
      <c r="K24" s="5" t="s">
        <v>92</v>
      </c>
      <c r="L24" s="21"/>
      <c r="M24" s="21"/>
      <c r="N24" s="15"/>
      <c r="AH24" s="6">
        <v>21</v>
      </c>
      <c r="AI24" s="6">
        <v>1</v>
      </c>
      <c r="AT24" s="6">
        <v>0</v>
      </c>
      <c r="AU24" s="6">
        <v>50</v>
      </c>
      <c r="AW24" s="6">
        <v>2</v>
      </c>
      <c r="AX24" s="6">
        <v>70</v>
      </c>
      <c r="AZ24" s="6">
        <v>2</v>
      </c>
      <c r="BA24" s="6">
        <v>70</v>
      </c>
      <c r="BC24" s="6">
        <v>5</v>
      </c>
      <c r="BD24" s="6">
        <v>96</v>
      </c>
    </row>
    <row r="25" spans="1:56">
      <c r="A25" s="15"/>
      <c r="C25" s="21"/>
      <c r="D25" s="21"/>
      <c r="F25" s="21"/>
      <c r="G25" s="21"/>
      <c r="I25" s="21"/>
      <c r="J25" s="21"/>
      <c r="L25" s="21"/>
      <c r="M25" s="21"/>
      <c r="N25" s="15"/>
      <c r="AT25" s="6">
        <v>1</v>
      </c>
      <c r="AU25" s="6">
        <v>55</v>
      </c>
      <c r="AW25" s="6">
        <v>3</v>
      </c>
      <c r="AX25" s="6">
        <v>75</v>
      </c>
      <c r="AZ25" s="6">
        <v>3</v>
      </c>
      <c r="BA25" s="6">
        <v>75</v>
      </c>
      <c r="BC25" s="6">
        <v>6</v>
      </c>
      <c r="BD25" s="6">
        <v>97</v>
      </c>
    </row>
    <row r="26" spans="1:56">
      <c r="A26" s="15"/>
      <c r="B26" s="5" t="s">
        <v>93</v>
      </c>
      <c r="C26" s="21"/>
      <c r="D26" s="21"/>
      <c r="E26" s="5" t="s">
        <v>94</v>
      </c>
      <c r="F26" s="21"/>
      <c r="G26" s="21"/>
      <c r="H26" s="5" t="s">
        <v>95</v>
      </c>
      <c r="I26" s="21"/>
      <c r="J26" s="21"/>
      <c r="K26" s="5" t="s">
        <v>96</v>
      </c>
      <c r="L26" s="21"/>
      <c r="M26" s="21"/>
      <c r="N26" s="15"/>
      <c r="T26" t="s">
        <v>5</v>
      </c>
      <c r="AT26" s="6">
        <v>2</v>
      </c>
      <c r="AU26" s="6">
        <v>60</v>
      </c>
      <c r="AW26" s="6">
        <v>4</v>
      </c>
      <c r="AX26" s="6">
        <v>85</v>
      </c>
      <c r="AZ26" s="6">
        <v>4</v>
      </c>
      <c r="BA26" s="6">
        <v>80</v>
      </c>
      <c r="BC26" s="6">
        <v>7</v>
      </c>
      <c r="BD26" s="6">
        <v>97</v>
      </c>
    </row>
    <row r="27" spans="1:56">
      <c r="A27" s="15"/>
      <c r="B27" s="5" t="s">
        <v>97</v>
      </c>
      <c r="C27" s="21"/>
      <c r="D27" s="21"/>
      <c r="E27" s="5" t="s">
        <v>98</v>
      </c>
      <c r="F27" s="21"/>
      <c r="G27" s="21"/>
      <c r="H27" s="5" t="s">
        <v>99</v>
      </c>
      <c r="I27" s="21"/>
      <c r="J27" s="21"/>
      <c r="K27" s="5" t="s">
        <v>100</v>
      </c>
      <c r="L27" s="21"/>
      <c r="M27" s="21"/>
      <c r="N27" s="15"/>
      <c r="AT27" s="6">
        <v>3</v>
      </c>
      <c r="AU27" s="6">
        <v>65</v>
      </c>
      <c r="AW27" s="6">
        <v>5</v>
      </c>
      <c r="AX27" s="6">
        <v>90</v>
      </c>
      <c r="AZ27" s="6">
        <v>5</v>
      </c>
      <c r="BA27" s="6">
        <v>84</v>
      </c>
      <c r="BC27" s="6">
        <v>8</v>
      </c>
      <c r="BD27" s="6">
        <v>98</v>
      </c>
    </row>
    <row r="28" spans="1:56">
      <c r="A28" s="15"/>
      <c r="B28" s="5" t="s">
        <v>101</v>
      </c>
      <c r="C28" s="21"/>
      <c r="D28" s="21"/>
      <c r="E28" s="5" t="s">
        <v>102</v>
      </c>
      <c r="F28" s="21"/>
      <c r="G28" s="21"/>
      <c r="H28" s="22" t="s">
        <v>103</v>
      </c>
      <c r="I28" s="21"/>
      <c r="J28" s="21"/>
      <c r="K28" s="5" t="s">
        <v>104</v>
      </c>
      <c r="L28" s="21"/>
      <c r="M28" s="21"/>
      <c r="N28" s="15"/>
      <c r="AT28" s="6">
        <v>4</v>
      </c>
      <c r="AU28" s="6">
        <v>67</v>
      </c>
      <c r="AW28" s="6">
        <v>6</v>
      </c>
      <c r="AX28" s="6">
        <v>95</v>
      </c>
      <c r="AZ28" s="6">
        <v>6</v>
      </c>
      <c r="BA28" s="6">
        <v>87</v>
      </c>
      <c r="BC28" s="6">
        <v>9</v>
      </c>
      <c r="BD28" s="6">
        <v>98</v>
      </c>
    </row>
    <row r="29" spans="1:56">
      <c r="A29" s="15"/>
      <c r="B29" s="5" t="s">
        <v>105</v>
      </c>
      <c r="C29" s="21"/>
      <c r="D29" s="21"/>
      <c r="E29" s="5" t="s">
        <v>106</v>
      </c>
      <c r="F29" s="21"/>
      <c r="G29" s="21"/>
      <c r="H29" s="22" t="s">
        <v>107</v>
      </c>
      <c r="I29" s="21"/>
      <c r="J29" s="21"/>
      <c r="K29" s="5" t="s">
        <v>108</v>
      </c>
      <c r="L29" s="21"/>
      <c r="M29" s="21"/>
      <c r="N29" s="15"/>
      <c r="AT29" s="6">
        <v>5</v>
      </c>
      <c r="AU29" s="6">
        <v>70</v>
      </c>
      <c r="AW29" s="6">
        <v>7</v>
      </c>
      <c r="AX29" s="6">
        <v>96</v>
      </c>
      <c r="AZ29" s="6">
        <v>7</v>
      </c>
      <c r="BA29" s="6">
        <v>91</v>
      </c>
      <c r="BC29" s="6">
        <v>10</v>
      </c>
      <c r="BD29" s="6">
        <v>98</v>
      </c>
    </row>
    <row r="30" spans="1:56">
      <c r="A30" s="15"/>
      <c r="C30" s="21"/>
      <c r="D30" s="21"/>
      <c r="F30" s="21"/>
      <c r="G30" s="21"/>
      <c r="I30" s="21"/>
      <c r="J30" s="21"/>
      <c r="L30" s="21"/>
      <c r="M30" s="21"/>
      <c r="N30" s="15"/>
      <c r="AT30" s="6">
        <v>6</v>
      </c>
      <c r="AU30" s="6">
        <v>75</v>
      </c>
      <c r="AW30" s="6">
        <v>8</v>
      </c>
      <c r="AX30" s="6">
        <v>97</v>
      </c>
      <c r="AZ30" s="6">
        <v>8</v>
      </c>
      <c r="BA30" s="6">
        <v>94</v>
      </c>
      <c r="BC30" s="6">
        <v>11</v>
      </c>
      <c r="BD30" s="6">
        <v>98</v>
      </c>
    </row>
    <row r="31" spans="1:56">
      <c r="A31" s="15"/>
      <c r="B31" s="5" t="s">
        <v>109</v>
      </c>
      <c r="C31" s="21"/>
      <c r="D31" s="21"/>
      <c r="E31" s="5" t="s">
        <v>110</v>
      </c>
      <c r="F31" s="21"/>
      <c r="G31" s="21"/>
      <c r="H31" s="5" t="s">
        <v>111</v>
      </c>
      <c r="I31" s="21"/>
      <c r="J31" s="21"/>
      <c r="K31" s="5" t="s">
        <v>112</v>
      </c>
      <c r="L31" s="21"/>
      <c r="M31" s="21"/>
      <c r="N31" s="15"/>
      <c r="AT31" s="6">
        <v>7</v>
      </c>
      <c r="AU31" s="6">
        <v>80</v>
      </c>
      <c r="AW31" s="6">
        <v>9</v>
      </c>
      <c r="AX31" s="6">
        <v>97</v>
      </c>
      <c r="AZ31" s="6">
        <v>9</v>
      </c>
      <c r="BA31" s="6">
        <v>96</v>
      </c>
      <c r="BC31" s="6">
        <v>12</v>
      </c>
      <c r="BD31" s="6">
        <v>98</v>
      </c>
    </row>
    <row r="32" spans="1:56">
      <c r="A32" s="15"/>
      <c r="B32" s="5" t="s">
        <v>113</v>
      </c>
      <c r="C32" s="21"/>
      <c r="D32" s="21"/>
      <c r="E32" s="5" t="s">
        <v>114</v>
      </c>
      <c r="F32" s="21"/>
      <c r="G32" s="21"/>
      <c r="H32" s="5" t="s">
        <v>115</v>
      </c>
      <c r="I32" s="21"/>
      <c r="J32" s="21"/>
      <c r="K32" s="5" t="s">
        <v>116</v>
      </c>
      <c r="L32" s="21"/>
      <c r="M32" s="21"/>
      <c r="N32" s="15"/>
      <c r="AT32" s="6">
        <v>8</v>
      </c>
      <c r="AU32" s="6">
        <v>84</v>
      </c>
      <c r="AW32" s="6">
        <v>10</v>
      </c>
      <c r="AX32" s="6">
        <v>98</v>
      </c>
      <c r="AZ32" s="6">
        <v>10</v>
      </c>
      <c r="BA32" s="6">
        <v>97</v>
      </c>
      <c r="BC32" s="6">
        <v>13</v>
      </c>
      <c r="BD32" s="6">
        <v>98</v>
      </c>
    </row>
    <row r="33" spans="1:65">
      <c r="A33" s="15"/>
      <c r="B33" s="5" t="s">
        <v>117</v>
      </c>
      <c r="C33" s="21"/>
      <c r="D33" s="21"/>
      <c r="E33" s="5" t="s">
        <v>118</v>
      </c>
      <c r="F33" s="21"/>
      <c r="G33" s="21"/>
      <c r="H33" s="5" t="s">
        <v>119</v>
      </c>
      <c r="I33" s="21"/>
      <c r="J33" s="21"/>
      <c r="K33" s="5" t="s">
        <v>120</v>
      </c>
      <c r="L33" s="21"/>
      <c r="M33" s="21"/>
      <c r="N33" s="15"/>
      <c r="AT33" s="6">
        <v>9</v>
      </c>
      <c r="AU33" s="6">
        <v>85</v>
      </c>
      <c r="AW33" s="6">
        <v>11</v>
      </c>
      <c r="AX33" s="6">
        <v>98</v>
      </c>
      <c r="AZ33" s="6">
        <v>11</v>
      </c>
      <c r="BA33" s="6">
        <v>97</v>
      </c>
      <c r="BC33" s="6">
        <v>14</v>
      </c>
      <c r="BD33" s="6">
        <v>98</v>
      </c>
    </row>
    <row r="34" spans="1:65">
      <c r="A34" s="15"/>
      <c r="B34" s="5" t="s">
        <v>121</v>
      </c>
      <c r="C34" s="21"/>
      <c r="D34" s="21"/>
      <c r="E34" s="22" t="s">
        <v>122</v>
      </c>
      <c r="F34" s="21"/>
      <c r="G34" s="21"/>
      <c r="H34" s="5" t="s">
        <v>123</v>
      </c>
      <c r="I34" s="21"/>
      <c r="J34" s="21"/>
      <c r="K34" s="5" t="s">
        <v>124</v>
      </c>
      <c r="L34" s="21"/>
      <c r="M34" s="21"/>
      <c r="N34" s="15"/>
      <c r="AT34" s="6">
        <v>10</v>
      </c>
      <c r="AU34" s="6">
        <v>90</v>
      </c>
      <c r="AW34" s="6">
        <v>12</v>
      </c>
      <c r="AX34" s="6">
        <v>98</v>
      </c>
      <c r="AZ34" s="6">
        <v>12</v>
      </c>
      <c r="BA34" s="6">
        <v>98</v>
      </c>
      <c r="BC34" s="6">
        <v>15</v>
      </c>
      <c r="BD34" s="6">
        <v>99</v>
      </c>
    </row>
    <row r="35" spans="1:65" ht="11.25" customHeight="1">
      <c r="A35" s="15"/>
      <c r="B35" s="20"/>
      <c r="C35" s="19"/>
      <c r="D35" s="19"/>
      <c r="E35" s="20"/>
      <c r="F35" s="19"/>
      <c r="G35" s="19"/>
      <c r="H35" s="20"/>
      <c r="I35" s="19"/>
      <c r="J35" s="19"/>
      <c r="K35" s="20"/>
      <c r="L35" s="19"/>
      <c r="M35" s="19"/>
      <c r="N35" s="15"/>
      <c r="AT35" s="6">
        <v>11</v>
      </c>
      <c r="AU35" s="6">
        <v>91</v>
      </c>
      <c r="AW35" s="6">
        <v>13</v>
      </c>
      <c r="AX35" s="6">
        <v>98</v>
      </c>
      <c r="AZ35" s="6">
        <v>13</v>
      </c>
      <c r="BA35" s="6">
        <v>98</v>
      </c>
      <c r="BC35" s="6" t="s">
        <v>5</v>
      </c>
      <c r="BG35" s="6"/>
      <c r="BK35" s="35"/>
      <c r="BM35" s="35"/>
    </row>
    <row r="36" spans="1:65">
      <c r="AT36" s="6">
        <v>12</v>
      </c>
      <c r="AU36" s="6">
        <v>94</v>
      </c>
      <c r="AW36" s="6">
        <v>14</v>
      </c>
      <c r="AX36" s="6">
        <v>98</v>
      </c>
      <c r="AZ36" s="6">
        <v>14</v>
      </c>
      <c r="BA36" s="6">
        <v>98</v>
      </c>
      <c r="BC36" s="6" t="s">
        <v>5</v>
      </c>
    </row>
    <row r="37" spans="1:65">
      <c r="AT37" s="6">
        <v>13</v>
      </c>
      <c r="AU37" s="6">
        <v>95</v>
      </c>
      <c r="AW37" s="6">
        <v>15</v>
      </c>
      <c r="AX37" s="6">
        <v>98</v>
      </c>
      <c r="AZ37" s="6">
        <v>15</v>
      </c>
      <c r="BA37" s="6">
        <v>98</v>
      </c>
      <c r="BC37" s="6" t="s">
        <v>5</v>
      </c>
    </row>
    <row r="38" spans="1:65">
      <c r="AT38" s="6">
        <v>14</v>
      </c>
      <c r="AU38" s="6">
        <v>96</v>
      </c>
      <c r="AW38" s="6">
        <v>16</v>
      </c>
      <c r="AX38" s="6">
        <v>98</v>
      </c>
      <c r="AZ38" s="6">
        <v>16</v>
      </c>
      <c r="BA38" s="6">
        <v>98</v>
      </c>
      <c r="BC38" s="6" t="s">
        <v>5</v>
      </c>
    </row>
    <row r="39" spans="1:65">
      <c r="AT39" s="6">
        <v>15</v>
      </c>
      <c r="AU39" s="6">
        <v>97</v>
      </c>
      <c r="AW39" s="6">
        <v>17</v>
      </c>
      <c r="AX39" s="6">
        <v>99</v>
      </c>
      <c r="AZ39" s="6">
        <v>17</v>
      </c>
      <c r="BA39" s="6">
        <v>98</v>
      </c>
      <c r="BC39" s="6" t="s">
        <v>5</v>
      </c>
    </row>
    <row r="40" spans="1:65">
      <c r="AT40" s="6">
        <v>16</v>
      </c>
      <c r="AU40" s="6">
        <v>97</v>
      </c>
      <c r="AW40" s="6" t="s">
        <v>5</v>
      </c>
      <c r="AZ40" s="6">
        <v>18</v>
      </c>
      <c r="BA40" s="6">
        <v>98</v>
      </c>
      <c r="BC40" s="6" t="s">
        <v>5</v>
      </c>
    </row>
    <row r="41" spans="1:65">
      <c r="AT41" s="6">
        <v>17</v>
      </c>
      <c r="AU41" s="6">
        <v>98</v>
      </c>
      <c r="AW41" s="6" t="s">
        <v>5</v>
      </c>
      <c r="AZ41" s="6">
        <v>19</v>
      </c>
      <c r="BA41" s="6">
        <v>99</v>
      </c>
      <c r="BC41" s="6" t="s">
        <v>5</v>
      </c>
    </row>
    <row r="42" spans="1:65">
      <c r="AT42" s="6">
        <v>18</v>
      </c>
      <c r="AU42" s="6">
        <v>98</v>
      </c>
      <c r="AW42" s="6" t="s">
        <v>5</v>
      </c>
      <c r="AZ42" s="6" t="s">
        <v>5</v>
      </c>
      <c r="BC42" s="6" t="s">
        <v>5</v>
      </c>
    </row>
    <row r="43" spans="1:65">
      <c r="AT43" s="6">
        <v>19</v>
      </c>
      <c r="AU43" s="6">
        <v>98</v>
      </c>
      <c r="AW43" s="6" t="s">
        <v>5</v>
      </c>
      <c r="AZ43" s="6" t="s">
        <v>125</v>
      </c>
      <c r="BC43" s="6" t="s">
        <v>5</v>
      </c>
    </row>
    <row r="44" spans="1:65">
      <c r="AT44" s="6">
        <v>20</v>
      </c>
      <c r="AU44" s="6">
        <v>99</v>
      </c>
      <c r="AW44" s="6" t="s">
        <v>5</v>
      </c>
      <c r="AZ44" s="6" t="s">
        <v>5</v>
      </c>
      <c r="BC44" s="6" t="s">
        <v>5</v>
      </c>
    </row>
  </sheetData>
  <mergeCells count="2">
    <mergeCell ref="C1:E1"/>
    <mergeCell ref="C2:D2"/>
  </mergeCells>
  <printOptions horizontalCentered="1" verticalCentered="1"/>
  <pageMargins left="0.196527777777778" right="0.196527777777778" top="0.98402777777777795" bottom="0.98333333333333295" header="0.51180555555555496" footer="0.51180555555555496"/>
  <pageSetup firstPageNumber="0" orientation="portrait" horizontalDpi="300" verticalDpi="300"/>
  <headerFooter>
    <oddHeader>&amp;C&amp;"Braggadocio,Normal"&amp;18DESCRIPCION CLEAVER</oddHeader>
    <oddFooter>&amp;R&amp;9Reclutamiento y Selección.  SEGUROS COMERCIAL AMERICA.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5"/>
  <sheetViews>
    <sheetView showGridLines="0" zoomScaleNormal="100" workbookViewId="0">
      <selection activeCell="A11" sqref="A11"/>
    </sheetView>
  </sheetViews>
  <sheetFormatPr baseColWidth="10" defaultColWidth="8.88671875" defaultRowHeight="13.2"/>
  <cols>
    <col min="1" max="1025" width="11.44140625" customWidth="1"/>
  </cols>
  <sheetData>
    <row r="2" spans="4:4">
      <c r="D2" s="8" t="s">
        <v>126</v>
      </c>
    </row>
    <row r="24" spans="2:6">
      <c r="B24" t="str">
        <f>'hoja de captura'!B1</f>
        <v xml:space="preserve">Nombre: </v>
      </c>
      <c r="C24" s="36">
        <f>'hoja de captura'!C1:E1</f>
        <v>0</v>
      </c>
      <c r="E24" t="str">
        <f>'hoja de captura'!F1</f>
        <v>Puesto:</v>
      </c>
      <c r="F24">
        <f>'hoja de captura'!H1</f>
        <v>0</v>
      </c>
    </row>
    <row r="25" spans="2:6">
      <c r="B25" t="str">
        <f>'hoja de captura'!B2</f>
        <v>Edad:</v>
      </c>
      <c r="C25" s="6">
        <f>'hoja de captura'!C2:D2</f>
        <v>0</v>
      </c>
    </row>
  </sheetData>
  <printOptions horizontalCentered="1" verticalCentered="1"/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baseColWidth="10" defaultColWidth="8.88671875" defaultRowHeight="13.2"/>
  <cols>
    <col min="1" max="1025" width="8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baseColWidth="10" defaultColWidth="8.88671875" defaultRowHeight="13.2"/>
  <cols>
    <col min="1" max="1025" width="8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14</vt:i4>
      </vt:variant>
    </vt:vector>
  </HeadingPairs>
  <TitlesOfParts>
    <vt:vector size="19" baseType="lpstr">
      <vt:lpstr>Instrucciones</vt:lpstr>
      <vt:lpstr>hoja de captura</vt:lpstr>
      <vt:lpstr>Resultados</vt:lpstr>
      <vt:lpstr>Módulo1</vt:lpstr>
      <vt:lpstr>Módulo2</vt:lpstr>
      <vt:lpstr>'hoja de captura'!Área_de_impresión</vt:lpstr>
      <vt:lpstr>Resultados!Área_de_impresión</vt:lpstr>
      <vt:lpstr>CL</vt:lpstr>
      <vt:lpstr>CM</vt:lpstr>
      <vt:lpstr>CT</vt:lpstr>
      <vt:lpstr>DL</vt:lpstr>
      <vt:lpstr>DM</vt:lpstr>
      <vt:lpstr>DT</vt:lpstr>
      <vt:lpstr>IL</vt:lpstr>
      <vt:lpstr>IM</vt:lpstr>
      <vt:lpstr>IT</vt:lpstr>
      <vt:lpstr>SL</vt:lpstr>
      <vt:lpstr>SM</vt:lpstr>
      <vt:lpstr>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TECNICO MICROS</dc:creator>
  <cp:keywords/>
  <dc:description/>
  <cp:lastModifiedBy>JosE Alberto JimEnez GarcIa</cp:lastModifiedBy>
  <cp:revision>2</cp:revision>
  <dcterms:created xsi:type="dcterms:W3CDTF">2001-07-18T18:20:44Z</dcterms:created>
  <dcterms:modified xsi:type="dcterms:W3CDTF">2025-10-21T00:29:15Z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