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250\OneDrive - Bergen kommune\Virksomhetsarkitektur\Virksomhetsarkitektur\Archi\Archi Import\Rådata\"/>
    </mc:Choice>
  </mc:AlternateContent>
  <bookViews>
    <workbookView xWindow="0" yWindow="0" windowWidth="19200" windowHeight="6810" tabRatio="720"/>
  </bookViews>
  <sheets>
    <sheet name="Elements" sheetId="3" r:id="rId1"/>
    <sheet name="Properties" sheetId="4" r:id="rId2"/>
    <sheet name="Relations" sheetId="6" r:id="rId3"/>
    <sheet name="Rådata" sheetId="1" r:id="rId4"/>
    <sheet name="Fellestjenester" sheetId="2" r:id="rId5"/>
    <sheet name="Andre Elementer" sheetId="5" r:id="rId6"/>
  </sheets>
  <calcPr calcId="171027"/>
</workbook>
</file>

<file path=xl/calcChain.xml><?xml version="1.0" encoding="utf-8"?>
<calcChain xmlns="http://schemas.openxmlformats.org/spreadsheetml/2006/main">
  <c r="D3" i="3" l="1"/>
  <c r="D4" i="3"/>
  <c r="D6" i="3"/>
  <c r="D7" i="3"/>
  <c r="D8" i="3"/>
  <c r="D10" i="3"/>
  <c r="D11" i="3"/>
  <c r="D12" i="3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4" i="3"/>
  <c r="D35" i="3"/>
  <c r="D36" i="3"/>
  <c r="D37" i="3"/>
  <c r="D38" i="3"/>
  <c r="D39" i="3"/>
  <c r="D40" i="3"/>
  <c r="D4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A41" i="4" l="1"/>
  <c r="A41" i="3"/>
  <c r="F41" i="6" s="1"/>
  <c r="A41" i="6" s="1"/>
  <c r="A37" i="4"/>
  <c r="A37" i="3"/>
  <c r="A33" i="4"/>
  <c r="A33" i="3"/>
  <c r="A29" i="4"/>
  <c r="A29" i="3"/>
  <c r="A25" i="4"/>
  <c r="A25" i="3"/>
  <c r="A21" i="4"/>
  <c r="A21" i="3"/>
  <c r="A17" i="4"/>
  <c r="A17" i="3"/>
  <c r="A13" i="4"/>
  <c r="A13" i="3"/>
  <c r="A9" i="4"/>
  <c r="A9" i="3"/>
  <c r="A5" i="4"/>
  <c r="A5" i="3"/>
  <c r="F5" i="6" s="1"/>
  <c r="A40" i="4"/>
  <c r="A40" i="3"/>
  <c r="A36" i="4"/>
  <c r="A36" i="3"/>
  <c r="F36" i="6" s="1"/>
  <c r="A36" i="6" s="1"/>
  <c r="A32" i="4"/>
  <c r="A32" i="3"/>
  <c r="F32" i="6" s="1"/>
  <c r="A28" i="4"/>
  <c r="A28" i="3"/>
  <c r="A24" i="4"/>
  <c r="A24" i="3"/>
  <c r="F24" i="6" s="1"/>
  <c r="A24" i="6" s="1"/>
  <c r="A20" i="4"/>
  <c r="A20" i="3"/>
  <c r="F20" i="6" s="1"/>
  <c r="A20" i="6" s="1"/>
  <c r="A16" i="4"/>
  <c r="A16" i="3"/>
  <c r="F16" i="6" s="1"/>
  <c r="A16" i="6" s="1"/>
  <c r="A12" i="4"/>
  <c r="A12" i="3"/>
  <c r="A8" i="4"/>
  <c r="A8" i="3"/>
  <c r="A4" i="3"/>
  <c r="A4" i="4"/>
  <c r="A2" i="4"/>
  <c r="A2" i="3"/>
  <c r="A39" i="4"/>
  <c r="A39" i="3"/>
  <c r="F39" i="6" s="1"/>
  <c r="A39" i="6" s="1"/>
  <c r="A35" i="4"/>
  <c r="A35" i="3"/>
  <c r="F35" i="6" s="1"/>
  <c r="A35" i="6" s="1"/>
  <c r="A31" i="4"/>
  <c r="A31" i="3"/>
  <c r="A27" i="4"/>
  <c r="A27" i="3"/>
  <c r="A23" i="4"/>
  <c r="A23" i="3"/>
  <c r="A19" i="4"/>
  <c r="A19" i="3"/>
  <c r="A15" i="4"/>
  <c r="A15" i="3"/>
  <c r="A11" i="4"/>
  <c r="A11" i="3"/>
  <c r="F11" i="6" s="1"/>
  <c r="A11" i="6" s="1"/>
  <c r="A7" i="4"/>
  <c r="A7" i="3"/>
  <c r="A3" i="4"/>
  <c r="A3" i="3"/>
  <c r="F3" i="6" s="1"/>
  <c r="A38" i="4"/>
  <c r="A38" i="3"/>
  <c r="A34" i="4"/>
  <c r="A34" i="3"/>
  <c r="A30" i="4"/>
  <c r="A30" i="3"/>
  <c r="A26" i="4"/>
  <c r="A26" i="3"/>
  <c r="F26" i="6" s="1"/>
  <c r="A22" i="4"/>
  <c r="A22" i="3"/>
  <c r="A18" i="4"/>
  <c r="A18" i="3"/>
  <c r="F18" i="6" s="1"/>
  <c r="A18" i="6" s="1"/>
  <c r="A14" i="4"/>
  <c r="A14" i="3"/>
  <c r="A10" i="4"/>
  <c r="A10" i="3"/>
  <c r="A6" i="4"/>
  <c r="A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2" i="3"/>
  <c r="D5" i="2"/>
  <c r="E5" i="2"/>
  <c r="D5" i="3" s="1"/>
  <c r="D6" i="2"/>
  <c r="E6" i="2"/>
  <c r="D7" i="2"/>
  <c r="E7" i="2"/>
  <c r="D8" i="2"/>
  <c r="E8" i="2"/>
  <c r="D9" i="2"/>
  <c r="E9" i="2"/>
  <c r="D9" i="3" s="1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6" i="3" s="1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3" i="3" s="1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3" i="2"/>
  <c r="E3" i="2"/>
  <c r="D4" i="2"/>
  <c r="E4" i="2"/>
  <c r="E2" i="2"/>
  <c r="D2" i="2"/>
  <c r="F6" i="6" l="1"/>
  <c r="A6" i="6" s="1"/>
  <c r="F14" i="6"/>
  <c r="A14" i="6" s="1"/>
  <c r="F22" i="6"/>
  <c r="A22" i="6" s="1"/>
  <c r="F30" i="6"/>
  <c r="A30" i="6" s="1"/>
  <c r="F38" i="6"/>
  <c r="A38" i="6" s="1"/>
  <c r="F7" i="6"/>
  <c r="A7" i="6" s="1"/>
  <c r="F15" i="6"/>
  <c r="A15" i="6" s="1"/>
  <c r="F23" i="6"/>
  <c r="A23" i="6" s="1"/>
  <c r="F31" i="6"/>
  <c r="A31" i="6" s="1"/>
  <c r="F12" i="6"/>
  <c r="A12" i="6" s="1"/>
  <c r="F28" i="6"/>
  <c r="A28" i="6" s="1"/>
  <c r="F13" i="6"/>
  <c r="A13" i="6" s="1"/>
  <c r="F21" i="6"/>
  <c r="A21" i="6" s="1"/>
  <c r="F29" i="6"/>
  <c r="A29" i="6" s="1"/>
  <c r="F37" i="6"/>
  <c r="A37" i="6" s="1"/>
  <c r="F4" i="6"/>
  <c r="A4" i="6" s="1"/>
  <c r="F10" i="6"/>
  <c r="A10" i="6" s="1"/>
  <c r="F34" i="6"/>
  <c r="A34" i="6" s="1"/>
  <c r="F19" i="6"/>
  <c r="A19" i="6" s="1"/>
  <c r="F27" i="6"/>
  <c r="A27" i="6" s="1"/>
  <c r="F2" i="6"/>
  <c r="A2" i="6" s="1"/>
  <c r="F8" i="6"/>
  <c r="A8" i="6" s="1"/>
  <c r="F40" i="6"/>
  <c r="A40" i="6" s="1"/>
  <c r="F9" i="6"/>
  <c r="A9" i="6" s="1"/>
  <c r="F17" i="6"/>
  <c r="A17" i="6" s="1"/>
  <c r="F25" i="6"/>
  <c r="A25" i="6" s="1"/>
  <c r="F33" i="6"/>
  <c r="A33" i="6" s="1"/>
  <c r="A26" i="6"/>
  <c r="A3" i="6"/>
  <c r="A32" i="6"/>
  <c r="A5" i="6"/>
</calcChain>
</file>

<file path=xl/connections.xml><?xml version="1.0" encoding="utf-8"?>
<connections xmlns="http://schemas.openxmlformats.org/spreadsheetml/2006/main">
  <connection id="1" keepAlive="1" name="Spørring - _Rel_AdmNett" description="Tilkobling til spørringen _Rel_AdmNett i arbeidsboken." type="5" refreshedVersion="6" background="1" saveData="1">
    <dbPr connection="Provider=Microsoft.Mashup.OleDb.1;Data Source=$Workbook$;Location=_Rel_AdmNett;Extended Properties=&quot;&quot;" command="SELECT * FROM [_Rel_AdmNett]"/>
  </connection>
  <connection id="2" keepAlive="1" name="Spørring - Append1" description="Tilkobling til spørringen Append1 i arbeidsboken." type="5" refreshedVersion="6" background="1" saveData="1">
    <dbPr connection="Provider=Microsoft.Mashup.OleDb.1;Data Source=$Workbook$;Location=Append1;Extended Properties=&quot;&quot;" command="SELECT * FROM [Append1]"/>
  </connection>
  <connection id="3" keepAlive="1" name="Spørring - Tabell11" description="Tilkobling til spørringen Tabell11 i arbeidsboken." type="5" refreshedVersion="6" background="1" saveData="1">
    <dbPr connection="Provider=Microsoft.Mashup.OleDb.1;Data Source=$Workbook$;Location=Tabell11;Extended Properties=&quot;&quot;" command="SELECT * FROM [Tabell11]"/>
  </connection>
  <connection id="4" keepAlive="1" name="Spørring - Tabell13" description="Tilkobling til spørringen Tabell13 i arbeidsboken." type="5" refreshedVersion="6" background="1" saveData="1">
    <dbPr connection="Provider=Microsoft.Mashup.OleDb.1;Data Source=$Workbook$;Location=Tabell13;Extended Properties=&quot;&quot;" command="SELECT * FROM [Tabell13]"/>
  </connection>
  <connection id="5" keepAlive="1" name="Spørring - Tabell4" description="Tilkobling til spørringen Tabell4 i arbeidsboken." type="5" refreshedVersion="6" background="1" saveData="1">
    <dbPr connection="Provider=Microsoft.Mashup.OleDb.1;Data Source=$Workbook$;Location=Tabell4;Extended Properties=&quot;&quot;" command="SELECT * FROM [Tabell4]"/>
  </connection>
  <connection id="6" keepAlive="1" name="Spørring - Tabell5" description="Tilkobling til spørringen Tabell5 i arbeidsboken." type="5" refreshedVersion="6" background="1" saveData="1">
    <dbPr connection="Provider=Microsoft.Mashup.OleDb.1;Data Source=$Workbook$;Location=Tabell5;Extended Properties=&quot;&quot;" command="SELECT * FROM [Tabell5]"/>
  </connection>
  <connection id="7" keepAlive="1" name="Spørring - Tabell8" description="Tilkobling til spørringen Tabell8 i arbeidsboken." type="5" refreshedVersion="6" background="1" saveData="1">
    <dbPr connection="Provider=Microsoft.Mashup.OleDb.1;Data Source=$Workbook$;Location=Tabell8;Extended Properties=&quot;&quot;" command="SELECT * FROM [Tabell8]"/>
  </connection>
</connections>
</file>

<file path=xl/sharedStrings.xml><?xml version="1.0" encoding="utf-8"?>
<sst xmlns="http://schemas.openxmlformats.org/spreadsheetml/2006/main" count="480" uniqueCount="147">
  <si>
    <t>Navn</t>
  </si>
  <si>
    <t>Beskrivelse</t>
  </si>
  <si>
    <t>ID</t>
  </si>
  <si>
    <t>TYPE</t>
  </si>
  <si>
    <t>NAME</t>
  </si>
  <si>
    <t>DOCUMENTATION</t>
  </si>
  <si>
    <t>Tegn</t>
  </si>
  <si>
    <t>"</t>
  </si>
  <si>
    <t>Type</t>
  </si>
  <si>
    <t>Name</t>
  </si>
  <si>
    <t>Documentation</t>
  </si>
  <si>
    <t>"ComNet0001"</t>
  </si>
  <si>
    <t>""</t>
  </si>
  <si>
    <t>"ComNet0002"</t>
  </si>
  <si>
    <t>"Elevnett"</t>
  </si>
  <si>
    <t>"Sikker sone"</t>
  </si>
  <si>
    <t>"Adm sone"</t>
  </si>
  <si>
    <t>"TU nett"</t>
  </si>
  <si>
    <t>"ComNet0003"</t>
  </si>
  <si>
    <t>"ComNet0004"</t>
  </si>
  <si>
    <t>"Constr0001"</t>
  </si>
  <si>
    <t>"Constr0002"</t>
  </si>
  <si>
    <t>"CommunicationNetwork"</t>
  </si>
  <si>
    <t>"Constraint"</t>
  </si>
  <si>
    <t>"Persondata"</t>
  </si>
  <si>
    <t>"Sensitive persondata"</t>
  </si>
  <si>
    <t>DFØs fellesløsninger for lønn og regnskap</t>
  </si>
  <si>
    <t>KS Læring</t>
  </si>
  <si>
    <t>KS SvarUt</t>
  </si>
  <si>
    <t>Altinn</t>
  </si>
  <si>
    <t>altinn.no​</t>
  </si>
  <si>
    <t>Autorisasjonskomponenten, Altinn​</t>
  </si>
  <si>
    <t>Digital kontaktinformasjon og fullmakter (KoFuVi)</t>
  </si>
  <si>
    <t>Formidlingstjeneste, Altinn</t>
  </si>
  <si>
    <t>Innsendingstjeneste, Altinn​</t>
  </si>
  <si>
    <t>Innsynstjeneste, Altinn​</t>
  </si>
  <si>
    <t>Tjenesteutviklings-løsningen, Altinn​</t>
  </si>
  <si>
    <t>Varslingstjeneste, Altinn​</t>
  </si>
  <si>
    <t>Motorvognregister​et</t>
  </si>
  <si>
    <t>anskaffelser.no​</t>
  </si>
  <si>
    <t>Data.norge.no</t>
  </si>
  <si>
    <t>DFØs tjenester</t>
  </si>
  <si>
    <t>Digital post til innbyggere (DPI))</t>
  </si>
  <si>
    <t>Digital post til virksomhet​er (DPV)</t>
  </si>
  <si>
    <t>Doffin​</t>
  </si>
  <si>
    <t>eFormidling</t>
  </si>
  <si>
    <t>eInnsyn​</t>
  </si>
  <si>
    <t>ELMA (SMP)</t>
  </si>
  <si>
    <t>Enhetsregister​et</t>
  </si>
  <si>
    <t>eSignering</t>
  </si>
  <si>
    <t>Feide​</t>
  </si>
  <si>
    <t>Felles datakatalog</t>
  </si>
  <si>
    <t>FIKS​-plattformen</t>
  </si>
  <si>
    <t>Folkeregisteret​</t>
  </si>
  <si>
    <t>geonorge.no</t>
  </si>
  <si>
    <t>helsenorge.no​</t>
  </si>
  <si>
    <t>ID-porten​</t>
  </si>
  <si>
    <t>Infotorg</t>
  </si>
  <si>
    <t>Kontakt- og reservasjonsregisteret​ (KRR)</t>
  </si>
  <si>
    <t>Matrikkelen​</t>
  </si>
  <si>
    <t>norge.no​</t>
  </si>
  <si>
    <t>Oppgaveregisteret</t>
  </si>
  <si>
    <t>Peppol</t>
  </si>
  <si>
    <t>Prosjektveiviseren​</t>
  </si>
  <si>
    <t>Riksarkivets depot</t>
  </si>
  <si>
    <t>Aa-registeret</t>
  </si>
  <si>
    <t>Felles lønns- og regnskapstjenester til statlige virksomheter.</t>
  </si>
  <si>
    <t>Del av FIKS-plattformen, der kommuner kan dele kurs, arrangementer og annen kunnskap med sine ansatte og med hverandre.</t>
  </si>
  <si>
    <t>Meldingstjeneste på FIKS-plattformen som formidler avsenders forsendelse via den kanalen mottaker har valgt.</t>
  </si>
  <si>
    <t>Internettportal for digital dialog mellom næringslivet, privatpersoner og offentlige etater.</t>
  </si>
  <si>
    <t>Tjeneste som benyttes for å gi bruker innsyn i data som er registrert i tjenesteeier sitt system.</t>
  </si>
  <si>
    <t>Digital kontaktinformasjon, samt fullmakter og autorisasjoner som forteller hvem som kan opptre på vegne av noen.</t>
  </si>
  <si>
    <t>Utfylling, signering og innsending av skjema​ via brukergrensesnitt eller API.</t>
  </si>
  <si>
    <t>Brukerinnsyn i data som er registrert i tjenesteeieres systemer, via Altinn.</t>
  </si>
  <si>
    <t>Altinns plattform for utvikling av digitale tjenester, med støtte for skjemaer, prosessautomatisering, m.m.</t>
  </si>
  <si>
    <t>Tjeneste for å varsle brukere på e-post og/eller sms, f.eks. ved ny melding eller når et skjema er gjort tilgjengelig​.</t>
  </si>
  <si>
    <t>Nasjonale opplysninger om eierforhold, tekniske opplysninger, m.m. for alle typer kjøretøy.</t>
  </si>
  <si>
    <t>Veiledninger, standarder, kontrakter, maler og verktøy for anskaffelsessaker.</t>
  </si>
  <si>
    <t>DFØ forvalter økonomiregelverket i staten og utredningsinstruksen.</t>
  </si>
  <si>
    <t>En offentlig fellesløsning for sikker digital post til innbyggere, basert på e-Boks og Postens Digipost.</t>
  </si>
  <si>
    <t>Løsning i Altinn for digital post fra det offentlige til virksomheter.</t>
  </si>
  <si>
    <t>Nettbasert database for kunngjøring av offentlige anskaffelser og anskaffelser i forsyningssektoren som er underlagt EØS-forskriftene.</t>
  </si>
  <si>
    <t>Meldingsutveksling mellom offentlige etater, innbyggere og private virksomheter, med støtte for ulike systemer hos mottaker.</t>
  </si>
  <si>
    <t>Felles løsning for publisering av postlister, og kanal for tilgjengeliggjøring av publiserte dokumenter.</t>
  </si>
  <si>
    <t>Elektronisk MottakerAdresseregister - oppslagstjeneste med register over norske mottakere for ulike typer elektronisk handelsformat (EHF) i CEF eDelivery (PEPPOL).</t>
  </si>
  <si>
    <t>Nasjonalt grunndataregister for informasjon om enheter (virksomheter) i næringslivet og offentlig sektor​.</t>
  </si>
  <si>
    <t>Signeringstjeneste for offentlige virksomheter med håndtering av dokumenter som krever signatur fra innbyggere.</t>
  </si>
  <si>
    <t>Kunnskapsdepartementets valgte løsning for sikker identifisering mot tjenester i utdanningssektoren.</t>
  </si>
  <si>
    <t>Oversikt over hvilke data de ulike offentlige virksomhetene har, hvordan de henger sammen og hva de betyr.</t>
  </si>
  <si>
    <t>Plattform for utvikling og drift av kommunale applikasjonstjenester som benyttes i offentlige tjenester.</t>
  </si>
  <si>
    <t>Nasjonalt grunndataregister for informasjon om personer.</t>
  </si>
  <si>
    <t>Nasjonal portal for kartdata, med mulighet for å søke etter og få tilgang til tilgjengelig informasjon​.</t>
  </si>
  <si>
    <t>Felles helseportal for innbyggere, med informasjonssider og selvbetjeningsløsninger​.</t>
  </si>
  <si>
    <t>Løsning som tilbyr autentisering av bruker, gjennom validering av en e-ID​.</t>
  </si>
  <si>
    <t>Register over innbyggerens kontaktinformasjon og reservasjoner. Nasjonal fellesløsning.</t>
  </si>
  <si>
    <t>Norges offisielle register over fast eiendom, herunder bygninger, boliger og adresser.</t>
  </si>
  <si>
    <t>Inngangsport og vegviser til offentlege tjenester på nett, på tvers av sektorer og nivå.</t>
  </si>
  <si>
    <t>Oversikt over alle opplysninger næringslivet plikter å rapportere til statlige etater.</t>
  </si>
  <si>
    <t>PEPPOL is a set of artifacts and specifications enabling cross-border eProcurement. The use of PEPPOL is governed by a multi-lateral agreement structure which is owned and maintained by OpenPEPPOL.</t>
  </si>
  <si>
    <t>Prosjektmodell for styring av digitaliseringsprosjekter.</t>
  </si>
  <si>
    <t>Langtidslagring av arkivverdig informasjon fra statlige sak- og arkivsystemer.</t>
  </si>
  <si>
    <t>Register med informasjon om arbeidsforhold i Norge.</t>
  </si>
  <si>
    <t>https://www.difi.no/fagomrader-og-tjenester/digitalisering-og-samordning/nasjonal-arkitektur/pagaende-arbeid-med-arkitekturlandskap</t>
  </si>
  <si>
    <t>NasjonalAktor0001</t>
  </si>
  <si>
    <t>BusinessActor</t>
  </si>
  <si>
    <t>DFØ</t>
  </si>
  <si>
    <t>NasjonalAktor0002</t>
  </si>
  <si>
    <t>KS</t>
  </si>
  <si>
    <t>NasjonalAktor0003</t>
  </si>
  <si>
    <t>Brønnøysundregistrene</t>
  </si>
  <si>
    <t>NasjonalAktor0004</t>
  </si>
  <si>
    <t>Statens Vegvesen</t>
  </si>
  <si>
    <t>NasjonalAktor0005</t>
  </si>
  <si>
    <t>Difi</t>
  </si>
  <si>
    <t>NasjonalAktor0006</t>
  </si>
  <si>
    <t>Kunnskapsdepartementets tjenesteorgan</t>
  </si>
  <si>
    <t>NasjonalAktor0007</t>
  </si>
  <si>
    <t>Skatteetaten</t>
  </si>
  <si>
    <t>NasjonalAktor0008</t>
  </si>
  <si>
    <t>Kartverket</t>
  </si>
  <si>
    <t>NasjonalAktor0009</t>
  </si>
  <si>
    <t>Direktoratet for eHelse</t>
  </si>
  <si>
    <t>NasjonalAktor0010</t>
  </si>
  <si>
    <t>Arkivverket</t>
  </si>
  <si>
    <t>NasjonalAktor0011</t>
  </si>
  <si>
    <t>NAV</t>
  </si>
  <si>
    <t>EVRY</t>
  </si>
  <si>
    <t>NasjonalAktor0012</t>
  </si>
  <si>
    <t>Aktør</t>
  </si>
  <si>
    <t>BusinessService</t>
  </si>
  <si>
    <t>Kilde</t>
  </si>
  <si>
    <t>RealizationRelationship</t>
  </si>
  <si>
    <t>"ID"</t>
  </si>
  <si>
    <t>"Type"</t>
  </si>
  <si>
    <t>"Name"</t>
  </si>
  <si>
    <t>"Documentation"</t>
  </si>
  <si>
    <t>"Source"</t>
  </si>
  <si>
    <t>"Target"</t>
  </si>
  <si>
    <t>"Key"</t>
  </si>
  <si>
    <t>"Value"</t>
  </si>
  <si>
    <t>"TYPE"</t>
  </si>
  <si>
    <t>"NAME"</t>
  </si>
  <si>
    <t>"DOCUMENTATION"</t>
  </si>
  <si>
    <t>Internettportal for digital dialog mellom næringslivet, privatpersoner og offentlige etater, samt en teknisk plattform for å lage digitale tjenester.</t>
  </si>
  <si>
    <t>Maskin-til-maskin formidling av store datamengder mellom ulike offentlige og private virksomheter, med garantert levering og sporbarhet.</t>
  </si>
  <si>
    <t>Portal for oversikt over åpne data i Norge, i tillegg tilbys veiledning og datahotell for publisering av data.</t>
  </si>
  <si>
    <t>Ca. 700 informasjons-produkter, i webportal og som plugins i saksbehandlingsløsninger, for offenlige og private virksomheter.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</si>
</sst>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NumberFormat="1"/>
    <xf numFmtId="0" fontId="0" fillId="0" borderId="0" xfId="0" applyAlignment="1"/>
    <xf numFmtId="0" fontId="0" fillId="0" borderId="0" xfId="0" quotePrefix="1" applyNumberFormat="1" applyAlignment="1"/>
    <xf numFmtId="0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1:C41" totalsRowShown="0">
  <autoFilter ref="A1:C41"/>
  <tableColumns count="3">
    <tableColumn id="1" name="&quot;ID&quot;">
      <calculatedColumnFormula>Tabell2[[#This Row],[ID]]</calculatedColumnFormula>
    </tableColumn>
    <tableColumn id="2" name="&quot;Key&quot;"/>
    <tableColumn id="3" name="&quot;Value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Tabell15" displayName="Tabell15" ref="A1:F41" totalsRowShown="0">
  <autoFilter ref="A1:F41"/>
  <tableColumns count="6">
    <tableColumn id="1" name="&quot;ID&quot;" dataDxfId="14">
      <calculatedColumnFormula>CONCATENATE(LEFT(E2,20),"_",RIGHT(F2,20))</calculatedColumnFormula>
    </tableColumn>
    <tableColumn id="2" name="&quot;Type&quot;"/>
    <tableColumn id="3" name="&quot;Name&quot;"/>
    <tableColumn id="4" name="&quot;Documentation&quot;"/>
    <tableColumn id="5" name="&quot;Source&quot;" dataDxfId="13">
      <calculatedColumnFormula>VLOOKUP(Tabell1[[#This Row],[Aktør]],'Andre Elementer'!A$2:C$19,2,0)</calculatedColumnFormula>
    </tableColumn>
    <tableColumn id="6" name="&quot;Target&quot;" dataDxfId="12">
      <calculatedColumnFormula>Elements!A2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1" displayName="Tabell1" ref="A1:D41" totalsRowShown="0" headerRowDxfId="11" dataDxfId="10">
  <autoFilter ref="A1:D41"/>
  <tableColumns count="4">
    <tableColumn id="1" name="Navn" dataDxfId="9"/>
    <tableColumn id="2" name="Beskrivelse" dataDxfId="8"/>
    <tableColumn id="5" name="Aktør" dataDxfId="7"/>
    <tableColumn id="8" name="I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l2" displayName="Tabell2" ref="A1:E41" totalsRowShown="0" headerRowDxfId="5">
  <autoFilter ref="A1:E41"/>
  <tableColumns count="5">
    <tableColumn id="1" name="Tegn" dataDxfId="4"/>
    <tableColumn id="2" name="ID" dataDxfId="3">
      <calculatedColumnFormula>_xlfn.CONCAT("FellesTjeneste_",TEXT(Tabell1[[#This Row],[ID]],"0000"))</calculatedColumnFormula>
    </tableColumn>
    <tableColumn id="3" name="TYPE" dataDxfId="2"/>
    <tableColumn id="4" name="NAME" dataDxfId="1">
      <calculatedColumnFormula>Tabell1[[#This Row],[Navn]]</calculatedColumnFormula>
    </tableColumn>
    <tableColumn id="5" name="DOCUMENTATION" dataDxfId="0">
      <calculatedColumnFormula>Tabell1[[#This Row],[Beskrivelse]]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fi.no/fagomrader-og-tjenester/digitalisering-og-samordning/nasjonal-arkitektur/pagaende-arbeid-med-arkitekturlandskap" TargetMode="External"/><Relationship Id="rId13" Type="http://schemas.openxmlformats.org/officeDocument/2006/relationships/hyperlink" Target="https://www.difi.no/fagomrader-og-tjenester/digitalisering-og-samordning/nasjonal-arkitektur/pagaende-arbeid-med-arkitekturlandskap" TargetMode="External"/><Relationship Id="rId18" Type="http://schemas.openxmlformats.org/officeDocument/2006/relationships/hyperlink" Target="https://www.difi.no/fagomrader-og-tjenester/digitalisering-og-samordning/nasjonal-arkitektur/pagaende-arbeid-med-arkitekturlandskap" TargetMode="External"/><Relationship Id="rId26" Type="http://schemas.openxmlformats.org/officeDocument/2006/relationships/hyperlink" Target="https://www.difi.no/fagomrader-og-tjenester/digitalisering-og-samordning/nasjonal-arkitektur/pagaende-arbeid-med-arkitekturlandskap" TargetMode="External"/><Relationship Id="rId39" Type="http://schemas.openxmlformats.org/officeDocument/2006/relationships/hyperlink" Target="https://www.difi.no/fagomrader-og-tjenester/digitalisering-og-samordning/nasjonal-arkitektur/pagaende-arbeid-med-arkitekturlandskap" TargetMode="External"/><Relationship Id="rId3" Type="http://schemas.openxmlformats.org/officeDocument/2006/relationships/hyperlink" Target="https://www.difi.no/fagomrader-og-tjenester/digitalisering-og-samordning/nasjonal-arkitektur/pagaende-arbeid-med-arkitekturlandskap" TargetMode="External"/><Relationship Id="rId21" Type="http://schemas.openxmlformats.org/officeDocument/2006/relationships/hyperlink" Target="https://www.difi.no/fagomrader-og-tjenester/digitalisering-og-samordning/nasjonal-arkitektur/pagaende-arbeid-med-arkitekturlandskap" TargetMode="External"/><Relationship Id="rId34" Type="http://schemas.openxmlformats.org/officeDocument/2006/relationships/hyperlink" Target="https://www.difi.no/fagomrader-og-tjenester/digitalisering-og-samordning/nasjonal-arkitektur/pagaende-arbeid-med-arkitekturlandskap" TargetMode="External"/><Relationship Id="rId7" Type="http://schemas.openxmlformats.org/officeDocument/2006/relationships/hyperlink" Target="https://www.difi.no/fagomrader-og-tjenester/digitalisering-og-samordning/nasjonal-arkitektur/pagaende-arbeid-med-arkitekturlandskap" TargetMode="External"/><Relationship Id="rId12" Type="http://schemas.openxmlformats.org/officeDocument/2006/relationships/hyperlink" Target="https://www.difi.no/fagomrader-og-tjenester/digitalisering-og-samordning/nasjonal-arkitektur/pagaende-arbeid-med-arkitekturlandskap" TargetMode="External"/><Relationship Id="rId17" Type="http://schemas.openxmlformats.org/officeDocument/2006/relationships/hyperlink" Target="https://www.difi.no/fagomrader-og-tjenester/digitalisering-og-samordning/nasjonal-arkitektur/pagaende-arbeid-med-arkitekturlandskap" TargetMode="External"/><Relationship Id="rId25" Type="http://schemas.openxmlformats.org/officeDocument/2006/relationships/hyperlink" Target="https://www.difi.no/fagomrader-og-tjenester/digitalisering-og-samordning/nasjonal-arkitektur/pagaende-arbeid-med-arkitekturlandskap" TargetMode="External"/><Relationship Id="rId33" Type="http://schemas.openxmlformats.org/officeDocument/2006/relationships/hyperlink" Target="https://www.difi.no/fagomrader-og-tjenester/digitalisering-og-samordning/nasjonal-arkitektur/pagaende-arbeid-med-arkitekturlandskap" TargetMode="External"/><Relationship Id="rId38" Type="http://schemas.openxmlformats.org/officeDocument/2006/relationships/hyperlink" Target="https://www.difi.no/fagomrader-og-tjenester/digitalisering-og-samordning/nasjonal-arkitektur/pagaende-arbeid-med-arkitekturlandskap" TargetMode="External"/><Relationship Id="rId2" Type="http://schemas.openxmlformats.org/officeDocument/2006/relationships/hyperlink" Target="https://www.difi.no/fagomrader-og-tjenester/digitalisering-og-samordning/nasjonal-arkitektur/pagaende-arbeid-med-arkitekturlandskap" TargetMode="External"/><Relationship Id="rId16" Type="http://schemas.openxmlformats.org/officeDocument/2006/relationships/hyperlink" Target="https://www.difi.no/fagomrader-og-tjenester/digitalisering-og-samordning/nasjonal-arkitektur/pagaende-arbeid-med-arkitekturlandskap" TargetMode="External"/><Relationship Id="rId20" Type="http://schemas.openxmlformats.org/officeDocument/2006/relationships/hyperlink" Target="https://www.difi.no/fagomrader-og-tjenester/digitalisering-og-samordning/nasjonal-arkitektur/pagaende-arbeid-med-arkitekturlandskap" TargetMode="External"/><Relationship Id="rId29" Type="http://schemas.openxmlformats.org/officeDocument/2006/relationships/hyperlink" Target="https://www.difi.no/fagomrader-og-tjenester/digitalisering-og-samordning/nasjonal-arkitektur/pagaende-arbeid-med-arkitekturlandskap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difi.no/fagomrader-og-tjenester/digitalisering-og-samordning/nasjonal-arkitektur/pagaende-arbeid-med-arkitekturlandskap" TargetMode="External"/><Relationship Id="rId6" Type="http://schemas.openxmlformats.org/officeDocument/2006/relationships/hyperlink" Target="https://www.difi.no/fagomrader-og-tjenester/digitalisering-og-samordning/nasjonal-arkitektur/pagaende-arbeid-med-arkitekturlandskap" TargetMode="External"/><Relationship Id="rId11" Type="http://schemas.openxmlformats.org/officeDocument/2006/relationships/hyperlink" Target="https://www.difi.no/fagomrader-og-tjenester/digitalisering-og-samordning/nasjonal-arkitektur/pagaende-arbeid-med-arkitekturlandskap" TargetMode="External"/><Relationship Id="rId24" Type="http://schemas.openxmlformats.org/officeDocument/2006/relationships/hyperlink" Target="https://www.difi.no/fagomrader-og-tjenester/digitalisering-og-samordning/nasjonal-arkitektur/pagaende-arbeid-med-arkitekturlandskap" TargetMode="External"/><Relationship Id="rId32" Type="http://schemas.openxmlformats.org/officeDocument/2006/relationships/hyperlink" Target="https://www.difi.no/fagomrader-og-tjenester/digitalisering-og-samordning/nasjonal-arkitektur/pagaende-arbeid-med-arkitekturlandskap" TargetMode="External"/><Relationship Id="rId37" Type="http://schemas.openxmlformats.org/officeDocument/2006/relationships/hyperlink" Target="https://www.difi.no/fagomrader-og-tjenester/digitalisering-og-samordning/nasjonal-arkitektur/pagaende-arbeid-med-arkitekturlandskap" TargetMode="External"/><Relationship Id="rId40" Type="http://schemas.openxmlformats.org/officeDocument/2006/relationships/hyperlink" Target="https://www.difi.no/fagomrader-og-tjenester/digitalisering-og-samordning/nasjonal-arkitektur/pagaende-arbeid-med-arkitekturlandskap" TargetMode="External"/><Relationship Id="rId5" Type="http://schemas.openxmlformats.org/officeDocument/2006/relationships/hyperlink" Target="https://www.difi.no/fagomrader-og-tjenester/digitalisering-og-samordning/nasjonal-arkitektur/pagaende-arbeid-med-arkitekturlandskap" TargetMode="External"/><Relationship Id="rId15" Type="http://schemas.openxmlformats.org/officeDocument/2006/relationships/hyperlink" Target="https://www.difi.no/fagomrader-og-tjenester/digitalisering-og-samordning/nasjonal-arkitektur/pagaende-arbeid-med-arkitekturlandskap" TargetMode="External"/><Relationship Id="rId23" Type="http://schemas.openxmlformats.org/officeDocument/2006/relationships/hyperlink" Target="https://www.difi.no/fagomrader-og-tjenester/digitalisering-og-samordning/nasjonal-arkitektur/pagaende-arbeid-med-arkitekturlandskap" TargetMode="External"/><Relationship Id="rId28" Type="http://schemas.openxmlformats.org/officeDocument/2006/relationships/hyperlink" Target="https://www.difi.no/fagomrader-og-tjenester/digitalisering-og-samordning/nasjonal-arkitektur/pagaende-arbeid-med-arkitekturlandskap" TargetMode="External"/><Relationship Id="rId36" Type="http://schemas.openxmlformats.org/officeDocument/2006/relationships/hyperlink" Target="https://www.difi.no/fagomrader-og-tjenester/digitalisering-og-samordning/nasjonal-arkitektur/pagaende-arbeid-med-arkitekturlandskap" TargetMode="External"/><Relationship Id="rId10" Type="http://schemas.openxmlformats.org/officeDocument/2006/relationships/hyperlink" Target="https://www.difi.no/fagomrader-og-tjenester/digitalisering-og-samordning/nasjonal-arkitektur/pagaende-arbeid-med-arkitekturlandskap" TargetMode="External"/><Relationship Id="rId19" Type="http://schemas.openxmlformats.org/officeDocument/2006/relationships/hyperlink" Target="https://www.difi.no/fagomrader-og-tjenester/digitalisering-og-samordning/nasjonal-arkitektur/pagaende-arbeid-med-arkitekturlandskap" TargetMode="External"/><Relationship Id="rId31" Type="http://schemas.openxmlformats.org/officeDocument/2006/relationships/hyperlink" Target="https://www.difi.no/fagomrader-og-tjenester/digitalisering-og-samordning/nasjonal-arkitektur/pagaende-arbeid-med-arkitekturlandskap" TargetMode="External"/><Relationship Id="rId4" Type="http://schemas.openxmlformats.org/officeDocument/2006/relationships/hyperlink" Target="https://www.difi.no/fagomrader-og-tjenester/digitalisering-og-samordning/nasjonal-arkitektur/pagaende-arbeid-med-arkitekturlandskap" TargetMode="External"/><Relationship Id="rId9" Type="http://schemas.openxmlformats.org/officeDocument/2006/relationships/hyperlink" Target="https://www.difi.no/fagomrader-og-tjenester/digitalisering-og-samordning/nasjonal-arkitektur/pagaende-arbeid-med-arkitekturlandskap" TargetMode="External"/><Relationship Id="rId14" Type="http://schemas.openxmlformats.org/officeDocument/2006/relationships/hyperlink" Target="https://www.difi.no/fagomrader-og-tjenester/digitalisering-og-samordning/nasjonal-arkitektur/pagaende-arbeid-med-arkitekturlandskap" TargetMode="External"/><Relationship Id="rId22" Type="http://schemas.openxmlformats.org/officeDocument/2006/relationships/hyperlink" Target="https://www.difi.no/fagomrader-og-tjenester/digitalisering-og-samordning/nasjonal-arkitektur/pagaende-arbeid-med-arkitekturlandskap" TargetMode="External"/><Relationship Id="rId27" Type="http://schemas.openxmlformats.org/officeDocument/2006/relationships/hyperlink" Target="https://www.difi.no/fagomrader-og-tjenester/digitalisering-og-samordning/nasjonal-arkitektur/pagaende-arbeid-med-arkitekturlandskap" TargetMode="External"/><Relationship Id="rId30" Type="http://schemas.openxmlformats.org/officeDocument/2006/relationships/hyperlink" Target="https://www.difi.no/fagomrader-og-tjenester/digitalisering-og-samordning/nasjonal-arkitektur/pagaende-arbeid-med-arkitekturlandskap" TargetMode="External"/><Relationship Id="rId35" Type="http://schemas.openxmlformats.org/officeDocument/2006/relationships/hyperlink" Target="https://www.difi.no/fagomrader-og-tjenester/digitalisering-og-samordning/nasjonal-arkitektur/pagaende-arbeid-med-arkitekturlandska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C1" workbookViewId="0">
      <selection activeCell="C16" sqref="C16"/>
    </sheetView>
  </sheetViews>
  <sheetFormatPr baseColWidth="10" defaultRowHeight="15" x14ac:dyDescent="0.25"/>
  <cols>
    <col min="1" max="1" width="20.85546875" bestFit="1" customWidth="1"/>
    <col min="2" max="2" width="17" bestFit="1" customWidth="1"/>
    <col min="3" max="3" width="47.7109375" bestFit="1" customWidth="1"/>
    <col min="4" max="4" width="120.7109375" customWidth="1"/>
  </cols>
  <sheetData>
    <row r="1" spans="1:4" x14ac:dyDescent="0.25">
      <c r="A1" s="1" t="s">
        <v>132</v>
      </c>
      <c r="B1" s="1" t="s">
        <v>140</v>
      </c>
      <c r="C1" s="1" t="s">
        <v>141</v>
      </c>
      <c r="D1" s="1" t="s">
        <v>142</v>
      </c>
    </row>
    <row r="2" spans="1:4" x14ac:dyDescent="0.25">
      <c r="A2" t="str">
        <f>Tabell2[[#This Row],[ID]]</f>
        <v>FellesTjeneste_0001</v>
      </c>
      <c r="B2" t="str">
        <f>Tabell2[[#This Row],[TYPE]]</f>
        <v>BusinessService</v>
      </c>
      <c r="C2" t="str">
        <f>Tabell2[[#This Row],[NAME]]</f>
        <v>DFØs fellesløsninger for lønn og regnskap</v>
      </c>
      <c r="D2" t="str">
        <f>Tabell2[[#This Row],[DOCUMENTATION]]</f>
        <v>Felles lønns- og regnskapstjenester til statlige virksomheter.</v>
      </c>
    </row>
    <row r="3" spans="1:4" x14ac:dyDescent="0.25">
      <c r="A3" t="str">
        <f>Tabell2[[#This Row],[ID]]</f>
        <v>FellesTjeneste_0002</v>
      </c>
      <c r="B3" t="str">
        <f>Tabell2[[#This Row],[TYPE]]</f>
        <v>BusinessService</v>
      </c>
      <c r="C3" t="str">
        <f>Tabell2[[#This Row],[NAME]]</f>
        <v>KS Læring</v>
      </c>
      <c r="D3" t="str">
        <f>Tabell2[[#This Row],[DOCUMENTATION]]</f>
        <v>Del av FIKS-plattformen, der kommuner kan dele kurs, arrangementer og annen kunnskap med sine ansatte og med hverandre.</v>
      </c>
    </row>
    <row r="4" spans="1:4" x14ac:dyDescent="0.25">
      <c r="A4" t="str">
        <f>Tabell2[[#This Row],[ID]]</f>
        <v>FellesTjeneste_0003</v>
      </c>
      <c r="B4" t="str">
        <f>Tabell2[[#This Row],[TYPE]]</f>
        <v>BusinessService</v>
      </c>
      <c r="C4" t="str">
        <f>Tabell2[[#This Row],[NAME]]</f>
        <v>KS SvarUt</v>
      </c>
      <c r="D4" t="str">
        <f>Tabell2[[#This Row],[DOCUMENTATION]]</f>
        <v>Meldingstjeneste på FIKS-plattformen som formidler avsenders forsendelse via den kanalen mottaker har valgt.</v>
      </c>
    </row>
    <row r="5" spans="1:4" x14ac:dyDescent="0.25">
      <c r="A5" t="str">
        <f>Tabell2[[#This Row],[ID]]</f>
        <v>FellesTjeneste_0004</v>
      </c>
      <c r="B5" t="str">
        <f>Tabell2[[#This Row],[TYPE]]</f>
        <v>BusinessService</v>
      </c>
      <c r="C5" t="str">
        <f>Tabell2[[#This Row],[NAME]]</f>
        <v>Altinn</v>
      </c>
      <c r="D5" t="str">
        <f>Tabell2[[#This Row],[DOCUMENTATION]]</f>
        <v>Internettportal for digital dialog mellom næringslivet, privatpersoner og offentlige etater, samt en teknisk plattform for å lage digitale tjenester.</v>
      </c>
    </row>
    <row r="6" spans="1:4" x14ac:dyDescent="0.25">
      <c r="A6" t="str">
        <f>Tabell2[[#This Row],[ID]]</f>
        <v>FellesTjeneste_0005</v>
      </c>
      <c r="B6" t="str">
        <f>Tabell2[[#This Row],[TYPE]]</f>
        <v>BusinessService</v>
      </c>
      <c r="C6" t="str">
        <f>Tabell2[[#This Row],[NAME]]</f>
        <v>altinn.no​</v>
      </c>
      <c r="D6" t="str">
        <f>Tabell2[[#This Row],[DOCUMENTATION]]</f>
        <v>Internettportal for digital dialog mellom næringslivet, privatpersoner og offentlige etater.</v>
      </c>
    </row>
    <row r="7" spans="1:4" x14ac:dyDescent="0.25">
      <c r="A7" t="str">
        <f>Tabell2[[#This Row],[ID]]</f>
        <v>FellesTjeneste_0006</v>
      </c>
      <c r="B7" t="str">
        <f>Tabell2[[#This Row],[TYPE]]</f>
        <v>BusinessService</v>
      </c>
      <c r="C7" t="str">
        <f>Tabell2[[#This Row],[NAME]]</f>
        <v>Autorisasjonskomponenten, Altinn​</v>
      </c>
      <c r="D7" t="str">
        <f>Tabell2[[#This Row],[DOCUMENTATION]]</f>
        <v>Tjeneste som benyttes for å gi bruker innsyn i data som er registrert i tjenesteeier sitt system.</v>
      </c>
    </row>
    <row r="8" spans="1:4" x14ac:dyDescent="0.25">
      <c r="A8" t="str">
        <f>Tabell2[[#This Row],[ID]]</f>
        <v>FellesTjeneste_0007</v>
      </c>
      <c r="B8" t="str">
        <f>Tabell2[[#This Row],[TYPE]]</f>
        <v>BusinessService</v>
      </c>
      <c r="C8" t="str">
        <f>Tabell2[[#This Row],[NAME]]</f>
        <v>Digital kontaktinformasjon og fullmakter (KoFuVi)</v>
      </c>
      <c r="D8" t="str">
        <f>Tabell2[[#This Row],[DOCUMENTATION]]</f>
        <v>Digital kontaktinformasjon, samt fullmakter og autorisasjoner som forteller hvem som kan opptre på vegne av noen.</v>
      </c>
    </row>
    <row r="9" spans="1:4" x14ac:dyDescent="0.25">
      <c r="A9" t="str">
        <f>Tabell2[[#This Row],[ID]]</f>
        <v>FellesTjeneste_0008</v>
      </c>
      <c r="B9" t="str">
        <f>Tabell2[[#This Row],[TYPE]]</f>
        <v>BusinessService</v>
      </c>
      <c r="C9" t="str">
        <f>Tabell2[[#This Row],[NAME]]</f>
        <v>Formidlingstjeneste, Altinn</v>
      </c>
      <c r="D9" t="str">
        <f>Tabell2[[#This Row],[DOCUMENTATION]]</f>
        <v>Maskin-til-maskin formidling av store datamengder mellom ulike offentlige og private virksomheter, med garantert levering og sporbarhet.</v>
      </c>
    </row>
    <row r="10" spans="1:4" x14ac:dyDescent="0.25">
      <c r="A10" t="str">
        <f>Tabell2[[#This Row],[ID]]</f>
        <v>FellesTjeneste_0009</v>
      </c>
      <c r="B10" t="str">
        <f>Tabell2[[#This Row],[TYPE]]</f>
        <v>BusinessService</v>
      </c>
      <c r="C10" t="str">
        <f>Tabell2[[#This Row],[NAME]]</f>
        <v>Innsendingstjeneste, Altinn​</v>
      </c>
      <c r="D10" t="str">
        <f>Tabell2[[#This Row],[DOCUMENTATION]]</f>
        <v>Utfylling, signering og innsending av skjema​ via brukergrensesnitt eller API.</v>
      </c>
    </row>
    <row r="11" spans="1:4" x14ac:dyDescent="0.25">
      <c r="A11" t="str">
        <f>Tabell2[[#This Row],[ID]]</f>
        <v>FellesTjeneste_0010</v>
      </c>
      <c r="B11" t="str">
        <f>Tabell2[[#This Row],[TYPE]]</f>
        <v>BusinessService</v>
      </c>
      <c r="C11" t="str">
        <f>Tabell2[[#This Row],[NAME]]</f>
        <v>Innsynstjeneste, Altinn​</v>
      </c>
      <c r="D11" t="str">
        <f>Tabell2[[#This Row],[DOCUMENTATION]]</f>
        <v>Brukerinnsyn i data som er registrert i tjenesteeieres systemer, via Altinn.</v>
      </c>
    </row>
    <row r="12" spans="1:4" x14ac:dyDescent="0.25">
      <c r="A12" t="str">
        <f>Tabell2[[#This Row],[ID]]</f>
        <v>FellesTjeneste_0011</v>
      </c>
      <c r="B12" t="str">
        <f>Tabell2[[#This Row],[TYPE]]</f>
        <v>BusinessService</v>
      </c>
      <c r="C12" t="str">
        <f>Tabell2[[#This Row],[NAME]]</f>
        <v>Tjenesteutviklings-løsningen, Altinn​</v>
      </c>
      <c r="D12" t="str">
        <f>Tabell2[[#This Row],[DOCUMENTATION]]</f>
        <v>Altinns plattform for utvikling av digitale tjenester, med støtte for skjemaer, prosessautomatisering, m.m.</v>
      </c>
    </row>
    <row r="13" spans="1:4" x14ac:dyDescent="0.25">
      <c r="A13" t="str">
        <f>Tabell2[[#This Row],[ID]]</f>
        <v>FellesTjeneste_0012</v>
      </c>
      <c r="B13" t="str">
        <f>Tabell2[[#This Row],[TYPE]]</f>
        <v>BusinessService</v>
      </c>
      <c r="C13" t="str">
        <f>Tabell2[[#This Row],[NAME]]</f>
        <v>Varslingstjeneste, Altinn​</v>
      </c>
      <c r="D13" t="str">
        <f>Tabell2[[#This Row],[DOCUMENTATION]]</f>
        <v>Tjeneste for å varsle brukere på e-post og/eller sms, f.eks. ved ny melding eller når et skjema er gjort tilgjengelig​.</v>
      </c>
    </row>
    <row r="14" spans="1:4" x14ac:dyDescent="0.25">
      <c r="A14" t="str">
        <f>Tabell2[[#This Row],[ID]]</f>
        <v>FellesTjeneste_0013</v>
      </c>
      <c r="B14" t="str">
        <f>Tabell2[[#This Row],[TYPE]]</f>
        <v>BusinessService</v>
      </c>
      <c r="C14" t="str">
        <f>Tabell2[[#This Row],[NAME]]</f>
        <v>Motorvognregister​et</v>
      </c>
      <c r="D14" t="str">
        <f>Tabell2[[#This Row],[DOCUMENTATION]]</f>
        <v>Nasjonale opplysninger om eierforhold, tekniske opplysninger, m.m. for alle typer kjøretøy.</v>
      </c>
    </row>
    <row r="15" spans="1:4" x14ac:dyDescent="0.25">
      <c r="A15" t="str">
        <f>Tabell2[[#This Row],[ID]]</f>
        <v>FellesTjeneste_0014</v>
      </c>
      <c r="B15" t="str">
        <f>Tabell2[[#This Row],[TYPE]]</f>
        <v>BusinessService</v>
      </c>
      <c r="C15" t="str">
        <f>Tabell2[[#This Row],[NAME]]</f>
        <v>anskaffelser.no​</v>
      </c>
      <c r="D15" t="str">
        <f>Tabell2[[#This Row],[DOCUMENTATION]]</f>
        <v>Veiledninger, standarder, kontrakter, maler og verktøy for anskaffelsessaker.</v>
      </c>
    </row>
    <row r="16" spans="1:4" x14ac:dyDescent="0.25">
      <c r="A16" t="str">
        <f>Tabell2[[#This Row],[ID]]</f>
        <v>FellesTjeneste_0015</v>
      </c>
      <c r="B16" t="str">
        <f>Tabell2[[#This Row],[TYPE]]</f>
        <v>BusinessService</v>
      </c>
      <c r="C16" t="str">
        <f>Tabell2[[#This Row],[NAME]]</f>
        <v>Data.norge.no</v>
      </c>
      <c r="D16" t="str">
        <f>Tabell2[[#This Row],[DOCUMENTATION]]</f>
        <v>Portal for oversikt over åpne data i Norge, i tillegg tilbys veiledning og datahotell for publisering av data.</v>
      </c>
    </row>
    <row r="17" spans="1:4" x14ac:dyDescent="0.25">
      <c r="A17" t="str">
        <f>Tabell2[[#This Row],[ID]]</f>
        <v>FellesTjeneste_0016</v>
      </c>
      <c r="B17" t="str">
        <f>Tabell2[[#This Row],[TYPE]]</f>
        <v>BusinessService</v>
      </c>
      <c r="C17" t="str">
        <f>Tabell2[[#This Row],[NAME]]</f>
        <v>DFØs tjenester</v>
      </c>
      <c r="D17" t="str">
        <f>Tabell2[[#This Row],[DOCUMENTATION]]</f>
        <v>DFØ forvalter økonomiregelverket i staten og utredningsinstruksen.</v>
      </c>
    </row>
    <row r="18" spans="1:4" x14ac:dyDescent="0.25">
      <c r="A18" t="str">
        <f>Tabell2[[#This Row],[ID]]</f>
        <v>FellesTjeneste_0017</v>
      </c>
      <c r="B18" t="str">
        <f>Tabell2[[#This Row],[TYPE]]</f>
        <v>BusinessService</v>
      </c>
      <c r="C18" t="str">
        <f>Tabell2[[#This Row],[NAME]]</f>
        <v>Digital post til innbyggere (DPI))</v>
      </c>
      <c r="D18" t="str">
        <f>Tabell2[[#This Row],[DOCUMENTATION]]</f>
        <v>En offentlig fellesløsning for sikker digital post til innbyggere, basert på e-Boks og Postens Digipost.</v>
      </c>
    </row>
    <row r="19" spans="1:4" x14ac:dyDescent="0.25">
      <c r="A19" t="str">
        <f>Tabell2[[#This Row],[ID]]</f>
        <v>FellesTjeneste_0018</v>
      </c>
      <c r="B19" t="str">
        <f>Tabell2[[#This Row],[TYPE]]</f>
        <v>BusinessService</v>
      </c>
      <c r="C19" t="str">
        <f>Tabell2[[#This Row],[NAME]]</f>
        <v>Digital post til virksomhet​er (DPV)</v>
      </c>
      <c r="D19" t="str">
        <f>Tabell2[[#This Row],[DOCUMENTATION]]</f>
        <v>Løsning i Altinn for digital post fra det offentlige til virksomheter.</v>
      </c>
    </row>
    <row r="20" spans="1:4" x14ac:dyDescent="0.25">
      <c r="A20" t="str">
        <f>Tabell2[[#This Row],[ID]]</f>
        <v>FellesTjeneste_0019</v>
      </c>
      <c r="B20" t="str">
        <f>Tabell2[[#This Row],[TYPE]]</f>
        <v>BusinessService</v>
      </c>
      <c r="C20" t="str">
        <f>Tabell2[[#This Row],[NAME]]</f>
        <v>Doffin​</v>
      </c>
      <c r="D20" t="str">
        <f>Tabell2[[#This Row],[DOCUMENTATION]]</f>
        <v>Nettbasert database for kunngjøring av offentlige anskaffelser og anskaffelser i forsyningssektoren som er underlagt EØS-forskriftene.</v>
      </c>
    </row>
    <row r="21" spans="1:4" x14ac:dyDescent="0.25">
      <c r="A21" t="str">
        <f>Tabell2[[#This Row],[ID]]</f>
        <v>FellesTjeneste_0020</v>
      </c>
      <c r="B21" t="str">
        <f>Tabell2[[#This Row],[TYPE]]</f>
        <v>BusinessService</v>
      </c>
      <c r="C21" t="str">
        <f>Tabell2[[#This Row],[NAME]]</f>
        <v>eFormidling</v>
      </c>
      <c r="D21" t="str">
        <f>Tabell2[[#This Row],[DOCUMENTATION]]</f>
        <v>Meldingsutveksling mellom offentlige etater, innbyggere og private virksomheter, med støtte for ulike systemer hos mottaker.</v>
      </c>
    </row>
    <row r="22" spans="1:4" x14ac:dyDescent="0.25">
      <c r="A22" t="str">
        <f>Tabell2[[#This Row],[ID]]</f>
        <v>FellesTjeneste_0021</v>
      </c>
      <c r="B22" t="str">
        <f>Tabell2[[#This Row],[TYPE]]</f>
        <v>BusinessService</v>
      </c>
      <c r="C22" t="str">
        <f>Tabell2[[#This Row],[NAME]]</f>
        <v>eInnsyn​</v>
      </c>
      <c r="D22" t="str">
        <f>Tabell2[[#This Row],[DOCUMENTATION]]</f>
        <v>Felles løsning for publisering av postlister, og kanal for tilgjengeliggjøring av publiserte dokumenter.</v>
      </c>
    </row>
    <row r="23" spans="1:4" x14ac:dyDescent="0.25">
      <c r="A23" t="str">
        <f>Tabell2[[#This Row],[ID]]</f>
        <v>FellesTjeneste_0022</v>
      </c>
      <c r="B23" t="str">
        <f>Tabell2[[#This Row],[TYPE]]</f>
        <v>BusinessService</v>
      </c>
      <c r="C23" t="str">
        <f>Tabell2[[#This Row],[NAME]]</f>
        <v>ELMA (SMP)</v>
      </c>
      <c r="D23" t="str">
        <f>Tabell2[[#This Row],[DOCUMENTATION]]</f>
        <v>Elektronisk MottakerAdresseregister - oppslagstjeneste med register over norske mottakere for ulike typer elektronisk handelsformat (EHF) i CEF eDelivery (PEPPOL).</v>
      </c>
    </row>
    <row r="24" spans="1:4" x14ac:dyDescent="0.25">
      <c r="A24" t="str">
        <f>Tabell2[[#This Row],[ID]]</f>
        <v>FellesTjeneste_0023</v>
      </c>
      <c r="B24" t="str">
        <f>Tabell2[[#This Row],[TYPE]]</f>
        <v>BusinessService</v>
      </c>
      <c r="C24" t="str">
        <f>Tabell2[[#This Row],[NAME]]</f>
        <v>Enhetsregister​et</v>
      </c>
      <c r="D24" t="str">
        <f>Tabell2[[#This Row],[DOCUMENTATION]]</f>
        <v>Nasjonalt grunndataregister for informasjon om enheter (virksomheter) i næringslivet og offentlig sektor​.</v>
      </c>
    </row>
    <row r="25" spans="1:4" x14ac:dyDescent="0.25">
      <c r="A25" t="str">
        <f>Tabell2[[#This Row],[ID]]</f>
        <v>FellesTjeneste_0024</v>
      </c>
      <c r="B25" t="str">
        <f>Tabell2[[#This Row],[TYPE]]</f>
        <v>BusinessService</v>
      </c>
      <c r="C25" t="str">
        <f>Tabell2[[#This Row],[NAME]]</f>
        <v>eSignering</v>
      </c>
      <c r="D25" t="str">
        <f>Tabell2[[#This Row],[DOCUMENTATION]]</f>
        <v>Signeringstjeneste for offentlige virksomheter med håndtering av dokumenter som krever signatur fra innbyggere.</v>
      </c>
    </row>
    <row r="26" spans="1:4" x14ac:dyDescent="0.25">
      <c r="A26" t="str">
        <f>Tabell2[[#This Row],[ID]]</f>
        <v>FellesTjeneste_0025</v>
      </c>
      <c r="B26" t="str">
        <f>Tabell2[[#This Row],[TYPE]]</f>
        <v>BusinessService</v>
      </c>
      <c r="C26" t="str">
        <f>Tabell2[[#This Row],[NAME]]</f>
        <v>Feide​</v>
      </c>
      <c r="D26" t="str">
        <f>Tabell2[[#This Row],[DOCUMENTATION]]</f>
        <v>Kunnskapsdepartementets valgte løsning for sikker identifisering mot tjenester i utdanningssektoren.</v>
      </c>
    </row>
    <row r="27" spans="1:4" x14ac:dyDescent="0.25">
      <c r="A27" t="str">
        <f>Tabell2[[#This Row],[ID]]</f>
        <v>FellesTjeneste_0026</v>
      </c>
      <c r="B27" t="str">
        <f>Tabell2[[#This Row],[TYPE]]</f>
        <v>BusinessService</v>
      </c>
      <c r="C27" t="str">
        <f>Tabell2[[#This Row],[NAME]]</f>
        <v>Felles datakatalog</v>
      </c>
      <c r="D27" t="str">
        <f>Tabell2[[#This Row],[DOCUMENTATION]]</f>
        <v>Oversikt over hvilke data de ulike offentlige virksomhetene har, hvordan de henger sammen og hva de betyr.</v>
      </c>
    </row>
    <row r="28" spans="1:4" x14ac:dyDescent="0.25">
      <c r="A28" t="str">
        <f>Tabell2[[#This Row],[ID]]</f>
        <v>FellesTjeneste_0027</v>
      </c>
      <c r="B28" t="str">
        <f>Tabell2[[#This Row],[TYPE]]</f>
        <v>BusinessService</v>
      </c>
      <c r="C28" t="str">
        <f>Tabell2[[#This Row],[NAME]]</f>
        <v>FIKS​-plattformen</v>
      </c>
      <c r="D28" t="str">
        <f>Tabell2[[#This Row],[DOCUMENTATION]]</f>
        <v>Plattform for utvikling og drift av kommunale applikasjonstjenester som benyttes i offentlige tjenester.</v>
      </c>
    </row>
    <row r="29" spans="1:4" x14ac:dyDescent="0.25">
      <c r="A29" t="str">
        <f>Tabell2[[#This Row],[ID]]</f>
        <v>FellesTjeneste_0028</v>
      </c>
      <c r="B29" t="str">
        <f>Tabell2[[#This Row],[TYPE]]</f>
        <v>BusinessService</v>
      </c>
      <c r="C29" t="str">
        <f>Tabell2[[#This Row],[NAME]]</f>
        <v>Folkeregisteret​</v>
      </c>
      <c r="D29" t="str">
        <f>Tabell2[[#This Row],[DOCUMENTATION]]</f>
        <v>Nasjonalt grunndataregister for informasjon om personer.</v>
      </c>
    </row>
    <row r="30" spans="1:4" x14ac:dyDescent="0.25">
      <c r="A30" t="str">
        <f>Tabell2[[#This Row],[ID]]</f>
        <v>FellesTjeneste_0029</v>
      </c>
      <c r="B30" t="str">
        <f>Tabell2[[#This Row],[TYPE]]</f>
        <v>BusinessService</v>
      </c>
      <c r="C30" t="str">
        <f>Tabell2[[#This Row],[NAME]]</f>
        <v>geonorge.no</v>
      </c>
      <c r="D30" t="str">
        <f>Tabell2[[#This Row],[DOCUMENTATION]]</f>
        <v>Nasjonal portal for kartdata, med mulighet for å søke etter og få tilgang til tilgjengelig informasjon​.</v>
      </c>
    </row>
    <row r="31" spans="1:4" x14ac:dyDescent="0.25">
      <c r="A31" t="str">
        <f>Tabell2[[#This Row],[ID]]</f>
        <v>FellesTjeneste_0030</v>
      </c>
      <c r="B31" t="str">
        <f>Tabell2[[#This Row],[TYPE]]</f>
        <v>BusinessService</v>
      </c>
      <c r="C31" t="str">
        <f>Tabell2[[#This Row],[NAME]]</f>
        <v>helsenorge.no​</v>
      </c>
      <c r="D31" t="str">
        <f>Tabell2[[#This Row],[DOCUMENTATION]]</f>
        <v>Felles helseportal for innbyggere, med informasjonssider og selvbetjeningsløsninger​.</v>
      </c>
    </row>
    <row r="32" spans="1:4" x14ac:dyDescent="0.25">
      <c r="A32" t="str">
        <f>Tabell2[[#This Row],[ID]]</f>
        <v>FellesTjeneste_0031</v>
      </c>
      <c r="B32" t="str">
        <f>Tabell2[[#This Row],[TYPE]]</f>
        <v>BusinessService</v>
      </c>
      <c r="C32" t="str">
        <f>Tabell2[[#This Row],[NAME]]</f>
        <v>ID-porten​</v>
      </c>
      <c r="D32" t="str">
        <f>Tabell2[[#This Row],[DOCUMENTATION]]</f>
        <v>Løsning som tilbyr autentisering av bruker, gjennom validering av en e-ID​.</v>
      </c>
    </row>
    <row r="33" spans="1:4" s="7" customFormat="1" x14ac:dyDescent="0.25">
      <c r="A33" s="7" t="str">
        <f>Tabell2[[#This Row],[ID]]</f>
        <v>FellesTjeneste_0032</v>
      </c>
      <c r="B33" s="7" t="str">
        <f>Tabell2[[#This Row],[TYPE]]</f>
        <v>BusinessService</v>
      </c>
      <c r="C33" s="7" t="str">
        <f>Tabell2[[#This Row],[NAME]]</f>
        <v>Infotorg</v>
      </c>
      <c r="D33" s="7" t="str">
        <f>Tabell2[[#This Row],[DOCUMENTATION]]</f>
        <v>Ca. 700 informasjons-produkter, i webportal og som plugins i saksbehandlingsløsninger, for offenlige og private virksomheter.</v>
      </c>
    </row>
    <row r="34" spans="1:4" x14ac:dyDescent="0.25">
      <c r="A34" t="str">
        <f>Tabell2[[#This Row],[ID]]</f>
        <v>FellesTjeneste_0033</v>
      </c>
      <c r="B34" t="str">
        <f>Tabell2[[#This Row],[TYPE]]</f>
        <v>BusinessService</v>
      </c>
      <c r="C34" t="str">
        <f>Tabell2[[#This Row],[NAME]]</f>
        <v>Kontakt- og reservasjonsregisteret​ (KRR)</v>
      </c>
      <c r="D34" t="str">
        <f>Tabell2[[#This Row],[DOCUMENTATION]]</f>
        <v>Register over innbyggerens kontaktinformasjon og reservasjoner. Nasjonal fellesløsning.</v>
      </c>
    </row>
    <row r="35" spans="1:4" x14ac:dyDescent="0.25">
      <c r="A35" t="str">
        <f>Tabell2[[#This Row],[ID]]</f>
        <v>FellesTjeneste_0034</v>
      </c>
      <c r="B35" t="str">
        <f>Tabell2[[#This Row],[TYPE]]</f>
        <v>BusinessService</v>
      </c>
      <c r="C35" t="str">
        <f>Tabell2[[#This Row],[NAME]]</f>
        <v>Matrikkelen​</v>
      </c>
      <c r="D35" t="str">
        <f>Tabell2[[#This Row],[DOCUMENTATION]]</f>
        <v>Norges offisielle register over fast eiendom, herunder bygninger, boliger og adresser.</v>
      </c>
    </row>
    <row r="36" spans="1:4" x14ac:dyDescent="0.25">
      <c r="A36" t="str">
        <f>Tabell2[[#This Row],[ID]]</f>
        <v>FellesTjeneste_0035</v>
      </c>
      <c r="B36" t="str">
        <f>Tabell2[[#This Row],[TYPE]]</f>
        <v>BusinessService</v>
      </c>
      <c r="C36" t="str">
        <f>Tabell2[[#This Row],[NAME]]</f>
        <v>norge.no​</v>
      </c>
      <c r="D36" t="str">
        <f>Tabell2[[#This Row],[DOCUMENTATION]]</f>
        <v>Inngangsport og vegviser til offentlege tjenester på nett, på tvers av sektorer og nivå.</v>
      </c>
    </row>
    <row r="37" spans="1:4" x14ac:dyDescent="0.25">
      <c r="A37" t="str">
        <f>Tabell2[[#This Row],[ID]]</f>
        <v>FellesTjeneste_0036</v>
      </c>
      <c r="B37" t="str">
        <f>Tabell2[[#This Row],[TYPE]]</f>
        <v>BusinessService</v>
      </c>
      <c r="C37" t="str">
        <f>Tabell2[[#This Row],[NAME]]</f>
        <v>Oppgaveregisteret</v>
      </c>
      <c r="D37" t="str">
        <f>Tabell2[[#This Row],[DOCUMENTATION]]</f>
        <v>Oversikt over alle opplysninger næringslivet plikter å rapportere til statlige etater.</v>
      </c>
    </row>
    <row r="38" spans="1:4" x14ac:dyDescent="0.25">
      <c r="A38" t="str">
        <f>Tabell2[[#This Row],[ID]]</f>
        <v>FellesTjeneste_0037</v>
      </c>
      <c r="B38" t="str">
        <f>Tabell2[[#This Row],[TYPE]]</f>
        <v>BusinessService</v>
      </c>
      <c r="C38" t="str">
        <f>Tabell2[[#This Row],[NAME]]</f>
        <v>Peppol</v>
      </c>
      <c r="D38" t="str">
        <f>Tabell2[[#This Row],[DOCUMENTATION]]</f>
        <v>PEPPOL is a set of artifacts and specifications enabling cross-border eProcurement. The use of PEPPOL is governed by a multi-lateral agreement structure which is owned and maintained by OpenPEPPOL.</v>
      </c>
    </row>
    <row r="39" spans="1:4" x14ac:dyDescent="0.25">
      <c r="A39" t="str">
        <f>Tabell2[[#This Row],[ID]]</f>
        <v>FellesTjeneste_0038</v>
      </c>
      <c r="B39" t="str">
        <f>Tabell2[[#This Row],[TYPE]]</f>
        <v>BusinessService</v>
      </c>
      <c r="C39" t="str">
        <f>Tabell2[[#This Row],[NAME]]</f>
        <v>Prosjektveiviseren​</v>
      </c>
      <c r="D39" t="str">
        <f>Tabell2[[#This Row],[DOCUMENTATION]]</f>
        <v>Prosjektmodell for styring av digitaliseringsprosjekter.</v>
      </c>
    </row>
    <row r="40" spans="1:4" x14ac:dyDescent="0.25">
      <c r="A40" t="str">
        <f>Tabell2[[#This Row],[ID]]</f>
        <v>FellesTjeneste_0039</v>
      </c>
      <c r="B40" t="str">
        <f>Tabell2[[#This Row],[TYPE]]</f>
        <v>BusinessService</v>
      </c>
      <c r="C40" t="str">
        <f>Tabell2[[#This Row],[NAME]]</f>
        <v>Riksarkivets depot</v>
      </c>
      <c r="D40" t="str">
        <f>Tabell2[[#This Row],[DOCUMENTATION]]</f>
        <v>Langtidslagring av arkivverdig informasjon fra statlige sak- og arkivsystemer.</v>
      </c>
    </row>
    <row r="41" spans="1:4" x14ac:dyDescent="0.25">
      <c r="A41" t="str">
        <f>Tabell2[[#This Row],[ID]]</f>
        <v>FellesTjeneste_0040</v>
      </c>
      <c r="B41" t="str">
        <f>Tabell2[[#This Row],[TYPE]]</f>
        <v>BusinessService</v>
      </c>
      <c r="C41" t="str">
        <f>Tabell2[[#This Row],[NAME]]</f>
        <v>Aa-registeret</v>
      </c>
      <c r="D41" t="str">
        <f>Tabell2[[#This Row],[DOCUMENTATION]]</f>
        <v>Register med informasjon om arbeidsforhold i Norge.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" sqref="C2"/>
    </sheetView>
  </sheetViews>
  <sheetFormatPr baseColWidth="10" defaultRowHeight="15" x14ac:dyDescent="0.25"/>
  <cols>
    <col min="1" max="1" width="24.42578125" customWidth="1"/>
    <col min="2" max="2" width="19.7109375" bestFit="1" customWidth="1"/>
    <col min="3" max="3" width="63.42578125" bestFit="1" customWidth="1"/>
  </cols>
  <sheetData>
    <row r="1" spans="1:3" x14ac:dyDescent="0.25">
      <c r="A1" t="s">
        <v>132</v>
      </c>
      <c r="B1" t="s">
        <v>138</v>
      </c>
      <c r="C1" t="s">
        <v>139</v>
      </c>
    </row>
    <row r="2" spans="1:3" x14ac:dyDescent="0.25">
      <c r="A2" t="str">
        <f>Tabell2[[#This Row],[ID]]</f>
        <v>FellesTjeneste_0001</v>
      </c>
      <c r="B2" t="s">
        <v>130</v>
      </c>
      <c r="C2" s="6" t="s">
        <v>102</v>
      </c>
    </row>
    <row r="3" spans="1:3" x14ac:dyDescent="0.25">
      <c r="A3" t="str">
        <f>Tabell2[[#This Row],[ID]]</f>
        <v>FellesTjeneste_0002</v>
      </c>
      <c r="B3" t="s">
        <v>130</v>
      </c>
      <c r="C3" s="6" t="s">
        <v>102</v>
      </c>
    </row>
    <row r="4" spans="1:3" x14ac:dyDescent="0.25">
      <c r="A4" t="str">
        <f>Tabell2[[#This Row],[ID]]</f>
        <v>FellesTjeneste_0003</v>
      </c>
      <c r="B4" t="s">
        <v>130</v>
      </c>
      <c r="C4" s="6" t="s">
        <v>102</v>
      </c>
    </row>
    <row r="5" spans="1:3" x14ac:dyDescent="0.25">
      <c r="A5" t="str">
        <f>Tabell2[[#This Row],[ID]]</f>
        <v>FellesTjeneste_0004</v>
      </c>
      <c r="B5" t="s">
        <v>130</v>
      </c>
      <c r="C5" s="6" t="s">
        <v>102</v>
      </c>
    </row>
    <row r="6" spans="1:3" x14ac:dyDescent="0.25">
      <c r="A6" t="str">
        <f>Tabell2[[#This Row],[ID]]</f>
        <v>FellesTjeneste_0005</v>
      </c>
      <c r="B6" t="s">
        <v>130</v>
      </c>
      <c r="C6" s="6" t="s">
        <v>102</v>
      </c>
    </row>
    <row r="7" spans="1:3" x14ac:dyDescent="0.25">
      <c r="A7" t="str">
        <f>Tabell2[[#This Row],[ID]]</f>
        <v>FellesTjeneste_0006</v>
      </c>
      <c r="B7" t="s">
        <v>130</v>
      </c>
      <c r="C7" s="6" t="s">
        <v>102</v>
      </c>
    </row>
    <row r="8" spans="1:3" x14ac:dyDescent="0.25">
      <c r="A8" t="str">
        <f>Tabell2[[#This Row],[ID]]</f>
        <v>FellesTjeneste_0007</v>
      </c>
      <c r="B8" t="s">
        <v>130</v>
      </c>
      <c r="C8" s="6" t="s">
        <v>102</v>
      </c>
    </row>
    <row r="9" spans="1:3" x14ac:dyDescent="0.25">
      <c r="A9" t="str">
        <f>Tabell2[[#This Row],[ID]]</f>
        <v>FellesTjeneste_0008</v>
      </c>
      <c r="B9" t="s">
        <v>130</v>
      </c>
      <c r="C9" s="6" t="s">
        <v>102</v>
      </c>
    </row>
    <row r="10" spans="1:3" x14ac:dyDescent="0.25">
      <c r="A10" t="str">
        <f>Tabell2[[#This Row],[ID]]</f>
        <v>FellesTjeneste_0009</v>
      </c>
      <c r="B10" t="s">
        <v>130</v>
      </c>
      <c r="C10" s="6" t="s">
        <v>102</v>
      </c>
    </row>
    <row r="11" spans="1:3" x14ac:dyDescent="0.25">
      <c r="A11" t="str">
        <f>Tabell2[[#This Row],[ID]]</f>
        <v>FellesTjeneste_0010</v>
      </c>
      <c r="B11" t="s">
        <v>130</v>
      </c>
      <c r="C11" s="6" t="s">
        <v>102</v>
      </c>
    </row>
    <row r="12" spans="1:3" x14ac:dyDescent="0.25">
      <c r="A12" t="str">
        <f>Tabell2[[#This Row],[ID]]</f>
        <v>FellesTjeneste_0011</v>
      </c>
      <c r="B12" t="s">
        <v>130</v>
      </c>
      <c r="C12" s="6" t="s">
        <v>102</v>
      </c>
    </row>
    <row r="13" spans="1:3" x14ac:dyDescent="0.25">
      <c r="A13" t="str">
        <f>Tabell2[[#This Row],[ID]]</f>
        <v>FellesTjeneste_0012</v>
      </c>
      <c r="B13" t="s">
        <v>130</v>
      </c>
      <c r="C13" s="6" t="s">
        <v>102</v>
      </c>
    </row>
    <row r="14" spans="1:3" x14ac:dyDescent="0.25">
      <c r="A14" t="str">
        <f>Tabell2[[#This Row],[ID]]</f>
        <v>FellesTjeneste_0013</v>
      </c>
      <c r="B14" t="s">
        <v>130</v>
      </c>
      <c r="C14" s="6" t="s">
        <v>102</v>
      </c>
    </row>
    <row r="15" spans="1:3" x14ac:dyDescent="0.25">
      <c r="A15" t="str">
        <f>Tabell2[[#This Row],[ID]]</f>
        <v>FellesTjeneste_0014</v>
      </c>
      <c r="B15" t="s">
        <v>130</v>
      </c>
      <c r="C15" s="6" t="s">
        <v>102</v>
      </c>
    </row>
    <row r="16" spans="1:3" x14ac:dyDescent="0.25">
      <c r="A16" t="str">
        <f>Tabell2[[#This Row],[ID]]</f>
        <v>FellesTjeneste_0015</v>
      </c>
      <c r="B16" t="s">
        <v>130</v>
      </c>
      <c r="C16" s="6" t="s">
        <v>102</v>
      </c>
    </row>
    <row r="17" spans="1:3" x14ac:dyDescent="0.25">
      <c r="A17" t="str">
        <f>Tabell2[[#This Row],[ID]]</f>
        <v>FellesTjeneste_0016</v>
      </c>
      <c r="B17" t="s">
        <v>130</v>
      </c>
      <c r="C17" s="6" t="s">
        <v>102</v>
      </c>
    </row>
    <row r="18" spans="1:3" x14ac:dyDescent="0.25">
      <c r="A18" t="str">
        <f>Tabell2[[#This Row],[ID]]</f>
        <v>FellesTjeneste_0017</v>
      </c>
      <c r="B18" t="s">
        <v>130</v>
      </c>
      <c r="C18" s="6" t="s">
        <v>102</v>
      </c>
    </row>
    <row r="19" spans="1:3" x14ac:dyDescent="0.25">
      <c r="A19" t="str">
        <f>Tabell2[[#This Row],[ID]]</f>
        <v>FellesTjeneste_0018</v>
      </c>
      <c r="B19" t="s">
        <v>130</v>
      </c>
      <c r="C19" s="6" t="s">
        <v>102</v>
      </c>
    </row>
    <row r="20" spans="1:3" x14ac:dyDescent="0.25">
      <c r="A20" t="str">
        <f>Tabell2[[#This Row],[ID]]</f>
        <v>FellesTjeneste_0019</v>
      </c>
      <c r="B20" t="s">
        <v>130</v>
      </c>
      <c r="C20" s="6" t="s">
        <v>102</v>
      </c>
    </row>
    <row r="21" spans="1:3" x14ac:dyDescent="0.25">
      <c r="A21" t="str">
        <f>Tabell2[[#This Row],[ID]]</f>
        <v>FellesTjeneste_0020</v>
      </c>
      <c r="B21" t="s">
        <v>130</v>
      </c>
      <c r="C21" s="6" t="s">
        <v>102</v>
      </c>
    </row>
    <row r="22" spans="1:3" x14ac:dyDescent="0.25">
      <c r="A22" t="str">
        <f>Tabell2[[#This Row],[ID]]</f>
        <v>FellesTjeneste_0021</v>
      </c>
      <c r="B22" t="s">
        <v>130</v>
      </c>
      <c r="C22" s="6" t="s">
        <v>102</v>
      </c>
    </row>
    <row r="23" spans="1:3" x14ac:dyDescent="0.25">
      <c r="A23" t="str">
        <f>Tabell2[[#This Row],[ID]]</f>
        <v>FellesTjeneste_0022</v>
      </c>
      <c r="B23" t="s">
        <v>130</v>
      </c>
      <c r="C23" s="6" t="s">
        <v>102</v>
      </c>
    </row>
    <row r="24" spans="1:3" x14ac:dyDescent="0.25">
      <c r="A24" t="str">
        <f>Tabell2[[#This Row],[ID]]</f>
        <v>FellesTjeneste_0023</v>
      </c>
      <c r="B24" t="s">
        <v>130</v>
      </c>
      <c r="C24" s="6" t="s">
        <v>102</v>
      </c>
    </row>
    <row r="25" spans="1:3" x14ac:dyDescent="0.25">
      <c r="A25" t="str">
        <f>Tabell2[[#This Row],[ID]]</f>
        <v>FellesTjeneste_0024</v>
      </c>
      <c r="B25" t="s">
        <v>130</v>
      </c>
      <c r="C25" s="6" t="s">
        <v>102</v>
      </c>
    </row>
    <row r="26" spans="1:3" x14ac:dyDescent="0.25">
      <c r="A26" t="str">
        <f>Tabell2[[#This Row],[ID]]</f>
        <v>FellesTjeneste_0025</v>
      </c>
      <c r="B26" t="s">
        <v>130</v>
      </c>
      <c r="C26" s="6" t="s">
        <v>102</v>
      </c>
    </row>
    <row r="27" spans="1:3" x14ac:dyDescent="0.25">
      <c r="A27" t="str">
        <f>Tabell2[[#This Row],[ID]]</f>
        <v>FellesTjeneste_0026</v>
      </c>
      <c r="B27" t="s">
        <v>130</v>
      </c>
      <c r="C27" s="6" t="s">
        <v>102</v>
      </c>
    </row>
    <row r="28" spans="1:3" x14ac:dyDescent="0.25">
      <c r="A28" t="str">
        <f>Tabell2[[#This Row],[ID]]</f>
        <v>FellesTjeneste_0027</v>
      </c>
      <c r="B28" t="s">
        <v>130</v>
      </c>
      <c r="C28" s="6" t="s">
        <v>102</v>
      </c>
    </row>
    <row r="29" spans="1:3" x14ac:dyDescent="0.25">
      <c r="A29" t="str">
        <f>Tabell2[[#This Row],[ID]]</f>
        <v>FellesTjeneste_0028</v>
      </c>
      <c r="B29" t="s">
        <v>130</v>
      </c>
      <c r="C29" s="6" t="s">
        <v>102</v>
      </c>
    </row>
    <row r="30" spans="1:3" x14ac:dyDescent="0.25">
      <c r="A30" t="str">
        <f>Tabell2[[#This Row],[ID]]</f>
        <v>FellesTjeneste_0029</v>
      </c>
      <c r="B30" t="s">
        <v>130</v>
      </c>
      <c r="C30" s="6" t="s">
        <v>102</v>
      </c>
    </row>
    <row r="31" spans="1:3" x14ac:dyDescent="0.25">
      <c r="A31" t="str">
        <f>Tabell2[[#This Row],[ID]]</f>
        <v>FellesTjeneste_0030</v>
      </c>
      <c r="B31" t="s">
        <v>130</v>
      </c>
      <c r="C31" s="6" t="s">
        <v>102</v>
      </c>
    </row>
    <row r="32" spans="1:3" x14ac:dyDescent="0.25">
      <c r="A32" t="str">
        <f>Tabell2[[#This Row],[ID]]</f>
        <v>FellesTjeneste_0031</v>
      </c>
      <c r="B32" t="s">
        <v>130</v>
      </c>
      <c r="C32" s="6" t="s">
        <v>102</v>
      </c>
    </row>
    <row r="33" spans="1:3" x14ac:dyDescent="0.25">
      <c r="A33" t="str">
        <f>Tabell2[[#This Row],[ID]]</f>
        <v>FellesTjeneste_0032</v>
      </c>
      <c r="B33" t="s">
        <v>130</v>
      </c>
      <c r="C33" s="6" t="s">
        <v>102</v>
      </c>
    </row>
    <row r="34" spans="1:3" x14ac:dyDescent="0.25">
      <c r="A34" t="str">
        <f>Tabell2[[#This Row],[ID]]</f>
        <v>FellesTjeneste_0033</v>
      </c>
      <c r="B34" t="s">
        <v>130</v>
      </c>
      <c r="C34" s="6" t="s">
        <v>102</v>
      </c>
    </row>
    <row r="35" spans="1:3" x14ac:dyDescent="0.25">
      <c r="A35" t="str">
        <f>Tabell2[[#This Row],[ID]]</f>
        <v>FellesTjeneste_0034</v>
      </c>
      <c r="B35" t="s">
        <v>130</v>
      </c>
      <c r="C35" s="6" t="s">
        <v>102</v>
      </c>
    </row>
    <row r="36" spans="1:3" x14ac:dyDescent="0.25">
      <c r="A36" t="str">
        <f>Tabell2[[#This Row],[ID]]</f>
        <v>FellesTjeneste_0035</v>
      </c>
      <c r="B36" t="s">
        <v>130</v>
      </c>
      <c r="C36" s="6" t="s">
        <v>102</v>
      </c>
    </row>
    <row r="37" spans="1:3" x14ac:dyDescent="0.25">
      <c r="A37" t="str">
        <f>Tabell2[[#This Row],[ID]]</f>
        <v>FellesTjeneste_0036</v>
      </c>
      <c r="B37" t="s">
        <v>130</v>
      </c>
      <c r="C37" s="6" t="s">
        <v>102</v>
      </c>
    </row>
    <row r="38" spans="1:3" x14ac:dyDescent="0.25">
      <c r="A38" t="str">
        <f>Tabell2[[#This Row],[ID]]</f>
        <v>FellesTjeneste_0037</v>
      </c>
      <c r="B38" t="s">
        <v>130</v>
      </c>
      <c r="C38" s="6" t="s">
        <v>102</v>
      </c>
    </row>
    <row r="39" spans="1:3" x14ac:dyDescent="0.25">
      <c r="A39" t="str">
        <f>Tabell2[[#This Row],[ID]]</f>
        <v>FellesTjeneste_0038</v>
      </c>
      <c r="B39" t="s">
        <v>130</v>
      </c>
      <c r="C39" s="6" t="s">
        <v>102</v>
      </c>
    </row>
    <row r="40" spans="1:3" x14ac:dyDescent="0.25">
      <c r="A40" t="str">
        <f>Tabell2[[#This Row],[ID]]</f>
        <v>FellesTjeneste_0039</v>
      </c>
      <c r="B40" t="s">
        <v>130</v>
      </c>
      <c r="C40" s="6" t="s">
        <v>102</v>
      </c>
    </row>
    <row r="41" spans="1:3" x14ac:dyDescent="0.25">
      <c r="A41" t="str">
        <f>Tabell2[[#This Row],[ID]]</f>
        <v>FellesTjeneste_0040</v>
      </c>
      <c r="B41" t="s">
        <v>130</v>
      </c>
      <c r="C41" s="6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2" sqref="F2"/>
    </sheetView>
  </sheetViews>
  <sheetFormatPr baseColWidth="10" defaultRowHeight="15" x14ac:dyDescent="0.25"/>
  <cols>
    <col min="1" max="1" width="40.5703125" customWidth="1"/>
    <col min="2" max="2" width="24.28515625" bestFit="1" customWidth="1"/>
    <col min="4" max="4" width="18.85546875" customWidth="1"/>
    <col min="5" max="5" width="17.7109375" bestFit="1" customWidth="1"/>
    <col min="6" max="6" width="20.85546875" bestFit="1" customWidth="1"/>
  </cols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5">
      <c r="A2" t="str">
        <f t="shared" ref="A2:A41" si="0">CONCATENATE(LEFT(E2,20),"_",RIGHT(F2,20))</f>
        <v>NasjonalAktor0001_FellesTjeneste_0001</v>
      </c>
      <c r="B2" t="s">
        <v>131</v>
      </c>
      <c r="C2" t="s">
        <v>12</v>
      </c>
      <c r="D2" t="s">
        <v>12</v>
      </c>
      <c r="E2" t="str">
        <f>VLOOKUP(Tabell1[[#This Row],[Aktør]],'Andre Elementer'!A$2:C$19,2,0)</f>
        <v>NasjonalAktor0001</v>
      </c>
      <c r="F2" t="str">
        <f>Elements!A2</f>
        <v>FellesTjeneste_0001</v>
      </c>
    </row>
    <row r="3" spans="1:6" x14ac:dyDescent="0.25">
      <c r="A3" t="str">
        <f t="shared" si="0"/>
        <v>NasjonalAktor0002_FellesTjeneste_0002</v>
      </c>
      <c r="B3" t="s">
        <v>131</v>
      </c>
      <c r="C3" t="s">
        <v>12</v>
      </c>
      <c r="D3" t="s">
        <v>12</v>
      </c>
      <c r="E3" t="str">
        <f>VLOOKUP(Tabell1[[#This Row],[Aktør]],'Andre Elementer'!A$2:C$19,2,0)</f>
        <v>NasjonalAktor0002</v>
      </c>
      <c r="F3" t="str">
        <f>Elements!A3</f>
        <v>FellesTjeneste_0002</v>
      </c>
    </row>
    <row r="4" spans="1:6" x14ac:dyDescent="0.25">
      <c r="A4" t="str">
        <f t="shared" si="0"/>
        <v>NasjonalAktor0002_FellesTjeneste_0003</v>
      </c>
      <c r="B4" t="s">
        <v>131</v>
      </c>
      <c r="C4" t="s">
        <v>12</v>
      </c>
      <c r="D4" t="s">
        <v>12</v>
      </c>
      <c r="E4" t="str">
        <f>VLOOKUP(Tabell1[[#This Row],[Aktør]],'Andre Elementer'!A$2:C$19,2,0)</f>
        <v>NasjonalAktor0002</v>
      </c>
      <c r="F4" t="str">
        <f>Elements!A4</f>
        <v>FellesTjeneste_0003</v>
      </c>
    </row>
    <row r="5" spans="1:6" x14ac:dyDescent="0.25">
      <c r="A5" t="str">
        <f t="shared" si="0"/>
        <v>NasjonalAktor0003_FellesTjeneste_0004</v>
      </c>
      <c r="B5" t="s">
        <v>131</v>
      </c>
      <c r="C5" t="s">
        <v>12</v>
      </c>
      <c r="D5" t="s">
        <v>12</v>
      </c>
      <c r="E5" t="str">
        <f>VLOOKUP(Tabell1[[#This Row],[Aktør]],'Andre Elementer'!A$2:C$19,2,0)</f>
        <v>NasjonalAktor0003</v>
      </c>
      <c r="F5" t="str">
        <f>Elements!A5</f>
        <v>FellesTjeneste_0004</v>
      </c>
    </row>
    <row r="6" spans="1:6" x14ac:dyDescent="0.25">
      <c r="A6" t="str">
        <f t="shared" si="0"/>
        <v>NasjonalAktor0003_FellesTjeneste_0005</v>
      </c>
      <c r="B6" t="s">
        <v>131</v>
      </c>
      <c r="C6" t="s">
        <v>12</v>
      </c>
      <c r="D6" t="s">
        <v>12</v>
      </c>
      <c r="E6" t="str">
        <f>VLOOKUP(Tabell1[[#This Row],[Aktør]],'Andre Elementer'!A$2:C$19,2,0)</f>
        <v>NasjonalAktor0003</v>
      </c>
      <c r="F6" t="str">
        <f>Elements!A6</f>
        <v>FellesTjeneste_0005</v>
      </c>
    </row>
    <row r="7" spans="1:6" x14ac:dyDescent="0.25">
      <c r="A7" t="str">
        <f t="shared" si="0"/>
        <v>NasjonalAktor0003_FellesTjeneste_0006</v>
      </c>
      <c r="B7" t="s">
        <v>131</v>
      </c>
      <c r="C7" t="s">
        <v>12</v>
      </c>
      <c r="D7" t="s">
        <v>12</v>
      </c>
      <c r="E7" t="str">
        <f>VLOOKUP(Tabell1[[#This Row],[Aktør]],'Andre Elementer'!A$2:C$19,2,0)</f>
        <v>NasjonalAktor0003</v>
      </c>
      <c r="F7" t="str">
        <f>Elements!A7</f>
        <v>FellesTjeneste_0006</v>
      </c>
    </row>
    <row r="8" spans="1:6" x14ac:dyDescent="0.25">
      <c r="A8" t="str">
        <f t="shared" si="0"/>
        <v>NasjonalAktor0003_FellesTjeneste_0007</v>
      </c>
      <c r="B8" t="s">
        <v>131</v>
      </c>
      <c r="C8" t="s">
        <v>12</v>
      </c>
      <c r="D8" t="s">
        <v>12</v>
      </c>
      <c r="E8" t="str">
        <f>VLOOKUP(Tabell1[[#This Row],[Aktør]],'Andre Elementer'!A$2:C$19,2,0)</f>
        <v>NasjonalAktor0003</v>
      </c>
      <c r="F8" t="str">
        <f>Elements!A8</f>
        <v>FellesTjeneste_0007</v>
      </c>
    </row>
    <row r="9" spans="1:6" x14ac:dyDescent="0.25">
      <c r="A9" t="str">
        <f t="shared" si="0"/>
        <v>NasjonalAktor0003_FellesTjeneste_0008</v>
      </c>
      <c r="B9" t="s">
        <v>131</v>
      </c>
      <c r="C9" t="s">
        <v>12</v>
      </c>
      <c r="D9" t="s">
        <v>12</v>
      </c>
      <c r="E9" t="str">
        <f>VLOOKUP(Tabell1[[#This Row],[Aktør]],'Andre Elementer'!A$2:C$19,2,0)</f>
        <v>NasjonalAktor0003</v>
      </c>
      <c r="F9" t="str">
        <f>Elements!A9</f>
        <v>FellesTjeneste_0008</v>
      </c>
    </row>
    <row r="10" spans="1:6" x14ac:dyDescent="0.25">
      <c r="A10" t="str">
        <f t="shared" si="0"/>
        <v>NasjonalAktor0003_FellesTjeneste_0009</v>
      </c>
      <c r="B10" t="s">
        <v>131</v>
      </c>
      <c r="C10" t="s">
        <v>12</v>
      </c>
      <c r="D10" t="s">
        <v>12</v>
      </c>
      <c r="E10" t="str">
        <f>VLOOKUP(Tabell1[[#This Row],[Aktør]],'Andre Elementer'!A$2:C$19,2,0)</f>
        <v>NasjonalAktor0003</v>
      </c>
      <c r="F10" t="str">
        <f>Elements!A10</f>
        <v>FellesTjeneste_0009</v>
      </c>
    </row>
    <row r="11" spans="1:6" x14ac:dyDescent="0.25">
      <c r="A11" t="str">
        <f t="shared" si="0"/>
        <v>NasjonalAktor0003_FellesTjeneste_0010</v>
      </c>
      <c r="B11" t="s">
        <v>131</v>
      </c>
      <c r="C11" t="s">
        <v>12</v>
      </c>
      <c r="D11" t="s">
        <v>12</v>
      </c>
      <c r="E11" t="str">
        <f>VLOOKUP(Tabell1[[#This Row],[Aktør]],'Andre Elementer'!A$2:C$19,2,0)</f>
        <v>NasjonalAktor0003</v>
      </c>
      <c r="F11" t="str">
        <f>Elements!A11</f>
        <v>FellesTjeneste_0010</v>
      </c>
    </row>
    <row r="12" spans="1:6" x14ac:dyDescent="0.25">
      <c r="A12" t="str">
        <f t="shared" si="0"/>
        <v>NasjonalAktor0003_FellesTjeneste_0011</v>
      </c>
      <c r="B12" t="s">
        <v>131</v>
      </c>
      <c r="C12" t="s">
        <v>12</v>
      </c>
      <c r="D12" t="s">
        <v>12</v>
      </c>
      <c r="E12" t="str">
        <f>VLOOKUP(Tabell1[[#This Row],[Aktør]],'Andre Elementer'!A$2:C$19,2,0)</f>
        <v>NasjonalAktor0003</v>
      </c>
      <c r="F12" t="str">
        <f>Elements!A12</f>
        <v>FellesTjeneste_0011</v>
      </c>
    </row>
    <row r="13" spans="1:6" x14ac:dyDescent="0.25">
      <c r="A13" t="str">
        <f t="shared" si="0"/>
        <v>NasjonalAktor0003_FellesTjeneste_0012</v>
      </c>
      <c r="B13" t="s">
        <v>131</v>
      </c>
      <c r="C13" t="s">
        <v>12</v>
      </c>
      <c r="D13" t="s">
        <v>12</v>
      </c>
      <c r="E13" t="str">
        <f>VLOOKUP(Tabell1[[#This Row],[Aktør]],'Andre Elementer'!A$2:C$19,2,0)</f>
        <v>NasjonalAktor0003</v>
      </c>
      <c r="F13" t="str">
        <f>Elements!A13</f>
        <v>FellesTjeneste_0012</v>
      </c>
    </row>
    <row r="14" spans="1:6" x14ac:dyDescent="0.25">
      <c r="A14" t="str">
        <f t="shared" si="0"/>
        <v>NasjonalAktor0004_FellesTjeneste_0013</v>
      </c>
      <c r="B14" t="s">
        <v>131</v>
      </c>
      <c r="C14" t="s">
        <v>12</v>
      </c>
      <c r="D14" t="s">
        <v>12</v>
      </c>
      <c r="E14" t="str">
        <f>VLOOKUP(Tabell1[[#This Row],[Aktør]],'Andre Elementer'!A$2:C$19,2,0)</f>
        <v>NasjonalAktor0004</v>
      </c>
      <c r="F14" t="str">
        <f>Elements!A14</f>
        <v>FellesTjeneste_0013</v>
      </c>
    </row>
    <row r="15" spans="1:6" x14ac:dyDescent="0.25">
      <c r="A15" t="str">
        <f t="shared" si="0"/>
        <v>NasjonalAktor0005_FellesTjeneste_0014</v>
      </c>
      <c r="B15" t="s">
        <v>131</v>
      </c>
      <c r="C15" t="s">
        <v>12</v>
      </c>
      <c r="D15" t="s">
        <v>12</v>
      </c>
      <c r="E15" t="str">
        <f>VLOOKUP(Tabell1[[#This Row],[Aktør]],'Andre Elementer'!A$2:C$19,2,0)</f>
        <v>NasjonalAktor0005</v>
      </c>
      <c r="F15" t="str">
        <f>Elements!A15</f>
        <v>FellesTjeneste_0014</v>
      </c>
    </row>
    <row r="16" spans="1:6" x14ac:dyDescent="0.25">
      <c r="A16" t="str">
        <f t="shared" si="0"/>
        <v>NasjonalAktor0005_FellesTjeneste_0015</v>
      </c>
      <c r="B16" t="s">
        <v>131</v>
      </c>
      <c r="C16" t="s">
        <v>12</v>
      </c>
      <c r="D16" t="s">
        <v>12</v>
      </c>
      <c r="E16" t="str">
        <f>VLOOKUP(Tabell1[[#This Row],[Aktør]],'Andre Elementer'!A$2:C$19,2,0)</f>
        <v>NasjonalAktor0005</v>
      </c>
      <c r="F16" t="str">
        <f>Elements!A16</f>
        <v>FellesTjeneste_0015</v>
      </c>
    </row>
    <row r="17" spans="1:6" x14ac:dyDescent="0.25">
      <c r="A17" t="str">
        <f t="shared" si="0"/>
        <v>NasjonalAktor0001_FellesTjeneste_0016</v>
      </c>
      <c r="B17" t="s">
        <v>131</v>
      </c>
      <c r="C17" t="s">
        <v>12</v>
      </c>
      <c r="D17" t="s">
        <v>12</v>
      </c>
      <c r="E17" t="str">
        <f>VLOOKUP(Tabell1[[#This Row],[Aktør]],'Andre Elementer'!A$2:C$19,2,0)</f>
        <v>NasjonalAktor0001</v>
      </c>
      <c r="F17" t="str">
        <f>Elements!A17</f>
        <v>FellesTjeneste_0016</v>
      </c>
    </row>
    <row r="18" spans="1:6" x14ac:dyDescent="0.25">
      <c r="A18" t="str">
        <f t="shared" si="0"/>
        <v>NasjonalAktor0005_FellesTjeneste_0017</v>
      </c>
      <c r="B18" t="s">
        <v>131</v>
      </c>
      <c r="C18" t="s">
        <v>12</v>
      </c>
      <c r="D18" t="s">
        <v>12</v>
      </c>
      <c r="E18" t="str">
        <f>VLOOKUP(Tabell1[[#This Row],[Aktør]],'Andre Elementer'!A$2:C$19,2,0)</f>
        <v>NasjonalAktor0005</v>
      </c>
      <c r="F18" t="str">
        <f>Elements!A18</f>
        <v>FellesTjeneste_0017</v>
      </c>
    </row>
    <row r="19" spans="1:6" x14ac:dyDescent="0.25">
      <c r="A19" t="str">
        <f t="shared" si="0"/>
        <v>NasjonalAktor0003_FellesTjeneste_0018</v>
      </c>
      <c r="B19" t="s">
        <v>131</v>
      </c>
      <c r="C19" t="s">
        <v>12</v>
      </c>
      <c r="D19" t="s">
        <v>12</v>
      </c>
      <c r="E19" t="str">
        <f>VLOOKUP(Tabell1[[#This Row],[Aktør]],'Andre Elementer'!A$2:C$19,2,0)</f>
        <v>NasjonalAktor0003</v>
      </c>
      <c r="F19" t="str">
        <f>Elements!A19</f>
        <v>FellesTjeneste_0018</v>
      </c>
    </row>
    <row r="20" spans="1:6" x14ac:dyDescent="0.25">
      <c r="A20" t="str">
        <f t="shared" si="0"/>
        <v>NasjonalAktor0005_FellesTjeneste_0019</v>
      </c>
      <c r="B20" t="s">
        <v>131</v>
      </c>
      <c r="C20" t="s">
        <v>12</v>
      </c>
      <c r="D20" t="s">
        <v>12</v>
      </c>
      <c r="E20" t="str">
        <f>VLOOKUP(Tabell1[[#This Row],[Aktør]],'Andre Elementer'!A$2:C$19,2,0)</f>
        <v>NasjonalAktor0005</v>
      </c>
      <c r="F20" t="str">
        <f>Elements!A20</f>
        <v>FellesTjeneste_0019</v>
      </c>
    </row>
    <row r="21" spans="1:6" x14ac:dyDescent="0.25">
      <c r="A21" t="str">
        <f t="shared" si="0"/>
        <v>NasjonalAktor0005_FellesTjeneste_0020</v>
      </c>
      <c r="B21" t="s">
        <v>131</v>
      </c>
      <c r="C21" t="s">
        <v>12</v>
      </c>
      <c r="D21" t="s">
        <v>12</v>
      </c>
      <c r="E21" t="str">
        <f>VLOOKUP(Tabell1[[#This Row],[Aktør]],'Andre Elementer'!A$2:C$19,2,0)</f>
        <v>NasjonalAktor0005</v>
      </c>
      <c r="F21" t="str">
        <f>Elements!A21</f>
        <v>FellesTjeneste_0020</v>
      </c>
    </row>
    <row r="22" spans="1:6" x14ac:dyDescent="0.25">
      <c r="A22" t="str">
        <f t="shared" si="0"/>
        <v>NasjonalAktor0005_FellesTjeneste_0021</v>
      </c>
      <c r="B22" t="s">
        <v>131</v>
      </c>
      <c r="C22" t="s">
        <v>12</v>
      </c>
      <c r="D22" t="s">
        <v>12</v>
      </c>
      <c r="E22" t="str">
        <f>VLOOKUP(Tabell1[[#This Row],[Aktør]],'Andre Elementer'!A$2:C$19,2,0)</f>
        <v>NasjonalAktor0005</v>
      </c>
      <c r="F22" t="str">
        <f>Elements!A22</f>
        <v>FellesTjeneste_0021</v>
      </c>
    </row>
    <row r="23" spans="1:6" x14ac:dyDescent="0.25">
      <c r="A23" t="str">
        <f t="shared" si="0"/>
        <v>NasjonalAktor0005_FellesTjeneste_0022</v>
      </c>
      <c r="B23" t="s">
        <v>131</v>
      </c>
      <c r="C23" t="s">
        <v>12</v>
      </c>
      <c r="D23" t="s">
        <v>12</v>
      </c>
      <c r="E23" t="str">
        <f>VLOOKUP(Tabell1[[#This Row],[Aktør]],'Andre Elementer'!A$2:C$19,2,0)</f>
        <v>NasjonalAktor0005</v>
      </c>
      <c r="F23" t="str">
        <f>Elements!A23</f>
        <v>FellesTjeneste_0022</v>
      </c>
    </row>
    <row r="24" spans="1:6" x14ac:dyDescent="0.25">
      <c r="A24" t="str">
        <f t="shared" si="0"/>
        <v>NasjonalAktor0003_FellesTjeneste_0023</v>
      </c>
      <c r="B24" t="s">
        <v>131</v>
      </c>
      <c r="C24" t="s">
        <v>12</v>
      </c>
      <c r="D24" t="s">
        <v>12</v>
      </c>
      <c r="E24" t="str">
        <f>VLOOKUP(Tabell1[[#This Row],[Aktør]],'Andre Elementer'!A$2:C$19,2,0)</f>
        <v>NasjonalAktor0003</v>
      </c>
      <c r="F24" t="str">
        <f>Elements!A24</f>
        <v>FellesTjeneste_0023</v>
      </c>
    </row>
    <row r="25" spans="1:6" x14ac:dyDescent="0.25">
      <c r="A25" t="str">
        <f t="shared" si="0"/>
        <v>NasjonalAktor0005_FellesTjeneste_0024</v>
      </c>
      <c r="B25" t="s">
        <v>131</v>
      </c>
      <c r="C25" t="s">
        <v>12</v>
      </c>
      <c r="D25" t="s">
        <v>12</v>
      </c>
      <c r="E25" t="str">
        <f>VLOOKUP(Tabell1[[#This Row],[Aktør]],'Andre Elementer'!A$2:C$19,2,0)</f>
        <v>NasjonalAktor0005</v>
      </c>
      <c r="F25" t="str">
        <f>Elements!A25</f>
        <v>FellesTjeneste_0024</v>
      </c>
    </row>
    <row r="26" spans="1:6" x14ac:dyDescent="0.25">
      <c r="A26" t="str">
        <f t="shared" si="0"/>
        <v>NasjonalAktor0006_FellesTjeneste_0025</v>
      </c>
      <c r="B26" t="s">
        <v>131</v>
      </c>
      <c r="C26" t="s">
        <v>12</v>
      </c>
      <c r="D26" t="s">
        <v>12</v>
      </c>
      <c r="E26" t="str">
        <f>VLOOKUP(Tabell1[[#This Row],[Aktør]],'Andre Elementer'!A$2:C$19,2,0)</f>
        <v>NasjonalAktor0006</v>
      </c>
      <c r="F26" t="str">
        <f>Elements!A26</f>
        <v>FellesTjeneste_0025</v>
      </c>
    </row>
    <row r="27" spans="1:6" x14ac:dyDescent="0.25">
      <c r="A27" t="str">
        <f t="shared" si="0"/>
        <v>NasjonalAktor0003_FellesTjeneste_0026</v>
      </c>
      <c r="B27" t="s">
        <v>131</v>
      </c>
      <c r="C27" t="s">
        <v>12</v>
      </c>
      <c r="D27" t="s">
        <v>12</v>
      </c>
      <c r="E27" t="str">
        <f>VLOOKUP(Tabell1[[#This Row],[Aktør]],'Andre Elementer'!A$2:C$19,2,0)</f>
        <v>NasjonalAktor0003</v>
      </c>
      <c r="F27" t="str">
        <f>Elements!A27</f>
        <v>FellesTjeneste_0026</v>
      </c>
    </row>
    <row r="28" spans="1:6" x14ac:dyDescent="0.25">
      <c r="A28" t="str">
        <f t="shared" si="0"/>
        <v>NasjonalAktor0002_FellesTjeneste_0027</v>
      </c>
      <c r="B28" t="s">
        <v>131</v>
      </c>
      <c r="C28" t="s">
        <v>12</v>
      </c>
      <c r="D28" t="s">
        <v>12</v>
      </c>
      <c r="E28" t="str">
        <f>VLOOKUP(Tabell1[[#This Row],[Aktør]],'Andre Elementer'!A$2:C$19,2,0)</f>
        <v>NasjonalAktor0002</v>
      </c>
      <c r="F28" t="str">
        <f>Elements!A28</f>
        <v>FellesTjeneste_0027</v>
      </c>
    </row>
    <row r="29" spans="1:6" x14ac:dyDescent="0.25">
      <c r="A29" t="str">
        <f t="shared" si="0"/>
        <v>NasjonalAktor0007_FellesTjeneste_0028</v>
      </c>
      <c r="B29" t="s">
        <v>131</v>
      </c>
      <c r="C29" t="s">
        <v>12</v>
      </c>
      <c r="D29" t="s">
        <v>12</v>
      </c>
      <c r="E29" t="str">
        <f>VLOOKUP(Tabell1[[#This Row],[Aktør]],'Andre Elementer'!A$2:C$19,2,0)</f>
        <v>NasjonalAktor0007</v>
      </c>
      <c r="F29" t="str">
        <f>Elements!A29</f>
        <v>FellesTjeneste_0028</v>
      </c>
    </row>
    <row r="30" spans="1:6" x14ac:dyDescent="0.25">
      <c r="A30" t="str">
        <f t="shared" si="0"/>
        <v>NasjonalAktor0008_FellesTjeneste_0029</v>
      </c>
      <c r="B30" t="s">
        <v>131</v>
      </c>
      <c r="C30" t="s">
        <v>12</v>
      </c>
      <c r="D30" t="s">
        <v>12</v>
      </c>
      <c r="E30" t="str">
        <f>VLOOKUP(Tabell1[[#This Row],[Aktør]],'Andre Elementer'!A$2:C$19,2,0)</f>
        <v>NasjonalAktor0008</v>
      </c>
      <c r="F30" t="str">
        <f>Elements!A30</f>
        <v>FellesTjeneste_0029</v>
      </c>
    </row>
    <row r="31" spans="1:6" x14ac:dyDescent="0.25">
      <c r="A31" t="str">
        <f t="shared" si="0"/>
        <v>NasjonalAktor0009_FellesTjeneste_0030</v>
      </c>
      <c r="B31" t="s">
        <v>131</v>
      </c>
      <c r="C31" t="s">
        <v>12</v>
      </c>
      <c r="D31" t="s">
        <v>12</v>
      </c>
      <c r="E31" t="str">
        <f>VLOOKUP(Tabell1[[#This Row],[Aktør]],'Andre Elementer'!A$2:C$19,2,0)</f>
        <v>NasjonalAktor0009</v>
      </c>
      <c r="F31" t="str">
        <f>Elements!A31</f>
        <v>FellesTjeneste_0030</v>
      </c>
    </row>
    <row r="32" spans="1:6" x14ac:dyDescent="0.25">
      <c r="A32" t="str">
        <f t="shared" si="0"/>
        <v>NasjonalAktor0005_FellesTjeneste_0031</v>
      </c>
      <c r="B32" t="s">
        <v>131</v>
      </c>
      <c r="C32" t="s">
        <v>12</v>
      </c>
      <c r="D32" t="s">
        <v>12</v>
      </c>
      <c r="E32" t="str">
        <f>VLOOKUP(Tabell1[[#This Row],[Aktør]],'Andre Elementer'!A$2:C$19,2,0)</f>
        <v>NasjonalAktor0005</v>
      </c>
      <c r="F32" t="str">
        <f>Elements!A32</f>
        <v>FellesTjeneste_0031</v>
      </c>
    </row>
    <row r="33" spans="1:6" x14ac:dyDescent="0.25">
      <c r="A33" t="str">
        <f t="shared" si="0"/>
        <v>NasjonalAktor0012_FellesTjeneste_0032</v>
      </c>
      <c r="B33" t="s">
        <v>131</v>
      </c>
      <c r="C33" t="s">
        <v>12</v>
      </c>
      <c r="D33" t="s">
        <v>12</v>
      </c>
      <c r="E33" t="str">
        <f>VLOOKUP(Tabell1[[#This Row],[Aktør]],'Andre Elementer'!A$2:C$19,2,0)</f>
        <v>NasjonalAktor0012</v>
      </c>
      <c r="F33" t="str">
        <f>Elements!A33</f>
        <v>FellesTjeneste_0032</v>
      </c>
    </row>
    <row r="34" spans="1:6" x14ac:dyDescent="0.25">
      <c r="A34" t="str">
        <f t="shared" si="0"/>
        <v>NasjonalAktor0005_FellesTjeneste_0033</v>
      </c>
      <c r="B34" t="s">
        <v>131</v>
      </c>
      <c r="C34" t="s">
        <v>12</v>
      </c>
      <c r="D34" t="s">
        <v>12</v>
      </c>
      <c r="E34" t="str">
        <f>VLOOKUP(Tabell1[[#This Row],[Aktør]],'Andre Elementer'!A$2:C$19,2,0)</f>
        <v>NasjonalAktor0005</v>
      </c>
      <c r="F34" t="str">
        <f>Elements!A34</f>
        <v>FellesTjeneste_0033</v>
      </c>
    </row>
    <row r="35" spans="1:6" x14ac:dyDescent="0.25">
      <c r="A35" t="str">
        <f t="shared" si="0"/>
        <v>NasjonalAktor0008_FellesTjeneste_0034</v>
      </c>
      <c r="B35" t="s">
        <v>131</v>
      </c>
      <c r="C35" t="s">
        <v>12</v>
      </c>
      <c r="D35" t="s">
        <v>12</v>
      </c>
      <c r="E35" t="str">
        <f>VLOOKUP(Tabell1[[#This Row],[Aktør]],'Andre Elementer'!A$2:C$19,2,0)</f>
        <v>NasjonalAktor0008</v>
      </c>
      <c r="F35" t="str">
        <f>Elements!A35</f>
        <v>FellesTjeneste_0034</v>
      </c>
    </row>
    <row r="36" spans="1:6" x14ac:dyDescent="0.25">
      <c r="A36" t="str">
        <f t="shared" si="0"/>
        <v>NasjonalAktor0005_FellesTjeneste_0035</v>
      </c>
      <c r="B36" t="s">
        <v>131</v>
      </c>
      <c r="C36" t="s">
        <v>12</v>
      </c>
      <c r="D36" t="s">
        <v>12</v>
      </c>
      <c r="E36" t="str">
        <f>VLOOKUP(Tabell1[[#This Row],[Aktør]],'Andre Elementer'!A$2:C$19,2,0)</f>
        <v>NasjonalAktor0005</v>
      </c>
      <c r="F36" t="str">
        <f>Elements!A36</f>
        <v>FellesTjeneste_0035</v>
      </c>
    </row>
    <row r="37" spans="1:6" x14ac:dyDescent="0.25">
      <c r="A37" t="str">
        <f t="shared" si="0"/>
        <v>NasjonalAktor0003_FellesTjeneste_0036</v>
      </c>
      <c r="B37" t="s">
        <v>131</v>
      </c>
      <c r="C37" t="s">
        <v>12</v>
      </c>
      <c r="D37" t="s">
        <v>12</v>
      </c>
      <c r="E37" t="str">
        <f>VLOOKUP(Tabell1[[#This Row],[Aktør]],'Andre Elementer'!A$2:C$19,2,0)</f>
        <v>NasjonalAktor0003</v>
      </c>
      <c r="F37" t="str">
        <f>Elements!A37</f>
        <v>FellesTjeneste_0036</v>
      </c>
    </row>
    <row r="38" spans="1:6" x14ac:dyDescent="0.25">
      <c r="A38" t="str">
        <f t="shared" si="0"/>
        <v>NasjonalAktor0005_FellesTjeneste_0037</v>
      </c>
      <c r="B38" t="s">
        <v>131</v>
      </c>
      <c r="C38" t="s">
        <v>12</v>
      </c>
      <c r="D38" t="s">
        <v>12</v>
      </c>
      <c r="E38" t="str">
        <f>VLOOKUP(Tabell1[[#This Row],[Aktør]],'Andre Elementer'!A$2:C$19,2,0)</f>
        <v>NasjonalAktor0005</v>
      </c>
      <c r="F38" t="str">
        <f>Elements!A38</f>
        <v>FellesTjeneste_0037</v>
      </c>
    </row>
    <row r="39" spans="1:6" x14ac:dyDescent="0.25">
      <c r="A39" t="str">
        <f t="shared" si="0"/>
        <v>NasjonalAktor0005_FellesTjeneste_0038</v>
      </c>
      <c r="B39" t="s">
        <v>131</v>
      </c>
      <c r="C39" t="s">
        <v>12</v>
      </c>
      <c r="D39" t="s">
        <v>12</v>
      </c>
      <c r="E39" t="str">
        <f>VLOOKUP(Tabell1[[#This Row],[Aktør]],'Andre Elementer'!A$2:C$19,2,0)</f>
        <v>NasjonalAktor0005</v>
      </c>
      <c r="F39" t="str">
        <f>Elements!A39</f>
        <v>FellesTjeneste_0038</v>
      </c>
    </row>
    <row r="40" spans="1:6" x14ac:dyDescent="0.25">
      <c r="A40" t="str">
        <f t="shared" si="0"/>
        <v>NasjonalAktor0010_FellesTjeneste_0039</v>
      </c>
      <c r="B40" t="s">
        <v>131</v>
      </c>
      <c r="C40" t="s">
        <v>12</v>
      </c>
      <c r="D40" t="s">
        <v>12</v>
      </c>
      <c r="E40" t="str">
        <f>VLOOKUP(Tabell1[[#This Row],[Aktør]],'Andre Elementer'!A$2:C$19,2,0)</f>
        <v>NasjonalAktor0010</v>
      </c>
      <c r="F40" t="str">
        <f>Elements!A40</f>
        <v>FellesTjeneste_0039</v>
      </c>
    </row>
    <row r="41" spans="1:6" x14ac:dyDescent="0.25">
      <c r="A41" t="str">
        <f t="shared" si="0"/>
        <v>NasjonalAktor0011_FellesTjeneste_0040</v>
      </c>
      <c r="B41" t="s">
        <v>131</v>
      </c>
      <c r="C41" t="s">
        <v>12</v>
      </c>
      <c r="D41" t="s">
        <v>12</v>
      </c>
      <c r="E41" t="str">
        <f>VLOOKUP(Tabell1[[#This Row],[Aktør]],'Andre Elementer'!A$2:C$19,2,0)</f>
        <v>NasjonalAktor0011</v>
      </c>
      <c r="F41" t="str">
        <f>Elements!A41</f>
        <v>FellesTjeneste_0040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9" sqref="B9"/>
    </sheetView>
  </sheetViews>
  <sheetFormatPr baseColWidth="10" defaultRowHeight="15" x14ac:dyDescent="0.25"/>
  <cols>
    <col min="1" max="1" width="30.28515625" style="3" customWidth="1"/>
    <col min="2" max="2" width="87.85546875" style="3" customWidth="1"/>
    <col min="3" max="3" width="20.85546875" style="3" customWidth="1"/>
    <col min="4" max="4" width="22.42578125" style="3" customWidth="1"/>
    <col min="5" max="5" width="56.5703125" style="3" customWidth="1"/>
    <col min="6" max="16384" width="11.42578125" style="3"/>
  </cols>
  <sheetData>
    <row r="1" spans="1:4" x14ac:dyDescent="0.25">
      <c r="A1" s="3" t="s">
        <v>0</v>
      </c>
      <c r="B1" s="3" t="s">
        <v>1</v>
      </c>
      <c r="C1" s="3" t="s">
        <v>128</v>
      </c>
      <c r="D1" s="3" t="s">
        <v>2</v>
      </c>
    </row>
    <row r="2" spans="1:4" x14ac:dyDescent="0.25">
      <c r="A2" s="4" t="s">
        <v>26</v>
      </c>
      <c r="B2" s="2" t="s">
        <v>66</v>
      </c>
      <c r="C2" s="3" t="s">
        <v>105</v>
      </c>
      <c r="D2" s="2">
        <v>1</v>
      </c>
    </row>
    <row r="3" spans="1:4" x14ac:dyDescent="0.25">
      <c r="A3" s="4" t="s">
        <v>27</v>
      </c>
      <c r="B3" s="2" t="s">
        <v>67</v>
      </c>
      <c r="C3" s="3" t="s">
        <v>107</v>
      </c>
      <c r="D3" s="2">
        <v>2</v>
      </c>
    </row>
    <row r="4" spans="1:4" x14ac:dyDescent="0.25">
      <c r="A4" s="4" t="s">
        <v>28</v>
      </c>
      <c r="B4" s="2" t="s">
        <v>68</v>
      </c>
      <c r="C4" s="3" t="s">
        <v>107</v>
      </c>
      <c r="D4" s="2">
        <v>3</v>
      </c>
    </row>
    <row r="5" spans="1:4" x14ac:dyDescent="0.25">
      <c r="A5" s="4" t="s">
        <v>29</v>
      </c>
      <c r="B5" s="2" t="s">
        <v>143</v>
      </c>
      <c r="C5" s="3" t="s">
        <v>109</v>
      </c>
      <c r="D5" s="2">
        <v>4</v>
      </c>
    </row>
    <row r="6" spans="1:4" x14ac:dyDescent="0.25">
      <c r="A6" s="4" t="s">
        <v>30</v>
      </c>
      <c r="B6" s="2" t="s">
        <v>69</v>
      </c>
      <c r="C6" s="3" t="s">
        <v>109</v>
      </c>
      <c r="D6" s="2">
        <v>5</v>
      </c>
    </row>
    <row r="7" spans="1:4" x14ac:dyDescent="0.25">
      <c r="A7" s="4" t="s">
        <v>31</v>
      </c>
      <c r="B7" s="2" t="s">
        <v>70</v>
      </c>
      <c r="C7" s="3" t="s">
        <v>109</v>
      </c>
      <c r="D7" s="2">
        <v>6</v>
      </c>
    </row>
    <row r="8" spans="1:4" x14ac:dyDescent="0.25">
      <c r="A8" s="4" t="s">
        <v>32</v>
      </c>
      <c r="B8" s="2" t="s">
        <v>71</v>
      </c>
      <c r="C8" s="3" t="s">
        <v>109</v>
      </c>
      <c r="D8" s="2">
        <v>7</v>
      </c>
    </row>
    <row r="9" spans="1:4" x14ac:dyDescent="0.25">
      <c r="A9" s="4" t="s">
        <v>33</v>
      </c>
      <c r="B9" s="2" t="s">
        <v>144</v>
      </c>
      <c r="C9" s="3" t="s">
        <v>109</v>
      </c>
      <c r="D9" s="2">
        <v>8</v>
      </c>
    </row>
    <row r="10" spans="1:4" x14ac:dyDescent="0.25">
      <c r="A10" s="4" t="s">
        <v>34</v>
      </c>
      <c r="B10" s="2" t="s">
        <v>72</v>
      </c>
      <c r="C10" s="3" t="s">
        <v>109</v>
      </c>
      <c r="D10" s="2">
        <v>9</v>
      </c>
    </row>
    <row r="11" spans="1:4" x14ac:dyDescent="0.25">
      <c r="A11" s="4" t="s">
        <v>35</v>
      </c>
      <c r="B11" s="2" t="s">
        <v>73</v>
      </c>
      <c r="C11" s="3" t="s">
        <v>109</v>
      </c>
      <c r="D11" s="2">
        <v>10</v>
      </c>
    </row>
    <row r="12" spans="1:4" x14ac:dyDescent="0.25">
      <c r="A12" s="4" t="s">
        <v>36</v>
      </c>
      <c r="B12" s="2" t="s">
        <v>74</v>
      </c>
      <c r="C12" s="3" t="s">
        <v>109</v>
      </c>
      <c r="D12" s="2">
        <v>11</v>
      </c>
    </row>
    <row r="13" spans="1:4" x14ac:dyDescent="0.25">
      <c r="A13" s="4" t="s">
        <v>37</v>
      </c>
      <c r="B13" s="2" t="s">
        <v>75</v>
      </c>
      <c r="C13" s="3" t="s">
        <v>109</v>
      </c>
      <c r="D13" s="2">
        <v>12</v>
      </c>
    </row>
    <row r="14" spans="1:4" x14ac:dyDescent="0.25">
      <c r="A14" s="4" t="s">
        <v>38</v>
      </c>
      <c r="B14" s="2" t="s">
        <v>76</v>
      </c>
      <c r="C14" s="3" t="s">
        <v>111</v>
      </c>
      <c r="D14" s="2">
        <v>13</v>
      </c>
    </row>
    <row r="15" spans="1:4" x14ac:dyDescent="0.25">
      <c r="A15" s="4" t="s">
        <v>39</v>
      </c>
      <c r="B15" s="2" t="s">
        <v>77</v>
      </c>
      <c r="C15" s="3" t="s">
        <v>113</v>
      </c>
      <c r="D15" s="2">
        <v>14</v>
      </c>
    </row>
    <row r="16" spans="1:4" x14ac:dyDescent="0.25">
      <c r="A16" s="4" t="s">
        <v>40</v>
      </c>
      <c r="B16" s="2" t="s">
        <v>145</v>
      </c>
      <c r="C16" s="3" t="s">
        <v>113</v>
      </c>
      <c r="D16" s="2">
        <v>15</v>
      </c>
    </row>
    <row r="17" spans="1:4" x14ac:dyDescent="0.25">
      <c r="A17" s="4" t="s">
        <v>41</v>
      </c>
      <c r="B17" s="2" t="s">
        <v>78</v>
      </c>
      <c r="C17" s="3" t="s">
        <v>105</v>
      </c>
      <c r="D17" s="2">
        <v>16</v>
      </c>
    </row>
    <row r="18" spans="1:4" x14ac:dyDescent="0.25">
      <c r="A18" s="4" t="s">
        <v>42</v>
      </c>
      <c r="B18" s="2" t="s">
        <v>79</v>
      </c>
      <c r="C18" s="3" t="s">
        <v>113</v>
      </c>
      <c r="D18" s="2">
        <v>17</v>
      </c>
    </row>
    <row r="19" spans="1:4" x14ac:dyDescent="0.25">
      <c r="A19" s="4" t="s">
        <v>43</v>
      </c>
      <c r="B19" s="2" t="s">
        <v>80</v>
      </c>
      <c r="C19" s="3" t="s">
        <v>109</v>
      </c>
      <c r="D19" s="2">
        <v>18</v>
      </c>
    </row>
    <row r="20" spans="1:4" x14ac:dyDescent="0.25">
      <c r="A20" s="4" t="s">
        <v>44</v>
      </c>
      <c r="B20" s="2" t="s">
        <v>81</v>
      </c>
      <c r="C20" s="3" t="s">
        <v>113</v>
      </c>
      <c r="D20" s="2">
        <v>19</v>
      </c>
    </row>
    <row r="21" spans="1:4" x14ac:dyDescent="0.25">
      <c r="A21" s="4" t="s">
        <v>45</v>
      </c>
      <c r="B21" s="2" t="s">
        <v>82</v>
      </c>
      <c r="C21" s="3" t="s">
        <v>113</v>
      </c>
      <c r="D21" s="2">
        <v>20</v>
      </c>
    </row>
    <row r="22" spans="1:4" x14ac:dyDescent="0.25">
      <c r="A22" s="4" t="s">
        <v>46</v>
      </c>
      <c r="B22" s="2" t="s">
        <v>83</v>
      </c>
      <c r="C22" s="3" t="s">
        <v>113</v>
      </c>
      <c r="D22" s="2">
        <v>21</v>
      </c>
    </row>
    <row r="23" spans="1:4" x14ac:dyDescent="0.25">
      <c r="A23" s="4" t="s">
        <v>47</v>
      </c>
      <c r="B23" s="2" t="s">
        <v>84</v>
      </c>
      <c r="C23" s="3" t="s">
        <v>113</v>
      </c>
      <c r="D23" s="2">
        <v>22</v>
      </c>
    </row>
    <row r="24" spans="1:4" x14ac:dyDescent="0.25">
      <c r="A24" s="4" t="s">
        <v>48</v>
      </c>
      <c r="B24" s="2" t="s">
        <v>85</v>
      </c>
      <c r="C24" s="3" t="s">
        <v>109</v>
      </c>
      <c r="D24" s="2">
        <v>23</v>
      </c>
    </row>
    <row r="25" spans="1:4" x14ac:dyDescent="0.25">
      <c r="A25" s="4" t="s">
        <v>49</v>
      </c>
      <c r="B25" s="2" t="s">
        <v>86</v>
      </c>
      <c r="C25" s="3" t="s">
        <v>113</v>
      </c>
      <c r="D25" s="2">
        <v>24</v>
      </c>
    </row>
    <row r="26" spans="1:4" x14ac:dyDescent="0.25">
      <c r="A26" s="4" t="s">
        <v>50</v>
      </c>
      <c r="B26" s="2" t="s">
        <v>87</v>
      </c>
      <c r="C26" s="3" t="s">
        <v>115</v>
      </c>
      <c r="D26" s="2">
        <v>25</v>
      </c>
    </row>
    <row r="27" spans="1:4" x14ac:dyDescent="0.25">
      <c r="A27" s="4" t="s">
        <v>51</v>
      </c>
      <c r="B27" s="2" t="s">
        <v>88</v>
      </c>
      <c r="C27" s="3" t="s">
        <v>109</v>
      </c>
      <c r="D27" s="2">
        <v>26</v>
      </c>
    </row>
    <row r="28" spans="1:4" x14ac:dyDescent="0.25">
      <c r="A28" s="4" t="s">
        <v>52</v>
      </c>
      <c r="B28" s="2" t="s">
        <v>89</v>
      </c>
      <c r="C28" s="3" t="s">
        <v>107</v>
      </c>
      <c r="D28" s="2">
        <v>27</v>
      </c>
    </row>
    <row r="29" spans="1:4" x14ac:dyDescent="0.25">
      <c r="A29" s="4" t="s">
        <v>53</v>
      </c>
      <c r="B29" s="2" t="s">
        <v>90</v>
      </c>
      <c r="C29" s="3" t="s">
        <v>117</v>
      </c>
      <c r="D29" s="2">
        <v>28</v>
      </c>
    </row>
    <row r="30" spans="1:4" x14ac:dyDescent="0.25">
      <c r="A30" s="4" t="s">
        <v>54</v>
      </c>
      <c r="B30" s="2" t="s">
        <v>91</v>
      </c>
      <c r="C30" s="3" t="s">
        <v>119</v>
      </c>
      <c r="D30" s="2">
        <v>29</v>
      </c>
    </row>
    <row r="31" spans="1:4" x14ac:dyDescent="0.25">
      <c r="A31" s="4" t="s">
        <v>55</v>
      </c>
      <c r="B31" s="2" t="s">
        <v>92</v>
      </c>
      <c r="C31" s="3" t="s">
        <v>121</v>
      </c>
      <c r="D31" s="2">
        <v>30</v>
      </c>
    </row>
    <row r="32" spans="1:4" x14ac:dyDescent="0.25">
      <c r="A32" s="4" t="s">
        <v>56</v>
      </c>
      <c r="B32" s="2" t="s">
        <v>93</v>
      </c>
      <c r="C32" s="3" t="s">
        <v>113</v>
      </c>
      <c r="D32" s="2">
        <v>31</v>
      </c>
    </row>
    <row r="33" spans="1:4" x14ac:dyDescent="0.25">
      <c r="A33" s="4" t="s">
        <v>57</v>
      </c>
      <c r="B33" s="2" t="s">
        <v>146</v>
      </c>
      <c r="C33" s="3" t="s">
        <v>126</v>
      </c>
      <c r="D33" s="2">
        <v>32</v>
      </c>
    </row>
    <row r="34" spans="1:4" x14ac:dyDescent="0.25">
      <c r="A34" s="4" t="s">
        <v>58</v>
      </c>
      <c r="B34" s="2" t="s">
        <v>94</v>
      </c>
      <c r="C34" s="3" t="s">
        <v>113</v>
      </c>
      <c r="D34" s="2">
        <v>33</v>
      </c>
    </row>
    <row r="35" spans="1:4" x14ac:dyDescent="0.25">
      <c r="A35" s="4" t="s">
        <v>59</v>
      </c>
      <c r="B35" s="2" t="s">
        <v>95</v>
      </c>
      <c r="C35" s="3" t="s">
        <v>119</v>
      </c>
      <c r="D35" s="2">
        <v>34</v>
      </c>
    </row>
    <row r="36" spans="1:4" x14ac:dyDescent="0.25">
      <c r="A36" s="4" t="s">
        <v>60</v>
      </c>
      <c r="B36" s="2" t="s">
        <v>96</v>
      </c>
      <c r="C36" s="3" t="s">
        <v>113</v>
      </c>
      <c r="D36" s="2">
        <v>35</v>
      </c>
    </row>
    <row r="37" spans="1:4" x14ac:dyDescent="0.25">
      <c r="A37" s="4" t="s">
        <v>61</v>
      </c>
      <c r="B37" s="2" t="s">
        <v>97</v>
      </c>
      <c r="C37" s="3" t="s">
        <v>109</v>
      </c>
      <c r="D37" s="2">
        <v>36</v>
      </c>
    </row>
    <row r="38" spans="1:4" x14ac:dyDescent="0.25">
      <c r="A38" s="4" t="s">
        <v>62</v>
      </c>
      <c r="B38" s="2" t="s">
        <v>98</v>
      </c>
      <c r="C38" s="3" t="s">
        <v>113</v>
      </c>
      <c r="D38" s="2">
        <v>37</v>
      </c>
    </row>
    <row r="39" spans="1:4" x14ac:dyDescent="0.25">
      <c r="A39" s="4" t="s">
        <v>63</v>
      </c>
      <c r="B39" s="2" t="s">
        <v>99</v>
      </c>
      <c r="C39" s="3" t="s">
        <v>113</v>
      </c>
      <c r="D39" s="2">
        <v>38</v>
      </c>
    </row>
    <row r="40" spans="1:4" x14ac:dyDescent="0.25">
      <c r="A40" s="4" t="s">
        <v>64</v>
      </c>
      <c r="B40" s="2" t="s">
        <v>100</v>
      </c>
      <c r="C40" s="3" t="s">
        <v>123</v>
      </c>
      <c r="D40" s="2">
        <v>39</v>
      </c>
    </row>
    <row r="41" spans="1:4" x14ac:dyDescent="0.25">
      <c r="A41" s="4" t="s">
        <v>65</v>
      </c>
      <c r="B41" s="2" t="s">
        <v>101</v>
      </c>
      <c r="C41" s="3" t="s">
        <v>125</v>
      </c>
      <c r="D41" s="2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" sqref="E2"/>
    </sheetView>
  </sheetViews>
  <sheetFormatPr baseColWidth="10" defaultRowHeight="15" x14ac:dyDescent="0.25"/>
  <cols>
    <col min="1" max="1" width="11.42578125" style="1"/>
    <col min="2" max="2" width="23.140625" style="5" customWidth="1"/>
    <col min="3" max="3" width="25.140625" style="1" customWidth="1"/>
    <col min="4" max="4" width="19" style="1" bestFit="1" customWidth="1"/>
    <col min="5" max="5" width="50.85546875" style="1" customWidth="1"/>
    <col min="6" max="16384" width="11.42578125" style="1"/>
  </cols>
  <sheetData>
    <row r="1" spans="1:5" x14ac:dyDescent="0.25">
      <c r="A1" s="1" t="s">
        <v>6</v>
      </c>
      <c r="B1" s="5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5" t="str">
        <f>_xlfn.CONCAT("FellesTjeneste_",TEXT(Tabell1[[#This Row],[ID]],"0000"))</f>
        <v>FellesTjeneste_0001</v>
      </c>
      <c r="C2" s="1" t="s">
        <v>129</v>
      </c>
      <c r="D2" s="1" t="str">
        <f>Tabell1[[#This Row],[Navn]]</f>
        <v>DFØs fellesløsninger for lønn og regnskap</v>
      </c>
      <c r="E2" s="1" t="str">
        <f>Tabell1[[#This Row],[Beskrivelse]]</f>
        <v>Felles lønns- og regnskapstjenester til statlige virksomheter.</v>
      </c>
    </row>
    <row r="3" spans="1:5" x14ac:dyDescent="0.25">
      <c r="A3" s="1" t="s">
        <v>7</v>
      </c>
      <c r="B3" s="5" t="str">
        <f>_xlfn.CONCAT("FellesTjeneste_",TEXT(Tabell1[[#This Row],[ID]],"0000"))</f>
        <v>FellesTjeneste_0002</v>
      </c>
      <c r="C3" s="1" t="s">
        <v>129</v>
      </c>
      <c r="D3" s="1" t="str">
        <f>Tabell1[[#This Row],[Navn]]</f>
        <v>KS Læring</v>
      </c>
      <c r="E3" s="1" t="str">
        <f>Tabell1[[#This Row],[Beskrivelse]]</f>
        <v>Del av FIKS-plattformen, der kommuner kan dele kurs, arrangementer og annen kunnskap med sine ansatte og med hverandre.</v>
      </c>
    </row>
    <row r="4" spans="1:5" x14ac:dyDescent="0.25">
      <c r="A4" s="1" t="s">
        <v>7</v>
      </c>
      <c r="B4" s="5" t="str">
        <f>_xlfn.CONCAT("FellesTjeneste_",TEXT(Tabell1[[#This Row],[ID]],"0000"))</f>
        <v>FellesTjeneste_0003</v>
      </c>
      <c r="C4" s="1" t="s">
        <v>129</v>
      </c>
      <c r="D4" s="1" t="str">
        <f>Tabell1[[#This Row],[Navn]]</f>
        <v>KS SvarUt</v>
      </c>
      <c r="E4" s="1" t="str">
        <f>Tabell1[[#This Row],[Beskrivelse]]</f>
        <v>Meldingstjeneste på FIKS-plattformen som formidler avsenders forsendelse via den kanalen mottaker har valgt.</v>
      </c>
    </row>
    <row r="5" spans="1:5" x14ac:dyDescent="0.25">
      <c r="A5" s="1" t="s">
        <v>7</v>
      </c>
      <c r="B5" s="5" t="str">
        <f>_xlfn.CONCAT("FellesTjeneste_",TEXT(Tabell1[[#This Row],[ID]],"0000"))</f>
        <v>FellesTjeneste_0004</v>
      </c>
      <c r="C5" s="1" t="s">
        <v>129</v>
      </c>
      <c r="D5" s="1" t="str">
        <f>Tabell1[[#This Row],[Navn]]</f>
        <v>Altinn</v>
      </c>
      <c r="E5" s="1" t="str">
        <f>Tabell1[[#This Row],[Beskrivelse]]</f>
        <v>Internettportal for digital dialog mellom næringslivet, privatpersoner og offentlige etater, samt en teknisk plattform for å lage digitale tjenester.</v>
      </c>
    </row>
    <row r="6" spans="1:5" x14ac:dyDescent="0.25">
      <c r="A6" s="1" t="s">
        <v>7</v>
      </c>
      <c r="B6" s="5" t="str">
        <f>_xlfn.CONCAT("FellesTjeneste_",TEXT(Tabell1[[#This Row],[ID]],"0000"))</f>
        <v>FellesTjeneste_0005</v>
      </c>
      <c r="C6" s="1" t="s">
        <v>129</v>
      </c>
      <c r="D6" s="1" t="str">
        <f>Tabell1[[#This Row],[Navn]]</f>
        <v>altinn.no​</v>
      </c>
      <c r="E6" s="1" t="str">
        <f>Tabell1[[#This Row],[Beskrivelse]]</f>
        <v>Internettportal for digital dialog mellom næringslivet, privatpersoner og offentlige etater.</v>
      </c>
    </row>
    <row r="7" spans="1:5" x14ac:dyDescent="0.25">
      <c r="A7" s="1" t="s">
        <v>7</v>
      </c>
      <c r="B7" s="5" t="str">
        <f>_xlfn.CONCAT("FellesTjeneste_",TEXT(Tabell1[[#This Row],[ID]],"0000"))</f>
        <v>FellesTjeneste_0006</v>
      </c>
      <c r="C7" s="1" t="s">
        <v>129</v>
      </c>
      <c r="D7" s="1" t="str">
        <f>Tabell1[[#This Row],[Navn]]</f>
        <v>Autorisasjonskomponenten, Altinn​</v>
      </c>
      <c r="E7" s="1" t="str">
        <f>Tabell1[[#This Row],[Beskrivelse]]</f>
        <v>Tjeneste som benyttes for å gi bruker innsyn i data som er registrert i tjenesteeier sitt system.</v>
      </c>
    </row>
    <row r="8" spans="1:5" x14ac:dyDescent="0.25">
      <c r="A8" s="1" t="s">
        <v>7</v>
      </c>
      <c r="B8" s="5" t="str">
        <f>_xlfn.CONCAT("FellesTjeneste_",TEXT(Tabell1[[#This Row],[ID]],"0000"))</f>
        <v>FellesTjeneste_0007</v>
      </c>
      <c r="C8" s="1" t="s">
        <v>129</v>
      </c>
      <c r="D8" s="1" t="str">
        <f>Tabell1[[#This Row],[Navn]]</f>
        <v>Digital kontaktinformasjon og fullmakter (KoFuVi)</v>
      </c>
      <c r="E8" s="1" t="str">
        <f>Tabell1[[#This Row],[Beskrivelse]]</f>
        <v>Digital kontaktinformasjon, samt fullmakter og autorisasjoner som forteller hvem som kan opptre på vegne av noen.</v>
      </c>
    </row>
    <row r="9" spans="1:5" x14ac:dyDescent="0.25">
      <c r="A9" s="1" t="s">
        <v>7</v>
      </c>
      <c r="B9" s="5" t="str">
        <f>_xlfn.CONCAT("FellesTjeneste_",TEXT(Tabell1[[#This Row],[ID]],"0000"))</f>
        <v>FellesTjeneste_0008</v>
      </c>
      <c r="C9" s="1" t="s">
        <v>129</v>
      </c>
      <c r="D9" s="1" t="str">
        <f>Tabell1[[#This Row],[Navn]]</f>
        <v>Formidlingstjeneste, Altinn</v>
      </c>
      <c r="E9" s="1" t="str">
        <f>Tabell1[[#This Row],[Beskrivelse]]</f>
        <v>Maskin-til-maskin formidling av store datamengder mellom ulike offentlige og private virksomheter, med garantert levering og sporbarhet.</v>
      </c>
    </row>
    <row r="10" spans="1:5" x14ac:dyDescent="0.25">
      <c r="A10" s="1" t="s">
        <v>7</v>
      </c>
      <c r="B10" s="5" t="str">
        <f>_xlfn.CONCAT("FellesTjeneste_",TEXT(Tabell1[[#This Row],[ID]],"0000"))</f>
        <v>FellesTjeneste_0009</v>
      </c>
      <c r="C10" s="1" t="s">
        <v>129</v>
      </c>
      <c r="D10" s="1" t="str">
        <f>Tabell1[[#This Row],[Navn]]</f>
        <v>Innsendingstjeneste, Altinn​</v>
      </c>
      <c r="E10" s="1" t="str">
        <f>Tabell1[[#This Row],[Beskrivelse]]</f>
        <v>Utfylling, signering og innsending av skjema​ via brukergrensesnitt eller API.</v>
      </c>
    </row>
    <row r="11" spans="1:5" x14ac:dyDescent="0.25">
      <c r="A11" s="1" t="s">
        <v>7</v>
      </c>
      <c r="B11" s="5" t="str">
        <f>_xlfn.CONCAT("FellesTjeneste_",TEXT(Tabell1[[#This Row],[ID]],"0000"))</f>
        <v>FellesTjeneste_0010</v>
      </c>
      <c r="C11" s="1" t="s">
        <v>129</v>
      </c>
      <c r="D11" s="1" t="str">
        <f>Tabell1[[#This Row],[Navn]]</f>
        <v>Innsynstjeneste, Altinn​</v>
      </c>
      <c r="E11" s="1" t="str">
        <f>Tabell1[[#This Row],[Beskrivelse]]</f>
        <v>Brukerinnsyn i data som er registrert i tjenesteeieres systemer, via Altinn.</v>
      </c>
    </row>
    <row r="12" spans="1:5" x14ac:dyDescent="0.25">
      <c r="A12" s="1" t="s">
        <v>7</v>
      </c>
      <c r="B12" s="5" t="str">
        <f>_xlfn.CONCAT("FellesTjeneste_",TEXT(Tabell1[[#This Row],[ID]],"0000"))</f>
        <v>FellesTjeneste_0011</v>
      </c>
      <c r="C12" s="1" t="s">
        <v>129</v>
      </c>
      <c r="D12" s="1" t="str">
        <f>Tabell1[[#This Row],[Navn]]</f>
        <v>Tjenesteutviklings-løsningen, Altinn​</v>
      </c>
      <c r="E12" s="1" t="str">
        <f>Tabell1[[#This Row],[Beskrivelse]]</f>
        <v>Altinns plattform for utvikling av digitale tjenester, med støtte for skjemaer, prosessautomatisering, m.m.</v>
      </c>
    </row>
    <row r="13" spans="1:5" x14ac:dyDescent="0.25">
      <c r="A13" s="1" t="s">
        <v>7</v>
      </c>
      <c r="B13" s="5" t="str">
        <f>_xlfn.CONCAT("FellesTjeneste_",TEXT(Tabell1[[#This Row],[ID]],"0000"))</f>
        <v>FellesTjeneste_0012</v>
      </c>
      <c r="C13" s="1" t="s">
        <v>129</v>
      </c>
      <c r="D13" s="1" t="str">
        <f>Tabell1[[#This Row],[Navn]]</f>
        <v>Varslingstjeneste, Altinn​</v>
      </c>
      <c r="E13" s="1" t="str">
        <f>Tabell1[[#This Row],[Beskrivelse]]</f>
        <v>Tjeneste for å varsle brukere på e-post og/eller sms, f.eks. ved ny melding eller når et skjema er gjort tilgjengelig​.</v>
      </c>
    </row>
    <row r="14" spans="1:5" x14ac:dyDescent="0.25">
      <c r="A14" s="1" t="s">
        <v>7</v>
      </c>
      <c r="B14" s="5" t="str">
        <f>_xlfn.CONCAT("FellesTjeneste_",TEXT(Tabell1[[#This Row],[ID]],"0000"))</f>
        <v>FellesTjeneste_0013</v>
      </c>
      <c r="C14" s="1" t="s">
        <v>129</v>
      </c>
      <c r="D14" s="1" t="str">
        <f>Tabell1[[#This Row],[Navn]]</f>
        <v>Motorvognregister​et</v>
      </c>
      <c r="E14" s="1" t="str">
        <f>Tabell1[[#This Row],[Beskrivelse]]</f>
        <v>Nasjonale opplysninger om eierforhold, tekniske opplysninger, m.m. for alle typer kjøretøy.</v>
      </c>
    </row>
    <row r="15" spans="1:5" x14ac:dyDescent="0.25">
      <c r="A15" s="1" t="s">
        <v>7</v>
      </c>
      <c r="B15" s="5" t="str">
        <f>_xlfn.CONCAT("FellesTjeneste_",TEXT(Tabell1[[#This Row],[ID]],"0000"))</f>
        <v>FellesTjeneste_0014</v>
      </c>
      <c r="C15" s="1" t="s">
        <v>129</v>
      </c>
      <c r="D15" s="1" t="str">
        <f>Tabell1[[#This Row],[Navn]]</f>
        <v>anskaffelser.no​</v>
      </c>
      <c r="E15" s="1" t="str">
        <f>Tabell1[[#This Row],[Beskrivelse]]</f>
        <v>Veiledninger, standarder, kontrakter, maler og verktøy for anskaffelsessaker.</v>
      </c>
    </row>
    <row r="16" spans="1:5" x14ac:dyDescent="0.25">
      <c r="A16" s="1" t="s">
        <v>7</v>
      </c>
      <c r="B16" s="5" t="str">
        <f>_xlfn.CONCAT("FellesTjeneste_",TEXT(Tabell1[[#This Row],[ID]],"0000"))</f>
        <v>FellesTjeneste_0015</v>
      </c>
      <c r="C16" s="1" t="s">
        <v>129</v>
      </c>
      <c r="D16" s="1" t="str">
        <f>Tabell1[[#This Row],[Navn]]</f>
        <v>Data.norge.no</v>
      </c>
      <c r="E16" s="1" t="str">
        <f>Tabell1[[#This Row],[Beskrivelse]]</f>
        <v>Portal for oversikt over åpne data i Norge, i tillegg tilbys veiledning og datahotell for publisering av data.</v>
      </c>
    </row>
    <row r="17" spans="1:5" x14ac:dyDescent="0.25">
      <c r="A17" s="1" t="s">
        <v>7</v>
      </c>
      <c r="B17" s="5" t="str">
        <f>_xlfn.CONCAT("FellesTjeneste_",TEXT(Tabell1[[#This Row],[ID]],"0000"))</f>
        <v>FellesTjeneste_0016</v>
      </c>
      <c r="C17" s="1" t="s">
        <v>129</v>
      </c>
      <c r="D17" s="1" t="str">
        <f>Tabell1[[#This Row],[Navn]]</f>
        <v>DFØs tjenester</v>
      </c>
      <c r="E17" s="1" t="str">
        <f>Tabell1[[#This Row],[Beskrivelse]]</f>
        <v>DFØ forvalter økonomiregelverket i staten og utredningsinstruksen.</v>
      </c>
    </row>
    <row r="18" spans="1:5" x14ac:dyDescent="0.25">
      <c r="A18" s="1" t="s">
        <v>7</v>
      </c>
      <c r="B18" s="5" t="str">
        <f>_xlfn.CONCAT("FellesTjeneste_",TEXT(Tabell1[[#This Row],[ID]],"0000"))</f>
        <v>FellesTjeneste_0017</v>
      </c>
      <c r="C18" s="1" t="s">
        <v>129</v>
      </c>
      <c r="D18" s="1" t="str">
        <f>Tabell1[[#This Row],[Navn]]</f>
        <v>Digital post til innbyggere (DPI))</v>
      </c>
      <c r="E18" s="1" t="str">
        <f>Tabell1[[#This Row],[Beskrivelse]]</f>
        <v>En offentlig fellesløsning for sikker digital post til innbyggere, basert på e-Boks og Postens Digipost.</v>
      </c>
    </row>
    <row r="19" spans="1:5" x14ac:dyDescent="0.25">
      <c r="A19" s="1" t="s">
        <v>7</v>
      </c>
      <c r="B19" s="5" t="str">
        <f>_xlfn.CONCAT("FellesTjeneste_",TEXT(Tabell1[[#This Row],[ID]],"0000"))</f>
        <v>FellesTjeneste_0018</v>
      </c>
      <c r="C19" s="1" t="s">
        <v>129</v>
      </c>
      <c r="D19" s="1" t="str">
        <f>Tabell1[[#This Row],[Navn]]</f>
        <v>Digital post til virksomhet​er (DPV)</v>
      </c>
      <c r="E19" s="1" t="str">
        <f>Tabell1[[#This Row],[Beskrivelse]]</f>
        <v>Løsning i Altinn for digital post fra det offentlige til virksomheter.</v>
      </c>
    </row>
    <row r="20" spans="1:5" x14ac:dyDescent="0.25">
      <c r="A20" s="1" t="s">
        <v>7</v>
      </c>
      <c r="B20" s="5" t="str">
        <f>_xlfn.CONCAT("FellesTjeneste_",TEXT(Tabell1[[#This Row],[ID]],"0000"))</f>
        <v>FellesTjeneste_0019</v>
      </c>
      <c r="C20" s="1" t="s">
        <v>129</v>
      </c>
      <c r="D20" s="1" t="str">
        <f>Tabell1[[#This Row],[Navn]]</f>
        <v>Doffin​</v>
      </c>
      <c r="E20" s="1" t="str">
        <f>Tabell1[[#This Row],[Beskrivelse]]</f>
        <v>Nettbasert database for kunngjøring av offentlige anskaffelser og anskaffelser i forsyningssektoren som er underlagt EØS-forskriftene.</v>
      </c>
    </row>
    <row r="21" spans="1:5" x14ac:dyDescent="0.25">
      <c r="A21" s="1" t="s">
        <v>7</v>
      </c>
      <c r="B21" s="5" t="str">
        <f>_xlfn.CONCAT("FellesTjeneste_",TEXT(Tabell1[[#This Row],[ID]],"0000"))</f>
        <v>FellesTjeneste_0020</v>
      </c>
      <c r="C21" s="1" t="s">
        <v>129</v>
      </c>
      <c r="D21" s="1" t="str">
        <f>Tabell1[[#This Row],[Navn]]</f>
        <v>eFormidling</v>
      </c>
      <c r="E21" s="1" t="str">
        <f>Tabell1[[#This Row],[Beskrivelse]]</f>
        <v>Meldingsutveksling mellom offentlige etater, innbyggere og private virksomheter, med støtte for ulike systemer hos mottaker.</v>
      </c>
    </row>
    <row r="22" spans="1:5" x14ac:dyDescent="0.25">
      <c r="A22" s="1" t="s">
        <v>7</v>
      </c>
      <c r="B22" s="5" t="str">
        <f>_xlfn.CONCAT("FellesTjeneste_",TEXT(Tabell1[[#This Row],[ID]],"0000"))</f>
        <v>FellesTjeneste_0021</v>
      </c>
      <c r="C22" s="1" t="s">
        <v>129</v>
      </c>
      <c r="D22" s="1" t="str">
        <f>Tabell1[[#This Row],[Navn]]</f>
        <v>eInnsyn​</v>
      </c>
      <c r="E22" s="1" t="str">
        <f>Tabell1[[#This Row],[Beskrivelse]]</f>
        <v>Felles løsning for publisering av postlister, og kanal for tilgjengeliggjøring av publiserte dokumenter.</v>
      </c>
    </row>
    <row r="23" spans="1:5" x14ac:dyDescent="0.25">
      <c r="A23" s="1" t="s">
        <v>7</v>
      </c>
      <c r="B23" s="5" t="str">
        <f>_xlfn.CONCAT("FellesTjeneste_",TEXT(Tabell1[[#This Row],[ID]],"0000"))</f>
        <v>FellesTjeneste_0022</v>
      </c>
      <c r="C23" s="1" t="s">
        <v>129</v>
      </c>
      <c r="D23" s="1" t="str">
        <f>Tabell1[[#This Row],[Navn]]</f>
        <v>ELMA (SMP)</v>
      </c>
      <c r="E23" s="1" t="str">
        <f>Tabell1[[#This Row],[Beskrivelse]]</f>
        <v>Elektronisk MottakerAdresseregister - oppslagstjeneste med register over norske mottakere for ulike typer elektronisk handelsformat (EHF) i CEF eDelivery (PEPPOL).</v>
      </c>
    </row>
    <row r="24" spans="1:5" x14ac:dyDescent="0.25">
      <c r="A24" s="1" t="s">
        <v>7</v>
      </c>
      <c r="B24" s="5" t="str">
        <f>_xlfn.CONCAT("FellesTjeneste_",TEXT(Tabell1[[#This Row],[ID]],"0000"))</f>
        <v>FellesTjeneste_0023</v>
      </c>
      <c r="C24" s="1" t="s">
        <v>129</v>
      </c>
      <c r="D24" s="1" t="str">
        <f>Tabell1[[#This Row],[Navn]]</f>
        <v>Enhetsregister​et</v>
      </c>
      <c r="E24" s="1" t="str">
        <f>Tabell1[[#This Row],[Beskrivelse]]</f>
        <v>Nasjonalt grunndataregister for informasjon om enheter (virksomheter) i næringslivet og offentlig sektor​.</v>
      </c>
    </row>
    <row r="25" spans="1:5" x14ac:dyDescent="0.25">
      <c r="A25" s="1" t="s">
        <v>7</v>
      </c>
      <c r="B25" s="5" t="str">
        <f>_xlfn.CONCAT("FellesTjeneste_",TEXT(Tabell1[[#This Row],[ID]],"0000"))</f>
        <v>FellesTjeneste_0024</v>
      </c>
      <c r="C25" s="1" t="s">
        <v>129</v>
      </c>
      <c r="D25" s="1" t="str">
        <f>Tabell1[[#This Row],[Navn]]</f>
        <v>eSignering</v>
      </c>
      <c r="E25" s="1" t="str">
        <f>Tabell1[[#This Row],[Beskrivelse]]</f>
        <v>Signeringstjeneste for offentlige virksomheter med håndtering av dokumenter som krever signatur fra innbyggere.</v>
      </c>
    </row>
    <row r="26" spans="1:5" x14ac:dyDescent="0.25">
      <c r="A26" s="1" t="s">
        <v>7</v>
      </c>
      <c r="B26" s="5" t="str">
        <f>_xlfn.CONCAT("FellesTjeneste_",TEXT(Tabell1[[#This Row],[ID]],"0000"))</f>
        <v>FellesTjeneste_0025</v>
      </c>
      <c r="C26" s="1" t="s">
        <v>129</v>
      </c>
      <c r="D26" s="1" t="str">
        <f>Tabell1[[#This Row],[Navn]]</f>
        <v>Feide​</v>
      </c>
      <c r="E26" s="1" t="str">
        <f>Tabell1[[#This Row],[Beskrivelse]]</f>
        <v>Kunnskapsdepartementets valgte løsning for sikker identifisering mot tjenester i utdanningssektoren.</v>
      </c>
    </row>
    <row r="27" spans="1:5" x14ac:dyDescent="0.25">
      <c r="A27" s="1" t="s">
        <v>7</v>
      </c>
      <c r="B27" s="5" t="str">
        <f>_xlfn.CONCAT("FellesTjeneste_",TEXT(Tabell1[[#This Row],[ID]],"0000"))</f>
        <v>FellesTjeneste_0026</v>
      </c>
      <c r="C27" s="1" t="s">
        <v>129</v>
      </c>
      <c r="D27" s="1" t="str">
        <f>Tabell1[[#This Row],[Navn]]</f>
        <v>Felles datakatalog</v>
      </c>
      <c r="E27" s="1" t="str">
        <f>Tabell1[[#This Row],[Beskrivelse]]</f>
        <v>Oversikt over hvilke data de ulike offentlige virksomhetene har, hvordan de henger sammen og hva de betyr.</v>
      </c>
    </row>
    <row r="28" spans="1:5" x14ac:dyDescent="0.25">
      <c r="A28" s="1" t="s">
        <v>7</v>
      </c>
      <c r="B28" s="5" t="str">
        <f>_xlfn.CONCAT("FellesTjeneste_",TEXT(Tabell1[[#This Row],[ID]],"0000"))</f>
        <v>FellesTjeneste_0027</v>
      </c>
      <c r="C28" s="1" t="s">
        <v>129</v>
      </c>
      <c r="D28" s="1" t="str">
        <f>Tabell1[[#This Row],[Navn]]</f>
        <v>FIKS​-plattformen</v>
      </c>
      <c r="E28" s="1" t="str">
        <f>Tabell1[[#This Row],[Beskrivelse]]</f>
        <v>Plattform for utvikling og drift av kommunale applikasjonstjenester som benyttes i offentlige tjenester.</v>
      </c>
    </row>
    <row r="29" spans="1:5" x14ac:dyDescent="0.25">
      <c r="A29" s="1" t="s">
        <v>7</v>
      </c>
      <c r="B29" s="5" t="str">
        <f>_xlfn.CONCAT("FellesTjeneste_",TEXT(Tabell1[[#This Row],[ID]],"0000"))</f>
        <v>FellesTjeneste_0028</v>
      </c>
      <c r="C29" s="1" t="s">
        <v>129</v>
      </c>
      <c r="D29" s="1" t="str">
        <f>Tabell1[[#This Row],[Navn]]</f>
        <v>Folkeregisteret​</v>
      </c>
      <c r="E29" s="1" t="str">
        <f>Tabell1[[#This Row],[Beskrivelse]]</f>
        <v>Nasjonalt grunndataregister for informasjon om personer.</v>
      </c>
    </row>
    <row r="30" spans="1:5" x14ac:dyDescent="0.25">
      <c r="A30" s="1" t="s">
        <v>7</v>
      </c>
      <c r="B30" s="5" t="str">
        <f>_xlfn.CONCAT("FellesTjeneste_",TEXT(Tabell1[[#This Row],[ID]],"0000"))</f>
        <v>FellesTjeneste_0029</v>
      </c>
      <c r="C30" s="1" t="s">
        <v>129</v>
      </c>
      <c r="D30" s="1" t="str">
        <f>Tabell1[[#This Row],[Navn]]</f>
        <v>geonorge.no</v>
      </c>
      <c r="E30" s="1" t="str">
        <f>Tabell1[[#This Row],[Beskrivelse]]</f>
        <v>Nasjonal portal for kartdata, med mulighet for å søke etter og få tilgang til tilgjengelig informasjon​.</v>
      </c>
    </row>
    <row r="31" spans="1:5" x14ac:dyDescent="0.25">
      <c r="A31" s="1" t="s">
        <v>7</v>
      </c>
      <c r="B31" s="5" t="str">
        <f>_xlfn.CONCAT("FellesTjeneste_",TEXT(Tabell1[[#This Row],[ID]],"0000"))</f>
        <v>FellesTjeneste_0030</v>
      </c>
      <c r="C31" s="1" t="s">
        <v>129</v>
      </c>
      <c r="D31" s="1" t="str">
        <f>Tabell1[[#This Row],[Navn]]</f>
        <v>helsenorge.no​</v>
      </c>
      <c r="E31" s="1" t="str">
        <f>Tabell1[[#This Row],[Beskrivelse]]</f>
        <v>Felles helseportal for innbyggere, med informasjonssider og selvbetjeningsløsninger​.</v>
      </c>
    </row>
    <row r="32" spans="1:5" x14ac:dyDescent="0.25">
      <c r="A32" s="1" t="s">
        <v>7</v>
      </c>
      <c r="B32" s="5" t="str">
        <f>_xlfn.CONCAT("FellesTjeneste_",TEXT(Tabell1[[#This Row],[ID]],"0000"))</f>
        <v>FellesTjeneste_0031</v>
      </c>
      <c r="C32" s="1" t="s">
        <v>129</v>
      </c>
      <c r="D32" s="1" t="str">
        <f>Tabell1[[#This Row],[Navn]]</f>
        <v>ID-porten​</v>
      </c>
      <c r="E32" s="1" t="str">
        <f>Tabell1[[#This Row],[Beskrivelse]]</f>
        <v>Løsning som tilbyr autentisering av bruker, gjennom validering av en e-ID​.</v>
      </c>
    </row>
    <row r="33" spans="1:5" x14ac:dyDescent="0.25">
      <c r="A33" s="1" t="s">
        <v>7</v>
      </c>
      <c r="B33" s="5" t="str">
        <f>_xlfn.CONCAT("FellesTjeneste_",TEXT(Tabell1[[#This Row],[ID]],"0000"))</f>
        <v>FellesTjeneste_0032</v>
      </c>
      <c r="C33" s="1" t="s">
        <v>129</v>
      </c>
      <c r="D33" s="1" t="str">
        <f>Tabell1[[#This Row],[Navn]]</f>
        <v>Infotorg</v>
      </c>
      <c r="E33" s="1" t="str">
        <f>Tabell1[[#This Row],[Beskrivelse]]</f>
        <v>Ca. 700 informasjons-produkter, i webportal og som plugins i saksbehandlingsløsninger, for offenlige og private virksomheter.</v>
      </c>
    </row>
    <row r="34" spans="1:5" x14ac:dyDescent="0.25">
      <c r="A34" s="1" t="s">
        <v>7</v>
      </c>
      <c r="B34" s="5" t="str">
        <f>_xlfn.CONCAT("FellesTjeneste_",TEXT(Tabell1[[#This Row],[ID]],"0000"))</f>
        <v>FellesTjeneste_0033</v>
      </c>
      <c r="C34" s="1" t="s">
        <v>129</v>
      </c>
      <c r="D34" s="1" t="str">
        <f>Tabell1[[#This Row],[Navn]]</f>
        <v>Kontakt- og reservasjonsregisteret​ (KRR)</v>
      </c>
      <c r="E34" s="1" t="str">
        <f>Tabell1[[#This Row],[Beskrivelse]]</f>
        <v>Register over innbyggerens kontaktinformasjon og reservasjoner. Nasjonal fellesløsning.</v>
      </c>
    </row>
    <row r="35" spans="1:5" x14ac:dyDescent="0.25">
      <c r="A35" s="1" t="s">
        <v>7</v>
      </c>
      <c r="B35" s="5" t="str">
        <f>_xlfn.CONCAT("FellesTjeneste_",TEXT(Tabell1[[#This Row],[ID]],"0000"))</f>
        <v>FellesTjeneste_0034</v>
      </c>
      <c r="C35" s="1" t="s">
        <v>129</v>
      </c>
      <c r="D35" s="1" t="str">
        <f>Tabell1[[#This Row],[Navn]]</f>
        <v>Matrikkelen​</v>
      </c>
      <c r="E35" s="1" t="str">
        <f>Tabell1[[#This Row],[Beskrivelse]]</f>
        <v>Norges offisielle register over fast eiendom, herunder bygninger, boliger og adresser.</v>
      </c>
    </row>
    <row r="36" spans="1:5" x14ac:dyDescent="0.25">
      <c r="A36" s="1" t="s">
        <v>7</v>
      </c>
      <c r="B36" s="5" t="str">
        <f>_xlfn.CONCAT("FellesTjeneste_",TEXT(Tabell1[[#This Row],[ID]],"0000"))</f>
        <v>FellesTjeneste_0035</v>
      </c>
      <c r="C36" s="1" t="s">
        <v>129</v>
      </c>
      <c r="D36" s="1" t="str">
        <f>Tabell1[[#This Row],[Navn]]</f>
        <v>norge.no​</v>
      </c>
      <c r="E36" s="1" t="str">
        <f>Tabell1[[#This Row],[Beskrivelse]]</f>
        <v>Inngangsport og vegviser til offentlege tjenester på nett, på tvers av sektorer og nivå.</v>
      </c>
    </row>
    <row r="37" spans="1:5" x14ac:dyDescent="0.25">
      <c r="A37" s="1" t="s">
        <v>7</v>
      </c>
      <c r="B37" s="5" t="str">
        <f>_xlfn.CONCAT("FellesTjeneste_",TEXT(Tabell1[[#This Row],[ID]],"0000"))</f>
        <v>FellesTjeneste_0036</v>
      </c>
      <c r="C37" s="1" t="s">
        <v>129</v>
      </c>
      <c r="D37" s="1" t="str">
        <f>Tabell1[[#This Row],[Navn]]</f>
        <v>Oppgaveregisteret</v>
      </c>
      <c r="E37" s="1" t="str">
        <f>Tabell1[[#This Row],[Beskrivelse]]</f>
        <v>Oversikt over alle opplysninger næringslivet plikter å rapportere til statlige etater.</v>
      </c>
    </row>
    <row r="38" spans="1:5" x14ac:dyDescent="0.25">
      <c r="A38" s="1" t="s">
        <v>7</v>
      </c>
      <c r="B38" s="5" t="str">
        <f>_xlfn.CONCAT("FellesTjeneste_",TEXT(Tabell1[[#This Row],[ID]],"0000"))</f>
        <v>FellesTjeneste_0037</v>
      </c>
      <c r="C38" s="1" t="s">
        <v>129</v>
      </c>
      <c r="D38" s="1" t="str">
        <f>Tabell1[[#This Row],[Navn]]</f>
        <v>Peppol</v>
      </c>
      <c r="E38" s="1" t="str">
        <f>Tabell1[[#This Row],[Beskrivelse]]</f>
        <v>PEPPOL is a set of artifacts and specifications enabling cross-border eProcurement. The use of PEPPOL is governed by a multi-lateral agreement structure which is owned and maintained by OpenPEPPOL.</v>
      </c>
    </row>
    <row r="39" spans="1:5" x14ac:dyDescent="0.25">
      <c r="A39" s="1" t="s">
        <v>7</v>
      </c>
      <c r="B39" s="5" t="str">
        <f>_xlfn.CONCAT("FellesTjeneste_",TEXT(Tabell1[[#This Row],[ID]],"0000"))</f>
        <v>FellesTjeneste_0038</v>
      </c>
      <c r="C39" s="1" t="s">
        <v>129</v>
      </c>
      <c r="D39" s="1" t="str">
        <f>Tabell1[[#This Row],[Navn]]</f>
        <v>Prosjektveiviseren​</v>
      </c>
      <c r="E39" s="1" t="str">
        <f>Tabell1[[#This Row],[Beskrivelse]]</f>
        <v>Prosjektmodell for styring av digitaliseringsprosjekter.</v>
      </c>
    </row>
    <row r="40" spans="1:5" x14ac:dyDescent="0.25">
      <c r="A40" s="1" t="s">
        <v>7</v>
      </c>
      <c r="B40" s="5" t="str">
        <f>_xlfn.CONCAT("FellesTjeneste_",TEXT(Tabell1[[#This Row],[ID]],"0000"))</f>
        <v>FellesTjeneste_0039</v>
      </c>
      <c r="C40" s="1" t="s">
        <v>129</v>
      </c>
      <c r="D40" s="1" t="str">
        <f>Tabell1[[#This Row],[Navn]]</f>
        <v>Riksarkivets depot</v>
      </c>
      <c r="E40" s="1" t="str">
        <f>Tabell1[[#This Row],[Beskrivelse]]</f>
        <v>Langtidslagring av arkivverdig informasjon fra statlige sak- og arkivsystemer.</v>
      </c>
    </row>
    <row r="41" spans="1:5" x14ac:dyDescent="0.25">
      <c r="A41" s="1" t="s">
        <v>7</v>
      </c>
      <c r="B41" s="5" t="str">
        <f>_xlfn.CONCAT("FellesTjeneste_",TEXT(Tabell1[[#This Row],[ID]],"0000"))</f>
        <v>FellesTjeneste_0040</v>
      </c>
      <c r="C41" s="1" t="s">
        <v>129</v>
      </c>
      <c r="D41" s="1" t="str">
        <f>Tabell1[[#This Row],[Navn]]</f>
        <v>Aa-registeret</v>
      </c>
      <c r="E41" s="1" t="str">
        <f>Tabell1[[#This Row],[Beskrivelse]]</f>
        <v>Register med informasjon om arbeidsforhold i Norge.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7" sqref="A7"/>
    </sheetView>
  </sheetViews>
  <sheetFormatPr baseColWidth="10" defaultRowHeight="15" x14ac:dyDescent="0.25"/>
  <cols>
    <col min="1" max="1" width="40.28515625" customWidth="1"/>
    <col min="2" max="2" width="17.7109375" bestFit="1" customWidth="1"/>
    <col min="3" max="3" width="23" bestFit="1" customWidth="1"/>
    <col min="4" max="4" width="22.28515625" customWidth="1"/>
  </cols>
  <sheetData>
    <row r="1" spans="1:4" x14ac:dyDescent="0.25">
      <c r="A1" t="s">
        <v>9</v>
      </c>
      <c r="B1" t="s">
        <v>2</v>
      </c>
      <c r="C1" t="s">
        <v>8</v>
      </c>
      <c r="D1" t="s">
        <v>10</v>
      </c>
    </row>
    <row r="2" spans="1:4" x14ac:dyDescent="0.25">
      <c r="A2" t="s">
        <v>16</v>
      </c>
      <c r="B2" t="s">
        <v>11</v>
      </c>
      <c r="C2" t="s">
        <v>22</v>
      </c>
    </row>
    <row r="3" spans="1:4" x14ac:dyDescent="0.25">
      <c r="A3" t="s">
        <v>15</v>
      </c>
      <c r="B3" t="s">
        <v>13</v>
      </c>
      <c r="C3" t="s">
        <v>22</v>
      </c>
    </row>
    <row r="4" spans="1:4" x14ac:dyDescent="0.25">
      <c r="A4" t="s">
        <v>14</v>
      </c>
      <c r="B4" t="s">
        <v>18</v>
      </c>
      <c r="C4" t="s">
        <v>22</v>
      </c>
    </row>
    <row r="5" spans="1:4" x14ac:dyDescent="0.25">
      <c r="A5" t="s">
        <v>17</v>
      </c>
      <c r="B5" t="s">
        <v>19</v>
      </c>
      <c r="C5" t="s">
        <v>22</v>
      </c>
    </row>
    <row r="6" spans="1:4" x14ac:dyDescent="0.25">
      <c r="A6" t="s">
        <v>24</v>
      </c>
      <c r="B6" t="s">
        <v>20</v>
      </c>
      <c r="C6" t="s">
        <v>23</v>
      </c>
    </row>
    <row r="7" spans="1:4" x14ac:dyDescent="0.25">
      <c r="A7" t="s">
        <v>25</v>
      </c>
      <c r="B7" t="s">
        <v>21</v>
      </c>
      <c r="C7" t="s">
        <v>23</v>
      </c>
    </row>
    <row r="8" spans="1:4" x14ac:dyDescent="0.25">
      <c r="A8" t="s">
        <v>105</v>
      </c>
      <c r="B8" t="s">
        <v>103</v>
      </c>
      <c r="C8" t="s">
        <v>104</v>
      </c>
    </row>
    <row r="9" spans="1:4" x14ac:dyDescent="0.25">
      <c r="A9" t="s">
        <v>107</v>
      </c>
      <c r="B9" t="s">
        <v>106</v>
      </c>
      <c r="C9" t="s">
        <v>104</v>
      </c>
    </row>
    <row r="10" spans="1:4" x14ac:dyDescent="0.25">
      <c r="A10" t="s">
        <v>109</v>
      </c>
      <c r="B10" t="s">
        <v>108</v>
      </c>
      <c r="C10" t="s">
        <v>104</v>
      </c>
    </row>
    <row r="11" spans="1:4" x14ac:dyDescent="0.25">
      <c r="A11" t="s">
        <v>111</v>
      </c>
      <c r="B11" t="s">
        <v>110</v>
      </c>
      <c r="C11" t="s">
        <v>104</v>
      </c>
    </row>
    <row r="12" spans="1:4" x14ac:dyDescent="0.25">
      <c r="A12" t="s">
        <v>113</v>
      </c>
      <c r="B12" t="s">
        <v>112</v>
      </c>
      <c r="C12" t="s">
        <v>104</v>
      </c>
    </row>
    <row r="13" spans="1:4" x14ac:dyDescent="0.25">
      <c r="A13" t="s">
        <v>115</v>
      </c>
      <c r="B13" t="s">
        <v>114</v>
      </c>
      <c r="C13" t="s">
        <v>104</v>
      </c>
    </row>
    <row r="14" spans="1:4" x14ac:dyDescent="0.25">
      <c r="A14" t="s">
        <v>117</v>
      </c>
      <c r="B14" t="s">
        <v>116</v>
      </c>
      <c r="C14" t="s">
        <v>104</v>
      </c>
    </row>
    <row r="15" spans="1:4" x14ac:dyDescent="0.25">
      <c r="A15" t="s">
        <v>119</v>
      </c>
      <c r="B15" t="s">
        <v>118</v>
      </c>
      <c r="C15" t="s">
        <v>104</v>
      </c>
    </row>
    <row r="16" spans="1:4" x14ac:dyDescent="0.25">
      <c r="A16" t="s">
        <v>121</v>
      </c>
      <c r="B16" t="s">
        <v>120</v>
      </c>
      <c r="C16" t="s">
        <v>104</v>
      </c>
    </row>
    <row r="17" spans="1:3" x14ac:dyDescent="0.25">
      <c r="A17" t="s">
        <v>123</v>
      </c>
      <c r="B17" t="s">
        <v>122</v>
      </c>
      <c r="C17" t="s">
        <v>104</v>
      </c>
    </row>
    <row r="18" spans="1:3" x14ac:dyDescent="0.25">
      <c r="A18" t="s">
        <v>125</v>
      </c>
      <c r="B18" t="s">
        <v>124</v>
      </c>
      <c r="C18" t="s">
        <v>104</v>
      </c>
    </row>
    <row r="19" spans="1:3" x14ac:dyDescent="0.25">
      <c r="A19" t="s">
        <v>126</v>
      </c>
      <c r="B19" t="s">
        <v>127</v>
      </c>
      <c r="C19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8E0EF-F204-4D60-8920-BAC2C40A5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Elements</vt:lpstr>
      <vt:lpstr>Properties</vt:lpstr>
      <vt:lpstr>Relations</vt:lpstr>
      <vt:lpstr>Rådata</vt:lpstr>
      <vt:lpstr>Fellestjenester</vt:lpstr>
      <vt:lpstr>Andre Elementer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Svellingen, Tom Osnes</dc:creator>
  <cp:lastModifiedBy>Svellingen, Tom Osnes</cp:lastModifiedBy>
  <dcterms:created xsi:type="dcterms:W3CDTF">2018-04-10T09:40:43Z</dcterms:created>
  <dcterms:modified xsi:type="dcterms:W3CDTF">2018-05-11T13:11:40Z</dcterms:modified>
</cp:coreProperties>
</file>