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hc_vectorize\src\"/>
    </mc:Choice>
  </mc:AlternateContent>
  <xr:revisionPtr revIDLastSave="0" documentId="13_ncr:1_{08771244-7A7F-430F-AE5F-A9CE459D0DE2}" xr6:coauthVersionLast="47" xr6:coauthVersionMax="47" xr10:uidLastSave="{00000000-0000-0000-0000-000000000000}"/>
  <bookViews>
    <workbookView xWindow="-120" yWindow="-120" windowWidth="29040" windowHeight="15720" activeTab="5" xr2:uid="{B323C628-B915-4A33-BC98-81D81684BB13}"/>
  </bookViews>
  <sheets>
    <sheet name="sector1" sheetId="1" r:id="rId1"/>
    <sheet name="sector2" sheetId="4" r:id="rId2"/>
    <sheet name="sector3" sheetId="5" r:id="rId3"/>
    <sheet name="sector4" sheetId="6" r:id="rId4"/>
    <sheet name="test" sheetId="3" r:id="rId5"/>
    <sheet name="resultad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7" l="1"/>
  <c r="K3" i="7"/>
  <c r="K4" i="7"/>
  <c r="K5" i="7"/>
  <c r="K6" i="7"/>
  <c r="K2" i="7"/>
  <c r="J3" i="7"/>
  <c r="J4" i="7"/>
  <c r="J5" i="7"/>
  <c r="J6" i="7"/>
  <c r="J2" i="7"/>
  <c r="I3" i="7"/>
  <c r="I4" i="7"/>
  <c r="I5" i="7"/>
  <c r="I6" i="7"/>
  <c r="I7" i="7" s="1"/>
  <c r="I2" i="7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E83" i="6"/>
  <c r="D83" i="6"/>
  <c r="H2" i="6"/>
  <c r="I2" i="6"/>
  <c r="I53" i="5"/>
  <c r="H53" i="5"/>
  <c r="E53" i="5"/>
  <c r="D53" i="5"/>
  <c r="I53" i="4"/>
  <c r="H53" i="4"/>
  <c r="E53" i="4"/>
  <c r="D53" i="4"/>
  <c r="I53" i="1"/>
  <c r="H53" i="1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J7" i="7" l="1"/>
</calcChain>
</file>

<file path=xl/sharedStrings.xml><?xml version="1.0" encoding="utf-8"?>
<sst xmlns="http://schemas.openxmlformats.org/spreadsheetml/2006/main" count="888" uniqueCount="446">
  <si>
    <t>Punto de colecta</t>
  </si>
  <si>
    <t>Latitud</t>
  </si>
  <si>
    <t>Longitud</t>
  </si>
  <si>
    <t>X_Longitude</t>
  </si>
  <si>
    <t>Y_Latitude</t>
  </si>
  <si>
    <t xml:space="preserve">8°07'34"S </t>
  </si>
  <si>
    <t>79°01'47"W</t>
  </si>
  <si>
    <t xml:space="preserve">8°07'52"S </t>
  </si>
  <si>
    <t>79°02'00"W</t>
  </si>
  <si>
    <t xml:space="preserve">8°07'48"S </t>
  </si>
  <si>
    <t>79°01'59"W</t>
  </si>
  <si>
    <t xml:space="preserve">8°07'45"S </t>
  </si>
  <si>
    <t>79°01'58"W</t>
  </si>
  <si>
    <t xml:space="preserve">8°07'42"S </t>
  </si>
  <si>
    <t>79°02'04"W</t>
  </si>
  <si>
    <t xml:space="preserve">8°07'47"S </t>
  </si>
  <si>
    <t>79°02'06"W</t>
  </si>
  <si>
    <t xml:space="preserve">8°07'51"S </t>
  </si>
  <si>
    <t>79°01'53"W</t>
  </si>
  <si>
    <t xml:space="preserve">8°07'50"S </t>
  </si>
  <si>
    <t xml:space="preserve">8°07'46"S </t>
  </si>
  <si>
    <t>79°01'49"W</t>
  </si>
  <si>
    <t>79°01'45"W</t>
  </si>
  <si>
    <t xml:space="preserve">8°07'53"S </t>
  </si>
  <si>
    <t>79°01'46"W</t>
  </si>
  <si>
    <t>79°01'42"W</t>
  </si>
  <si>
    <t>79°01'33"W</t>
  </si>
  <si>
    <t xml:space="preserve">8°07'43"S </t>
  </si>
  <si>
    <t>79°01'36"W</t>
  </si>
  <si>
    <t xml:space="preserve">8°07'33"S </t>
  </si>
  <si>
    <t>79°01'29"W</t>
  </si>
  <si>
    <t xml:space="preserve">8°07'36"S </t>
  </si>
  <si>
    <t>79°01'26"W</t>
  </si>
  <si>
    <t>79°01'25"W</t>
  </si>
  <si>
    <t xml:space="preserve">8°07'29"S </t>
  </si>
  <si>
    <t>79°01'27"W</t>
  </si>
  <si>
    <t xml:space="preserve">8°07'12"S </t>
  </si>
  <si>
    <t xml:space="preserve">8°07'10"S </t>
  </si>
  <si>
    <t>79°01'35"W</t>
  </si>
  <si>
    <t xml:space="preserve">8°07'16"S </t>
  </si>
  <si>
    <t xml:space="preserve">8°07'19"S </t>
  </si>
  <si>
    <t xml:space="preserve">8°07'24"S </t>
  </si>
  <si>
    <t>79°01'38"W</t>
  </si>
  <si>
    <t xml:space="preserve">8°07'07"S </t>
  </si>
  <si>
    <t>79°01'43"W</t>
  </si>
  <si>
    <t xml:space="preserve">8°07'13"S </t>
  </si>
  <si>
    <t xml:space="preserve">8°07'05"S </t>
  </si>
  <si>
    <t>79°01'50"W</t>
  </si>
  <si>
    <t xml:space="preserve">8°07'04"S </t>
  </si>
  <si>
    <t>79°01'55"W</t>
  </si>
  <si>
    <t xml:space="preserve">8°06'59"S </t>
  </si>
  <si>
    <t xml:space="preserve">8°07'01"S </t>
  </si>
  <si>
    <t>79°01'32"W</t>
  </si>
  <si>
    <t xml:space="preserve">8°07'03"S </t>
  </si>
  <si>
    <t>79°01'40"W</t>
  </si>
  <si>
    <t xml:space="preserve">8°07'08"S </t>
  </si>
  <si>
    <t xml:space="preserve">8°07'15"S </t>
  </si>
  <si>
    <t>79°01'56"W</t>
  </si>
  <si>
    <t xml:space="preserve">8°07'20"S </t>
  </si>
  <si>
    <t xml:space="preserve">8°07'25"S </t>
  </si>
  <si>
    <t>79°01'48"W</t>
  </si>
  <si>
    <t xml:space="preserve">8°07'22"S </t>
  </si>
  <si>
    <t>79°02'02"W</t>
  </si>
  <si>
    <t>79°02'01"W</t>
  </si>
  <si>
    <t xml:space="preserve">8°07'31"S </t>
  </si>
  <si>
    <t>79°02'13"W</t>
  </si>
  <si>
    <t xml:space="preserve">8°07'27"S </t>
  </si>
  <si>
    <t>79°02'08"W</t>
  </si>
  <si>
    <t xml:space="preserve">8°07'32"S </t>
  </si>
  <si>
    <t>79°02'19"W</t>
  </si>
  <si>
    <t xml:space="preserve">8°07'35"S </t>
  </si>
  <si>
    <t>79°02'23"W</t>
  </si>
  <si>
    <t xml:space="preserve">8°07'37"S </t>
  </si>
  <si>
    <t>79°02'22"W</t>
  </si>
  <si>
    <t xml:space="preserve">8°07'40"S </t>
  </si>
  <si>
    <t>79°02'20"W</t>
  </si>
  <si>
    <t>d1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</si>
  <si>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</si>
  <si>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</si>
  <si>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</si>
  <si>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</si>
  <si>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</si>
  <si>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</si>
  <si>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</si>
  <si>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</si>
  <si>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</si>
  <si>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</si>
  <si>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</si>
  <si>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</si>
  <si>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</si>
  <si>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</si>
  <si>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</si>
  <si>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</si>
  <si>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</si>
  <si>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</si>
  <si>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</si>
  <si>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</si>
  <si>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</si>
  <si>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</si>
  <si>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</si>
  <si>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</si>
  <si>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</si>
  <si>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</si>
  <si>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</si>
  <si>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</si>
  <si>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</si>
  <si>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</si>
  <si>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</si>
  <si>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</si>
  <si>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</si>
  <si>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</si>
  <si>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</si>
  <si>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</si>
  <si>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</si>
  <si>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</si>
  <si>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</si>
  <si>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</si>
  <si>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</si>
  <si>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</si>
  <si>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</si>
  <si>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</si>
  <si>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</si>
  <si>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</si>
  <si>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</si>
  <si>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</si>
  <si>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</si>
  <si>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</si>
  <si>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X</t>
  </si>
  <si>
    <t>Y</t>
  </si>
  <si>
    <t>demanda</t>
  </si>
  <si>
    <t>service_time</t>
  </si>
  <si>
    <t>a</t>
  </si>
  <si>
    <t>b</t>
  </si>
  <si>
    <t>UTM_X</t>
  </si>
  <si>
    <t>UTM_Y</t>
  </si>
  <si>
    <t xml:space="preserve">8°06'43"S </t>
  </si>
  <si>
    <t>79°01'57"W</t>
  </si>
  <si>
    <t xml:space="preserve">8°06'57"S </t>
  </si>
  <si>
    <t xml:space="preserve">8°06'48"S </t>
  </si>
  <si>
    <t xml:space="preserve">8°06'53"S </t>
  </si>
  <si>
    <t xml:space="preserve">8°06'34"S </t>
  </si>
  <si>
    <t xml:space="preserve">8°06'37"S </t>
  </si>
  <si>
    <t>79°01'41"W</t>
  </si>
  <si>
    <t>pc101</t>
  </si>
  <si>
    <t xml:space="preserve">8°06'26"S </t>
  </si>
  <si>
    <t>pc102</t>
  </si>
  <si>
    <t xml:space="preserve">8°06'20"S </t>
  </si>
  <si>
    <t>pc103</t>
  </si>
  <si>
    <t xml:space="preserve">8°06'23"S </t>
  </si>
  <si>
    <t>79°01'30"W</t>
  </si>
  <si>
    <t>pc104</t>
  </si>
  <si>
    <t xml:space="preserve">8°06'31"S </t>
  </si>
  <si>
    <t>pc105</t>
  </si>
  <si>
    <t xml:space="preserve">8°06'33"S </t>
  </si>
  <si>
    <t>79°01'19"W</t>
  </si>
  <si>
    <t>pc106</t>
  </si>
  <si>
    <t xml:space="preserve">8°06'38"S </t>
  </si>
  <si>
    <t>pc107</t>
  </si>
  <si>
    <t xml:space="preserve">8°06'44"S </t>
  </si>
  <si>
    <t>pc108</t>
  </si>
  <si>
    <t xml:space="preserve">8°06'47"S </t>
  </si>
  <si>
    <t>pc109</t>
  </si>
  <si>
    <t xml:space="preserve">8°06'45"S </t>
  </si>
  <si>
    <t>pc110</t>
  </si>
  <si>
    <t>79°01'54"W</t>
  </si>
  <si>
    <t>pc111</t>
  </si>
  <si>
    <t>pc112</t>
  </si>
  <si>
    <t xml:space="preserve">8°06'15"S </t>
  </si>
  <si>
    <t>pc113</t>
  </si>
  <si>
    <t xml:space="preserve">8°06'12"S </t>
  </si>
  <si>
    <t>79°01'52"W</t>
  </si>
  <si>
    <t>pc114</t>
  </si>
  <si>
    <t xml:space="preserve">8°06'06"S </t>
  </si>
  <si>
    <t>pc115</t>
  </si>
  <si>
    <t xml:space="preserve">8°06'01"S </t>
  </si>
  <si>
    <t>pc116</t>
  </si>
  <si>
    <t xml:space="preserve">8°06'28"S </t>
  </si>
  <si>
    <t>pc117</t>
  </si>
  <si>
    <t xml:space="preserve">8°06'27"S </t>
  </si>
  <si>
    <t>pc118</t>
  </si>
  <si>
    <t xml:space="preserve">8°06'30"S </t>
  </si>
  <si>
    <t>pc119</t>
  </si>
  <si>
    <t xml:space="preserve">8°06'36"S </t>
  </si>
  <si>
    <t>pc120</t>
  </si>
  <si>
    <t>pc121</t>
  </si>
  <si>
    <t xml:space="preserve">8°06'24"S </t>
  </si>
  <si>
    <t>pc122</t>
  </si>
  <si>
    <t>79°00'52"W</t>
  </si>
  <si>
    <t>pc123</t>
  </si>
  <si>
    <t>79°00'53"W</t>
  </si>
  <si>
    <t>pc124</t>
  </si>
  <si>
    <t xml:space="preserve">8°06'46"S </t>
  </si>
  <si>
    <t>79°00'56"W</t>
  </si>
  <si>
    <t>pc125</t>
  </si>
  <si>
    <t>79°01'01"W</t>
  </si>
  <si>
    <t>pc126</t>
  </si>
  <si>
    <t xml:space="preserve">8°06'35"S </t>
  </si>
  <si>
    <t>79°00'59"W</t>
  </si>
  <si>
    <t>pc127</t>
  </si>
  <si>
    <t xml:space="preserve">8°06'42"S </t>
  </si>
  <si>
    <t>pc128</t>
  </si>
  <si>
    <t>79°01'02"W</t>
  </si>
  <si>
    <t>pc129</t>
  </si>
  <si>
    <t>79°00'57"W</t>
  </si>
  <si>
    <t>pc130</t>
  </si>
  <si>
    <t xml:space="preserve">8°06'40"S </t>
  </si>
  <si>
    <t>79°00'50"W</t>
  </si>
  <si>
    <t>pc131</t>
  </si>
  <si>
    <t>79°00'47"W</t>
  </si>
  <si>
    <t>pc132</t>
  </si>
  <si>
    <t>79°00'44"W</t>
  </si>
  <si>
    <t>pc133</t>
  </si>
  <si>
    <t xml:space="preserve">8°06'13"S </t>
  </si>
  <si>
    <t>79°00'55"W</t>
  </si>
  <si>
    <t>pc134</t>
  </si>
  <si>
    <t xml:space="preserve">8°06'14"S </t>
  </si>
  <si>
    <t>pc135</t>
  </si>
  <si>
    <t xml:space="preserve">8°06'18"S </t>
  </si>
  <si>
    <t>79°01'08"W</t>
  </si>
  <si>
    <t>pc136</t>
  </si>
  <si>
    <t xml:space="preserve">8°06'08"S </t>
  </si>
  <si>
    <t>79°01'05"W</t>
  </si>
  <si>
    <t>pc137</t>
  </si>
  <si>
    <t xml:space="preserve">8°05'58"S </t>
  </si>
  <si>
    <t>pc138</t>
  </si>
  <si>
    <t xml:space="preserve">8°05'50"S </t>
  </si>
  <si>
    <t>pc139</t>
  </si>
  <si>
    <t>79°01'06"W</t>
  </si>
  <si>
    <t>pc140</t>
  </si>
  <si>
    <t>79°01'11"W</t>
  </si>
  <si>
    <t>pc141</t>
  </si>
  <si>
    <t>8°06'03"S</t>
  </si>
  <si>
    <t xml:space="preserve"> 79°01'21"W</t>
  </si>
  <si>
    <t>pc142</t>
  </si>
  <si>
    <t xml:space="preserve">8°06'32"S </t>
  </si>
  <si>
    <t>79°01'15"W</t>
  </si>
  <si>
    <t>pc143</t>
  </si>
  <si>
    <t>79°01'14"W</t>
  </si>
  <si>
    <t>pc144</t>
  </si>
  <si>
    <t xml:space="preserve">8°06'52"S </t>
  </si>
  <si>
    <t>pc145</t>
  </si>
  <si>
    <t>79°01'09"W</t>
  </si>
  <si>
    <t>pc146</t>
  </si>
  <si>
    <t xml:space="preserve">8°06'54"S </t>
  </si>
  <si>
    <t>79°01'13"W</t>
  </si>
  <si>
    <t>pc147</t>
  </si>
  <si>
    <t>79°01'16"W</t>
  </si>
  <si>
    <t>pc148</t>
  </si>
  <si>
    <t>pc149</t>
  </si>
  <si>
    <t>pc150</t>
  </si>
  <si>
    <t xml:space="preserve">8°05'53"S </t>
  </si>
  <si>
    <t xml:space="preserve">8°06'16"S </t>
  </si>
  <si>
    <t>79°02'12"W</t>
  </si>
  <si>
    <t>pc151</t>
  </si>
  <si>
    <t xml:space="preserve">8°06'05"S </t>
  </si>
  <si>
    <t>79°02'28"W</t>
  </si>
  <si>
    <t>pc152</t>
  </si>
  <si>
    <t>pc153</t>
  </si>
  <si>
    <t xml:space="preserve">8°06'03"S </t>
  </si>
  <si>
    <t>pc154</t>
  </si>
  <si>
    <t xml:space="preserve">8°05'56"S </t>
  </si>
  <si>
    <t>pc155</t>
  </si>
  <si>
    <t xml:space="preserve">8°05'59"S </t>
  </si>
  <si>
    <t>pc156</t>
  </si>
  <si>
    <t>pc157</t>
  </si>
  <si>
    <t>79°02'31"W</t>
  </si>
  <si>
    <t>pc158</t>
  </si>
  <si>
    <t>79°02'34"W</t>
  </si>
  <si>
    <t>pc159</t>
  </si>
  <si>
    <t xml:space="preserve">8°05'52"S </t>
  </si>
  <si>
    <t>79°02'32"W</t>
  </si>
  <si>
    <t>pc160</t>
  </si>
  <si>
    <t>79°02'30"W</t>
  </si>
  <si>
    <t>pc161</t>
  </si>
  <si>
    <t>79°02'27"W</t>
  </si>
  <si>
    <t>pc162</t>
  </si>
  <si>
    <t xml:space="preserve">8°05'48"S </t>
  </si>
  <si>
    <t>pc163</t>
  </si>
  <si>
    <t xml:space="preserve">8°05'47"S </t>
  </si>
  <si>
    <t>79°02'29"W</t>
  </si>
  <si>
    <t>pc164</t>
  </si>
  <si>
    <t xml:space="preserve">8°05'46"S </t>
  </si>
  <si>
    <t>79°02'25"W</t>
  </si>
  <si>
    <t>pc165</t>
  </si>
  <si>
    <t>79°02'33"W</t>
  </si>
  <si>
    <t>pc166</t>
  </si>
  <si>
    <t>79°02'37"W</t>
  </si>
  <si>
    <t>pc167</t>
  </si>
  <si>
    <t>79°02'38"W</t>
  </si>
  <si>
    <t>pc168</t>
  </si>
  <si>
    <t xml:space="preserve">8°06'11"S </t>
  </si>
  <si>
    <t>79°02'40"W</t>
  </si>
  <si>
    <t>pc169</t>
  </si>
  <si>
    <t>79°02'39"W</t>
  </si>
  <si>
    <t>pc170</t>
  </si>
  <si>
    <t xml:space="preserve">8°06'09"S </t>
  </si>
  <si>
    <t>pc171</t>
  </si>
  <si>
    <t>79°02'24"W</t>
  </si>
  <si>
    <t>pc172</t>
  </si>
  <si>
    <t>pc173</t>
  </si>
  <si>
    <t>8°06'25"S</t>
  </si>
  <si>
    <t xml:space="preserve"> 79°02'33"W</t>
  </si>
  <si>
    <t>pc174</t>
  </si>
  <si>
    <t>pc175</t>
  </si>
  <si>
    <t>79°02'26"W</t>
  </si>
  <si>
    <t>pc176</t>
  </si>
  <si>
    <t>pc177</t>
  </si>
  <si>
    <t xml:space="preserve">8°06'22"S </t>
  </si>
  <si>
    <t>79°02'21"W</t>
  </si>
  <si>
    <t>pc178</t>
  </si>
  <si>
    <t>79°02'18"W</t>
  </si>
  <si>
    <t>pc179</t>
  </si>
  <si>
    <t>pc180</t>
  </si>
  <si>
    <t xml:space="preserve">8°06'25"S </t>
  </si>
  <si>
    <t>79°02'15"W</t>
  </si>
  <si>
    <t>pc181</t>
  </si>
  <si>
    <t>79°02'14"W</t>
  </si>
  <si>
    <t>pc182</t>
  </si>
  <si>
    <t>79°02'16"W</t>
  </si>
  <si>
    <t>pc183</t>
  </si>
  <si>
    <t>pc184</t>
  </si>
  <si>
    <t>pc185</t>
  </si>
  <si>
    <t>pc186</t>
  </si>
  <si>
    <t xml:space="preserve">8°06'29"S </t>
  </si>
  <si>
    <t>pc187</t>
  </si>
  <si>
    <t>pc188</t>
  </si>
  <si>
    <t>pc189</t>
  </si>
  <si>
    <t>pc190</t>
  </si>
  <si>
    <t>79°02'46"W</t>
  </si>
  <si>
    <t>pc191</t>
  </si>
  <si>
    <t xml:space="preserve">8°06'00"S </t>
  </si>
  <si>
    <t>pc192</t>
  </si>
  <si>
    <t>pc193</t>
  </si>
  <si>
    <t xml:space="preserve">8°06'07"S </t>
  </si>
  <si>
    <t>pc194</t>
  </si>
  <si>
    <t>79°02'05"W</t>
  </si>
  <si>
    <t>pc195</t>
  </si>
  <si>
    <t>79°02'07"W</t>
  </si>
  <si>
    <t>pc196</t>
  </si>
  <si>
    <t>79°02'03"W</t>
  </si>
  <si>
    <t>pc197</t>
  </si>
  <si>
    <t>pc198</t>
  </si>
  <si>
    <t>pc199</t>
  </si>
  <si>
    <t xml:space="preserve">8°06'10"S </t>
  </si>
  <si>
    <t>pc200</t>
  </si>
  <si>
    <t>pc201</t>
  </si>
  <si>
    <t>79°01'51"W</t>
  </si>
  <si>
    <t>pc202</t>
  </si>
  <si>
    <t>pc203</t>
  </si>
  <si>
    <t>79°01'44"W</t>
  </si>
  <si>
    <t>pc204</t>
  </si>
  <si>
    <t xml:space="preserve">8°05'55"S </t>
  </si>
  <si>
    <t>pc205</t>
  </si>
  <si>
    <t>pc206</t>
  </si>
  <si>
    <t>pc207</t>
  </si>
  <si>
    <t>8°05'56"S</t>
  </si>
  <si>
    <t>pc208</t>
  </si>
  <si>
    <t>pc209</t>
  </si>
  <si>
    <t xml:space="preserve">8°05'54"S </t>
  </si>
  <si>
    <t>pc210</t>
  </si>
  <si>
    <t>pc211</t>
  </si>
  <si>
    <t>pc212</t>
  </si>
  <si>
    <t xml:space="preserve">8°05'51"S </t>
  </si>
  <si>
    <t>pc213</t>
  </si>
  <si>
    <t>79°02'09"W</t>
  </si>
  <si>
    <t>pc214</t>
  </si>
  <si>
    <t>79°02'11"W</t>
  </si>
  <si>
    <t>pc215</t>
  </si>
  <si>
    <t>pc216</t>
  </si>
  <si>
    <t>pc217</t>
  </si>
  <si>
    <t>pc218</t>
  </si>
  <si>
    <t xml:space="preserve">8°05'49"S </t>
  </si>
  <si>
    <t>pc219</t>
  </si>
  <si>
    <t>8°05'45"S</t>
  </si>
  <si>
    <t>pc220</t>
  </si>
  <si>
    <t xml:space="preserve">8°05'45"S </t>
  </si>
  <si>
    <t>pc221</t>
  </si>
  <si>
    <t xml:space="preserve">8°05'40"S </t>
  </si>
  <si>
    <t>pc222</t>
  </si>
  <si>
    <t>pc223</t>
  </si>
  <si>
    <t xml:space="preserve">8°05'42"S </t>
  </si>
  <si>
    <t>pc224</t>
  </si>
  <si>
    <t>pc225</t>
  </si>
  <si>
    <t>pc226</t>
  </si>
  <si>
    <t xml:space="preserve">8°05'38"S </t>
  </si>
  <si>
    <t>pc227</t>
  </si>
  <si>
    <t>pc228</t>
  </si>
  <si>
    <t>pc229</t>
  </si>
  <si>
    <t xml:space="preserve">8°05'35"S </t>
  </si>
  <si>
    <t>pc230</t>
  </si>
  <si>
    <t xml:space="preserve">8°05'34"S </t>
  </si>
  <si>
    <t>sector1</t>
  </si>
  <si>
    <t>n_pacientes</t>
  </si>
  <si>
    <t>sector2</t>
  </si>
  <si>
    <t>sector3</t>
  </si>
  <si>
    <t>sector4</t>
  </si>
  <si>
    <t>test</t>
  </si>
  <si>
    <t>fo_heuristica</t>
  </si>
  <si>
    <t>fo_ga</t>
  </si>
  <si>
    <t>fo_vegsa</t>
  </si>
  <si>
    <t>time_ga</t>
  </si>
  <si>
    <t>tm_heuristica</t>
  </si>
  <si>
    <t>time_vegsa</t>
  </si>
  <si>
    <t>observacion</t>
  </si>
  <si>
    <t>porcentaje de tiempo de vegsa con respecto a GA</t>
  </si>
  <si>
    <t>diferencia en resultados de fo de VEGSA con respecto a GA</t>
  </si>
  <si>
    <r>
      <t xml:space="preserve">    </t>
    </r>
    <r>
      <rPr>
        <sz val="11"/>
        <color rgb="FFF38CEC"/>
        <rFont val="Consolas"/>
        <family val="3"/>
      </rPr>
      <t>x0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x0</t>
    </r>
    <r>
      <rPr>
        <sz val="11"/>
        <color rgb="FFD0D7E4"/>
        <rFont val="Consolas"/>
        <family val="3"/>
      </rPr>
      <t>,</t>
    </r>
  </si>
  <si>
    <r>
      <t xml:space="preserve">    </t>
    </r>
    <r>
      <rPr>
        <sz val="11"/>
        <color rgb="FFF38CEC"/>
        <rFont val="Consolas"/>
        <family val="3"/>
      </rPr>
      <t>PopSize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955C"/>
        <rFont val="Consolas"/>
        <family val="3"/>
      </rPr>
      <t>100</t>
    </r>
    <r>
      <rPr>
        <sz val="11"/>
        <color rgb="FFD0D7E4"/>
        <rFont val="Consolas"/>
        <family val="3"/>
      </rPr>
      <t>,</t>
    </r>
  </si>
  <si>
    <r>
      <t xml:space="preserve">    </t>
    </r>
    <r>
      <rPr>
        <sz val="11"/>
        <color rgb="FFF38CEC"/>
        <rFont val="Consolas"/>
        <family val="3"/>
      </rPr>
      <t>ElitePopSize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955C"/>
        <rFont val="Consolas"/>
        <family val="3"/>
      </rPr>
      <t>10</t>
    </r>
    <r>
      <rPr>
        <sz val="11"/>
        <color rgb="FFD0D7E4"/>
        <rFont val="Consolas"/>
        <family val="3"/>
      </rPr>
      <t>,</t>
    </r>
  </si>
  <si>
    <r>
      <t xml:space="preserve">    </t>
    </r>
    <r>
      <rPr>
        <sz val="11"/>
        <color rgb="FFF38CEC"/>
        <rFont val="Consolas"/>
        <family val="3"/>
      </rPr>
      <t>subPopSize</t>
    </r>
    <r>
      <rPr>
        <sz val="11"/>
        <color rgb="FFEACD61"/>
        <rFont val="Consolas"/>
        <family val="3"/>
      </rPr>
      <t>=</t>
    </r>
    <r>
      <rPr>
        <sz val="11"/>
        <color rgb="FFFF955C"/>
        <rFont val="Consolas"/>
        <family val="3"/>
      </rPr>
      <t>20</t>
    </r>
    <r>
      <rPr>
        <sz val="11"/>
        <color rgb="FFD0D7E4"/>
        <rFont val="Consolas"/>
        <family val="3"/>
      </rPr>
      <t>,</t>
    </r>
  </si>
  <si>
    <t>)</t>
  </si>
  <si>
    <r>
      <rPr>
        <sz val="11"/>
        <color rgb="FFF38CEC"/>
        <rFont val="Consolas"/>
        <family val="3"/>
      </rPr>
      <t>x0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x0</t>
    </r>
    <r>
      <rPr>
        <sz val="11"/>
        <color rgb="FFD0D7E4"/>
        <rFont val="Consolas"/>
        <family val="3"/>
      </rPr>
      <t>,</t>
    </r>
  </si>
  <si>
    <r>
      <rPr>
        <sz val="11"/>
        <color rgb="FFF38CEC"/>
        <rFont val="Consolas"/>
        <family val="3"/>
      </rPr>
      <t>PopSize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955C"/>
        <rFont val="Consolas"/>
        <family val="3"/>
      </rPr>
      <t>100</t>
    </r>
    <r>
      <rPr>
        <sz val="11"/>
        <color rgb="FFD0D7E4"/>
        <rFont val="Consolas"/>
        <family val="3"/>
      </rPr>
      <t>,</t>
    </r>
  </si>
  <si>
    <r>
      <rPr>
        <sz val="11"/>
        <color rgb="FFF38CEC"/>
        <rFont val="Consolas"/>
        <family val="3"/>
      </rPr>
      <t>ElitePopSize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955C"/>
        <rFont val="Consolas"/>
        <family val="3"/>
      </rPr>
      <t>10</t>
    </r>
    <r>
      <rPr>
        <sz val="11"/>
        <color rgb="FFD0D7E4"/>
        <rFont val="Consolas"/>
        <family val="3"/>
      </rPr>
      <t>,</t>
    </r>
  </si>
  <si>
    <r>
      <rPr>
        <sz val="11"/>
        <color rgb="FFF38CEC"/>
        <rFont val="Consolas"/>
        <family val="3"/>
      </rPr>
      <t>subPopSize</t>
    </r>
    <r>
      <rPr>
        <sz val="11"/>
        <color rgb="FFEACD61"/>
        <rFont val="Consolas"/>
        <family val="3"/>
      </rPr>
      <t>=</t>
    </r>
    <r>
      <rPr>
        <sz val="11"/>
        <color rgb="FFFF955C"/>
        <rFont val="Consolas"/>
        <family val="3"/>
      </rPr>
      <t>20</t>
    </r>
    <r>
      <rPr>
        <sz val="11"/>
        <color rgb="FFD0D7E4"/>
        <rFont val="Consolas"/>
        <family val="3"/>
      </rPr>
      <t>,</t>
    </r>
  </si>
  <si>
    <t>100 generaciones (tiempo)</t>
  </si>
  <si>
    <t>poblacion que se reproduce con la poblacion de elite</t>
  </si>
  <si>
    <t>poblacion total por generacion</t>
  </si>
  <si>
    <t>elite que puede reproducirse entre si y subpoblacion</t>
  </si>
  <si>
    <t>resultado inicial de la heuristica</t>
  </si>
  <si>
    <t>Para GA</t>
  </si>
  <si>
    <t>Para Vegsa</t>
  </si>
  <si>
    <r>
      <t>start_time</t>
    </r>
    <r>
      <rPr>
        <sz val="11"/>
        <color rgb="FFAFBBD2"/>
        <rFont val="Consolas"/>
        <family val="3"/>
      </rPr>
      <t xml:space="preserve"> </t>
    </r>
    <r>
      <rPr>
        <sz val="11"/>
        <color rgb="FFEACD61"/>
        <rFont val="Consolas"/>
        <family val="3"/>
      </rPr>
      <t>=</t>
    </r>
    <r>
      <rPr>
        <sz val="11"/>
        <color rgb="FFAFBBD2"/>
        <rFont val="Consolas"/>
        <family val="3"/>
      </rPr>
      <t xml:space="preserve"> </t>
    </r>
    <r>
      <rPr>
        <sz val="11"/>
        <color rgb="FF69C3FF"/>
        <rFont val="Consolas"/>
        <family val="3"/>
      </rPr>
      <t>time</t>
    </r>
    <r>
      <rPr>
        <sz val="11"/>
        <color rgb="FFD0D7E4"/>
        <rFont val="Consolas"/>
        <family val="3"/>
      </rPr>
      <t>.</t>
    </r>
    <r>
      <rPr>
        <sz val="11"/>
        <color rgb="FF69C3FF"/>
        <rFont val="Consolas"/>
        <family val="3"/>
      </rPr>
      <t>time</t>
    </r>
    <r>
      <rPr>
        <sz val="11"/>
        <color rgb="FFD0D7E4"/>
        <rFont val="Consolas"/>
        <family val="3"/>
      </rPr>
      <t>()</t>
    </r>
  </si>
  <si>
    <r>
      <t>Tmax</t>
    </r>
    <r>
      <rPr>
        <sz val="11"/>
        <color rgb="FFAFBBD2"/>
        <rFont val="Consolas"/>
        <family val="3"/>
      </rPr>
      <t xml:space="preserve"> </t>
    </r>
    <r>
      <rPr>
        <sz val="11"/>
        <color rgb="FFEACD61"/>
        <rFont val="Consolas"/>
        <family val="3"/>
      </rPr>
      <t>=</t>
    </r>
    <r>
      <rPr>
        <sz val="11"/>
        <color rgb="FFAFBBD2"/>
        <rFont val="Consolas"/>
        <family val="3"/>
      </rPr>
      <t xml:space="preserve"> </t>
    </r>
    <r>
      <rPr>
        <sz val="11"/>
        <color rgb="FFFF955C"/>
        <rFont val="Consolas"/>
        <family val="3"/>
      </rPr>
      <t>300</t>
    </r>
    <r>
      <rPr>
        <sz val="11"/>
        <color rgb="FFAFBBD2"/>
        <rFont val="Consolas"/>
        <family val="3"/>
      </rPr>
      <t xml:space="preserve"> </t>
    </r>
  </si>
  <si>
    <r>
      <t>Tmin</t>
    </r>
    <r>
      <rPr>
        <sz val="11"/>
        <color rgb="FFAFBBD2"/>
        <rFont val="Consolas"/>
        <family val="3"/>
      </rPr>
      <t xml:space="preserve"> </t>
    </r>
    <r>
      <rPr>
        <sz val="11"/>
        <color rgb="FFEACD61"/>
        <rFont val="Consolas"/>
        <family val="3"/>
      </rPr>
      <t>=</t>
    </r>
    <r>
      <rPr>
        <sz val="11"/>
        <color rgb="FFAFBBD2"/>
        <rFont val="Consolas"/>
        <family val="3"/>
      </rPr>
      <t xml:space="preserve"> </t>
    </r>
    <r>
      <rPr>
        <sz val="11"/>
        <color rgb="FFFF955C"/>
        <rFont val="Consolas"/>
        <family val="3"/>
      </rPr>
      <t>0</t>
    </r>
  </si>
  <si>
    <r>
      <t>StepMax</t>
    </r>
    <r>
      <rPr>
        <sz val="11"/>
        <color rgb="FFAFBBD2"/>
        <rFont val="Consolas"/>
        <family val="3"/>
      </rPr>
      <t xml:space="preserve"> </t>
    </r>
    <r>
      <rPr>
        <sz val="11"/>
        <color rgb="FFEACD61"/>
        <rFont val="Consolas"/>
        <family val="3"/>
      </rPr>
      <t>=</t>
    </r>
    <r>
      <rPr>
        <sz val="11"/>
        <color rgb="FFAFBBD2"/>
        <rFont val="Consolas"/>
        <family val="3"/>
      </rPr>
      <t xml:space="preserve"> </t>
    </r>
    <r>
      <rPr>
        <sz val="11"/>
        <color rgb="FFFF955C"/>
        <rFont val="Consolas"/>
        <family val="3"/>
      </rPr>
      <t>300</t>
    </r>
  </si>
  <si>
    <r>
      <t>information</t>
    </r>
    <r>
      <rPr>
        <sz val="11"/>
        <color rgb="FFAFBBD2"/>
        <rFont val="Consolas"/>
        <family val="3"/>
      </rPr>
      <t xml:space="preserve"> </t>
    </r>
    <r>
      <rPr>
        <sz val="11"/>
        <color rgb="FFEACD61"/>
        <rFont val="Consolas"/>
        <family val="3"/>
      </rPr>
      <t>=</t>
    </r>
    <r>
      <rPr>
        <sz val="11"/>
        <color rgb="FFAFBBD2"/>
        <rFont val="Consolas"/>
        <family val="3"/>
      </rPr>
      <t xml:space="preserve"> </t>
    </r>
    <r>
      <rPr>
        <sz val="11"/>
        <color rgb="FFFF738A"/>
        <rFont val="Consolas"/>
        <family val="3"/>
      </rPr>
      <t>model</t>
    </r>
    <r>
      <rPr>
        <sz val="11"/>
        <color rgb="FFD0D7E4"/>
        <rFont val="Consolas"/>
        <family val="3"/>
      </rPr>
      <t>.</t>
    </r>
    <r>
      <rPr>
        <sz val="11"/>
        <color rgb="FF69C3FF"/>
        <rFont val="Consolas"/>
        <family val="3"/>
      </rPr>
      <t>vegsa</t>
    </r>
    <r>
      <rPr>
        <sz val="11"/>
        <color rgb="FFD0D7E4"/>
        <rFont val="Consolas"/>
        <family val="3"/>
      </rPr>
      <t>(</t>
    </r>
  </si>
  <si>
    <r>
      <t xml:space="preserve">    </t>
    </r>
    <r>
      <rPr>
        <sz val="11"/>
        <color rgb="FFF38CEC"/>
        <rFont val="Consolas"/>
        <family val="3"/>
      </rPr>
      <t>MaxGenerations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955C"/>
        <rFont val="Consolas"/>
        <family val="3"/>
      </rPr>
      <t>150</t>
    </r>
    <r>
      <rPr>
        <sz val="11"/>
        <color rgb="FFD0D7E4"/>
        <rFont val="Consolas"/>
        <family val="3"/>
      </rPr>
      <t>,</t>
    </r>
  </si>
  <si>
    <r>
      <t xml:space="preserve">    </t>
    </r>
    <r>
      <rPr>
        <sz val="11"/>
        <color rgb="FFF38CEC"/>
        <rFont val="Consolas"/>
        <family val="3"/>
      </rPr>
      <t>localOptimumTime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955C"/>
        <rFont val="Consolas"/>
        <family val="3"/>
      </rPr>
      <t>25</t>
    </r>
    <r>
      <rPr>
        <sz val="11"/>
        <color rgb="FFD0D7E4"/>
        <rFont val="Consolas"/>
        <family val="3"/>
      </rPr>
      <t>,</t>
    </r>
  </si>
  <si>
    <r>
      <t xml:space="preserve">    </t>
    </r>
    <r>
      <rPr>
        <sz val="11"/>
        <color rgb="FFF38CEC"/>
        <rFont val="Consolas"/>
        <family val="3"/>
      </rPr>
      <t>StepMax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StepMax</t>
    </r>
    <r>
      <rPr>
        <sz val="11"/>
        <color rgb="FFD0D7E4"/>
        <rFont val="Consolas"/>
        <family val="3"/>
      </rPr>
      <t>,</t>
    </r>
  </si>
  <si>
    <r>
      <t xml:space="preserve">    </t>
    </r>
    <r>
      <rPr>
        <sz val="11"/>
        <color rgb="FFF38CEC"/>
        <rFont val="Consolas"/>
        <family val="3"/>
      </rPr>
      <t>Tmin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Tmin</t>
    </r>
    <r>
      <rPr>
        <sz val="11"/>
        <color rgb="FFD0D7E4"/>
        <rFont val="Consolas"/>
        <family val="3"/>
      </rPr>
      <t>,</t>
    </r>
  </si>
  <si>
    <r>
      <t xml:space="preserve">    </t>
    </r>
    <r>
      <rPr>
        <sz val="11"/>
        <color rgb="FFF38CEC"/>
        <rFont val="Consolas"/>
        <family val="3"/>
      </rPr>
      <t>Tmax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Tmax</t>
    </r>
    <r>
      <rPr>
        <sz val="11"/>
        <color rgb="FFD0D7E4"/>
        <rFont val="Consolas"/>
        <family val="3"/>
      </rPr>
      <t>,</t>
    </r>
  </si>
  <si>
    <r>
      <t xml:space="preserve">    </t>
    </r>
    <r>
      <rPr>
        <sz val="11"/>
        <color rgb="FFF38CEC"/>
        <rFont val="Consolas"/>
        <family val="3"/>
      </rPr>
      <t>SAlocalEntropyTime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955C"/>
        <rFont val="Consolas"/>
        <family val="3"/>
      </rPr>
      <t>25</t>
    </r>
    <r>
      <rPr>
        <sz val="11"/>
        <color rgb="FFD0D7E4"/>
        <rFont val="Consolas"/>
        <family val="3"/>
      </rPr>
      <t>,</t>
    </r>
  </si>
  <si>
    <r>
      <t xml:space="preserve">    </t>
    </r>
    <r>
      <rPr>
        <sz val="11"/>
        <color rgb="FFF38CEC"/>
        <rFont val="Consolas"/>
        <family val="3"/>
      </rPr>
      <t>cooling_operator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B78AFF"/>
        <rFont val="Consolas"/>
        <family val="3"/>
      </rPr>
      <t>linear_additive_cooling</t>
    </r>
    <r>
      <rPr>
        <sz val="11"/>
        <color rgb="FFD0D7E4"/>
        <rFont val="Consolas"/>
        <family val="3"/>
      </rPr>
      <t>(</t>
    </r>
    <r>
      <rPr>
        <sz val="11"/>
        <color rgb="FFF38CEC"/>
        <rFont val="Consolas"/>
        <family val="3"/>
      </rPr>
      <t>t_max</t>
    </r>
    <r>
      <rPr>
        <sz val="11"/>
        <color rgb="FFEACD61"/>
        <rFont val="Consolas"/>
        <family val="3"/>
      </rPr>
      <t>=</t>
    </r>
    <r>
      <rPr>
        <sz val="11"/>
        <color rgb="FFFF738A"/>
        <rFont val="Consolas"/>
        <family val="3"/>
      </rPr>
      <t>Tmax</t>
    </r>
    <r>
      <rPr>
        <sz val="11"/>
        <color rgb="FFD0D7E4"/>
        <rFont val="Consolas"/>
        <family val="3"/>
      </rPr>
      <t>,</t>
    </r>
    <r>
      <rPr>
        <sz val="11"/>
        <color rgb="FF69C3FF"/>
        <rFont val="Consolas"/>
        <family val="3"/>
      </rPr>
      <t xml:space="preserve"> </t>
    </r>
    <r>
      <rPr>
        <sz val="11"/>
        <color rgb="FFF38CEC"/>
        <rFont val="Consolas"/>
        <family val="3"/>
      </rPr>
      <t>t_min</t>
    </r>
    <r>
      <rPr>
        <sz val="11"/>
        <color rgb="FFEACD61"/>
        <rFont val="Consolas"/>
        <family val="3"/>
      </rPr>
      <t>=</t>
    </r>
    <r>
      <rPr>
        <sz val="11"/>
        <color rgb="FFFF738A"/>
        <rFont val="Consolas"/>
        <family val="3"/>
      </rPr>
      <t>Tmin</t>
    </r>
    <r>
      <rPr>
        <sz val="11"/>
        <color rgb="FFD0D7E4"/>
        <rFont val="Consolas"/>
        <family val="3"/>
      </rPr>
      <t>,</t>
    </r>
    <r>
      <rPr>
        <sz val="11"/>
        <color rgb="FF69C3FF"/>
        <rFont val="Consolas"/>
        <family val="3"/>
      </rPr>
      <t xml:space="preserve"> </t>
    </r>
    <r>
      <rPr>
        <sz val="11"/>
        <color rgb="FFF38CEC"/>
        <rFont val="Consolas"/>
        <family val="3"/>
      </rPr>
      <t>alpha</t>
    </r>
    <r>
      <rPr>
        <sz val="11"/>
        <color rgb="FFEACD61"/>
        <rFont val="Consolas"/>
        <family val="3"/>
      </rPr>
      <t>=</t>
    </r>
    <r>
      <rPr>
        <sz val="11"/>
        <color rgb="FFFF955C"/>
        <rFont val="Consolas"/>
        <family val="3"/>
      </rPr>
      <t>0.9</t>
    </r>
    <r>
      <rPr>
        <sz val="11"/>
        <color rgb="FFD0D7E4"/>
        <rFont val="Consolas"/>
        <family val="3"/>
      </rPr>
      <t>,</t>
    </r>
    <r>
      <rPr>
        <sz val="11"/>
        <color rgb="FF69C3FF"/>
        <rFont val="Consolas"/>
        <family val="3"/>
      </rPr>
      <t xml:space="preserve"> </t>
    </r>
    <r>
      <rPr>
        <sz val="11"/>
        <color rgb="FFF38CEC"/>
        <rFont val="Consolas"/>
        <family val="3"/>
      </rPr>
      <t>step_max</t>
    </r>
    <r>
      <rPr>
        <sz val="11"/>
        <color rgb="FFEACD61"/>
        <rFont val="Consolas"/>
        <family val="3"/>
      </rPr>
      <t>=</t>
    </r>
    <r>
      <rPr>
        <sz val="11"/>
        <color rgb="FFFF738A"/>
        <rFont val="Consolas"/>
        <family val="3"/>
      </rPr>
      <t>StepMax</t>
    </r>
    <r>
      <rPr>
        <sz val="11"/>
        <color rgb="FFD0D7E4"/>
        <rFont val="Consolas"/>
        <family val="3"/>
      </rPr>
      <t>)</t>
    </r>
  </si>
  <si>
    <t xml:space="preserve"> Temperatura maxima de SA</t>
  </si>
  <si>
    <t>Temperatura mínima de SA</t>
  </si>
  <si>
    <t>operador de temperatura</t>
  </si>
  <si>
    <t>Número de pasos de SA</t>
  </si>
  <si>
    <r>
      <rPr>
        <sz val="11"/>
        <color rgb="FFF38CEC"/>
        <rFont val="Consolas"/>
        <family val="3"/>
      </rPr>
      <t>MaxGenerations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955C"/>
        <rFont val="Consolas"/>
        <family val="3"/>
      </rPr>
      <t>150</t>
    </r>
    <r>
      <rPr>
        <sz val="11"/>
        <color rgb="FFD0D7E4"/>
        <rFont val="Consolas"/>
        <family val="3"/>
      </rPr>
      <t>,</t>
    </r>
  </si>
  <si>
    <r>
      <rPr>
        <sz val="11"/>
        <color rgb="FFF38CEC"/>
        <rFont val="Consolas"/>
        <family val="3"/>
      </rPr>
      <t>localOptimumTime</t>
    </r>
    <r>
      <rPr>
        <sz val="11"/>
        <color rgb="FFEACD61"/>
        <rFont val="Consolas"/>
        <family val="3"/>
      </rPr>
      <t>=</t>
    </r>
    <r>
      <rPr>
        <sz val="11"/>
        <color rgb="FF69C3FF"/>
        <rFont val="Consolas"/>
        <family val="3"/>
      </rPr>
      <t xml:space="preserve"> </t>
    </r>
    <r>
      <rPr>
        <sz val="11"/>
        <color rgb="FFFF955C"/>
        <rFont val="Consolas"/>
        <family val="3"/>
      </rPr>
      <t>25</t>
    </r>
  </si>
  <si>
    <t>Si no cambia el mejor resultado en 25 pasos se para el algoritmo</t>
  </si>
  <si>
    <t>Si no cambia el mejor resultado en 25 generaciones se para el algoritmo</t>
  </si>
  <si>
    <t xml:space="preserve">El algoritmo Vegsa mejora en un 12.2% el resultado en comparacion de GA. Sin embargo, debido que vegsa utiliza más calculos por la combinacion con SA, este demora un 26% más. El tiempo aumenta debido al número de pacientes, el numero de geraciones y  el tamaño de la población de cada generación. Para esta pruebas se usaron los siguientes parametros para Vegsa y GA. </t>
  </si>
  <si>
    <t>% de mejora de VEGSA respecto al valor de GA</t>
  </si>
  <si>
    <t>Probabilidad de cruze</t>
  </si>
  <si>
    <t>Probabilidad de mutacion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</si>
</sst>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9"/>
      <color rgb="FFFF0000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D0D7E4"/>
      <name val="Consolas"/>
      <family val="3"/>
    </font>
    <font>
      <sz val="11"/>
      <color rgb="FFFF738A"/>
      <name val="Consolas"/>
      <family val="3"/>
    </font>
    <font>
      <sz val="11"/>
      <color rgb="FFAFBBD2"/>
      <name val="Consolas"/>
      <family val="3"/>
    </font>
    <font>
      <sz val="11"/>
      <color rgb="FFEACD61"/>
      <name val="Consolas"/>
      <family val="3"/>
    </font>
    <font>
      <sz val="11"/>
      <color rgb="FF69C3FF"/>
      <name val="Consolas"/>
      <family val="3"/>
    </font>
    <font>
      <sz val="11"/>
      <color rgb="FFF38CEC"/>
      <name val="Consolas"/>
      <family val="3"/>
    </font>
    <font>
      <sz val="11"/>
      <color rgb="FFFF955C"/>
      <name val="Consolas"/>
      <family val="3"/>
    </font>
    <font>
      <sz val="11"/>
      <color rgb="FFB78A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165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F139-9ACF-4A62-98D1-4A4803E4B639}">
  <dimension ref="A1:M59"/>
  <sheetViews>
    <sheetView workbookViewId="0">
      <selection activeCell="A53" sqref="A53:I53"/>
    </sheetView>
  </sheetViews>
  <sheetFormatPr baseColWidth="10" defaultRowHeight="15" x14ac:dyDescent="0.25"/>
  <cols>
    <col min="1" max="1" width="14.140625" customWidth="1"/>
    <col min="12" max="12" width="11.85546875" bestFit="1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133</v>
      </c>
      <c r="G1" s="9" t="s">
        <v>134</v>
      </c>
      <c r="H1" s="9" t="s">
        <v>127</v>
      </c>
      <c r="I1" s="9" t="s">
        <v>128</v>
      </c>
      <c r="J1" s="8" t="s">
        <v>129</v>
      </c>
      <c r="K1" s="8" t="s">
        <v>130</v>
      </c>
      <c r="L1" s="8" t="s">
        <v>131</v>
      </c>
      <c r="M1" s="8" t="s">
        <v>132</v>
      </c>
    </row>
    <row r="2" spans="1:13" x14ac:dyDescent="0.25">
      <c r="A2" s="2" t="s">
        <v>76</v>
      </c>
      <c r="B2" s="3" t="s">
        <v>5</v>
      </c>
      <c r="C2" s="6" t="s">
        <v>6</v>
      </c>
      <c r="D2" s="7">
        <v>8.1261111111111113</v>
      </c>
      <c r="E2" s="5">
        <v>79.029722222222219</v>
      </c>
      <c r="F2">
        <v>717097.12178278377</v>
      </c>
      <c r="G2">
        <v>9101232.5381729882</v>
      </c>
      <c r="H2" s="1">
        <f>F2/1000</f>
        <v>717.0971217827838</v>
      </c>
      <c r="I2" s="1">
        <f>G2/1000</f>
        <v>9101.2325381729879</v>
      </c>
      <c r="J2" s="4">
        <v>0</v>
      </c>
      <c r="K2" s="1">
        <v>0.5</v>
      </c>
      <c r="L2" s="1">
        <v>4</v>
      </c>
      <c r="M2" s="1">
        <v>15</v>
      </c>
    </row>
    <row r="3" spans="1:13" x14ac:dyDescent="0.25">
      <c r="A3" s="2" t="s">
        <v>77</v>
      </c>
      <c r="B3" s="3" t="s">
        <v>7</v>
      </c>
      <c r="C3" s="3" t="s">
        <v>8</v>
      </c>
      <c r="D3" s="7">
        <v>8.1311111111111121</v>
      </c>
      <c r="E3" s="5">
        <v>79.033333333333331</v>
      </c>
      <c r="F3">
        <v>716696.39113316522</v>
      </c>
      <c r="G3">
        <v>9100681.3959353827</v>
      </c>
      <c r="H3" s="1">
        <f t="shared" ref="H3:H52" si="0">F3/1000</f>
        <v>716.69639113316521</v>
      </c>
      <c r="I3" s="1">
        <f t="shared" ref="I3:I52" si="1">G3/1000</f>
        <v>9100.6813959353822</v>
      </c>
      <c r="J3" s="4">
        <v>1</v>
      </c>
      <c r="K3" s="1">
        <v>0.5</v>
      </c>
      <c r="L3" s="1">
        <v>7</v>
      </c>
      <c r="M3" s="1">
        <v>12</v>
      </c>
    </row>
    <row r="4" spans="1:13" x14ac:dyDescent="0.25">
      <c r="A4" s="2" t="s">
        <v>78</v>
      </c>
      <c r="B4" s="3" t="s">
        <v>9</v>
      </c>
      <c r="C4" s="3" t="s">
        <v>10</v>
      </c>
      <c r="D4" s="7">
        <v>8.1300000000000008</v>
      </c>
      <c r="E4" s="5">
        <v>79.033055555555549</v>
      </c>
      <c r="F4">
        <v>716727.60656521504</v>
      </c>
      <c r="G4">
        <v>9100804.1530382372</v>
      </c>
      <c r="H4" s="1">
        <f t="shared" si="0"/>
        <v>716.72760656521507</v>
      </c>
      <c r="I4" s="1">
        <f t="shared" si="1"/>
        <v>9100.8041530382379</v>
      </c>
      <c r="J4" s="4">
        <v>1</v>
      </c>
      <c r="K4" s="1">
        <v>0.5</v>
      </c>
      <c r="L4" s="1">
        <v>8</v>
      </c>
      <c r="M4" s="1">
        <v>12</v>
      </c>
    </row>
    <row r="5" spans="1:13" x14ac:dyDescent="0.25">
      <c r="A5" s="2" t="s">
        <v>79</v>
      </c>
      <c r="B5" s="3" t="s">
        <v>11</v>
      </c>
      <c r="C5" s="3" t="s">
        <v>12</v>
      </c>
      <c r="D5" s="7">
        <v>8.1291666666666664</v>
      </c>
      <c r="E5" s="5">
        <v>79.032777777777781</v>
      </c>
      <c r="F5">
        <v>716758.67285346973</v>
      </c>
      <c r="G5">
        <v>9100896.1836954765</v>
      </c>
      <c r="H5" s="1">
        <f t="shared" si="0"/>
        <v>716.75867285346976</v>
      </c>
      <c r="I5" s="1">
        <f t="shared" si="1"/>
        <v>9100.8961836954768</v>
      </c>
      <c r="J5" s="4">
        <v>1</v>
      </c>
      <c r="K5" s="1">
        <v>0.5</v>
      </c>
      <c r="L5" s="1">
        <v>10</v>
      </c>
      <c r="M5" s="1">
        <v>14</v>
      </c>
    </row>
    <row r="6" spans="1:13" x14ac:dyDescent="0.25">
      <c r="A6" s="2" t="s">
        <v>80</v>
      </c>
      <c r="B6" s="3" t="s">
        <v>13</v>
      </c>
      <c r="C6" s="3" t="s">
        <v>14</v>
      </c>
      <c r="D6" s="7">
        <v>8.1283333333333339</v>
      </c>
      <c r="E6" s="5">
        <v>79.034444444444446</v>
      </c>
      <c r="F6">
        <v>716575.4085732348</v>
      </c>
      <c r="G6">
        <v>9100989.2548932303</v>
      </c>
      <c r="H6" s="1">
        <f t="shared" si="0"/>
        <v>716.57540857323477</v>
      </c>
      <c r="I6" s="1">
        <f t="shared" si="1"/>
        <v>9100.9892548932294</v>
      </c>
      <c r="J6" s="4">
        <v>1</v>
      </c>
      <c r="K6" s="1">
        <v>0.5</v>
      </c>
      <c r="L6" s="1">
        <v>10</v>
      </c>
      <c r="M6" s="1">
        <v>14</v>
      </c>
    </row>
    <row r="7" spans="1:13" x14ac:dyDescent="0.25">
      <c r="A7" s="2" t="s">
        <v>81</v>
      </c>
      <c r="B7" s="3" t="s">
        <v>15</v>
      </c>
      <c r="C7" s="3" t="s">
        <v>16</v>
      </c>
      <c r="D7" s="7">
        <v>8.1297222222222221</v>
      </c>
      <c r="E7" s="5">
        <v>79.034999999999997</v>
      </c>
      <c r="F7">
        <v>716513.42594930972</v>
      </c>
      <c r="G7">
        <v>9100835.9199062642</v>
      </c>
      <c r="H7" s="1">
        <f t="shared" si="0"/>
        <v>716.51342594930975</v>
      </c>
      <c r="I7" s="1">
        <f t="shared" si="1"/>
        <v>9100.8359199062634</v>
      </c>
      <c r="J7" s="4">
        <v>1</v>
      </c>
      <c r="K7" s="1">
        <v>0.5</v>
      </c>
      <c r="L7" s="1">
        <v>7</v>
      </c>
      <c r="M7" s="1">
        <v>13</v>
      </c>
    </row>
    <row r="8" spans="1:13" x14ac:dyDescent="0.25">
      <c r="A8" s="2" t="s">
        <v>82</v>
      </c>
      <c r="B8" s="3" t="s">
        <v>17</v>
      </c>
      <c r="C8" s="3" t="s">
        <v>18</v>
      </c>
      <c r="D8" s="7">
        <v>8.1308333333333334</v>
      </c>
      <c r="E8" s="5">
        <v>79.031388888888884</v>
      </c>
      <c r="F8">
        <v>716910.86982520123</v>
      </c>
      <c r="G8">
        <v>9100711.0809504334</v>
      </c>
      <c r="H8" s="1">
        <f t="shared" si="0"/>
        <v>716.91086982520119</v>
      </c>
      <c r="I8" s="1">
        <f t="shared" si="1"/>
        <v>9100.7110809504338</v>
      </c>
      <c r="J8" s="4">
        <v>2</v>
      </c>
      <c r="K8" s="1">
        <v>0.5</v>
      </c>
      <c r="L8" s="1">
        <v>6</v>
      </c>
      <c r="M8" s="1">
        <v>12</v>
      </c>
    </row>
    <row r="9" spans="1:13" x14ac:dyDescent="0.25">
      <c r="A9" s="2" t="s">
        <v>83</v>
      </c>
      <c r="B9" s="3" t="s">
        <v>19</v>
      </c>
      <c r="C9" s="3" t="s">
        <v>6</v>
      </c>
      <c r="D9" s="7">
        <v>8.1305555555555564</v>
      </c>
      <c r="E9" s="5">
        <v>79.029722222222219</v>
      </c>
      <c r="F9">
        <v>717094.73048440483</v>
      </c>
      <c r="G9">
        <v>9100740.9139852729</v>
      </c>
      <c r="H9" s="1">
        <f t="shared" si="0"/>
        <v>717.09473048440486</v>
      </c>
      <c r="I9" s="1">
        <f t="shared" si="1"/>
        <v>9100.7409139852734</v>
      </c>
      <c r="J9" s="4">
        <v>2</v>
      </c>
      <c r="K9" s="1">
        <v>0.5</v>
      </c>
      <c r="L9" s="1">
        <v>6</v>
      </c>
      <c r="M9" s="1">
        <v>10</v>
      </c>
    </row>
    <row r="10" spans="1:13" x14ac:dyDescent="0.25">
      <c r="A10" s="2" t="s">
        <v>84</v>
      </c>
      <c r="B10" s="3" t="s">
        <v>20</v>
      </c>
      <c r="C10" s="3" t="s">
        <v>21</v>
      </c>
      <c r="D10" s="7">
        <v>8.1294444444444451</v>
      </c>
      <c r="E10" s="5">
        <v>79.030277777777783</v>
      </c>
      <c r="F10">
        <v>717034.09114659135</v>
      </c>
      <c r="G10">
        <v>9100864.1179023944</v>
      </c>
      <c r="H10" s="1">
        <f t="shared" si="0"/>
        <v>717.03409114659132</v>
      </c>
      <c r="I10" s="1">
        <f t="shared" si="1"/>
        <v>9100.8641179023944</v>
      </c>
      <c r="J10" s="4">
        <v>2</v>
      </c>
      <c r="K10" s="1">
        <v>0.5</v>
      </c>
      <c r="L10" s="1">
        <v>7</v>
      </c>
      <c r="M10" s="1">
        <v>9</v>
      </c>
    </row>
    <row r="11" spans="1:13" x14ac:dyDescent="0.25">
      <c r="A11" s="2" t="s">
        <v>85</v>
      </c>
      <c r="B11" s="3" t="s">
        <v>7</v>
      </c>
      <c r="C11" s="3" t="s">
        <v>22</v>
      </c>
      <c r="D11" s="7">
        <v>8.1311111111111121</v>
      </c>
      <c r="E11" s="5">
        <v>79.029166666666669</v>
      </c>
      <c r="F11">
        <v>717155.66853129724</v>
      </c>
      <c r="G11">
        <v>9100679.1629502252</v>
      </c>
      <c r="H11" s="1">
        <f t="shared" si="0"/>
        <v>717.15566853129724</v>
      </c>
      <c r="I11" s="1">
        <f t="shared" si="1"/>
        <v>9100.6791629502259</v>
      </c>
      <c r="J11" s="4">
        <v>1</v>
      </c>
      <c r="K11" s="1">
        <v>0.5</v>
      </c>
      <c r="L11" s="1">
        <v>8</v>
      </c>
      <c r="M11" s="1">
        <v>11</v>
      </c>
    </row>
    <row r="12" spans="1:13" x14ac:dyDescent="0.25">
      <c r="A12" s="2" t="s">
        <v>86</v>
      </c>
      <c r="B12" s="3" t="s">
        <v>23</v>
      </c>
      <c r="C12" s="3" t="s">
        <v>24</v>
      </c>
      <c r="D12" s="7">
        <v>8.131388888888889</v>
      </c>
      <c r="E12" s="5">
        <v>79.029444444444437</v>
      </c>
      <c r="F12">
        <v>717124.90047300537</v>
      </c>
      <c r="G12">
        <v>9100648.5854426548</v>
      </c>
      <c r="H12" s="1">
        <f t="shared" si="0"/>
        <v>717.12490047300537</v>
      </c>
      <c r="I12" s="1">
        <f t="shared" si="1"/>
        <v>9100.6485854426555</v>
      </c>
      <c r="J12" s="4">
        <v>1</v>
      </c>
      <c r="K12" s="1">
        <v>0.5</v>
      </c>
      <c r="L12" s="1">
        <v>11</v>
      </c>
      <c r="M12" s="1">
        <v>13</v>
      </c>
    </row>
    <row r="13" spans="1:13" x14ac:dyDescent="0.25">
      <c r="A13" s="2" t="s">
        <v>87</v>
      </c>
      <c r="B13" s="3" t="s">
        <v>9</v>
      </c>
      <c r="C13" s="3" t="s">
        <v>25</v>
      </c>
      <c r="D13" s="7">
        <v>8.1300000000000008</v>
      </c>
      <c r="E13" s="5">
        <v>79.028333333333336</v>
      </c>
      <c r="F13">
        <v>717248.12255348591</v>
      </c>
      <c r="G13">
        <v>9100801.6219428126</v>
      </c>
      <c r="H13" s="1">
        <f t="shared" si="0"/>
        <v>717.24812255348593</v>
      </c>
      <c r="I13" s="1">
        <f t="shared" si="1"/>
        <v>9100.8016219428118</v>
      </c>
      <c r="J13" s="4">
        <v>1</v>
      </c>
      <c r="K13" s="1">
        <v>0.5</v>
      </c>
      <c r="L13" s="1">
        <v>12</v>
      </c>
      <c r="M13" s="1">
        <v>15</v>
      </c>
    </row>
    <row r="14" spans="1:13" x14ac:dyDescent="0.25">
      <c r="A14" s="2" t="s">
        <v>88</v>
      </c>
      <c r="B14" s="3" t="s">
        <v>11</v>
      </c>
      <c r="C14" s="3" t="s">
        <v>26</v>
      </c>
      <c r="D14" s="7">
        <v>8.1291666666666664</v>
      </c>
      <c r="E14" s="5">
        <v>79.025833333333338</v>
      </c>
      <c r="F14">
        <v>717524.13974281191</v>
      </c>
      <c r="G14">
        <v>9100892.4592375811</v>
      </c>
      <c r="H14" s="1">
        <f t="shared" si="0"/>
        <v>717.52413974281194</v>
      </c>
      <c r="I14" s="1">
        <f t="shared" si="1"/>
        <v>9100.8924592375806</v>
      </c>
      <c r="J14" s="4">
        <v>2</v>
      </c>
      <c r="K14" s="1">
        <v>0.5</v>
      </c>
      <c r="L14" s="1">
        <v>13</v>
      </c>
      <c r="M14" s="1">
        <v>15</v>
      </c>
    </row>
    <row r="15" spans="1:13" x14ac:dyDescent="0.25">
      <c r="A15" s="2" t="s">
        <v>89</v>
      </c>
      <c r="B15" s="3" t="s">
        <v>27</v>
      </c>
      <c r="C15" s="3" t="s">
        <v>28</v>
      </c>
      <c r="D15" s="7">
        <v>8.1286111111111108</v>
      </c>
      <c r="E15" s="5">
        <v>79.026666666666671</v>
      </c>
      <c r="F15">
        <v>717432.58295021299</v>
      </c>
      <c r="G15">
        <v>9100954.3600008357</v>
      </c>
      <c r="H15" s="1">
        <f t="shared" si="0"/>
        <v>717.43258295021303</v>
      </c>
      <c r="I15" s="1">
        <f t="shared" si="1"/>
        <v>9100.9543600008365</v>
      </c>
      <c r="J15" s="4">
        <v>2</v>
      </c>
      <c r="K15" s="1">
        <v>0.5</v>
      </c>
      <c r="L15" s="1">
        <v>10</v>
      </c>
      <c r="M15" s="1">
        <v>15</v>
      </c>
    </row>
    <row r="16" spans="1:13" x14ac:dyDescent="0.25">
      <c r="A16" s="2" t="s">
        <v>90</v>
      </c>
      <c r="B16" s="3" t="s">
        <v>29</v>
      </c>
      <c r="C16" s="3" t="s">
        <v>30</v>
      </c>
      <c r="D16" s="7">
        <v>8.1258333333333344</v>
      </c>
      <c r="E16" s="5">
        <v>79.024722222222223</v>
      </c>
      <c r="F16">
        <v>717648.41258247616</v>
      </c>
      <c r="G16">
        <v>9101260.5813026428</v>
      </c>
      <c r="H16" s="1">
        <f t="shared" si="0"/>
        <v>717.64841258247611</v>
      </c>
      <c r="I16" s="1">
        <f t="shared" si="1"/>
        <v>9101.2605813026421</v>
      </c>
      <c r="J16" s="4">
        <v>1</v>
      </c>
      <c r="K16" s="1">
        <v>0.5</v>
      </c>
      <c r="L16" s="1">
        <v>9</v>
      </c>
      <c r="M16" s="1">
        <v>14</v>
      </c>
    </row>
    <row r="17" spans="1:13" x14ac:dyDescent="0.25">
      <c r="A17" s="2" t="s">
        <v>91</v>
      </c>
      <c r="B17" s="3" t="s">
        <v>31</v>
      </c>
      <c r="C17" s="3" t="s">
        <v>32</v>
      </c>
      <c r="D17" s="7">
        <v>8.1266666666666669</v>
      </c>
      <c r="E17" s="5">
        <v>79.023888888888891</v>
      </c>
      <c r="F17">
        <v>717739.82005202502</v>
      </c>
      <c r="G17">
        <v>9101167.9535709359</v>
      </c>
      <c r="H17" s="1">
        <f t="shared" si="0"/>
        <v>717.73982005202504</v>
      </c>
      <c r="I17" s="1">
        <f t="shared" si="1"/>
        <v>9101.1679535709354</v>
      </c>
      <c r="J17" s="4">
        <v>2</v>
      </c>
      <c r="K17" s="1">
        <v>0.5</v>
      </c>
      <c r="L17" s="1">
        <v>10</v>
      </c>
      <c r="M17" s="1">
        <v>14</v>
      </c>
    </row>
    <row r="18" spans="1:13" x14ac:dyDescent="0.25">
      <c r="A18" s="2" t="s">
        <v>92</v>
      </c>
      <c r="B18" s="3" t="s">
        <v>29</v>
      </c>
      <c r="C18" s="3" t="s">
        <v>33</v>
      </c>
      <c r="D18" s="7">
        <v>8.1258333333333344</v>
      </c>
      <c r="E18" s="5">
        <v>79.023611111111109</v>
      </c>
      <c r="F18">
        <v>717770.88866375457</v>
      </c>
      <c r="G18">
        <v>9101259.9840708114</v>
      </c>
      <c r="H18" s="1">
        <f t="shared" si="0"/>
        <v>717.77088866375459</v>
      </c>
      <c r="I18" s="1">
        <f t="shared" si="1"/>
        <v>9101.2599840708117</v>
      </c>
      <c r="J18" s="4">
        <v>1</v>
      </c>
      <c r="K18" s="1">
        <v>0.5</v>
      </c>
      <c r="L18" s="1">
        <v>5</v>
      </c>
      <c r="M18" s="1">
        <v>10</v>
      </c>
    </row>
    <row r="19" spans="1:13" x14ac:dyDescent="0.25">
      <c r="A19" s="2" t="s">
        <v>93</v>
      </c>
      <c r="B19" s="3" t="s">
        <v>34</v>
      </c>
      <c r="C19" s="3" t="s">
        <v>35</v>
      </c>
      <c r="D19" s="7">
        <v>8.1247222222222231</v>
      </c>
      <c r="E19" s="5">
        <v>79.024166666666659</v>
      </c>
      <c r="F19">
        <v>717710.24990285141</v>
      </c>
      <c r="G19">
        <v>9101383.1891562715</v>
      </c>
      <c r="H19" s="1">
        <f t="shared" si="0"/>
        <v>717.71024990285139</v>
      </c>
      <c r="I19" s="1">
        <f t="shared" si="1"/>
        <v>9101.3831891562713</v>
      </c>
      <c r="J19" s="4">
        <v>2</v>
      </c>
      <c r="K19" s="1">
        <v>0.5</v>
      </c>
      <c r="L19" s="1">
        <v>8</v>
      </c>
      <c r="M19" s="1">
        <v>12</v>
      </c>
    </row>
    <row r="20" spans="1:13" x14ac:dyDescent="0.25">
      <c r="A20" s="2" t="s">
        <v>94</v>
      </c>
      <c r="B20" s="3" t="s">
        <v>36</v>
      </c>
      <c r="C20" s="3" t="s">
        <v>30</v>
      </c>
      <c r="D20" s="7">
        <v>8.120000000000001</v>
      </c>
      <c r="E20" s="5">
        <v>79.024722222222223</v>
      </c>
      <c r="F20">
        <v>717651.55705847335</v>
      </c>
      <c r="G20">
        <v>9101905.8397725224</v>
      </c>
      <c r="H20" s="1">
        <f t="shared" si="0"/>
        <v>717.65155705847337</v>
      </c>
      <c r="I20" s="1">
        <f t="shared" si="1"/>
        <v>9101.9058397725221</v>
      </c>
      <c r="J20" s="4">
        <v>2</v>
      </c>
      <c r="K20" s="1">
        <v>0.5</v>
      </c>
      <c r="L20" s="1">
        <v>8</v>
      </c>
      <c r="M20" s="1">
        <v>12</v>
      </c>
    </row>
    <row r="21" spans="1:13" x14ac:dyDescent="0.25">
      <c r="A21" s="2" t="s">
        <v>95</v>
      </c>
      <c r="B21" s="3" t="s">
        <v>37</v>
      </c>
      <c r="C21" s="3" t="s">
        <v>30</v>
      </c>
      <c r="D21" s="7">
        <v>8.1194444444444454</v>
      </c>
      <c r="E21" s="5">
        <v>79.024722222222223</v>
      </c>
      <c r="F21">
        <v>717651.85641535441</v>
      </c>
      <c r="G21">
        <v>9101967.2929516528</v>
      </c>
      <c r="H21" s="1">
        <f t="shared" si="0"/>
        <v>717.65185641535436</v>
      </c>
      <c r="I21" s="1">
        <f t="shared" si="1"/>
        <v>9101.9672929516528</v>
      </c>
      <c r="J21" s="4">
        <v>1</v>
      </c>
      <c r="K21" s="1">
        <v>0.5</v>
      </c>
      <c r="L21" s="1">
        <v>9</v>
      </c>
      <c r="M21" s="1">
        <v>10</v>
      </c>
    </row>
    <row r="22" spans="1:13" x14ac:dyDescent="0.25">
      <c r="A22" s="2" t="s">
        <v>96</v>
      </c>
      <c r="B22" s="3" t="s">
        <v>36</v>
      </c>
      <c r="C22" s="3" t="s">
        <v>38</v>
      </c>
      <c r="D22" s="7">
        <v>8.120000000000001</v>
      </c>
      <c r="E22" s="5">
        <v>79.026388888888889</v>
      </c>
      <c r="F22">
        <v>717467.8404266031</v>
      </c>
      <c r="G22">
        <v>9101906.7343639154</v>
      </c>
      <c r="H22" s="1">
        <f t="shared" si="0"/>
        <v>717.46784042660306</v>
      </c>
      <c r="I22" s="1">
        <f t="shared" si="1"/>
        <v>9101.9067343639163</v>
      </c>
      <c r="J22" s="4">
        <v>1</v>
      </c>
      <c r="K22" s="1">
        <v>0.5</v>
      </c>
      <c r="L22" s="1">
        <v>9</v>
      </c>
      <c r="M22" s="1">
        <v>12</v>
      </c>
    </row>
    <row r="23" spans="1:13" x14ac:dyDescent="0.25">
      <c r="A23" s="2" t="s">
        <v>97</v>
      </c>
      <c r="B23" s="3" t="s">
        <v>39</v>
      </c>
      <c r="C23" s="3" t="s">
        <v>38</v>
      </c>
      <c r="D23" s="7">
        <v>8.1211111111111123</v>
      </c>
      <c r="E23" s="5">
        <v>79.026388888888889</v>
      </c>
      <c r="F23">
        <v>717467.2421579971</v>
      </c>
      <c r="G23">
        <v>9101783.8281203583</v>
      </c>
      <c r="H23" s="1">
        <f t="shared" si="0"/>
        <v>717.46724215799713</v>
      </c>
      <c r="I23" s="1">
        <f t="shared" si="1"/>
        <v>9101.7838281203585</v>
      </c>
      <c r="J23" s="4">
        <v>2</v>
      </c>
      <c r="K23" s="1">
        <v>0.5</v>
      </c>
      <c r="L23" s="1">
        <v>7</v>
      </c>
      <c r="M23" s="1">
        <v>11</v>
      </c>
    </row>
    <row r="24" spans="1:13" x14ac:dyDescent="0.25">
      <c r="A24" s="2" t="s">
        <v>98</v>
      </c>
      <c r="B24" s="3" t="s">
        <v>40</v>
      </c>
      <c r="C24" s="3" t="s">
        <v>38</v>
      </c>
      <c r="D24" s="7">
        <v>8.1219444444444449</v>
      </c>
      <c r="E24" s="5">
        <v>79.026388888888889</v>
      </c>
      <c r="F24">
        <v>717466.79340316379</v>
      </c>
      <c r="G24">
        <v>9101691.6484338213</v>
      </c>
      <c r="H24" s="1">
        <f t="shared" si="0"/>
        <v>717.46679340316382</v>
      </c>
      <c r="I24" s="1">
        <f t="shared" si="1"/>
        <v>9101.6916484338217</v>
      </c>
      <c r="J24" s="4">
        <v>2</v>
      </c>
      <c r="K24" s="1">
        <v>0.5</v>
      </c>
      <c r="L24" s="1">
        <v>7</v>
      </c>
      <c r="M24" s="1">
        <v>12</v>
      </c>
    </row>
    <row r="25" spans="1:13" x14ac:dyDescent="0.25">
      <c r="A25" s="2" t="s">
        <v>99</v>
      </c>
      <c r="B25" s="3" t="s">
        <v>41</v>
      </c>
      <c r="C25" s="3" t="s">
        <v>42</v>
      </c>
      <c r="D25" s="7">
        <v>8.1233333333333331</v>
      </c>
      <c r="E25" s="5">
        <v>79.027222222222221</v>
      </c>
      <c r="F25">
        <v>717374.18788700784</v>
      </c>
      <c r="G25">
        <v>9101538.4628060907</v>
      </c>
      <c r="H25" s="1">
        <f t="shared" si="0"/>
        <v>717.37418788700779</v>
      </c>
      <c r="I25" s="1">
        <f t="shared" si="1"/>
        <v>9101.538462806091</v>
      </c>
      <c r="J25" s="4">
        <v>1</v>
      </c>
      <c r="K25" s="1">
        <v>0.5</v>
      </c>
      <c r="L25" s="1">
        <v>6</v>
      </c>
      <c r="M25" s="1">
        <v>12</v>
      </c>
    </row>
    <row r="26" spans="1:13" x14ac:dyDescent="0.25">
      <c r="A26" s="2" t="s">
        <v>100</v>
      </c>
      <c r="B26" s="3" t="s">
        <v>34</v>
      </c>
      <c r="C26" s="3" t="s">
        <v>28</v>
      </c>
      <c r="D26" s="7">
        <v>8.1247222222222231</v>
      </c>
      <c r="E26" s="5">
        <v>79.026666666666671</v>
      </c>
      <c r="F26">
        <v>717434.67816058989</v>
      </c>
      <c r="G26">
        <v>9101384.531897407</v>
      </c>
      <c r="H26" s="1">
        <f t="shared" si="0"/>
        <v>717.4346781605899</v>
      </c>
      <c r="I26" s="1">
        <f t="shared" si="1"/>
        <v>9101.3845318974072</v>
      </c>
      <c r="J26" s="4">
        <v>2</v>
      </c>
      <c r="K26" s="1">
        <v>0.5</v>
      </c>
      <c r="L26" s="1">
        <v>6</v>
      </c>
      <c r="M26" s="1">
        <v>10</v>
      </c>
    </row>
    <row r="27" spans="1:13" x14ac:dyDescent="0.25">
      <c r="A27" s="2" t="s">
        <v>101</v>
      </c>
      <c r="B27" s="3" t="s">
        <v>43</v>
      </c>
      <c r="C27" s="3" t="s">
        <v>44</v>
      </c>
      <c r="D27" s="7">
        <v>8.118611111111111</v>
      </c>
      <c r="E27" s="5">
        <v>79.028611111111104</v>
      </c>
      <c r="F27">
        <v>717223.63207211823</v>
      </c>
      <c r="G27">
        <v>9102061.5585732795</v>
      </c>
      <c r="H27" s="1">
        <f t="shared" si="0"/>
        <v>717.22363207211822</v>
      </c>
      <c r="I27" s="1">
        <f t="shared" si="1"/>
        <v>9102.0615585732794</v>
      </c>
      <c r="J27" s="4">
        <v>2</v>
      </c>
      <c r="K27" s="1">
        <v>0.5</v>
      </c>
      <c r="L27" s="1">
        <v>8</v>
      </c>
      <c r="M27" s="1">
        <v>14</v>
      </c>
    </row>
    <row r="28" spans="1:13" x14ac:dyDescent="0.25">
      <c r="A28" s="2" t="s">
        <v>102</v>
      </c>
      <c r="B28" s="3" t="s">
        <v>37</v>
      </c>
      <c r="C28" s="3" t="s">
        <v>44</v>
      </c>
      <c r="D28" s="7">
        <v>8.1194444444444454</v>
      </c>
      <c r="E28" s="5">
        <v>79.028611111111104</v>
      </c>
      <c r="F28">
        <v>717223.18396065908</v>
      </c>
      <c r="G28">
        <v>9101969.3790157046</v>
      </c>
      <c r="H28" s="1">
        <f t="shared" si="0"/>
        <v>717.22318396065907</v>
      </c>
      <c r="I28" s="1">
        <f t="shared" si="1"/>
        <v>9101.9693790157053</v>
      </c>
      <c r="J28" s="4">
        <v>2</v>
      </c>
      <c r="K28" s="1">
        <v>0.5</v>
      </c>
      <c r="L28" s="1">
        <v>7</v>
      </c>
      <c r="M28" s="1">
        <v>14</v>
      </c>
    </row>
    <row r="29" spans="1:13" x14ac:dyDescent="0.25">
      <c r="A29" s="2" t="s">
        <v>103</v>
      </c>
      <c r="B29" s="3" t="s">
        <v>45</v>
      </c>
      <c r="C29" s="3" t="s">
        <v>6</v>
      </c>
      <c r="D29" s="7">
        <v>8.1202777777777779</v>
      </c>
      <c r="E29" s="5">
        <v>79.029722222222219</v>
      </c>
      <c r="F29">
        <v>717100.25839025679</v>
      </c>
      <c r="G29">
        <v>9101877.7947760038</v>
      </c>
      <c r="H29" s="1">
        <f t="shared" si="0"/>
        <v>717.10025839025684</v>
      </c>
      <c r="I29" s="1">
        <f t="shared" si="1"/>
        <v>9101.8777947760045</v>
      </c>
      <c r="J29" s="4">
        <v>1</v>
      </c>
      <c r="K29" s="1">
        <v>0.5</v>
      </c>
      <c r="L29" s="1">
        <v>4</v>
      </c>
      <c r="M29" s="1">
        <v>9</v>
      </c>
    </row>
    <row r="30" spans="1:13" x14ac:dyDescent="0.25">
      <c r="A30" s="2" t="s">
        <v>104</v>
      </c>
      <c r="B30" s="3" t="s">
        <v>46</v>
      </c>
      <c r="C30" s="3" t="s">
        <v>47</v>
      </c>
      <c r="D30" s="7">
        <v>8.1180555555555554</v>
      </c>
      <c r="E30" s="5">
        <v>79.030555555555551</v>
      </c>
      <c r="F30">
        <v>717009.59418541123</v>
      </c>
      <c r="G30">
        <v>9102124.0529238228</v>
      </c>
      <c r="H30" s="1">
        <f t="shared" si="0"/>
        <v>717.00959418541129</v>
      </c>
      <c r="I30" s="1">
        <f t="shared" si="1"/>
        <v>9102.1240529238221</v>
      </c>
      <c r="J30" s="4">
        <v>2</v>
      </c>
      <c r="K30" s="1">
        <v>0.5</v>
      </c>
      <c r="L30" s="1">
        <v>4</v>
      </c>
      <c r="M30" s="1">
        <v>10</v>
      </c>
    </row>
    <row r="31" spans="1:13" x14ac:dyDescent="0.25">
      <c r="A31" s="2" t="s">
        <v>105</v>
      </c>
      <c r="B31" s="3" t="s">
        <v>48</v>
      </c>
      <c r="C31" s="3" t="s">
        <v>49</v>
      </c>
      <c r="D31" s="7">
        <v>8.1177777777777784</v>
      </c>
      <c r="E31" s="5">
        <v>79.031944444444449</v>
      </c>
      <c r="F31">
        <v>716856.64585753146</v>
      </c>
      <c r="G31">
        <v>9102155.5225474723</v>
      </c>
      <c r="H31" s="1">
        <f t="shared" si="0"/>
        <v>716.85664585753148</v>
      </c>
      <c r="I31" s="1">
        <f t="shared" si="1"/>
        <v>9102.1555225474731</v>
      </c>
      <c r="J31" s="4">
        <v>1</v>
      </c>
      <c r="K31" s="1">
        <v>0.5</v>
      </c>
      <c r="L31" s="1">
        <v>5</v>
      </c>
      <c r="M31" s="1">
        <v>12</v>
      </c>
    </row>
    <row r="32" spans="1:13" x14ac:dyDescent="0.25">
      <c r="A32" s="2" t="s">
        <v>106</v>
      </c>
      <c r="B32" s="3" t="s">
        <v>50</v>
      </c>
      <c r="C32" s="3" t="s">
        <v>47</v>
      </c>
      <c r="D32" s="7">
        <v>8.1163888888888884</v>
      </c>
      <c r="E32" s="5">
        <v>79.030555555555551</v>
      </c>
      <c r="F32">
        <v>717010.48932478903</v>
      </c>
      <c r="G32">
        <v>9102308.411816543</v>
      </c>
      <c r="H32" s="1">
        <f t="shared" si="0"/>
        <v>717.01048932478898</v>
      </c>
      <c r="I32" s="1">
        <f t="shared" si="1"/>
        <v>9102.3084118165425</v>
      </c>
      <c r="J32" s="4">
        <v>2</v>
      </c>
      <c r="K32" s="1">
        <v>0.5</v>
      </c>
      <c r="L32" s="1">
        <v>5</v>
      </c>
      <c r="M32" s="1">
        <v>8</v>
      </c>
    </row>
    <row r="33" spans="1:13" x14ac:dyDescent="0.25">
      <c r="A33" s="2" t="s">
        <v>107</v>
      </c>
      <c r="B33" s="3" t="s">
        <v>50</v>
      </c>
      <c r="C33" s="3" t="s">
        <v>26</v>
      </c>
      <c r="D33" s="7">
        <v>8.1163888888888884</v>
      </c>
      <c r="E33" s="5">
        <v>79.025833333333338</v>
      </c>
      <c r="F33">
        <v>717531.02364356548</v>
      </c>
      <c r="G33">
        <v>9102305.8816307057</v>
      </c>
      <c r="H33" s="1">
        <f t="shared" si="0"/>
        <v>717.5310236435655</v>
      </c>
      <c r="I33" s="1">
        <f t="shared" si="1"/>
        <v>9102.3058816307057</v>
      </c>
      <c r="J33" s="4">
        <v>2</v>
      </c>
      <c r="K33" s="1">
        <v>0.5</v>
      </c>
      <c r="L33" s="1">
        <v>9</v>
      </c>
      <c r="M33" s="1">
        <v>11</v>
      </c>
    </row>
    <row r="34" spans="1:13" x14ac:dyDescent="0.25">
      <c r="A34" s="2" t="s">
        <v>108</v>
      </c>
      <c r="B34" s="3" t="s">
        <v>51</v>
      </c>
      <c r="C34" s="3" t="s">
        <v>52</v>
      </c>
      <c r="D34" s="7">
        <v>8.1169444444444441</v>
      </c>
      <c r="E34" s="5">
        <v>79.025555555555556</v>
      </c>
      <c r="F34">
        <v>717561.34423540358</v>
      </c>
      <c r="G34">
        <v>9102244.2794659361</v>
      </c>
      <c r="H34" s="1">
        <f t="shared" si="0"/>
        <v>717.56134423540357</v>
      </c>
      <c r="I34" s="1">
        <f t="shared" si="1"/>
        <v>9102.2442794659364</v>
      </c>
      <c r="J34" s="4">
        <v>2</v>
      </c>
      <c r="K34" s="1">
        <v>0.5</v>
      </c>
      <c r="L34" s="1">
        <v>11</v>
      </c>
      <c r="M34" s="1">
        <v>15</v>
      </c>
    </row>
    <row r="35" spans="1:13" x14ac:dyDescent="0.25">
      <c r="A35" s="2" t="s">
        <v>109</v>
      </c>
      <c r="B35" s="3" t="s">
        <v>53</v>
      </c>
      <c r="C35" s="3" t="s">
        <v>26</v>
      </c>
      <c r="D35" s="7">
        <v>8.1174999999999997</v>
      </c>
      <c r="E35" s="5">
        <v>79.025833333333338</v>
      </c>
      <c r="F35">
        <v>717530.42547065008</v>
      </c>
      <c r="G35">
        <v>9102182.9753666148</v>
      </c>
      <c r="H35" s="1">
        <f t="shared" si="0"/>
        <v>717.53042547065013</v>
      </c>
      <c r="I35" s="1">
        <f t="shared" si="1"/>
        <v>9102.1829753666152</v>
      </c>
      <c r="J35" s="4">
        <v>1</v>
      </c>
      <c r="K35" s="1">
        <v>0.5</v>
      </c>
      <c r="L35" s="1">
        <v>8</v>
      </c>
      <c r="M35" s="1">
        <v>16</v>
      </c>
    </row>
    <row r="36" spans="1:13" x14ac:dyDescent="0.25">
      <c r="A36" s="2" t="s">
        <v>110</v>
      </c>
      <c r="B36" s="3" t="s">
        <v>48</v>
      </c>
      <c r="C36" s="3" t="s">
        <v>54</v>
      </c>
      <c r="D36" s="7">
        <v>8.1177777777777784</v>
      </c>
      <c r="E36" s="5">
        <v>79.027777777777771</v>
      </c>
      <c r="F36">
        <v>717315.93881903437</v>
      </c>
      <c r="G36">
        <v>9102153.2915497962</v>
      </c>
      <c r="H36" s="1">
        <f t="shared" si="0"/>
        <v>717.31593881903439</v>
      </c>
      <c r="I36" s="1">
        <f t="shared" si="1"/>
        <v>9102.1532915497955</v>
      </c>
      <c r="J36" s="4">
        <v>2</v>
      </c>
      <c r="K36" s="1">
        <v>0.5</v>
      </c>
      <c r="L36" s="1">
        <v>5</v>
      </c>
      <c r="M36" s="1">
        <v>11</v>
      </c>
    </row>
    <row r="37" spans="1:13" x14ac:dyDescent="0.25">
      <c r="A37" s="2" t="s">
        <v>111</v>
      </c>
      <c r="B37" s="3" t="s">
        <v>55</v>
      </c>
      <c r="C37" s="3" t="s">
        <v>28</v>
      </c>
      <c r="D37" s="7">
        <v>8.1188888888888897</v>
      </c>
      <c r="E37" s="5">
        <v>79.026666666666671</v>
      </c>
      <c r="F37">
        <v>717437.81910817698</v>
      </c>
      <c r="G37">
        <v>9102029.7896067332</v>
      </c>
      <c r="H37" s="1">
        <f t="shared" si="0"/>
        <v>717.437819108177</v>
      </c>
      <c r="I37" s="1">
        <f t="shared" si="1"/>
        <v>9102.0297896067332</v>
      </c>
      <c r="J37" s="4">
        <v>1</v>
      </c>
      <c r="K37" s="1">
        <v>0.5</v>
      </c>
      <c r="L37" s="1">
        <v>5</v>
      </c>
      <c r="M37" s="1">
        <v>10</v>
      </c>
    </row>
    <row r="38" spans="1:13" x14ac:dyDescent="0.25">
      <c r="A38" s="2" t="s">
        <v>112</v>
      </c>
      <c r="B38" s="3" t="s">
        <v>45</v>
      </c>
      <c r="C38" s="3" t="s">
        <v>12</v>
      </c>
      <c r="D38" s="7">
        <v>8.1202777777777779</v>
      </c>
      <c r="E38" s="5">
        <v>79.032777777777781</v>
      </c>
      <c r="F38">
        <v>716763.44591091573</v>
      </c>
      <c r="G38">
        <v>9101879.4301753305</v>
      </c>
      <c r="H38" s="1">
        <f t="shared" si="0"/>
        <v>716.76344591091572</v>
      </c>
      <c r="I38" s="1">
        <f t="shared" si="1"/>
        <v>9101.8794301753296</v>
      </c>
      <c r="J38" s="4">
        <v>2</v>
      </c>
      <c r="K38" s="1">
        <v>0.5</v>
      </c>
      <c r="L38" s="1">
        <v>6</v>
      </c>
      <c r="M38" s="1">
        <v>10</v>
      </c>
    </row>
    <row r="39" spans="1:13" x14ac:dyDescent="0.25">
      <c r="A39" s="2" t="s">
        <v>113</v>
      </c>
      <c r="B39" s="3" t="s">
        <v>56</v>
      </c>
      <c r="C39" s="3" t="s">
        <v>10</v>
      </c>
      <c r="D39" s="7">
        <v>8.1208333333333336</v>
      </c>
      <c r="E39" s="5">
        <v>79.033055555555549</v>
      </c>
      <c r="F39">
        <v>716732.52850230609</v>
      </c>
      <c r="G39">
        <v>9101818.1258378625</v>
      </c>
      <c r="H39" s="1">
        <f t="shared" si="0"/>
        <v>716.73252850230608</v>
      </c>
      <c r="I39" s="1">
        <f t="shared" si="1"/>
        <v>9101.8181258378627</v>
      </c>
      <c r="J39" s="4">
        <v>2</v>
      </c>
      <c r="K39" s="1">
        <v>0.5</v>
      </c>
      <c r="L39" s="1">
        <v>10</v>
      </c>
      <c r="M39" s="1">
        <v>14</v>
      </c>
    </row>
    <row r="40" spans="1:13" x14ac:dyDescent="0.25">
      <c r="A40" s="2" t="s">
        <v>114</v>
      </c>
      <c r="B40" s="3" t="s">
        <v>39</v>
      </c>
      <c r="C40" s="3" t="s">
        <v>57</v>
      </c>
      <c r="D40" s="7">
        <v>8.1211111111111123</v>
      </c>
      <c r="E40" s="5">
        <v>79.032222222222217</v>
      </c>
      <c r="F40">
        <v>716824.23711887922</v>
      </c>
      <c r="G40">
        <v>9101786.9536480475</v>
      </c>
      <c r="H40" s="1">
        <f t="shared" si="0"/>
        <v>716.82423711887918</v>
      </c>
      <c r="I40" s="1">
        <f t="shared" si="1"/>
        <v>9101.7869536480466</v>
      </c>
      <c r="J40" s="4">
        <v>1</v>
      </c>
      <c r="K40" s="1">
        <v>0.5</v>
      </c>
      <c r="L40" s="1">
        <v>9</v>
      </c>
      <c r="M40" s="1">
        <v>14</v>
      </c>
    </row>
    <row r="41" spans="1:13" x14ac:dyDescent="0.25">
      <c r="A41" s="2" t="s">
        <v>115</v>
      </c>
      <c r="B41" s="3" t="s">
        <v>58</v>
      </c>
      <c r="C41" s="3" t="s">
        <v>21</v>
      </c>
      <c r="D41" s="7">
        <v>8.1222222222222236</v>
      </c>
      <c r="E41" s="5">
        <v>79.030277777777783</v>
      </c>
      <c r="F41">
        <v>717037.97472141637</v>
      </c>
      <c r="G41">
        <v>9101663.0068635643</v>
      </c>
      <c r="H41" s="1">
        <f t="shared" si="0"/>
        <v>717.03797472141639</v>
      </c>
      <c r="I41" s="1">
        <f t="shared" si="1"/>
        <v>9101.6630068635641</v>
      </c>
      <c r="J41" s="4">
        <v>2</v>
      </c>
      <c r="K41" s="1">
        <v>0.5</v>
      </c>
      <c r="L41" s="1">
        <v>10</v>
      </c>
      <c r="M41" s="1">
        <v>15</v>
      </c>
    </row>
    <row r="42" spans="1:13" x14ac:dyDescent="0.25">
      <c r="A42" s="2" t="s">
        <v>116</v>
      </c>
      <c r="B42" s="3" t="s">
        <v>59</v>
      </c>
      <c r="C42" s="3" t="s">
        <v>60</v>
      </c>
      <c r="D42" s="7">
        <v>8.1236111111111118</v>
      </c>
      <c r="E42" s="5">
        <v>79.03</v>
      </c>
      <c r="F42">
        <v>717067.84722935641</v>
      </c>
      <c r="G42">
        <v>9101509.2255742457</v>
      </c>
      <c r="H42" s="1">
        <f t="shared" si="0"/>
        <v>717.0678472293564</v>
      </c>
      <c r="I42" s="1">
        <f t="shared" si="1"/>
        <v>9101.5092255742456</v>
      </c>
      <c r="J42" s="4">
        <v>1</v>
      </c>
      <c r="K42" s="1">
        <v>0.5</v>
      </c>
      <c r="L42" s="1">
        <v>11</v>
      </c>
      <c r="M42" s="1">
        <v>15</v>
      </c>
    </row>
    <row r="43" spans="1:13" x14ac:dyDescent="0.25">
      <c r="A43" s="2" t="s">
        <v>117</v>
      </c>
      <c r="B43" s="3" t="s">
        <v>61</v>
      </c>
      <c r="C43" s="3" t="s">
        <v>62</v>
      </c>
      <c r="D43" s="7">
        <v>8.1227777777777774</v>
      </c>
      <c r="E43" s="5">
        <v>79.033888888888882</v>
      </c>
      <c r="F43">
        <v>716639.62765503314</v>
      </c>
      <c r="G43">
        <v>9101603.486379195</v>
      </c>
      <c r="H43" s="1">
        <f t="shared" si="0"/>
        <v>716.63962765503311</v>
      </c>
      <c r="I43" s="1">
        <f t="shared" si="1"/>
        <v>9101.6034863791956</v>
      </c>
      <c r="J43" s="4">
        <v>2</v>
      </c>
      <c r="K43" s="1">
        <v>0.5</v>
      </c>
      <c r="L43" s="1">
        <v>9</v>
      </c>
      <c r="M43" s="1">
        <v>10</v>
      </c>
    </row>
    <row r="44" spans="1:13" x14ac:dyDescent="0.25">
      <c r="A44" s="2" t="s">
        <v>118</v>
      </c>
      <c r="B44" s="3" t="s">
        <v>59</v>
      </c>
      <c r="C44" s="3" t="s">
        <v>63</v>
      </c>
      <c r="D44" s="7">
        <v>8.1236111111111118</v>
      </c>
      <c r="E44" s="5">
        <v>79.033611111111114</v>
      </c>
      <c r="F44">
        <v>716669.79953648488</v>
      </c>
      <c r="G44">
        <v>9101511.158544302</v>
      </c>
      <c r="H44" s="1">
        <f t="shared" si="0"/>
        <v>716.6697995364849</v>
      </c>
      <c r="I44" s="1">
        <f t="shared" si="1"/>
        <v>9101.5111585443028</v>
      </c>
      <c r="J44" s="4">
        <v>2</v>
      </c>
      <c r="K44" s="1">
        <v>0.5</v>
      </c>
      <c r="L44" s="1">
        <v>11</v>
      </c>
      <c r="M44" s="1">
        <v>13</v>
      </c>
    </row>
    <row r="45" spans="1:13" x14ac:dyDescent="0.25">
      <c r="A45" s="2" t="s">
        <v>119</v>
      </c>
      <c r="B45" s="3" t="s">
        <v>64</v>
      </c>
      <c r="C45" s="3" t="s">
        <v>57</v>
      </c>
      <c r="D45" s="7">
        <v>8.1252777777777787</v>
      </c>
      <c r="E45" s="5">
        <v>79.032222222222217</v>
      </c>
      <c r="F45">
        <v>716821.99953328469</v>
      </c>
      <c r="G45">
        <v>9101326.0567426924</v>
      </c>
      <c r="H45" s="1">
        <f t="shared" si="0"/>
        <v>716.82199953328472</v>
      </c>
      <c r="I45" s="1">
        <f t="shared" si="1"/>
        <v>9101.3260567426933</v>
      </c>
      <c r="J45" s="4">
        <v>2</v>
      </c>
      <c r="K45" s="1">
        <v>0.5</v>
      </c>
      <c r="L45" s="1">
        <v>7</v>
      </c>
      <c r="M45" s="1">
        <v>12</v>
      </c>
    </row>
    <row r="46" spans="1:13" x14ac:dyDescent="0.25">
      <c r="A46" s="2" t="s">
        <v>120</v>
      </c>
      <c r="B46" s="3" t="s">
        <v>41</v>
      </c>
      <c r="C46" s="3" t="s">
        <v>65</v>
      </c>
      <c r="D46" s="7">
        <v>8.1233333333333331</v>
      </c>
      <c r="E46" s="5">
        <v>79.036944444444444</v>
      </c>
      <c r="F46">
        <v>716302.52045457868</v>
      </c>
      <c r="G46">
        <v>9101543.6660472229</v>
      </c>
      <c r="H46" s="1">
        <f t="shared" si="0"/>
        <v>716.30252045457871</v>
      </c>
      <c r="I46" s="1">
        <f t="shared" si="1"/>
        <v>9101.5436660472224</v>
      </c>
      <c r="J46" s="4">
        <v>1</v>
      </c>
      <c r="K46" s="1">
        <v>0.5</v>
      </c>
      <c r="L46" s="1">
        <v>5</v>
      </c>
      <c r="M46" s="1">
        <v>9</v>
      </c>
    </row>
    <row r="47" spans="1:13" x14ac:dyDescent="0.25">
      <c r="A47" s="2" t="s">
        <v>121</v>
      </c>
      <c r="B47" s="3" t="s">
        <v>66</v>
      </c>
      <c r="C47" s="3" t="s">
        <v>67</v>
      </c>
      <c r="D47" s="7">
        <v>8.1241666666666674</v>
      </c>
      <c r="E47" s="5">
        <v>79.035555555555547</v>
      </c>
      <c r="F47">
        <v>716455.16864462278</v>
      </c>
      <c r="G47">
        <v>9101450.7450985871</v>
      </c>
      <c r="H47" s="1">
        <f t="shared" si="0"/>
        <v>716.45516864462274</v>
      </c>
      <c r="I47" s="1">
        <f t="shared" si="1"/>
        <v>9101.4507450985875</v>
      </c>
      <c r="J47" s="4">
        <v>2</v>
      </c>
      <c r="K47" s="1">
        <v>0.5</v>
      </c>
      <c r="L47" s="1">
        <v>4</v>
      </c>
      <c r="M47" s="1">
        <v>12</v>
      </c>
    </row>
    <row r="48" spans="1:13" x14ac:dyDescent="0.25">
      <c r="A48" s="2" t="s">
        <v>122</v>
      </c>
      <c r="B48" s="3" t="s">
        <v>68</v>
      </c>
      <c r="C48" s="3" t="s">
        <v>65</v>
      </c>
      <c r="D48" s="7">
        <v>8.1255555555555556</v>
      </c>
      <c r="E48" s="5">
        <v>79.036944444444444</v>
      </c>
      <c r="F48">
        <v>716301.32976294716</v>
      </c>
      <c r="G48">
        <v>9101297.8550230116</v>
      </c>
      <c r="H48" s="1">
        <f t="shared" si="0"/>
        <v>716.30132976294715</v>
      </c>
      <c r="I48" s="1">
        <f t="shared" si="1"/>
        <v>9101.2978550230109</v>
      </c>
      <c r="J48" s="4">
        <v>1</v>
      </c>
      <c r="K48" s="1">
        <v>0.5</v>
      </c>
      <c r="L48" s="1">
        <v>8</v>
      </c>
      <c r="M48" s="1">
        <v>14</v>
      </c>
    </row>
    <row r="49" spans="1:13" x14ac:dyDescent="0.25">
      <c r="A49" s="2" t="s">
        <v>123</v>
      </c>
      <c r="B49" s="3" t="s">
        <v>64</v>
      </c>
      <c r="C49" s="3" t="s">
        <v>69</v>
      </c>
      <c r="D49" s="7">
        <v>8.1252777777777787</v>
      </c>
      <c r="E49" s="5">
        <v>79.038611111111109</v>
      </c>
      <c r="F49">
        <v>716117.76569203963</v>
      </c>
      <c r="G49">
        <v>9101329.4710076153</v>
      </c>
      <c r="H49" s="1">
        <f t="shared" si="0"/>
        <v>716.1177656920396</v>
      </c>
      <c r="I49" s="1">
        <f t="shared" si="1"/>
        <v>9101.3294710076152</v>
      </c>
      <c r="J49" s="4">
        <v>2</v>
      </c>
      <c r="K49" s="1">
        <v>0.5</v>
      </c>
      <c r="L49" s="1">
        <v>5</v>
      </c>
      <c r="M49" s="1">
        <v>12</v>
      </c>
    </row>
    <row r="50" spans="1:13" x14ac:dyDescent="0.25">
      <c r="A50" s="2" t="s">
        <v>124</v>
      </c>
      <c r="B50" s="3" t="s">
        <v>70</v>
      </c>
      <c r="C50" s="3" t="s">
        <v>71</v>
      </c>
      <c r="D50" s="7">
        <v>8.12638888888889</v>
      </c>
      <c r="E50" s="5">
        <v>79.039722222222224</v>
      </c>
      <c r="F50">
        <v>715994.69590419647</v>
      </c>
      <c r="G50">
        <v>9101207.1583349649</v>
      </c>
      <c r="H50" s="1">
        <f t="shared" si="0"/>
        <v>715.99469590419642</v>
      </c>
      <c r="I50" s="1">
        <f t="shared" si="1"/>
        <v>9101.2071583349643</v>
      </c>
      <c r="J50" s="4">
        <v>1</v>
      </c>
      <c r="K50" s="1">
        <v>0.5</v>
      </c>
      <c r="L50" s="1">
        <v>5</v>
      </c>
      <c r="M50" s="1">
        <v>8</v>
      </c>
    </row>
    <row r="51" spans="1:13" x14ac:dyDescent="0.25">
      <c r="A51" s="2" t="s">
        <v>125</v>
      </c>
      <c r="B51" s="3" t="s">
        <v>72</v>
      </c>
      <c r="C51" s="3" t="s">
        <v>73</v>
      </c>
      <c r="D51" s="7">
        <v>8.1269444444444456</v>
      </c>
      <c r="E51" s="5">
        <v>79.039444444444442</v>
      </c>
      <c r="F51">
        <v>716025.01723480236</v>
      </c>
      <c r="G51">
        <v>9101145.557511203</v>
      </c>
      <c r="H51" s="1">
        <f t="shared" si="0"/>
        <v>716.02501723480236</v>
      </c>
      <c r="I51" s="1">
        <f t="shared" si="1"/>
        <v>9101.1455575112032</v>
      </c>
      <c r="J51" s="4">
        <v>2</v>
      </c>
      <c r="K51" s="1">
        <v>0.5</v>
      </c>
      <c r="L51" s="1">
        <v>9</v>
      </c>
      <c r="M51" s="1">
        <v>12</v>
      </c>
    </row>
    <row r="52" spans="1:13" x14ac:dyDescent="0.25">
      <c r="A52" s="2" t="s">
        <v>126</v>
      </c>
      <c r="B52" s="3" t="s">
        <v>74</v>
      </c>
      <c r="C52" s="3" t="s">
        <v>75</v>
      </c>
      <c r="D52" s="7">
        <v>8.1277777777777782</v>
      </c>
      <c r="E52" s="5">
        <v>79.038888888888891</v>
      </c>
      <c r="F52">
        <v>716085.80834873323</v>
      </c>
      <c r="G52">
        <v>9101053.0820851158</v>
      </c>
      <c r="H52" s="1">
        <f t="shared" si="0"/>
        <v>716.08580834873328</v>
      </c>
      <c r="I52" s="1">
        <f t="shared" si="1"/>
        <v>9101.0530820851163</v>
      </c>
      <c r="J52" s="4">
        <v>1</v>
      </c>
      <c r="K52" s="1">
        <v>0.5</v>
      </c>
      <c r="L52" s="1">
        <v>9</v>
      </c>
      <c r="M52" s="1">
        <v>14</v>
      </c>
    </row>
    <row r="53" spans="1:13" x14ac:dyDescent="0.25">
      <c r="A53" s="2" t="s">
        <v>76</v>
      </c>
      <c r="B53" s="3" t="s">
        <v>5</v>
      </c>
      <c r="C53" s="6" t="s">
        <v>6</v>
      </c>
      <c r="D53" s="7">
        <v>8.1261111111111113</v>
      </c>
      <c r="E53" s="5">
        <v>79.029722222222219</v>
      </c>
      <c r="F53">
        <v>717097.12178278377</v>
      </c>
      <c r="G53">
        <v>9101232.5381729882</v>
      </c>
      <c r="H53" s="1">
        <f>F53/1000</f>
        <v>717.0971217827838</v>
      </c>
      <c r="I53" s="1">
        <f>G53/1000</f>
        <v>9101.2325381729879</v>
      </c>
      <c r="J53" s="4">
        <v>0</v>
      </c>
      <c r="K53" s="1">
        <v>0.5</v>
      </c>
      <c r="L53" s="1">
        <v>4</v>
      </c>
      <c r="M53" s="1">
        <v>15</v>
      </c>
    </row>
    <row r="59" spans="1:13" x14ac:dyDescent="0.25">
      <c r="G5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4A96-3ABD-4056-872E-E99917F30C19}">
  <dimension ref="A1:M53"/>
  <sheetViews>
    <sheetView topLeftCell="A18" workbookViewId="0">
      <selection sqref="A1:M53"/>
    </sheetView>
  </sheetViews>
  <sheetFormatPr baseColWidth="10" defaultRowHeight="15" x14ac:dyDescent="0.25"/>
  <cols>
    <col min="7" max="7" width="11.42578125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133</v>
      </c>
      <c r="G1" s="9" t="s">
        <v>134</v>
      </c>
      <c r="H1" s="9" t="s">
        <v>127</v>
      </c>
      <c r="I1" s="9" t="s">
        <v>128</v>
      </c>
      <c r="J1" s="8" t="s">
        <v>129</v>
      </c>
      <c r="K1" s="8" t="s">
        <v>130</v>
      </c>
      <c r="L1" s="8" t="s">
        <v>131</v>
      </c>
      <c r="M1" s="8" t="s">
        <v>132</v>
      </c>
    </row>
    <row r="2" spans="1:13" x14ac:dyDescent="0.25">
      <c r="A2" s="2" t="s">
        <v>76</v>
      </c>
      <c r="B2" s="11" t="s">
        <v>139</v>
      </c>
      <c r="C2" s="2" t="s">
        <v>142</v>
      </c>
      <c r="D2" s="11">
        <f>VALUE(LEFT(B2,FIND("°", B2)-1))+VALUE(MID(B2, FIND("°",B2)+1,FIND("'",B2)-FIND("°",B2)-1))/60+VALUE(MID(B2, FIND("'",B2)+1,FIND("S",B2)-FIND("'",B2)-2))/3600</f>
        <v>8.1147222222222215</v>
      </c>
      <c r="E2" s="2">
        <f>VALUE(LEFT(C2,FIND("°", C2)-1))+VALUE(MID(C2, FIND("°",C2)+1,FIND("'",C2)-FIND("°",C2)-1))/60+VALUE(MID(C2, FIND("'",C2)+1,FIND("W",C2)-FIND("'",C2)-2))/3600</f>
        <v>79.028055555555554</v>
      </c>
      <c r="F2">
        <v>715910.5600646988</v>
      </c>
      <c r="G2">
        <v>9102805.3706201576</v>
      </c>
      <c r="H2" s="1">
        <f>F2/1000</f>
        <v>715.91056006469876</v>
      </c>
      <c r="I2" s="1">
        <f>G2/1000</f>
        <v>9102.8053706201572</v>
      </c>
      <c r="J2" s="4">
        <v>0</v>
      </c>
      <c r="K2" s="1">
        <v>0.5</v>
      </c>
      <c r="L2" s="1">
        <v>4</v>
      </c>
      <c r="M2" s="1">
        <v>15</v>
      </c>
    </row>
    <row r="3" spans="1:13" x14ac:dyDescent="0.25">
      <c r="A3" s="2" t="s">
        <v>143</v>
      </c>
      <c r="B3" s="11" t="s">
        <v>144</v>
      </c>
      <c r="C3" s="2" t="s">
        <v>54</v>
      </c>
      <c r="D3" s="11">
        <f t="shared" ref="D3:D52" si="0">VALUE(LEFT(B3,FIND("°", B3)-1))+VALUE(MID(B3, FIND("°",B3)+1,FIND("'",B3)-FIND("°",B3)-1))/60+VALUE(MID(B3, FIND("'",B3)+1,FIND("S",B3)-FIND("'",B3)-2))/3600</f>
        <v>8.1072222222222212</v>
      </c>
      <c r="E3" s="2">
        <f t="shared" ref="E3:E52" si="1">VALUE(LEFT(C3,FIND("°", C3)-1))+VALUE(MID(C3, FIND("°",C3)+1,FIND("'",C3)-FIND("°",C3)-1))/60+VALUE(MID(C3, FIND("'",C3)+1,FIND("W",C3)-FIND("'",C3)-2))/3600</f>
        <v>79.027777777777771</v>
      </c>
      <c r="F3">
        <v>716796.59913729341</v>
      </c>
      <c r="G3">
        <v>9102401.6312305704</v>
      </c>
      <c r="H3" s="1">
        <f t="shared" ref="H3:I52" si="2">F3/1000</f>
        <v>716.79659913729336</v>
      </c>
      <c r="I3" s="1">
        <f t="shared" si="2"/>
        <v>9102.4016312305703</v>
      </c>
      <c r="J3" s="4">
        <v>1</v>
      </c>
      <c r="K3" s="1">
        <v>0.5</v>
      </c>
      <c r="L3" s="1">
        <v>7</v>
      </c>
      <c r="M3" s="1">
        <v>12</v>
      </c>
    </row>
    <row r="4" spans="1:13" x14ac:dyDescent="0.25">
      <c r="A4" s="2" t="s">
        <v>145</v>
      </c>
      <c r="B4" s="11" t="s">
        <v>146</v>
      </c>
      <c r="C4" s="2" t="s">
        <v>26</v>
      </c>
      <c r="D4" s="11">
        <f t="shared" si="0"/>
        <v>8.1055555555555561</v>
      </c>
      <c r="E4" s="2">
        <f t="shared" si="1"/>
        <v>79.025833333333338</v>
      </c>
      <c r="F4">
        <v>716765.83049383713</v>
      </c>
      <c r="G4">
        <v>9102371.0532735642</v>
      </c>
      <c r="H4" s="1">
        <f t="shared" si="2"/>
        <v>716.76583049383714</v>
      </c>
      <c r="I4" s="1">
        <f t="shared" si="2"/>
        <v>9102.371053273564</v>
      </c>
      <c r="J4" s="4">
        <v>2</v>
      </c>
      <c r="K4" s="1">
        <v>0.5</v>
      </c>
      <c r="L4" s="1">
        <v>8</v>
      </c>
      <c r="M4" s="1">
        <v>12</v>
      </c>
    </row>
    <row r="5" spans="1:13" x14ac:dyDescent="0.25">
      <c r="A5" s="2" t="s">
        <v>147</v>
      </c>
      <c r="B5" s="11" t="s">
        <v>148</v>
      </c>
      <c r="C5" s="2" t="s">
        <v>149</v>
      </c>
      <c r="D5" s="11">
        <f t="shared" si="0"/>
        <v>8.1063888888888886</v>
      </c>
      <c r="E5" s="2">
        <f t="shared" si="1"/>
        <v>79.025000000000006</v>
      </c>
      <c r="F5">
        <v>716643.64984008949</v>
      </c>
      <c r="G5">
        <v>9102433.099858366</v>
      </c>
      <c r="H5" s="1">
        <f t="shared" si="2"/>
        <v>716.64364984008944</v>
      </c>
      <c r="I5" s="1">
        <f t="shared" si="2"/>
        <v>9102.4330998583664</v>
      </c>
      <c r="J5" s="4">
        <v>2</v>
      </c>
      <c r="K5" s="1">
        <v>0.5</v>
      </c>
      <c r="L5" s="1">
        <v>10</v>
      </c>
      <c r="M5" s="1">
        <v>14</v>
      </c>
    </row>
    <row r="6" spans="1:13" x14ac:dyDescent="0.25">
      <c r="A6" s="2" t="s">
        <v>150</v>
      </c>
      <c r="B6" s="11" t="s">
        <v>151</v>
      </c>
      <c r="C6" s="2" t="s">
        <v>35</v>
      </c>
      <c r="D6" s="11">
        <f t="shared" si="0"/>
        <v>8.1086111111111112</v>
      </c>
      <c r="E6" s="2">
        <f t="shared" si="1"/>
        <v>79.024166666666659</v>
      </c>
      <c r="F6">
        <v>716583.15478511597</v>
      </c>
      <c r="G6">
        <v>9102587.0286312588</v>
      </c>
      <c r="H6" s="1">
        <f t="shared" si="2"/>
        <v>716.58315478511599</v>
      </c>
      <c r="I6" s="1">
        <f t="shared" si="2"/>
        <v>9102.5870286312584</v>
      </c>
      <c r="J6" s="4">
        <v>1</v>
      </c>
      <c r="K6" s="1">
        <v>0.5</v>
      </c>
      <c r="L6" s="1">
        <v>11</v>
      </c>
      <c r="M6" s="1">
        <v>14</v>
      </c>
    </row>
    <row r="7" spans="1:13" x14ac:dyDescent="0.25">
      <c r="A7" s="2" t="s">
        <v>152</v>
      </c>
      <c r="B7" s="11" t="s">
        <v>153</v>
      </c>
      <c r="C7" s="2" t="s">
        <v>154</v>
      </c>
      <c r="D7" s="11">
        <f t="shared" si="0"/>
        <v>8.1091666666666669</v>
      </c>
      <c r="E7" s="2">
        <f t="shared" si="1"/>
        <v>79.021944444444443</v>
      </c>
      <c r="F7">
        <v>716612.28572840884</v>
      </c>
      <c r="G7">
        <v>9102279.6161511224</v>
      </c>
      <c r="H7" s="1">
        <f t="shared" si="2"/>
        <v>716.61228572840889</v>
      </c>
      <c r="I7" s="1">
        <f t="shared" si="2"/>
        <v>9102.2796161511233</v>
      </c>
      <c r="J7" s="4">
        <v>1</v>
      </c>
      <c r="K7" s="1">
        <v>0.5</v>
      </c>
      <c r="L7" s="1">
        <v>7</v>
      </c>
      <c r="M7" s="1">
        <v>13</v>
      </c>
    </row>
    <row r="8" spans="1:13" x14ac:dyDescent="0.25">
      <c r="A8" s="2" t="s">
        <v>155</v>
      </c>
      <c r="B8" s="11" t="s">
        <v>156</v>
      </c>
      <c r="C8" s="2" t="s">
        <v>35</v>
      </c>
      <c r="D8" s="11">
        <f t="shared" si="0"/>
        <v>8.1105555555555551</v>
      </c>
      <c r="E8" s="2">
        <f t="shared" si="1"/>
        <v>79.024166666666659</v>
      </c>
      <c r="F8">
        <v>716611.83898855746</v>
      </c>
      <c r="G8">
        <v>9102187.4368982352</v>
      </c>
      <c r="H8" s="1">
        <f t="shared" si="2"/>
        <v>716.61183898855745</v>
      </c>
      <c r="I8" s="1">
        <f t="shared" si="2"/>
        <v>9102.1874368982353</v>
      </c>
      <c r="J8" s="4">
        <v>2</v>
      </c>
      <c r="K8" s="1">
        <v>0.5</v>
      </c>
      <c r="L8" s="1">
        <v>6</v>
      </c>
      <c r="M8" s="1">
        <v>12</v>
      </c>
    </row>
    <row r="9" spans="1:13" x14ac:dyDescent="0.25">
      <c r="A9" s="2" t="s">
        <v>157</v>
      </c>
      <c r="B9" s="11" t="s">
        <v>158</v>
      </c>
      <c r="C9" s="2" t="s">
        <v>30</v>
      </c>
      <c r="D9" s="11">
        <f t="shared" si="0"/>
        <v>8.112222222222222</v>
      </c>
      <c r="E9" s="2">
        <f t="shared" si="1"/>
        <v>79.024722222222223</v>
      </c>
      <c r="F9">
        <v>716489.65878921328</v>
      </c>
      <c r="G9">
        <v>9102249.4831365049</v>
      </c>
      <c r="H9" s="1">
        <f t="shared" si="2"/>
        <v>716.48965878921331</v>
      </c>
      <c r="I9" s="1">
        <f t="shared" si="2"/>
        <v>9102.2494831365057</v>
      </c>
      <c r="J9" s="4">
        <v>2</v>
      </c>
      <c r="K9" s="1">
        <v>0.5</v>
      </c>
      <c r="L9" s="1">
        <v>6</v>
      </c>
      <c r="M9" s="1">
        <v>10</v>
      </c>
    </row>
    <row r="10" spans="1:13" x14ac:dyDescent="0.25">
      <c r="A10" s="2" t="s">
        <v>159</v>
      </c>
      <c r="B10" s="11" t="s">
        <v>160</v>
      </c>
      <c r="C10" s="2" t="s">
        <v>6</v>
      </c>
      <c r="D10" s="11">
        <f t="shared" si="0"/>
        <v>8.1130555555555546</v>
      </c>
      <c r="E10" s="2">
        <f t="shared" si="1"/>
        <v>79.029722222222219</v>
      </c>
      <c r="F10">
        <v>716489.36112624593</v>
      </c>
      <c r="G10">
        <v>9102188.0303404033</v>
      </c>
      <c r="H10" s="1">
        <f t="shared" si="2"/>
        <v>716.48936112624597</v>
      </c>
      <c r="I10" s="1">
        <f t="shared" si="2"/>
        <v>9102.1880303404032</v>
      </c>
      <c r="J10" s="4">
        <v>2</v>
      </c>
      <c r="K10" s="1">
        <v>0.5</v>
      </c>
      <c r="L10" s="1">
        <v>7</v>
      </c>
      <c r="M10" s="1">
        <v>9</v>
      </c>
    </row>
    <row r="11" spans="1:13" x14ac:dyDescent="0.25">
      <c r="A11" s="2" t="s">
        <v>161</v>
      </c>
      <c r="B11" s="11" t="s">
        <v>162</v>
      </c>
      <c r="C11" s="2" t="s">
        <v>60</v>
      </c>
      <c r="D11" s="11">
        <f t="shared" si="0"/>
        <v>8.1124999999999989</v>
      </c>
      <c r="E11" s="2">
        <f t="shared" si="1"/>
        <v>79.03</v>
      </c>
      <c r="F11">
        <v>716458.59285498422</v>
      </c>
      <c r="G11">
        <v>9102157.4522547536</v>
      </c>
      <c r="H11" s="1">
        <f t="shared" si="2"/>
        <v>716.4585928549842</v>
      </c>
      <c r="I11" s="1">
        <f t="shared" si="2"/>
        <v>9102.1574522547544</v>
      </c>
      <c r="J11" s="4">
        <v>1</v>
      </c>
      <c r="K11" s="1">
        <v>0.5</v>
      </c>
      <c r="L11" s="1">
        <v>8</v>
      </c>
      <c r="M11" s="1">
        <v>11</v>
      </c>
    </row>
    <row r="12" spans="1:13" x14ac:dyDescent="0.25">
      <c r="A12" s="2" t="s">
        <v>163</v>
      </c>
      <c r="B12" s="11" t="s">
        <v>160</v>
      </c>
      <c r="C12" s="2" t="s">
        <v>164</v>
      </c>
      <c r="D12" s="11">
        <f t="shared" si="0"/>
        <v>8.1130555555555546</v>
      </c>
      <c r="E12" s="2">
        <f t="shared" si="1"/>
        <v>79.031666666666666</v>
      </c>
      <c r="F12">
        <v>716489.06344303559</v>
      </c>
      <c r="G12">
        <v>9102126.5775428247</v>
      </c>
      <c r="H12" s="1">
        <f t="shared" si="2"/>
        <v>716.48906344303555</v>
      </c>
      <c r="I12" s="1">
        <f t="shared" si="2"/>
        <v>9102.1265775428255</v>
      </c>
      <c r="J12" s="4">
        <v>2</v>
      </c>
      <c r="K12" s="1">
        <v>0.5</v>
      </c>
      <c r="L12" s="1">
        <v>10</v>
      </c>
      <c r="M12" s="1">
        <v>13</v>
      </c>
    </row>
    <row r="13" spans="1:13" x14ac:dyDescent="0.25">
      <c r="A13" s="2" t="s">
        <v>165</v>
      </c>
      <c r="B13" s="11" t="s">
        <v>139</v>
      </c>
      <c r="C13" s="2" t="s">
        <v>47</v>
      </c>
      <c r="D13" s="11">
        <f t="shared" si="0"/>
        <v>8.1147222222222215</v>
      </c>
      <c r="E13" s="2">
        <f t="shared" si="1"/>
        <v>79.030555555555551</v>
      </c>
      <c r="F13">
        <v>716427.52700664219</v>
      </c>
      <c r="G13">
        <v>9102065.4213783015</v>
      </c>
      <c r="H13" s="1">
        <f t="shared" si="2"/>
        <v>716.42752700664221</v>
      </c>
      <c r="I13" s="1">
        <f t="shared" si="2"/>
        <v>9102.0654213783018</v>
      </c>
      <c r="J13" s="4">
        <v>1</v>
      </c>
      <c r="K13" s="1">
        <v>0.5</v>
      </c>
      <c r="L13" s="1">
        <v>12</v>
      </c>
      <c r="M13" s="1">
        <v>15</v>
      </c>
    </row>
    <row r="14" spans="1:13" x14ac:dyDescent="0.25">
      <c r="A14" s="2" t="s">
        <v>166</v>
      </c>
      <c r="B14" s="11" t="s">
        <v>167</v>
      </c>
      <c r="C14" s="2" t="s">
        <v>47</v>
      </c>
      <c r="D14" s="11">
        <f t="shared" si="0"/>
        <v>8.1041666666666661</v>
      </c>
      <c r="E14" s="2">
        <f t="shared" si="1"/>
        <v>79.030555555555551</v>
      </c>
      <c r="F14">
        <v>716335.81769296166</v>
      </c>
      <c r="G14">
        <v>9102096.5925475229</v>
      </c>
      <c r="H14" s="1">
        <f t="shared" si="2"/>
        <v>716.33581769296165</v>
      </c>
      <c r="I14" s="1">
        <f t="shared" si="2"/>
        <v>9102.096592547523</v>
      </c>
      <c r="J14" s="4">
        <v>2</v>
      </c>
      <c r="K14" s="1">
        <v>0.5</v>
      </c>
      <c r="L14" s="1">
        <v>13</v>
      </c>
      <c r="M14" s="1">
        <v>15</v>
      </c>
    </row>
    <row r="15" spans="1:13" x14ac:dyDescent="0.25">
      <c r="A15" s="2" t="s">
        <v>168</v>
      </c>
      <c r="B15" s="11" t="s">
        <v>169</v>
      </c>
      <c r="C15" s="2" t="s">
        <v>170</v>
      </c>
      <c r="D15" s="11">
        <f t="shared" si="0"/>
        <v>8.1033333333333335</v>
      </c>
      <c r="E15" s="2">
        <f t="shared" si="1"/>
        <v>79.031111111111116</v>
      </c>
      <c r="F15">
        <v>716305.04959980422</v>
      </c>
      <c r="G15">
        <v>9102066.0143952072</v>
      </c>
      <c r="H15" s="1">
        <f t="shared" si="2"/>
        <v>716.30504959980419</v>
      </c>
      <c r="I15" s="1">
        <f t="shared" si="2"/>
        <v>9102.0660143952064</v>
      </c>
      <c r="J15" s="4">
        <v>2</v>
      </c>
      <c r="K15" s="1">
        <v>0.5</v>
      </c>
      <c r="L15" s="1">
        <v>10</v>
      </c>
      <c r="M15" s="1">
        <v>15</v>
      </c>
    </row>
    <row r="16" spans="1:13" x14ac:dyDescent="0.25">
      <c r="A16" s="2" t="s">
        <v>171</v>
      </c>
      <c r="B16" s="11" t="s">
        <v>172</v>
      </c>
      <c r="C16" s="2" t="s">
        <v>164</v>
      </c>
      <c r="D16" s="11">
        <f t="shared" si="0"/>
        <v>8.1016666666666666</v>
      </c>
      <c r="E16" s="2">
        <f t="shared" si="1"/>
        <v>79.031666666666666</v>
      </c>
      <c r="F16">
        <v>716336.56136123626</v>
      </c>
      <c r="G16">
        <v>9102250.224417109</v>
      </c>
      <c r="H16" s="1">
        <f t="shared" si="2"/>
        <v>716.33656136123625</v>
      </c>
      <c r="I16" s="1">
        <f t="shared" si="2"/>
        <v>9102.2502244171083</v>
      </c>
      <c r="J16" s="4">
        <v>1</v>
      </c>
      <c r="K16" s="1">
        <v>0.5</v>
      </c>
      <c r="L16" s="1">
        <v>9</v>
      </c>
      <c r="M16" s="1">
        <v>14</v>
      </c>
    </row>
    <row r="17" spans="1:13" x14ac:dyDescent="0.25">
      <c r="A17" s="2" t="s">
        <v>173</v>
      </c>
      <c r="B17" s="11" t="s">
        <v>174</v>
      </c>
      <c r="C17" s="2" t="s">
        <v>25</v>
      </c>
      <c r="D17" s="11">
        <f t="shared" si="0"/>
        <v>8.1002777777777766</v>
      </c>
      <c r="E17" s="2">
        <f t="shared" si="1"/>
        <v>79.028333333333336</v>
      </c>
      <c r="F17">
        <v>716214.08350739395</v>
      </c>
      <c r="G17">
        <v>9102250.817063434</v>
      </c>
      <c r="H17" s="1">
        <f t="shared" si="2"/>
        <v>716.21408350739398</v>
      </c>
      <c r="I17" s="1">
        <f t="shared" si="2"/>
        <v>9102.2508170634337</v>
      </c>
      <c r="J17" s="4">
        <v>2</v>
      </c>
      <c r="K17" s="1">
        <v>0.5</v>
      </c>
      <c r="L17" s="1">
        <v>10</v>
      </c>
      <c r="M17" s="1">
        <v>14</v>
      </c>
    </row>
    <row r="18" spans="1:13" x14ac:dyDescent="0.25">
      <c r="A18" s="2" t="s">
        <v>175</v>
      </c>
      <c r="B18" s="11" t="s">
        <v>176</v>
      </c>
      <c r="C18" s="2" t="s">
        <v>136</v>
      </c>
      <c r="D18" s="11">
        <f t="shared" si="0"/>
        <v>8.1077777777777769</v>
      </c>
      <c r="E18" s="2">
        <f t="shared" si="1"/>
        <v>79.032499999999999</v>
      </c>
      <c r="F18">
        <v>716306.23928014596</v>
      </c>
      <c r="G18">
        <v>9102311.8253455833</v>
      </c>
      <c r="H18" s="1">
        <f t="shared" si="2"/>
        <v>716.30623928014597</v>
      </c>
      <c r="I18" s="1">
        <f t="shared" si="2"/>
        <v>9102.3118253455832</v>
      </c>
      <c r="J18" s="4">
        <v>1</v>
      </c>
      <c r="K18" s="1">
        <v>0.5</v>
      </c>
      <c r="L18" s="1">
        <v>5</v>
      </c>
      <c r="M18" s="1">
        <v>10</v>
      </c>
    </row>
    <row r="19" spans="1:13" x14ac:dyDescent="0.25">
      <c r="A19" s="2" t="s">
        <v>177</v>
      </c>
      <c r="B19" s="11" t="s">
        <v>178</v>
      </c>
      <c r="C19" s="2" t="s">
        <v>63</v>
      </c>
      <c r="D19" s="11">
        <f t="shared" si="0"/>
        <v>8.1074999999999999</v>
      </c>
      <c r="E19" s="2">
        <f t="shared" si="1"/>
        <v>79.033611111111114</v>
      </c>
      <c r="F19">
        <v>716121.63083446433</v>
      </c>
      <c r="G19">
        <v>9102128.3559707869</v>
      </c>
      <c r="H19" s="1">
        <f t="shared" si="2"/>
        <v>716.12163083446433</v>
      </c>
      <c r="I19" s="1">
        <f t="shared" si="2"/>
        <v>9102.1283559707863</v>
      </c>
      <c r="J19" s="4">
        <v>2</v>
      </c>
      <c r="K19" s="1">
        <v>0.5</v>
      </c>
      <c r="L19" s="1">
        <v>8</v>
      </c>
      <c r="M19" s="1">
        <v>12</v>
      </c>
    </row>
    <row r="20" spans="1:13" x14ac:dyDescent="0.25">
      <c r="A20" s="2" t="s">
        <v>179</v>
      </c>
      <c r="B20" s="11" t="s">
        <v>180</v>
      </c>
      <c r="C20" s="2" t="s">
        <v>14</v>
      </c>
      <c r="D20" s="11">
        <f t="shared" si="0"/>
        <v>8.1083333333333325</v>
      </c>
      <c r="E20" s="2">
        <f t="shared" si="1"/>
        <v>79.034444444444446</v>
      </c>
      <c r="F20">
        <v>716274.13283191493</v>
      </c>
      <c r="G20">
        <v>9102004.7098654844</v>
      </c>
      <c r="H20" s="1">
        <f t="shared" si="2"/>
        <v>716.27413283191493</v>
      </c>
      <c r="I20" s="1">
        <f t="shared" si="2"/>
        <v>9102.004709865485</v>
      </c>
      <c r="J20" s="4">
        <v>2</v>
      </c>
      <c r="K20" s="1">
        <v>0.5</v>
      </c>
      <c r="L20" s="1">
        <v>8</v>
      </c>
      <c r="M20" s="1">
        <v>12</v>
      </c>
    </row>
    <row r="21" spans="1:13" x14ac:dyDescent="0.25">
      <c r="A21" s="2" t="s">
        <v>181</v>
      </c>
      <c r="B21" s="11" t="s">
        <v>182</v>
      </c>
      <c r="C21" s="2" t="s">
        <v>63</v>
      </c>
      <c r="D21" s="11">
        <f t="shared" si="0"/>
        <v>8.11</v>
      </c>
      <c r="E21" s="2">
        <f t="shared" si="1"/>
        <v>79.033611111111114</v>
      </c>
      <c r="F21">
        <v>716396.01479533012</v>
      </c>
      <c r="G21">
        <v>9101881.2113469169</v>
      </c>
      <c r="H21" s="1">
        <f t="shared" si="2"/>
        <v>716.39601479533007</v>
      </c>
      <c r="I21" s="1">
        <f t="shared" si="2"/>
        <v>9101.8812113469176</v>
      </c>
      <c r="J21" s="4">
        <v>1</v>
      </c>
      <c r="K21" s="1">
        <v>0.5</v>
      </c>
      <c r="L21" s="1">
        <v>9</v>
      </c>
      <c r="M21" s="1">
        <v>10</v>
      </c>
    </row>
    <row r="22" spans="1:13" x14ac:dyDescent="0.25">
      <c r="A22" s="2" t="s">
        <v>183</v>
      </c>
      <c r="B22" s="11" t="s">
        <v>140</v>
      </c>
      <c r="C22" s="2" t="s">
        <v>136</v>
      </c>
      <c r="D22" s="11">
        <f t="shared" si="0"/>
        <v>8.1094444444444438</v>
      </c>
      <c r="E22" s="2">
        <f t="shared" si="1"/>
        <v>79.032499999999999</v>
      </c>
      <c r="F22">
        <v>716549.40885586955</v>
      </c>
      <c r="G22">
        <v>9101941.9223831333</v>
      </c>
      <c r="H22" s="1">
        <f t="shared" si="2"/>
        <v>716.5494088558695</v>
      </c>
      <c r="I22" s="1">
        <f t="shared" si="2"/>
        <v>9101.9419223831337</v>
      </c>
      <c r="J22" s="4">
        <v>1</v>
      </c>
      <c r="K22" s="1">
        <v>0.5</v>
      </c>
      <c r="L22" s="1">
        <v>6</v>
      </c>
      <c r="M22" s="1">
        <v>12</v>
      </c>
    </row>
    <row r="23" spans="1:13" x14ac:dyDescent="0.25">
      <c r="A23" s="2" t="s">
        <v>184</v>
      </c>
      <c r="B23" s="11" t="s">
        <v>185</v>
      </c>
      <c r="C23" s="2" t="s">
        <v>14</v>
      </c>
      <c r="D23" s="11">
        <f t="shared" si="0"/>
        <v>8.1066666666666656</v>
      </c>
      <c r="E23" s="2">
        <f t="shared" si="1"/>
        <v>79.034444444444446</v>
      </c>
      <c r="F23">
        <v>716333.88356375694</v>
      </c>
      <c r="G23">
        <v>9101697.1496434212</v>
      </c>
      <c r="H23" s="1">
        <f t="shared" si="2"/>
        <v>716.3338835637569</v>
      </c>
      <c r="I23" s="1">
        <f t="shared" si="2"/>
        <v>9101.6971496434217</v>
      </c>
      <c r="J23" s="4">
        <v>2</v>
      </c>
      <c r="K23" s="1">
        <v>0.5</v>
      </c>
      <c r="L23" s="1">
        <v>7</v>
      </c>
      <c r="M23" s="1">
        <v>11</v>
      </c>
    </row>
    <row r="24" spans="1:13" x14ac:dyDescent="0.25">
      <c r="A24" s="2" t="s">
        <v>186</v>
      </c>
      <c r="B24" s="11" t="s">
        <v>156</v>
      </c>
      <c r="C24" s="2" t="s">
        <v>187</v>
      </c>
      <c r="D24" s="11">
        <f t="shared" si="0"/>
        <v>8.1105555555555551</v>
      </c>
      <c r="E24" s="2">
        <f t="shared" si="1"/>
        <v>79.01444444444445</v>
      </c>
      <c r="F24">
        <v>716211.25849810313</v>
      </c>
      <c r="G24">
        <v>9101667.0162849277</v>
      </c>
      <c r="H24" s="1">
        <f t="shared" si="2"/>
        <v>716.21125849810312</v>
      </c>
      <c r="I24" s="1">
        <f t="shared" si="2"/>
        <v>9101.6670162849277</v>
      </c>
      <c r="J24" s="4">
        <v>2</v>
      </c>
      <c r="K24" s="1">
        <v>0.5</v>
      </c>
      <c r="L24" s="1">
        <v>7</v>
      </c>
      <c r="M24" s="1">
        <v>12</v>
      </c>
    </row>
    <row r="25" spans="1:13" x14ac:dyDescent="0.25">
      <c r="A25" s="2" t="s">
        <v>188</v>
      </c>
      <c r="B25" s="11" t="s">
        <v>141</v>
      </c>
      <c r="C25" s="2" t="s">
        <v>189</v>
      </c>
      <c r="D25" s="11">
        <f t="shared" si="0"/>
        <v>8.1102777777777781</v>
      </c>
      <c r="E25" s="2">
        <f t="shared" si="1"/>
        <v>79.014722222222218</v>
      </c>
      <c r="F25">
        <v>716180.49073347612</v>
      </c>
      <c r="G25">
        <v>9101636.4381321818</v>
      </c>
      <c r="H25" s="1">
        <f t="shared" si="2"/>
        <v>716.18049073347618</v>
      </c>
      <c r="I25" s="1">
        <f t="shared" si="2"/>
        <v>9101.6364381321819</v>
      </c>
      <c r="J25" s="4">
        <v>1</v>
      </c>
      <c r="K25" s="1">
        <v>0.5</v>
      </c>
      <c r="L25" s="1">
        <v>6</v>
      </c>
      <c r="M25" s="1">
        <v>12</v>
      </c>
    </row>
    <row r="26" spans="1:13" x14ac:dyDescent="0.25">
      <c r="A26" s="2" t="s">
        <v>190</v>
      </c>
      <c r="B26" s="11" t="s">
        <v>191</v>
      </c>
      <c r="C26" s="2" t="s">
        <v>192</v>
      </c>
      <c r="D26" s="11">
        <f t="shared" si="0"/>
        <v>8.1127777777777776</v>
      </c>
      <c r="E26" s="2">
        <f t="shared" si="1"/>
        <v>79.015555555555551</v>
      </c>
      <c r="F26">
        <v>716149.27688627609</v>
      </c>
      <c r="G26">
        <v>9101513.6809128094</v>
      </c>
      <c r="H26" s="1">
        <f t="shared" si="2"/>
        <v>716.14927688627608</v>
      </c>
      <c r="I26" s="1">
        <f t="shared" si="2"/>
        <v>9101.5136809128089</v>
      </c>
      <c r="J26" s="4">
        <v>2</v>
      </c>
      <c r="K26" s="1">
        <v>0.5</v>
      </c>
      <c r="L26" s="1">
        <v>6</v>
      </c>
      <c r="M26" s="1">
        <v>10</v>
      </c>
    </row>
    <row r="27" spans="1:13" x14ac:dyDescent="0.25">
      <c r="A27" s="2" t="s">
        <v>193</v>
      </c>
      <c r="B27" s="11" t="s">
        <v>140</v>
      </c>
      <c r="C27" s="2" t="s">
        <v>194</v>
      </c>
      <c r="D27" s="11">
        <f t="shared" si="0"/>
        <v>8.1094444444444438</v>
      </c>
      <c r="E27" s="2">
        <f t="shared" si="1"/>
        <v>79.016944444444448</v>
      </c>
      <c r="F27">
        <v>716058.31191955623</v>
      </c>
      <c r="G27">
        <v>9101698.4834240247</v>
      </c>
      <c r="H27" s="1">
        <f t="shared" si="2"/>
        <v>716.05831191955622</v>
      </c>
      <c r="I27" s="1">
        <f t="shared" si="2"/>
        <v>9101.6984834240247</v>
      </c>
      <c r="J27" s="4">
        <v>2</v>
      </c>
      <c r="K27" s="1">
        <v>0.5</v>
      </c>
      <c r="L27" s="1">
        <v>8</v>
      </c>
      <c r="M27" s="1">
        <v>14</v>
      </c>
    </row>
    <row r="28" spans="1:13" x14ac:dyDescent="0.25">
      <c r="A28" s="2" t="s">
        <v>195</v>
      </c>
      <c r="B28" s="11" t="s">
        <v>196</v>
      </c>
      <c r="C28" s="2" t="s">
        <v>197</v>
      </c>
      <c r="D28" s="11">
        <f t="shared" si="0"/>
        <v>8.1097222222222225</v>
      </c>
      <c r="E28" s="2">
        <f t="shared" si="1"/>
        <v>79.016388888888883</v>
      </c>
      <c r="F28">
        <v>716026.35525819683</v>
      </c>
      <c r="G28">
        <v>9101422.0945289452</v>
      </c>
      <c r="H28" s="1">
        <f t="shared" si="2"/>
        <v>716.02635525819687</v>
      </c>
      <c r="I28" s="1">
        <f t="shared" si="2"/>
        <v>9101.4220945289453</v>
      </c>
      <c r="J28" s="4">
        <v>2</v>
      </c>
      <c r="K28" s="1">
        <v>0.5</v>
      </c>
      <c r="L28" s="1">
        <v>6</v>
      </c>
      <c r="M28" s="1">
        <v>14</v>
      </c>
    </row>
    <row r="29" spans="1:13" x14ac:dyDescent="0.25">
      <c r="A29" s="2" t="s">
        <v>198</v>
      </c>
      <c r="B29" s="11" t="s">
        <v>199</v>
      </c>
      <c r="C29" s="2" t="s">
        <v>194</v>
      </c>
      <c r="D29" s="11">
        <f t="shared" si="0"/>
        <v>8.1116666666666664</v>
      </c>
      <c r="E29" s="2">
        <f t="shared" si="1"/>
        <v>79.016944444444448</v>
      </c>
      <c r="F29">
        <v>716026.50390221318</v>
      </c>
      <c r="G29">
        <v>9101452.8208624031</v>
      </c>
      <c r="H29" s="1">
        <f t="shared" si="2"/>
        <v>716.02650390221322</v>
      </c>
      <c r="I29" s="1">
        <f t="shared" si="2"/>
        <v>9101.4528208624033</v>
      </c>
      <c r="J29" s="4">
        <v>1</v>
      </c>
      <c r="K29" s="1">
        <v>0.5</v>
      </c>
      <c r="L29" s="1">
        <v>4</v>
      </c>
      <c r="M29" s="1">
        <v>9</v>
      </c>
    </row>
    <row r="30" spans="1:13" x14ac:dyDescent="0.25">
      <c r="A30" s="2" t="s">
        <v>200</v>
      </c>
      <c r="B30" s="11" t="s">
        <v>135</v>
      </c>
      <c r="C30" s="2" t="s">
        <v>201</v>
      </c>
      <c r="D30" s="11">
        <f t="shared" si="0"/>
        <v>8.1119444444444433</v>
      </c>
      <c r="E30" s="2">
        <f t="shared" si="1"/>
        <v>79.017222222222216</v>
      </c>
      <c r="F30">
        <v>715965.4147572614</v>
      </c>
      <c r="G30">
        <v>9101483.8433868922</v>
      </c>
      <c r="H30" s="1">
        <f t="shared" si="2"/>
        <v>715.96541475726144</v>
      </c>
      <c r="I30" s="1">
        <f t="shared" si="2"/>
        <v>9101.4838433868917</v>
      </c>
      <c r="J30" s="4">
        <v>2</v>
      </c>
      <c r="K30" s="1">
        <v>0.5</v>
      </c>
      <c r="L30" s="1">
        <v>4</v>
      </c>
      <c r="M30" s="1">
        <v>10</v>
      </c>
    </row>
    <row r="31" spans="1:13" x14ac:dyDescent="0.25">
      <c r="A31" s="2" t="s">
        <v>202</v>
      </c>
      <c r="B31" s="11" t="s">
        <v>156</v>
      </c>
      <c r="C31" s="2" t="s">
        <v>203</v>
      </c>
      <c r="D31" s="11">
        <f t="shared" si="0"/>
        <v>8.1105555555555551</v>
      </c>
      <c r="E31" s="2">
        <f t="shared" si="1"/>
        <v>79.015833333333333</v>
      </c>
      <c r="F31">
        <v>715934.6472970004</v>
      </c>
      <c r="G31">
        <v>9101453.2651327495</v>
      </c>
      <c r="H31" s="1">
        <f t="shared" si="2"/>
        <v>715.93464729700042</v>
      </c>
      <c r="I31" s="1">
        <f t="shared" si="2"/>
        <v>9101.4532651327499</v>
      </c>
      <c r="J31" s="4">
        <v>1</v>
      </c>
      <c r="K31" s="1">
        <v>0.5</v>
      </c>
      <c r="L31" s="1">
        <v>5</v>
      </c>
      <c r="M31" s="1">
        <v>12</v>
      </c>
    </row>
    <row r="32" spans="1:13" x14ac:dyDescent="0.25">
      <c r="A32" s="2" t="s">
        <v>204</v>
      </c>
      <c r="B32" s="11" t="s">
        <v>205</v>
      </c>
      <c r="C32" s="2" t="s">
        <v>206</v>
      </c>
      <c r="D32" s="11">
        <f t="shared" si="0"/>
        <v>8.1111111111111107</v>
      </c>
      <c r="E32" s="2">
        <f t="shared" si="1"/>
        <v>79.013888888888886</v>
      </c>
      <c r="F32">
        <v>715964.6717229468</v>
      </c>
      <c r="G32">
        <v>9101330.2117670365</v>
      </c>
      <c r="H32" s="1">
        <f t="shared" si="2"/>
        <v>715.96467172294683</v>
      </c>
      <c r="I32" s="1">
        <f t="shared" si="2"/>
        <v>9101.3302117670373</v>
      </c>
      <c r="J32" s="4">
        <v>2</v>
      </c>
      <c r="K32" s="1">
        <v>0.5</v>
      </c>
      <c r="L32" s="1">
        <v>5</v>
      </c>
      <c r="M32" s="1">
        <v>8</v>
      </c>
    </row>
    <row r="33" spans="1:13" x14ac:dyDescent="0.25">
      <c r="A33" s="2" t="s">
        <v>207</v>
      </c>
      <c r="B33" s="11" t="s">
        <v>153</v>
      </c>
      <c r="C33" s="2" t="s">
        <v>208</v>
      </c>
      <c r="D33" s="11">
        <f t="shared" si="0"/>
        <v>8.1091666666666669</v>
      </c>
      <c r="E33" s="2">
        <f t="shared" si="1"/>
        <v>79.013055555555553</v>
      </c>
      <c r="F33">
        <v>715903.43416968151</v>
      </c>
      <c r="G33">
        <v>9101330.5079235975</v>
      </c>
      <c r="H33" s="1">
        <f t="shared" si="2"/>
        <v>715.90343416968153</v>
      </c>
      <c r="I33" s="1">
        <f t="shared" si="2"/>
        <v>9101.3305079235979</v>
      </c>
      <c r="J33" s="4">
        <v>2</v>
      </c>
      <c r="K33" s="1">
        <v>0.5</v>
      </c>
      <c r="L33" s="1">
        <v>9</v>
      </c>
      <c r="M33" s="1">
        <v>11</v>
      </c>
    </row>
    <row r="34" spans="1:13" x14ac:dyDescent="0.25">
      <c r="A34" s="2" t="s">
        <v>209</v>
      </c>
      <c r="B34" s="11" t="s">
        <v>144</v>
      </c>
      <c r="C34" s="2" t="s">
        <v>210</v>
      </c>
      <c r="D34" s="11">
        <f t="shared" si="0"/>
        <v>8.1072222222222212</v>
      </c>
      <c r="E34" s="2">
        <f t="shared" si="1"/>
        <v>79.012222222222221</v>
      </c>
      <c r="F34">
        <v>715813.35968096531</v>
      </c>
      <c r="G34">
        <v>9101699.6675773375</v>
      </c>
      <c r="H34" s="1">
        <f t="shared" si="2"/>
        <v>715.81335968096528</v>
      </c>
      <c r="I34" s="1">
        <f t="shared" si="2"/>
        <v>9101.6996675773371</v>
      </c>
      <c r="J34" s="4">
        <v>2</v>
      </c>
      <c r="K34" s="1">
        <v>0.5</v>
      </c>
      <c r="L34" s="1">
        <v>11</v>
      </c>
      <c r="M34" s="1">
        <v>15</v>
      </c>
    </row>
    <row r="35" spans="1:13" x14ac:dyDescent="0.25">
      <c r="A35" s="2" t="s">
        <v>211</v>
      </c>
      <c r="B35" s="11" t="s">
        <v>212</v>
      </c>
      <c r="C35" s="2" t="s">
        <v>213</v>
      </c>
      <c r="D35" s="11">
        <f t="shared" si="0"/>
        <v>8.1036111111111104</v>
      </c>
      <c r="E35" s="2">
        <f t="shared" si="1"/>
        <v>79.015277777777783</v>
      </c>
      <c r="F35">
        <v>715844.42409447138</v>
      </c>
      <c r="G35">
        <v>9101791.6985323615</v>
      </c>
      <c r="H35" s="1">
        <f t="shared" si="2"/>
        <v>715.84442409447138</v>
      </c>
      <c r="I35" s="1">
        <f t="shared" si="2"/>
        <v>9101.7916985323609</v>
      </c>
      <c r="J35" s="4">
        <v>1</v>
      </c>
      <c r="K35" s="1">
        <v>0.5</v>
      </c>
      <c r="L35" s="1">
        <v>8</v>
      </c>
      <c r="M35" s="1">
        <v>16</v>
      </c>
    </row>
    <row r="36" spans="1:13" x14ac:dyDescent="0.25">
      <c r="A36" s="2" t="s">
        <v>214</v>
      </c>
      <c r="B36" s="11" t="s">
        <v>215</v>
      </c>
      <c r="C36" s="2" t="s">
        <v>197</v>
      </c>
      <c r="D36" s="11">
        <f t="shared" si="0"/>
        <v>8.1038888888888891</v>
      </c>
      <c r="E36" s="2">
        <f t="shared" si="1"/>
        <v>79.016388888888883</v>
      </c>
      <c r="F36">
        <v>715936.28135169251</v>
      </c>
      <c r="G36">
        <v>9101791.2546137925</v>
      </c>
      <c r="H36" s="1">
        <f t="shared" si="2"/>
        <v>715.93628135169251</v>
      </c>
      <c r="I36" s="1">
        <f t="shared" si="2"/>
        <v>9101.7912546137923</v>
      </c>
      <c r="J36" s="4">
        <v>2</v>
      </c>
      <c r="K36" s="1">
        <v>0.5</v>
      </c>
      <c r="L36" s="1">
        <v>7</v>
      </c>
      <c r="M36" s="1">
        <v>11</v>
      </c>
    </row>
    <row r="37" spans="1:13" x14ac:dyDescent="0.25">
      <c r="A37" s="2" t="s">
        <v>216</v>
      </c>
      <c r="B37" s="11" t="s">
        <v>217</v>
      </c>
      <c r="C37" s="2" t="s">
        <v>218</v>
      </c>
      <c r="D37" s="11">
        <f t="shared" si="0"/>
        <v>8.1050000000000004</v>
      </c>
      <c r="E37" s="2">
        <f t="shared" si="1"/>
        <v>79.018888888888881</v>
      </c>
      <c r="F37">
        <v>715751.2311121854</v>
      </c>
      <c r="G37">
        <v>9101515.6056828704</v>
      </c>
      <c r="H37" s="1">
        <f t="shared" si="2"/>
        <v>715.75123111218545</v>
      </c>
      <c r="I37" s="1">
        <f t="shared" si="2"/>
        <v>9101.515605682871</v>
      </c>
      <c r="J37" s="4">
        <v>2</v>
      </c>
      <c r="K37" s="1">
        <v>0.5</v>
      </c>
      <c r="L37" s="1">
        <v>9</v>
      </c>
      <c r="M37" s="1">
        <v>10</v>
      </c>
    </row>
    <row r="38" spans="1:13" x14ac:dyDescent="0.25">
      <c r="A38" s="2" t="s">
        <v>219</v>
      </c>
      <c r="B38" s="11" t="s">
        <v>220</v>
      </c>
      <c r="C38" s="2" t="s">
        <v>221</v>
      </c>
      <c r="D38" s="11">
        <f t="shared" si="0"/>
        <v>8.1022222222222222</v>
      </c>
      <c r="E38" s="2">
        <f t="shared" si="1"/>
        <v>79.018055555555549</v>
      </c>
      <c r="F38">
        <v>715659.96798534004</v>
      </c>
      <c r="G38">
        <v>9101638.9544467814</v>
      </c>
      <c r="H38" s="1">
        <f t="shared" si="2"/>
        <v>715.65996798534002</v>
      </c>
      <c r="I38" s="1">
        <f t="shared" si="2"/>
        <v>9101.638954446782</v>
      </c>
      <c r="J38" s="4">
        <v>2</v>
      </c>
      <c r="K38" s="1">
        <v>0.5</v>
      </c>
      <c r="L38" s="1">
        <v>6</v>
      </c>
      <c r="M38" s="1">
        <v>10</v>
      </c>
    </row>
    <row r="39" spans="1:13" x14ac:dyDescent="0.25">
      <c r="A39" s="2" t="s">
        <v>222</v>
      </c>
      <c r="B39" s="11" t="s">
        <v>223</v>
      </c>
      <c r="C39" s="2" t="s">
        <v>189</v>
      </c>
      <c r="D39" s="11">
        <f t="shared" si="0"/>
        <v>8.0994444444444458</v>
      </c>
      <c r="E39" s="2">
        <f t="shared" si="1"/>
        <v>79.014722222222218</v>
      </c>
      <c r="F39">
        <v>715689.99337439588</v>
      </c>
      <c r="G39">
        <v>9101515.9014859609</v>
      </c>
      <c r="H39" s="1">
        <f t="shared" si="2"/>
        <v>715.68999337439584</v>
      </c>
      <c r="I39" s="1">
        <f t="shared" si="2"/>
        <v>9101.5159014859601</v>
      </c>
      <c r="J39" s="4">
        <v>2</v>
      </c>
      <c r="K39" s="1">
        <v>0.5</v>
      </c>
      <c r="L39" s="1">
        <v>10</v>
      </c>
      <c r="M39" s="1">
        <v>14</v>
      </c>
    </row>
    <row r="40" spans="1:13" x14ac:dyDescent="0.25">
      <c r="A40" s="2" t="s">
        <v>224</v>
      </c>
      <c r="B40" s="11" t="s">
        <v>225</v>
      </c>
      <c r="C40" s="2" t="s">
        <v>201</v>
      </c>
      <c r="D40" s="11">
        <f t="shared" si="0"/>
        <v>8.0972222222222232</v>
      </c>
      <c r="E40" s="2">
        <f t="shared" si="1"/>
        <v>79.017222222222216</v>
      </c>
      <c r="F40">
        <v>715568.55603854125</v>
      </c>
      <c r="G40">
        <v>9101731.5766415838</v>
      </c>
      <c r="H40" s="1">
        <f t="shared" si="2"/>
        <v>715.56855603854126</v>
      </c>
      <c r="I40" s="1">
        <f t="shared" si="2"/>
        <v>9101.7315766415832</v>
      </c>
      <c r="J40" s="4">
        <v>1</v>
      </c>
      <c r="K40" s="1">
        <v>0.5</v>
      </c>
      <c r="L40" s="1">
        <v>9</v>
      </c>
      <c r="M40" s="1">
        <v>14</v>
      </c>
    </row>
    <row r="41" spans="1:13" x14ac:dyDescent="0.25">
      <c r="A41" s="2" t="s">
        <v>226</v>
      </c>
      <c r="B41" s="11" t="s">
        <v>223</v>
      </c>
      <c r="C41" s="2" t="s">
        <v>227</v>
      </c>
      <c r="D41" s="11">
        <f t="shared" si="0"/>
        <v>8.0994444444444458</v>
      </c>
      <c r="E41" s="2">
        <f t="shared" si="1"/>
        <v>79.018333333333331</v>
      </c>
      <c r="F41">
        <v>715568.25946920062</v>
      </c>
      <c r="G41">
        <v>9101670.1241286471</v>
      </c>
      <c r="H41" s="1">
        <f t="shared" si="2"/>
        <v>715.5682594692006</v>
      </c>
      <c r="I41" s="1">
        <f t="shared" si="2"/>
        <v>9101.6701241286464</v>
      </c>
      <c r="J41" s="4">
        <v>2</v>
      </c>
      <c r="K41" s="1">
        <v>0.5</v>
      </c>
      <c r="L41" s="1">
        <v>10</v>
      </c>
      <c r="M41" s="1">
        <v>15</v>
      </c>
    </row>
    <row r="42" spans="1:13" x14ac:dyDescent="0.25">
      <c r="A42" s="2" t="s">
        <v>228</v>
      </c>
      <c r="B42" s="11" t="s">
        <v>174</v>
      </c>
      <c r="C42" s="2" t="s">
        <v>229</v>
      </c>
      <c r="D42" s="11">
        <f t="shared" si="0"/>
        <v>8.1002777777777766</v>
      </c>
      <c r="E42" s="2">
        <f t="shared" si="1"/>
        <v>79.019722222222228</v>
      </c>
      <c r="F42">
        <v>715537.34397447924</v>
      </c>
      <c r="G42">
        <v>9101608.819385387</v>
      </c>
      <c r="H42" s="1">
        <f t="shared" si="2"/>
        <v>715.5373439744792</v>
      </c>
      <c r="I42" s="1">
        <f t="shared" si="2"/>
        <v>9101.6088193853866</v>
      </c>
      <c r="J42" s="4">
        <v>1</v>
      </c>
      <c r="K42" s="1">
        <v>0.5</v>
      </c>
      <c r="L42" s="1">
        <v>10</v>
      </c>
      <c r="M42" s="1">
        <v>15</v>
      </c>
    </row>
    <row r="43" spans="1:13" x14ac:dyDescent="0.25">
      <c r="A43" s="2" t="s">
        <v>230</v>
      </c>
      <c r="B43" s="11" t="s">
        <v>231</v>
      </c>
      <c r="C43" s="2" t="s">
        <v>232</v>
      </c>
      <c r="D43" s="11">
        <f t="shared" si="0"/>
        <v>8.1008333333333322</v>
      </c>
      <c r="E43" s="2">
        <f t="shared" si="1"/>
        <v>79.022499999999994</v>
      </c>
      <c r="F43">
        <v>715570.1868096086</v>
      </c>
      <c r="G43">
        <v>9102069.5654363129</v>
      </c>
      <c r="H43" s="1">
        <f t="shared" si="2"/>
        <v>715.57018680960857</v>
      </c>
      <c r="I43" s="1">
        <f t="shared" si="2"/>
        <v>9102.0695654363135</v>
      </c>
      <c r="J43" s="4">
        <v>2</v>
      </c>
      <c r="K43" s="1">
        <v>0.5</v>
      </c>
      <c r="L43" s="1">
        <v>9</v>
      </c>
      <c r="M43" s="1">
        <v>10</v>
      </c>
    </row>
    <row r="44" spans="1:13" x14ac:dyDescent="0.25">
      <c r="A44" s="2" t="s">
        <v>233</v>
      </c>
      <c r="B44" s="11" t="s">
        <v>234</v>
      </c>
      <c r="C44" s="2" t="s">
        <v>235</v>
      </c>
      <c r="D44" s="11">
        <f t="shared" si="0"/>
        <v>8.1088888888888881</v>
      </c>
      <c r="E44" s="2">
        <f t="shared" si="1"/>
        <v>79.020833333333329</v>
      </c>
      <c r="F44">
        <v>715448.00622226752</v>
      </c>
      <c r="G44">
        <v>9102131.6085637808</v>
      </c>
      <c r="H44" s="1">
        <f t="shared" si="2"/>
        <v>715.44800622226751</v>
      </c>
      <c r="I44" s="1">
        <f t="shared" si="2"/>
        <v>9102.1316085637809</v>
      </c>
      <c r="J44" s="4">
        <v>2</v>
      </c>
      <c r="K44" s="1">
        <v>0.5</v>
      </c>
      <c r="L44" s="1">
        <v>10</v>
      </c>
      <c r="M44" s="1">
        <v>13</v>
      </c>
    </row>
    <row r="45" spans="1:13" x14ac:dyDescent="0.25">
      <c r="A45" s="2" t="s">
        <v>236</v>
      </c>
      <c r="B45" s="11" t="s">
        <v>138</v>
      </c>
      <c r="C45" s="2" t="s">
        <v>237</v>
      </c>
      <c r="D45" s="11">
        <f t="shared" si="0"/>
        <v>8.1133333333333333</v>
      </c>
      <c r="E45" s="2">
        <f t="shared" si="1"/>
        <v>79.020555555555561</v>
      </c>
      <c r="F45">
        <v>715324.93705293315</v>
      </c>
      <c r="G45">
        <v>9102009.2940008994</v>
      </c>
      <c r="H45" s="1">
        <f t="shared" si="2"/>
        <v>715.32493705293314</v>
      </c>
      <c r="I45" s="1">
        <f t="shared" si="2"/>
        <v>9102.0092940008999</v>
      </c>
      <c r="J45" s="4">
        <v>2</v>
      </c>
      <c r="K45" s="1">
        <v>0.5</v>
      </c>
      <c r="L45" s="1">
        <v>7</v>
      </c>
      <c r="M45" s="1">
        <v>12</v>
      </c>
    </row>
    <row r="46" spans="1:13" x14ac:dyDescent="0.25">
      <c r="A46" s="2" t="s">
        <v>238</v>
      </c>
      <c r="B46" s="11" t="s">
        <v>239</v>
      </c>
      <c r="C46" s="2" t="s">
        <v>221</v>
      </c>
      <c r="D46" s="11">
        <f t="shared" si="0"/>
        <v>8.1144444444444446</v>
      </c>
      <c r="E46" s="2">
        <f t="shared" si="1"/>
        <v>79.018055555555549</v>
      </c>
      <c r="F46">
        <v>715262.66249023704</v>
      </c>
      <c r="G46">
        <v>9101794.5056236722</v>
      </c>
      <c r="H46" s="1">
        <f t="shared" si="2"/>
        <v>715.26266249023706</v>
      </c>
      <c r="I46" s="1">
        <f t="shared" si="2"/>
        <v>9101.7945056236713</v>
      </c>
      <c r="J46" s="4">
        <v>2</v>
      </c>
      <c r="K46" s="1">
        <v>0.5</v>
      </c>
      <c r="L46" s="1">
        <v>5</v>
      </c>
      <c r="M46" s="1">
        <v>9</v>
      </c>
    </row>
    <row r="47" spans="1:13" x14ac:dyDescent="0.25">
      <c r="A47" s="2" t="s">
        <v>240</v>
      </c>
      <c r="B47" s="11" t="s">
        <v>239</v>
      </c>
      <c r="C47" s="2" t="s">
        <v>241</v>
      </c>
      <c r="D47" s="11">
        <f t="shared" si="0"/>
        <v>8.1144444444444446</v>
      </c>
      <c r="E47" s="2">
        <f t="shared" si="1"/>
        <v>79.019166666666663</v>
      </c>
      <c r="F47">
        <v>715511.76292050397</v>
      </c>
      <c r="G47">
        <v>9102653.6593451947</v>
      </c>
      <c r="H47" s="1">
        <f t="shared" si="2"/>
        <v>715.511762920504</v>
      </c>
      <c r="I47" s="1">
        <f t="shared" si="2"/>
        <v>9102.6536593451947</v>
      </c>
      <c r="J47" s="4">
        <v>2</v>
      </c>
      <c r="K47" s="1">
        <v>0.5</v>
      </c>
      <c r="L47" s="1">
        <v>4</v>
      </c>
      <c r="M47" s="1">
        <v>12</v>
      </c>
    </row>
    <row r="48" spans="1:13" x14ac:dyDescent="0.25">
      <c r="A48" s="2" t="s">
        <v>242</v>
      </c>
      <c r="B48" s="11" t="s">
        <v>243</v>
      </c>
      <c r="C48" s="2" t="s">
        <v>244</v>
      </c>
      <c r="D48" s="11">
        <f t="shared" si="0"/>
        <v>8.1150000000000002</v>
      </c>
      <c r="E48" s="2">
        <f t="shared" si="1"/>
        <v>79.020277777777778</v>
      </c>
      <c r="F48">
        <v>715572.26145454799</v>
      </c>
      <c r="G48">
        <v>9102499.7329285983</v>
      </c>
      <c r="H48" s="1">
        <f t="shared" si="2"/>
        <v>715.57226145454797</v>
      </c>
      <c r="I48" s="1">
        <f t="shared" si="2"/>
        <v>9102.499732928598</v>
      </c>
      <c r="J48" s="4">
        <v>1</v>
      </c>
      <c r="K48" s="1">
        <v>0.5</v>
      </c>
      <c r="L48" s="1">
        <v>8</v>
      </c>
      <c r="M48" s="1">
        <v>14</v>
      </c>
    </row>
    <row r="49" spans="1:13" x14ac:dyDescent="0.25">
      <c r="A49" s="2" t="s">
        <v>245</v>
      </c>
      <c r="B49" s="11" t="s">
        <v>243</v>
      </c>
      <c r="C49" s="2" t="s">
        <v>246</v>
      </c>
      <c r="D49" s="11">
        <f t="shared" si="0"/>
        <v>8.1150000000000002</v>
      </c>
      <c r="E49" s="2">
        <f t="shared" si="1"/>
        <v>79.021111111111111</v>
      </c>
      <c r="F49">
        <v>715636.31531307113</v>
      </c>
      <c r="G49">
        <v>9103083.2364192363</v>
      </c>
      <c r="H49" s="1">
        <f t="shared" si="2"/>
        <v>715.63631531307112</v>
      </c>
      <c r="I49" s="1">
        <f t="shared" si="2"/>
        <v>9103.0832364192356</v>
      </c>
      <c r="J49" s="4">
        <v>2</v>
      </c>
      <c r="K49" s="1">
        <v>0.5</v>
      </c>
      <c r="L49" s="1">
        <v>5</v>
      </c>
      <c r="M49" s="1">
        <v>12</v>
      </c>
    </row>
    <row r="50" spans="1:13" x14ac:dyDescent="0.25">
      <c r="A50" s="2" t="s">
        <v>247</v>
      </c>
      <c r="B50" s="11" t="s">
        <v>137</v>
      </c>
      <c r="C50" s="2" t="s">
        <v>154</v>
      </c>
      <c r="D50" s="11">
        <f t="shared" si="0"/>
        <v>8.1158333333333328</v>
      </c>
      <c r="E50" s="2">
        <f t="shared" si="1"/>
        <v>79.021944444444443</v>
      </c>
      <c r="F50">
        <v>715453.33563081687</v>
      </c>
      <c r="G50">
        <v>9103237.7526631039</v>
      </c>
      <c r="H50" s="1">
        <f t="shared" si="2"/>
        <v>715.45333563081692</v>
      </c>
      <c r="I50" s="1">
        <f t="shared" si="2"/>
        <v>9103.2377526631044</v>
      </c>
      <c r="J50" s="4">
        <v>1</v>
      </c>
      <c r="K50" s="1">
        <v>0.5</v>
      </c>
      <c r="L50" s="1">
        <v>5</v>
      </c>
      <c r="M50" s="1">
        <v>8</v>
      </c>
    </row>
    <row r="51" spans="1:13" x14ac:dyDescent="0.25">
      <c r="A51" s="2" t="s">
        <v>248</v>
      </c>
      <c r="B51" s="11" t="s">
        <v>139</v>
      </c>
      <c r="C51" s="2" t="s">
        <v>35</v>
      </c>
      <c r="D51" s="11">
        <f t="shared" si="0"/>
        <v>8.1147222222222215</v>
      </c>
      <c r="E51" s="2">
        <f t="shared" si="1"/>
        <v>79.024166666666659</v>
      </c>
      <c r="F51">
        <v>715176.57354989008</v>
      </c>
      <c r="G51">
        <v>9102993.2693418171</v>
      </c>
      <c r="H51" s="1">
        <f t="shared" si="2"/>
        <v>715.17657354989012</v>
      </c>
      <c r="I51" s="1">
        <f t="shared" si="2"/>
        <v>9102.9932693418177</v>
      </c>
      <c r="J51" s="4">
        <v>2</v>
      </c>
      <c r="K51" s="1">
        <v>0.5</v>
      </c>
      <c r="L51" s="1">
        <v>9</v>
      </c>
      <c r="M51" s="1">
        <v>12</v>
      </c>
    </row>
    <row r="52" spans="1:13" x14ac:dyDescent="0.25">
      <c r="A52" s="2" t="s">
        <v>249</v>
      </c>
      <c r="B52" s="11" t="s">
        <v>250</v>
      </c>
      <c r="C52" s="2" t="s">
        <v>30</v>
      </c>
      <c r="D52" s="11">
        <f t="shared" si="0"/>
        <v>8.0980555555555558</v>
      </c>
      <c r="E52" s="2">
        <f t="shared" si="1"/>
        <v>79.024722222222223</v>
      </c>
      <c r="F52">
        <v>716095.61480452167</v>
      </c>
      <c r="G52">
        <v>9103081.0202444512</v>
      </c>
      <c r="H52" s="1">
        <f t="shared" si="2"/>
        <v>716.09561480452169</v>
      </c>
      <c r="I52" s="1">
        <f t="shared" si="2"/>
        <v>9103.0810202444518</v>
      </c>
      <c r="J52" s="4">
        <v>1</v>
      </c>
      <c r="K52" s="1">
        <v>0.5</v>
      </c>
      <c r="L52" s="1">
        <v>9</v>
      </c>
      <c r="M52" s="1">
        <v>14</v>
      </c>
    </row>
    <row r="53" spans="1:13" x14ac:dyDescent="0.25">
      <c r="A53" s="2" t="s">
        <v>76</v>
      </c>
      <c r="B53" s="11" t="s">
        <v>139</v>
      </c>
      <c r="C53" s="2" t="s">
        <v>142</v>
      </c>
      <c r="D53" s="11">
        <f>VALUE(LEFT(B53,FIND("°", B53)-1))+VALUE(MID(B53, FIND("°",B53)+1,FIND("'",B53)-FIND("°",B53)-1))/60+VALUE(MID(B53, FIND("'",B53)+1,FIND("S",B53)-FIND("'",B53)-2))/3600</f>
        <v>8.1147222222222215</v>
      </c>
      <c r="E53" s="2">
        <f>VALUE(LEFT(C53,FIND("°", C53)-1))+VALUE(MID(C53, FIND("°",C53)+1,FIND("'",C53)-FIND("°",C53)-1))/60+VALUE(MID(C53, FIND("'",C53)+1,FIND("W",C53)-FIND("'",C53)-2))/3600</f>
        <v>79.028055555555554</v>
      </c>
      <c r="F53">
        <v>715910.5600646988</v>
      </c>
      <c r="G53">
        <v>9102805.3706201576</v>
      </c>
      <c r="H53" s="1">
        <f>F53/1000</f>
        <v>715.91056006469876</v>
      </c>
      <c r="I53" s="1">
        <f>G53/1000</f>
        <v>9102.8053706201572</v>
      </c>
      <c r="J53" s="4">
        <v>0</v>
      </c>
      <c r="K53" s="1">
        <v>0.5</v>
      </c>
      <c r="L53" s="1">
        <v>4</v>
      </c>
      <c r="M53" s="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A7F0-F023-4100-A8FA-9CDD9D9CD931}">
  <dimension ref="A1:M53"/>
  <sheetViews>
    <sheetView topLeftCell="A19" workbookViewId="0">
      <selection activeCell="D54" sqref="D54"/>
    </sheetView>
  </sheetViews>
  <sheetFormatPr baseColWidth="10" defaultRowHeight="15" x14ac:dyDescent="0.25"/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133</v>
      </c>
      <c r="G1" s="9" t="s">
        <v>134</v>
      </c>
      <c r="H1" s="9" t="s">
        <v>127</v>
      </c>
      <c r="I1" s="9" t="s">
        <v>128</v>
      </c>
      <c r="J1" s="8" t="s">
        <v>129</v>
      </c>
      <c r="K1" s="8" t="s">
        <v>130</v>
      </c>
      <c r="L1" s="8" t="s">
        <v>131</v>
      </c>
      <c r="M1" s="8" t="s">
        <v>132</v>
      </c>
    </row>
    <row r="2" spans="1:13" x14ac:dyDescent="0.25">
      <c r="A2" s="2" t="s">
        <v>76</v>
      </c>
      <c r="B2" s="11" t="s">
        <v>139</v>
      </c>
      <c r="C2" s="2" t="s">
        <v>142</v>
      </c>
      <c r="D2" s="11">
        <f>VALUE(LEFT(B2,FIND("°", B2)-1))+VALUE(MID(B2, FIND("°",B2)+1,FIND("'",B2)-FIND("°",B2)-1))/60+VALUE(MID(B2, FIND("'",B2)+1,FIND("S",B2)-FIND("'",B2)-2))/3600</f>
        <v>8.1147222222222215</v>
      </c>
      <c r="E2" s="2">
        <f>VALUE(LEFT(C2,FIND("°", C2)-1))+VALUE(MID(C2, FIND("°",C2)+1,FIND("'",C2)-FIND("°",C2)-1))/60+VALUE(MID(C2, FIND("'",C2)+1,FIND("W",C2)-FIND("'",C2)-2))/3600</f>
        <v>79.028055555555554</v>
      </c>
      <c r="F2">
        <v>717286.96223425725</v>
      </c>
      <c r="G2">
        <v>9102491.4322096668</v>
      </c>
      <c r="H2" s="1">
        <f>F2/1000</f>
        <v>717.2869622342572</v>
      </c>
      <c r="I2" s="1">
        <f>G2/1000</f>
        <v>9102.4914322096665</v>
      </c>
      <c r="J2" s="4">
        <v>0</v>
      </c>
      <c r="K2" s="1">
        <v>0.5</v>
      </c>
      <c r="L2" s="1">
        <v>4</v>
      </c>
      <c r="M2" s="1">
        <v>15</v>
      </c>
    </row>
    <row r="3" spans="1:13" x14ac:dyDescent="0.25">
      <c r="A3" s="2" t="s">
        <v>143</v>
      </c>
      <c r="B3" s="11" t="s">
        <v>144</v>
      </c>
      <c r="C3" s="2" t="s">
        <v>54</v>
      </c>
      <c r="D3" s="11">
        <f t="shared" ref="D3:D52" si="0">VALUE(LEFT(B3,FIND("°", B3)-1))+VALUE(MID(B3, FIND("°",B3)+1,FIND("'",B3)-FIND("°",B3)-1))/60+VALUE(MID(B3, FIND("'",B3)+1,FIND("S",B3)-FIND("'",B3)-2))/3600</f>
        <v>8.1072222222222212</v>
      </c>
      <c r="E3" s="2">
        <f t="shared" ref="E3:E52" si="1">VALUE(LEFT(C3,FIND("°", C3)-1))+VALUE(MID(C3, FIND("°",C3)+1,FIND("'",C3)-FIND("°",C3)-1))/60+VALUE(MID(C3, FIND("'",C3)+1,FIND("W",C3)-FIND("'",C3)-2))/3600</f>
        <v>79.027777777777771</v>
      </c>
      <c r="F3">
        <v>717321.61276495853</v>
      </c>
      <c r="G3">
        <v>9103320.8995151557</v>
      </c>
      <c r="H3" s="1">
        <f t="shared" ref="H3:I52" si="2">F3/1000</f>
        <v>717.32161276495856</v>
      </c>
      <c r="I3" s="1">
        <f t="shared" si="2"/>
        <v>9103.3208995151563</v>
      </c>
      <c r="J3" s="4">
        <v>1</v>
      </c>
      <c r="K3" s="1">
        <v>0.5</v>
      </c>
      <c r="L3" s="1">
        <v>7</v>
      </c>
      <c r="M3" s="1">
        <v>12</v>
      </c>
    </row>
    <row r="4" spans="1:13" x14ac:dyDescent="0.25">
      <c r="A4" s="2" t="s">
        <v>145</v>
      </c>
      <c r="B4" s="11" t="s">
        <v>146</v>
      </c>
      <c r="C4" s="2" t="s">
        <v>26</v>
      </c>
      <c r="D4" s="11">
        <f t="shared" si="0"/>
        <v>8.1055555555555561</v>
      </c>
      <c r="E4" s="2">
        <f t="shared" si="1"/>
        <v>79.025833333333338</v>
      </c>
      <c r="F4">
        <v>717536.85156553634</v>
      </c>
      <c r="G4">
        <v>9103504.2173968032</v>
      </c>
      <c r="H4" s="1">
        <f t="shared" si="2"/>
        <v>717.53685156553638</v>
      </c>
      <c r="I4" s="1">
        <f t="shared" si="2"/>
        <v>9103.5042173968031</v>
      </c>
      <c r="J4" s="4">
        <v>2</v>
      </c>
      <c r="K4" s="1">
        <v>0.5</v>
      </c>
      <c r="L4" s="1">
        <v>8</v>
      </c>
      <c r="M4" s="1">
        <v>12</v>
      </c>
    </row>
    <row r="5" spans="1:13" x14ac:dyDescent="0.25">
      <c r="A5" s="2" t="s">
        <v>147</v>
      </c>
      <c r="B5" s="11" t="s">
        <v>148</v>
      </c>
      <c r="C5" s="2" t="s">
        <v>149</v>
      </c>
      <c r="D5" s="11">
        <f t="shared" si="0"/>
        <v>8.1063888888888886</v>
      </c>
      <c r="E5" s="2">
        <f t="shared" si="1"/>
        <v>79.025000000000006</v>
      </c>
      <c r="F5">
        <v>717628.26495955931</v>
      </c>
      <c r="G5">
        <v>9103411.5911448989</v>
      </c>
      <c r="H5" s="1">
        <f t="shared" si="2"/>
        <v>717.62826495955926</v>
      </c>
      <c r="I5" s="1">
        <f t="shared" si="2"/>
        <v>9103.4115911448989</v>
      </c>
      <c r="J5" s="4">
        <v>2</v>
      </c>
      <c r="K5" s="1">
        <v>0.5</v>
      </c>
      <c r="L5" s="1">
        <v>10</v>
      </c>
      <c r="M5" s="1">
        <v>14</v>
      </c>
    </row>
    <row r="6" spans="1:13" x14ac:dyDescent="0.25">
      <c r="A6" s="2" t="s">
        <v>150</v>
      </c>
      <c r="B6" s="11" t="s">
        <v>151</v>
      </c>
      <c r="C6" s="2" t="s">
        <v>35</v>
      </c>
      <c r="D6" s="11">
        <f t="shared" si="0"/>
        <v>8.1086111111111112</v>
      </c>
      <c r="E6" s="2">
        <f t="shared" si="1"/>
        <v>79.024166666666659</v>
      </c>
      <c r="F6">
        <v>717718.93045174819</v>
      </c>
      <c r="G6">
        <v>9103165.3316922095</v>
      </c>
      <c r="H6" s="1">
        <f t="shared" si="2"/>
        <v>717.71893045174818</v>
      </c>
      <c r="I6" s="1">
        <f t="shared" si="2"/>
        <v>9103.1653316922093</v>
      </c>
      <c r="J6" s="4">
        <v>1</v>
      </c>
      <c r="K6" s="1">
        <v>0.5</v>
      </c>
      <c r="L6" s="1">
        <v>10</v>
      </c>
      <c r="M6" s="1">
        <v>14</v>
      </c>
    </row>
    <row r="7" spans="1:13" x14ac:dyDescent="0.25">
      <c r="A7" s="2" t="s">
        <v>152</v>
      </c>
      <c r="B7" s="11" t="s">
        <v>153</v>
      </c>
      <c r="C7" s="2" t="s">
        <v>154</v>
      </c>
      <c r="D7" s="11">
        <f t="shared" si="0"/>
        <v>8.1091666666666669</v>
      </c>
      <c r="E7" s="2">
        <f t="shared" si="1"/>
        <v>79.021944444444443</v>
      </c>
      <c r="F7">
        <v>717963.59384900751</v>
      </c>
      <c r="G7">
        <v>9103102.6857708711</v>
      </c>
      <c r="H7" s="1">
        <f t="shared" si="2"/>
        <v>717.96359384900745</v>
      </c>
      <c r="I7" s="1">
        <f t="shared" si="2"/>
        <v>9103.1026857708712</v>
      </c>
      <c r="J7" s="4">
        <v>1</v>
      </c>
      <c r="K7" s="1">
        <v>0.5</v>
      </c>
      <c r="L7" s="1">
        <v>7</v>
      </c>
      <c r="M7" s="1">
        <v>13</v>
      </c>
    </row>
    <row r="8" spans="1:13" x14ac:dyDescent="0.25">
      <c r="A8" s="2" t="s">
        <v>155</v>
      </c>
      <c r="B8" s="11" t="s">
        <v>156</v>
      </c>
      <c r="C8" s="2" t="s">
        <v>35</v>
      </c>
      <c r="D8" s="11">
        <f t="shared" si="0"/>
        <v>8.1105555555555551</v>
      </c>
      <c r="E8" s="2">
        <f t="shared" si="1"/>
        <v>79.024166666666659</v>
      </c>
      <c r="F8">
        <v>717717.88370777084</v>
      </c>
      <c r="G8">
        <v>9102950.2455898095</v>
      </c>
      <c r="H8" s="1">
        <f t="shared" si="2"/>
        <v>717.71788370777085</v>
      </c>
      <c r="I8" s="1">
        <f t="shared" si="2"/>
        <v>9102.9502455898091</v>
      </c>
      <c r="J8" s="4">
        <v>2</v>
      </c>
      <c r="K8" s="1">
        <v>0.5</v>
      </c>
      <c r="L8" s="1">
        <v>6</v>
      </c>
      <c r="M8" s="1">
        <v>12</v>
      </c>
    </row>
    <row r="9" spans="1:13" x14ac:dyDescent="0.25">
      <c r="A9" s="2" t="s">
        <v>157</v>
      </c>
      <c r="B9" s="11" t="s">
        <v>158</v>
      </c>
      <c r="C9" s="2" t="s">
        <v>30</v>
      </c>
      <c r="D9" s="11">
        <f t="shared" si="0"/>
        <v>8.112222222222222</v>
      </c>
      <c r="E9" s="2">
        <f t="shared" si="1"/>
        <v>79.024722222222223</v>
      </c>
      <c r="F9">
        <v>717655.74620276236</v>
      </c>
      <c r="G9">
        <v>9102766.1841462515</v>
      </c>
      <c r="H9" s="1">
        <f t="shared" si="2"/>
        <v>717.65574620276232</v>
      </c>
      <c r="I9" s="1">
        <f t="shared" si="2"/>
        <v>9102.7661841462523</v>
      </c>
      <c r="J9" s="4">
        <v>2</v>
      </c>
      <c r="K9" s="1">
        <v>0.5</v>
      </c>
      <c r="L9" s="1">
        <v>6</v>
      </c>
      <c r="M9" s="1">
        <v>10</v>
      </c>
    </row>
    <row r="10" spans="1:13" x14ac:dyDescent="0.25">
      <c r="A10" s="2" t="s">
        <v>159</v>
      </c>
      <c r="B10" s="11" t="s">
        <v>160</v>
      </c>
      <c r="C10" s="2" t="s">
        <v>6</v>
      </c>
      <c r="D10" s="11">
        <f t="shared" si="0"/>
        <v>8.1130555555555546</v>
      </c>
      <c r="E10" s="2">
        <f t="shared" si="1"/>
        <v>79.029722222222219</v>
      </c>
      <c r="F10">
        <v>717104.13870814664</v>
      </c>
      <c r="G10">
        <v>9102676.6836782414</v>
      </c>
      <c r="H10" s="1">
        <f t="shared" si="2"/>
        <v>717.10413870814659</v>
      </c>
      <c r="I10" s="1">
        <f t="shared" si="2"/>
        <v>9102.6766836782408</v>
      </c>
      <c r="J10" s="4">
        <v>2</v>
      </c>
      <c r="K10" s="1">
        <v>0.5</v>
      </c>
      <c r="L10" s="1">
        <v>7</v>
      </c>
      <c r="M10" s="1">
        <v>9</v>
      </c>
    </row>
    <row r="11" spans="1:13" x14ac:dyDescent="0.25">
      <c r="A11" s="2" t="s">
        <v>161</v>
      </c>
      <c r="B11" s="11" t="s">
        <v>162</v>
      </c>
      <c r="C11" s="2" t="s">
        <v>60</v>
      </c>
      <c r="D11" s="11">
        <f t="shared" si="0"/>
        <v>8.1124999999999989</v>
      </c>
      <c r="E11" s="2">
        <f t="shared" si="1"/>
        <v>79.03</v>
      </c>
      <c r="F11">
        <v>717073.81712079025</v>
      </c>
      <c r="G11">
        <v>9102738.2852994725</v>
      </c>
      <c r="H11" s="1">
        <f t="shared" si="2"/>
        <v>717.0738171207903</v>
      </c>
      <c r="I11" s="1">
        <f t="shared" si="2"/>
        <v>9102.7382852994724</v>
      </c>
      <c r="J11" s="4">
        <v>1</v>
      </c>
      <c r="K11" s="1">
        <v>0.5</v>
      </c>
      <c r="L11" s="1">
        <v>8</v>
      </c>
      <c r="M11" s="1">
        <v>11</v>
      </c>
    </row>
    <row r="12" spans="1:13" x14ac:dyDescent="0.25">
      <c r="A12" s="2" t="s">
        <v>163</v>
      </c>
      <c r="B12" s="11" t="s">
        <v>160</v>
      </c>
      <c r="C12" s="2" t="s">
        <v>164</v>
      </c>
      <c r="D12" s="11">
        <f t="shared" si="0"/>
        <v>8.1130555555555546</v>
      </c>
      <c r="E12" s="2">
        <f t="shared" si="1"/>
        <v>79.031666666666666</v>
      </c>
      <c r="F12">
        <v>716889.79958808911</v>
      </c>
      <c r="G12">
        <v>9102677.7237800919</v>
      </c>
      <c r="H12" s="1">
        <f t="shared" si="2"/>
        <v>716.88979958808909</v>
      </c>
      <c r="I12" s="1">
        <f t="shared" si="2"/>
        <v>9102.6777237800925</v>
      </c>
      <c r="J12" s="4">
        <v>1</v>
      </c>
      <c r="K12" s="1">
        <v>0.5</v>
      </c>
      <c r="L12" s="1">
        <v>8</v>
      </c>
      <c r="M12" s="1">
        <v>13</v>
      </c>
    </row>
    <row r="13" spans="1:13" x14ac:dyDescent="0.25">
      <c r="A13" s="2" t="s">
        <v>165</v>
      </c>
      <c r="B13" s="11" t="s">
        <v>139</v>
      </c>
      <c r="C13" s="2" t="s">
        <v>47</v>
      </c>
      <c r="D13" s="11">
        <f t="shared" si="0"/>
        <v>8.1147222222222215</v>
      </c>
      <c r="E13" s="2">
        <f t="shared" si="1"/>
        <v>79.030555555555551</v>
      </c>
      <c r="F13">
        <v>717011.38428153924</v>
      </c>
      <c r="G13">
        <v>9102492.7706959918</v>
      </c>
      <c r="H13" s="1">
        <f t="shared" si="2"/>
        <v>717.01138428153922</v>
      </c>
      <c r="I13" s="1">
        <f t="shared" si="2"/>
        <v>9102.4927706959916</v>
      </c>
      <c r="J13" s="4">
        <v>1</v>
      </c>
      <c r="K13" s="1">
        <v>0.5</v>
      </c>
      <c r="L13" s="1">
        <v>12</v>
      </c>
      <c r="M13" s="1">
        <v>15</v>
      </c>
    </row>
    <row r="14" spans="1:13" x14ac:dyDescent="0.25">
      <c r="A14" s="2" t="s">
        <v>166</v>
      </c>
      <c r="B14" s="11" t="s">
        <v>167</v>
      </c>
      <c r="C14" s="2" t="s">
        <v>47</v>
      </c>
      <c r="D14" s="11">
        <f t="shared" si="0"/>
        <v>8.1041666666666661</v>
      </c>
      <c r="E14" s="2">
        <f t="shared" si="1"/>
        <v>79.030555555555551</v>
      </c>
      <c r="F14">
        <v>717017.04809989047</v>
      </c>
      <c r="G14">
        <v>9103660.3766244911</v>
      </c>
      <c r="H14" s="1">
        <f t="shared" si="2"/>
        <v>717.01704809989042</v>
      </c>
      <c r="I14" s="1">
        <f t="shared" si="2"/>
        <v>9103.6603766244916</v>
      </c>
      <c r="J14" s="4">
        <v>2</v>
      </c>
      <c r="K14" s="1">
        <v>0.5</v>
      </c>
      <c r="L14" s="1">
        <v>10</v>
      </c>
      <c r="M14" s="1">
        <v>15</v>
      </c>
    </row>
    <row r="15" spans="1:13" x14ac:dyDescent="0.25">
      <c r="A15" s="2" t="s">
        <v>168</v>
      </c>
      <c r="B15" s="11" t="s">
        <v>169</v>
      </c>
      <c r="C15" s="2" t="s">
        <v>170</v>
      </c>
      <c r="D15" s="11">
        <f t="shared" si="0"/>
        <v>8.1033333333333335</v>
      </c>
      <c r="E15" s="2">
        <f t="shared" si="1"/>
        <v>79.031111111111116</v>
      </c>
      <c r="F15">
        <v>716956.2537136022</v>
      </c>
      <c r="G15">
        <v>9103752.8528216463</v>
      </c>
      <c r="H15" s="1">
        <f t="shared" si="2"/>
        <v>716.95625371360222</v>
      </c>
      <c r="I15" s="1">
        <f t="shared" si="2"/>
        <v>9103.7528528216462</v>
      </c>
      <c r="J15" s="4">
        <v>2</v>
      </c>
      <c r="K15" s="1">
        <v>0.5</v>
      </c>
      <c r="L15" s="1">
        <v>10</v>
      </c>
      <c r="M15" s="1">
        <v>15</v>
      </c>
    </row>
    <row r="16" spans="1:13" x14ac:dyDescent="0.25">
      <c r="A16" s="2" t="s">
        <v>171</v>
      </c>
      <c r="B16" s="11" t="s">
        <v>172</v>
      </c>
      <c r="C16" s="2" t="s">
        <v>164</v>
      </c>
      <c r="D16" s="11">
        <f t="shared" si="0"/>
        <v>8.1016666666666666</v>
      </c>
      <c r="E16" s="2">
        <f t="shared" si="1"/>
        <v>79.031666666666666</v>
      </c>
      <c r="F16">
        <v>716895.90553654579</v>
      </c>
      <c r="G16">
        <v>9103937.5081989113</v>
      </c>
      <c r="H16" s="1">
        <f t="shared" si="2"/>
        <v>716.8959055365458</v>
      </c>
      <c r="I16" s="1">
        <f t="shared" si="2"/>
        <v>9103.937508198911</v>
      </c>
      <c r="J16" s="4">
        <v>1</v>
      </c>
      <c r="K16" s="1">
        <v>0.5</v>
      </c>
      <c r="L16" s="1">
        <v>9</v>
      </c>
      <c r="M16" s="1">
        <v>14</v>
      </c>
    </row>
    <row r="17" spans="1:13" x14ac:dyDescent="0.25">
      <c r="A17" s="2" t="s">
        <v>173</v>
      </c>
      <c r="B17" s="11" t="s">
        <v>174</v>
      </c>
      <c r="C17" s="2" t="s">
        <v>25</v>
      </c>
      <c r="D17" s="11">
        <f t="shared" si="0"/>
        <v>8.1002777777777766</v>
      </c>
      <c r="E17" s="2">
        <f t="shared" si="1"/>
        <v>79.028333333333336</v>
      </c>
      <c r="F17">
        <v>717264.09984386037</v>
      </c>
      <c r="G17">
        <v>9104089.3594751507</v>
      </c>
      <c r="H17" s="1">
        <f t="shared" si="2"/>
        <v>717.26409984386032</v>
      </c>
      <c r="I17" s="1">
        <f t="shared" si="2"/>
        <v>9104.0893594751506</v>
      </c>
      <c r="J17" s="4">
        <v>2</v>
      </c>
      <c r="K17" s="1">
        <v>0.5</v>
      </c>
      <c r="L17" s="1">
        <v>10</v>
      </c>
      <c r="M17" s="1">
        <v>14</v>
      </c>
    </row>
    <row r="18" spans="1:13" x14ac:dyDescent="0.25">
      <c r="A18" s="2" t="s">
        <v>175</v>
      </c>
      <c r="B18" s="11" t="s">
        <v>176</v>
      </c>
      <c r="C18" s="2" t="s">
        <v>136</v>
      </c>
      <c r="D18" s="11">
        <f t="shared" si="0"/>
        <v>8.1077777777777769</v>
      </c>
      <c r="E18" s="2">
        <f t="shared" si="1"/>
        <v>79.032499999999999</v>
      </c>
      <c r="F18">
        <v>716800.76948400494</v>
      </c>
      <c r="G18">
        <v>9103261.9715535473</v>
      </c>
      <c r="H18" s="1">
        <f t="shared" si="2"/>
        <v>716.80076948400495</v>
      </c>
      <c r="I18" s="1">
        <f t="shared" si="2"/>
        <v>9103.2619715535475</v>
      </c>
      <c r="J18" s="4">
        <v>1</v>
      </c>
      <c r="K18" s="1">
        <v>0.5</v>
      </c>
      <c r="L18" s="1">
        <v>5</v>
      </c>
      <c r="M18" s="1">
        <v>10</v>
      </c>
    </row>
    <row r="19" spans="1:13" x14ac:dyDescent="0.25">
      <c r="A19" s="2" t="s">
        <v>177</v>
      </c>
      <c r="B19" s="11" t="s">
        <v>178</v>
      </c>
      <c r="C19" s="2" t="s">
        <v>63</v>
      </c>
      <c r="D19" s="11">
        <f t="shared" si="0"/>
        <v>8.1074999999999999</v>
      </c>
      <c r="E19" s="2">
        <f t="shared" si="1"/>
        <v>79.033611111111114</v>
      </c>
      <c r="F19">
        <v>716678.43733673706</v>
      </c>
      <c r="G19">
        <v>9103293.2912226319</v>
      </c>
      <c r="H19" s="1">
        <f t="shared" si="2"/>
        <v>716.67843733673703</v>
      </c>
      <c r="I19" s="1">
        <f t="shared" si="2"/>
        <v>9103.2932912226315</v>
      </c>
      <c r="J19" s="4">
        <v>2</v>
      </c>
      <c r="K19" s="1">
        <v>0.5</v>
      </c>
      <c r="L19" s="1">
        <v>8</v>
      </c>
      <c r="M19" s="1">
        <v>12</v>
      </c>
    </row>
    <row r="20" spans="1:13" x14ac:dyDescent="0.25">
      <c r="A20" s="2" t="s">
        <v>179</v>
      </c>
      <c r="B20" s="11" t="s">
        <v>180</v>
      </c>
      <c r="C20" s="2" t="s">
        <v>14</v>
      </c>
      <c r="D20" s="11">
        <f t="shared" si="0"/>
        <v>8.1083333333333325</v>
      </c>
      <c r="E20" s="2">
        <f t="shared" si="1"/>
        <v>79.034444444444446</v>
      </c>
      <c r="F20">
        <v>716586.13045205432</v>
      </c>
      <c r="G20">
        <v>9103201.5567264613</v>
      </c>
      <c r="H20" s="1">
        <f t="shared" si="2"/>
        <v>716.58613045205436</v>
      </c>
      <c r="I20" s="1">
        <f t="shared" si="2"/>
        <v>9103.2015567264607</v>
      </c>
      <c r="J20" s="4">
        <v>2</v>
      </c>
      <c r="K20" s="1">
        <v>0.5</v>
      </c>
      <c r="L20" s="1">
        <v>8</v>
      </c>
      <c r="M20" s="1">
        <v>12</v>
      </c>
    </row>
    <row r="21" spans="1:13" x14ac:dyDescent="0.25">
      <c r="A21" s="2" t="s">
        <v>181</v>
      </c>
      <c r="B21" s="11" t="s">
        <v>182</v>
      </c>
      <c r="C21" s="2" t="s">
        <v>63</v>
      </c>
      <c r="D21" s="11">
        <f t="shared" si="0"/>
        <v>8.11</v>
      </c>
      <c r="E21" s="2">
        <f t="shared" si="1"/>
        <v>79.033611111111114</v>
      </c>
      <c r="F21">
        <v>716677.09810528497</v>
      </c>
      <c r="G21">
        <v>9103016.753474528</v>
      </c>
      <c r="H21" s="1">
        <f t="shared" si="2"/>
        <v>716.67709810528493</v>
      </c>
      <c r="I21" s="1">
        <f t="shared" si="2"/>
        <v>9103.0167534745287</v>
      </c>
      <c r="J21" s="4">
        <v>1</v>
      </c>
      <c r="K21" s="1">
        <v>0.5</v>
      </c>
      <c r="L21" s="1">
        <v>9</v>
      </c>
      <c r="M21" s="1">
        <v>10</v>
      </c>
    </row>
    <row r="22" spans="1:13" x14ac:dyDescent="0.25">
      <c r="A22" s="2" t="s">
        <v>183</v>
      </c>
      <c r="B22" s="11" t="s">
        <v>140</v>
      </c>
      <c r="C22" s="2" t="s">
        <v>136</v>
      </c>
      <c r="D22" s="11">
        <f t="shared" si="0"/>
        <v>8.1094444444444438</v>
      </c>
      <c r="E22" s="2">
        <f t="shared" si="1"/>
        <v>79.032499999999999</v>
      </c>
      <c r="F22">
        <v>716799.87617277144</v>
      </c>
      <c r="G22">
        <v>9103077.6129372306</v>
      </c>
      <c r="H22" s="1">
        <f t="shared" si="2"/>
        <v>716.79987617277141</v>
      </c>
      <c r="I22" s="1">
        <f t="shared" si="2"/>
        <v>9103.0776129372298</v>
      </c>
      <c r="J22" s="4">
        <v>1</v>
      </c>
      <c r="K22" s="1">
        <v>0.5</v>
      </c>
      <c r="L22" s="1">
        <v>8</v>
      </c>
      <c r="M22" s="1">
        <v>12</v>
      </c>
    </row>
    <row r="23" spans="1:13" x14ac:dyDescent="0.25">
      <c r="A23" s="2" t="s">
        <v>184</v>
      </c>
      <c r="B23" s="11" t="s">
        <v>185</v>
      </c>
      <c r="C23" s="2" t="s">
        <v>14</v>
      </c>
      <c r="D23" s="11">
        <f t="shared" si="0"/>
        <v>8.1066666666666656</v>
      </c>
      <c r="E23" s="2">
        <f t="shared" si="1"/>
        <v>79.034444444444446</v>
      </c>
      <c r="F23">
        <v>716587.02275721892</v>
      </c>
      <c r="G23">
        <v>9103385.9151262771</v>
      </c>
      <c r="H23" s="1">
        <f t="shared" si="2"/>
        <v>716.58702275721896</v>
      </c>
      <c r="I23" s="1">
        <f t="shared" si="2"/>
        <v>9103.3859151262768</v>
      </c>
      <c r="J23" s="4">
        <v>2</v>
      </c>
      <c r="K23" s="1">
        <v>0.5</v>
      </c>
      <c r="L23" s="1">
        <v>7</v>
      </c>
      <c r="M23" s="1">
        <v>11</v>
      </c>
    </row>
    <row r="24" spans="1:13" x14ac:dyDescent="0.25">
      <c r="A24" s="2" t="s">
        <v>186</v>
      </c>
      <c r="B24" s="11" t="s">
        <v>156</v>
      </c>
      <c r="C24" s="2" t="s">
        <v>187</v>
      </c>
      <c r="D24" s="11">
        <f t="shared" si="0"/>
        <v>8.1105555555555551</v>
      </c>
      <c r="E24" s="2">
        <f t="shared" si="1"/>
        <v>79.01444444444445</v>
      </c>
      <c r="F24">
        <v>718789.59304688277</v>
      </c>
      <c r="G24">
        <v>9102945.0165145379</v>
      </c>
      <c r="H24" s="1">
        <f t="shared" si="2"/>
        <v>718.78959304688283</v>
      </c>
      <c r="I24" s="1">
        <f t="shared" si="2"/>
        <v>9102.9450165145372</v>
      </c>
      <c r="J24" s="4">
        <v>3</v>
      </c>
      <c r="K24" s="1">
        <v>0.5</v>
      </c>
      <c r="L24" s="1">
        <v>7</v>
      </c>
      <c r="M24" s="1">
        <v>12</v>
      </c>
    </row>
    <row r="25" spans="1:13" x14ac:dyDescent="0.25">
      <c r="A25" s="2" t="s">
        <v>188</v>
      </c>
      <c r="B25" s="11" t="s">
        <v>141</v>
      </c>
      <c r="C25" s="2" t="s">
        <v>189</v>
      </c>
      <c r="D25" s="11">
        <f t="shared" si="0"/>
        <v>8.1102777777777781</v>
      </c>
      <c r="E25" s="2">
        <f t="shared" si="1"/>
        <v>79.014722222222218</v>
      </c>
      <c r="F25">
        <v>718759.1229620009</v>
      </c>
      <c r="G25">
        <v>9102975.8930300493</v>
      </c>
      <c r="H25" s="1">
        <f t="shared" si="2"/>
        <v>718.7591229620009</v>
      </c>
      <c r="I25" s="1">
        <f t="shared" si="2"/>
        <v>9102.9758930300486</v>
      </c>
      <c r="J25" s="4">
        <v>1</v>
      </c>
      <c r="K25" s="1">
        <v>0.5</v>
      </c>
      <c r="L25" s="1">
        <v>6</v>
      </c>
      <c r="M25" s="1">
        <v>12</v>
      </c>
    </row>
    <row r="26" spans="1:13" x14ac:dyDescent="0.25">
      <c r="A26" s="2" t="s">
        <v>190</v>
      </c>
      <c r="B26" s="11" t="s">
        <v>191</v>
      </c>
      <c r="C26" s="2" t="s">
        <v>192</v>
      </c>
      <c r="D26" s="11">
        <f t="shared" si="0"/>
        <v>8.1127777777777776</v>
      </c>
      <c r="E26" s="2">
        <f t="shared" si="1"/>
        <v>79.015555555555551</v>
      </c>
      <c r="F26">
        <v>718665.90986221982</v>
      </c>
      <c r="G26">
        <v>9102699.8014795799</v>
      </c>
      <c r="H26" s="1">
        <f t="shared" si="2"/>
        <v>718.66590986221979</v>
      </c>
      <c r="I26" s="1">
        <f t="shared" si="2"/>
        <v>9102.699801479579</v>
      </c>
      <c r="J26" s="4">
        <v>2</v>
      </c>
      <c r="K26" s="1">
        <v>0.5</v>
      </c>
      <c r="L26" s="1">
        <v>6</v>
      </c>
      <c r="M26" s="1">
        <v>10</v>
      </c>
    </row>
    <row r="27" spans="1:13" x14ac:dyDescent="0.25">
      <c r="A27" s="2" t="s">
        <v>193</v>
      </c>
      <c r="B27" s="11" t="s">
        <v>140</v>
      </c>
      <c r="C27" s="2" t="s">
        <v>194</v>
      </c>
      <c r="D27" s="11">
        <f t="shared" si="0"/>
        <v>8.1094444444444438</v>
      </c>
      <c r="E27" s="2">
        <f t="shared" si="1"/>
        <v>79.016944444444448</v>
      </c>
      <c r="F27">
        <v>718514.61042527761</v>
      </c>
      <c r="G27">
        <v>9103069.2704541888</v>
      </c>
      <c r="H27" s="1">
        <f t="shared" si="2"/>
        <v>718.51461042527762</v>
      </c>
      <c r="I27" s="1">
        <f t="shared" si="2"/>
        <v>9103.0692704541889</v>
      </c>
      <c r="J27" s="4">
        <v>2</v>
      </c>
      <c r="K27" s="1">
        <v>0.5</v>
      </c>
      <c r="L27" s="1">
        <v>8</v>
      </c>
      <c r="M27" s="1">
        <v>14</v>
      </c>
    </row>
    <row r="28" spans="1:13" x14ac:dyDescent="0.25">
      <c r="A28" s="2" t="s">
        <v>195</v>
      </c>
      <c r="B28" s="11" t="s">
        <v>196</v>
      </c>
      <c r="C28" s="2" t="s">
        <v>197</v>
      </c>
      <c r="D28" s="11">
        <f t="shared" si="0"/>
        <v>8.1097222222222225</v>
      </c>
      <c r="E28" s="2">
        <f t="shared" si="1"/>
        <v>79.016388888888883</v>
      </c>
      <c r="F28">
        <v>718575.70109709585</v>
      </c>
      <c r="G28">
        <v>9103038.244565472</v>
      </c>
      <c r="H28" s="1">
        <f t="shared" si="2"/>
        <v>718.57570109709582</v>
      </c>
      <c r="I28" s="1">
        <f t="shared" si="2"/>
        <v>9103.0382445654723</v>
      </c>
      <c r="J28" s="4">
        <v>3</v>
      </c>
      <c r="K28" s="1">
        <v>0.5</v>
      </c>
      <c r="L28" s="1">
        <v>6</v>
      </c>
      <c r="M28" s="1">
        <v>14</v>
      </c>
    </row>
    <row r="29" spans="1:13" x14ac:dyDescent="0.25">
      <c r="A29" s="2" t="s">
        <v>198</v>
      </c>
      <c r="B29" s="11" t="s">
        <v>199</v>
      </c>
      <c r="C29" s="2" t="s">
        <v>194</v>
      </c>
      <c r="D29" s="11">
        <f t="shared" si="0"/>
        <v>8.1116666666666664</v>
      </c>
      <c r="E29" s="2">
        <f t="shared" si="1"/>
        <v>79.016944444444448</v>
      </c>
      <c r="F29">
        <v>718513.40962207189</v>
      </c>
      <c r="G29">
        <v>9102823.4567202739</v>
      </c>
      <c r="H29" s="1">
        <f t="shared" si="2"/>
        <v>718.51340962207189</v>
      </c>
      <c r="I29" s="1">
        <f t="shared" si="2"/>
        <v>9102.8234567202744</v>
      </c>
      <c r="J29" s="4">
        <v>1</v>
      </c>
      <c r="K29" s="1">
        <v>0.5</v>
      </c>
      <c r="L29" s="1">
        <v>4</v>
      </c>
      <c r="M29" s="1">
        <v>9</v>
      </c>
    </row>
    <row r="30" spans="1:13" x14ac:dyDescent="0.25">
      <c r="A30" s="2" t="s">
        <v>200</v>
      </c>
      <c r="B30" s="11" t="s">
        <v>135</v>
      </c>
      <c r="C30" s="2" t="s">
        <v>201</v>
      </c>
      <c r="D30" s="11">
        <f t="shared" si="0"/>
        <v>8.1119444444444433</v>
      </c>
      <c r="E30" s="2">
        <f t="shared" si="1"/>
        <v>79.017222222222216</v>
      </c>
      <c r="F30">
        <v>718482.63929750829</v>
      </c>
      <c r="G30">
        <v>9102792.8795969076</v>
      </c>
      <c r="H30" s="1">
        <f t="shared" si="2"/>
        <v>718.48263929750829</v>
      </c>
      <c r="I30" s="1">
        <f t="shared" si="2"/>
        <v>9102.7928795969074</v>
      </c>
      <c r="J30" s="4">
        <v>2</v>
      </c>
      <c r="K30" s="1">
        <v>0.5</v>
      </c>
      <c r="L30" s="1">
        <v>4</v>
      </c>
      <c r="M30" s="1">
        <v>10</v>
      </c>
    </row>
    <row r="31" spans="1:13" x14ac:dyDescent="0.25">
      <c r="A31" s="2" t="s">
        <v>202</v>
      </c>
      <c r="B31" s="11" t="s">
        <v>156</v>
      </c>
      <c r="C31" s="2" t="s">
        <v>203</v>
      </c>
      <c r="D31" s="11">
        <f t="shared" si="0"/>
        <v>8.1105555555555551</v>
      </c>
      <c r="E31" s="2">
        <f t="shared" si="1"/>
        <v>79.015833333333333</v>
      </c>
      <c r="F31">
        <v>718636.49134031031</v>
      </c>
      <c r="G31">
        <v>9102945.7650998309</v>
      </c>
      <c r="H31" s="1">
        <f t="shared" si="2"/>
        <v>718.63649134031027</v>
      </c>
      <c r="I31" s="1">
        <f t="shared" si="2"/>
        <v>9102.9457650998302</v>
      </c>
      <c r="J31" s="4">
        <v>1</v>
      </c>
      <c r="K31" s="1">
        <v>0.5</v>
      </c>
      <c r="L31" s="1">
        <v>5</v>
      </c>
      <c r="M31" s="1">
        <v>12</v>
      </c>
    </row>
    <row r="32" spans="1:13" x14ac:dyDescent="0.25">
      <c r="A32" s="2" t="s">
        <v>204</v>
      </c>
      <c r="B32" s="11" t="s">
        <v>205</v>
      </c>
      <c r="C32" s="2" t="s">
        <v>206</v>
      </c>
      <c r="D32" s="11">
        <f t="shared" si="0"/>
        <v>8.1111111111111107</v>
      </c>
      <c r="E32" s="2">
        <f t="shared" si="1"/>
        <v>79.013888888888886</v>
      </c>
      <c r="F32">
        <v>718850.53308982309</v>
      </c>
      <c r="G32">
        <v>9102883.2633894775</v>
      </c>
      <c r="H32" s="1">
        <f t="shared" si="2"/>
        <v>718.8505330898231</v>
      </c>
      <c r="I32" s="1">
        <f t="shared" si="2"/>
        <v>9102.8832633894781</v>
      </c>
      <c r="J32" s="4">
        <v>2</v>
      </c>
      <c r="K32" s="1">
        <v>0.5</v>
      </c>
      <c r="L32" s="1">
        <v>5</v>
      </c>
      <c r="M32" s="1">
        <v>8</v>
      </c>
    </row>
    <row r="33" spans="1:13" x14ac:dyDescent="0.25">
      <c r="A33" s="2" t="s">
        <v>207</v>
      </c>
      <c r="B33" s="11" t="s">
        <v>153</v>
      </c>
      <c r="C33" s="2" t="s">
        <v>208</v>
      </c>
      <c r="D33" s="11">
        <f t="shared" si="0"/>
        <v>8.1091666666666669</v>
      </c>
      <c r="E33" s="2">
        <f t="shared" si="1"/>
        <v>79.013055555555553</v>
      </c>
      <c r="F33">
        <v>718943.4467905421</v>
      </c>
      <c r="G33">
        <v>9103097.901332844</v>
      </c>
      <c r="H33" s="1">
        <f t="shared" si="2"/>
        <v>718.94344679054211</v>
      </c>
      <c r="I33" s="1">
        <f t="shared" si="2"/>
        <v>9103.0979013328433</v>
      </c>
      <c r="J33" s="4">
        <v>2</v>
      </c>
      <c r="K33" s="1">
        <v>0.5</v>
      </c>
      <c r="L33" s="1">
        <v>9</v>
      </c>
      <c r="M33" s="1">
        <v>11</v>
      </c>
    </row>
    <row r="34" spans="1:13" x14ac:dyDescent="0.25">
      <c r="A34" s="2" t="s">
        <v>209</v>
      </c>
      <c r="B34" s="11" t="s">
        <v>144</v>
      </c>
      <c r="C34" s="2" t="s">
        <v>210</v>
      </c>
      <c r="D34" s="11">
        <f t="shared" si="0"/>
        <v>8.1072222222222212</v>
      </c>
      <c r="E34" s="2">
        <f t="shared" si="1"/>
        <v>79.012222222222221</v>
      </c>
      <c r="F34">
        <v>719036.36116994196</v>
      </c>
      <c r="G34">
        <v>9103312.5392791089</v>
      </c>
      <c r="H34" s="1">
        <f t="shared" si="2"/>
        <v>719.03636116994198</v>
      </c>
      <c r="I34" s="1">
        <f t="shared" si="2"/>
        <v>9103.312539279108</v>
      </c>
      <c r="J34" s="4">
        <v>2</v>
      </c>
      <c r="K34" s="1">
        <v>0.5</v>
      </c>
      <c r="L34" s="1">
        <v>7</v>
      </c>
      <c r="M34" s="1">
        <v>15</v>
      </c>
    </row>
    <row r="35" spans="1:13" x14ac:dyDescent="0.25">
      <c r="A35" s="2" t="s">
        <v>211</v>
      </c>
      <c r="B35" s="11" t="s">
        <v>212</v>
      </c>
      <c r="C35" s="2" t="s">
        <v>213</v>
      </c>
      <c r="D35" s="11">
        <f t="shared" si="0"/>
        <v>8.1036111111111104</v>
      </c>
      <c r="E35" s="2">
        <f t="shared" si="1"/>
        <v>79.015277777777783</v>
      </c>
      <c r="F35">
        <v>718701.48608041916</v>
      </c>
      <c r="G35">
        <v>9103713.634280514</v>
      </c>
      <c r="H35" s="1">
        <f t="shared" si="2"/>
        <v>718.70148608041916</v>
      </c>
      <c r="I35" s="1">
        <f t="shared" si="2"/>
        <v>9103.7136342805134</v>
      </c>
      <c r="J35" s="4">
        <v>1</v>
      </c>
      <c r="K35" s="1">
        <v>0.5</v>
      </c>
      <c r="L35" s="1">
        <v>8</v>
      </c>
      <c r="M35" s="1">
        <v>16</v>
      </c>
    </row>
    <row r="36" spans="1:13" x14ac:dyDescent="0.25">
      <c r="A36" s="2" t="s">
        <v>214</v>
      </c>
      <c r="B36" s="11" t="s">
        <v>215</v>
      </c>
      <c r="C36" s="2" t="s">
        <v>197</v>
      </c>
      <c r="D36" s="11">
        <f t="shared" si="0"/>
        <v>8.1038888888888891</v>
      </c>
      <c r="E36" s="2">
        <f t="shared" si="1"/>
        <v>79.016388888888883</v>
      </c>
      <c r="F36">
        <v>718578.85264173604</v>
      </c>
      <c r="G36">
        <v>9103683.5057222228</v>
      </c>
      <c r="H36" s="1">
        <f t="shared" si="2"/>
        <v>718.57885264173603</v>
      </c>
      <c r="I36" s="1">
        <f t="shared" si="2"/>
        <v>9103.6835057222233</v>
      </c>
      <c r="J36" s="4">
        <v>3</v>
      </c>
      <c r="K36" s="1">
        <v>0.5</v>
      </c>
      <c r="L36" s="1">
        <v>7</v>
      </c>
      <c r="M36" s="1">
        <v>11</v>
      </c>
    </row>
    <row r="37" spans="1:13" x14ac:dyDescent="0.25">
      <c r="A37" s="2" t="s">
        <v>216</v>
      </c>
      <c r="B37" s="11" t="s">
        <v>217</v>
      </c>
      <c r="C37" s="2" t="s">
        <v>218</v>
      </c>
      <c r="D37" s="11">
        <f t="shared" si="0"/>
        <v>8.1050000000000004</v>
      </c>
      <c r="E37" s="2">
        <f t="shared" si="1"/>
        <v>79.018888888888881</v>
      </c>
      <c r="F37">
        <v>718302.66606122628</v>
      </c>
      <c r="G37">
        <v>9103561.9437035806</v>
      </c>
      <c r="H37" s="1">
        <f t="shared" si="2"/>
        <v>718.30266606122632</v>
      </c>
      <c r="I37" s="1">
        <f t="shared" si="2"/>
        <v>9103.5619437035803</v>
      </c>
      <c r="J37" s="4">
        <v>2</v>
      </c>
      <c r="K37" s="1">
        <v>0.5</v>
      </c>
      <c r="L37" s="1">
        <v>7</v>
      </c>
      <c r="M37" s="1">
        <v>10</v>
      </c>
    </row>
    <row r="38" spans="1:13" x14ac:dyDescent="0.25">
      <c r="A38" s="2" t="s">
        <v>219</v>
      </c>
      <c r="B38" s="11" t="s">
        <v>220</v>
      </c>
      <c r="C38" s="2" t="s">
        <v>221</v>
      </c>
      <c r="D38" s="11">
        <f t="shared" si="0"/>
        <v>8.1022222222222222</v>
      </c>
      <c r="E38" s="2">
        <f t="shared" si="1"/>
        <v>79.018055555555549</v>
      </c>
      <c r="F38">
        <v>718396.0270548563</v>
      </c>
      <c r="G38">
        <v>9103868.762483228</v>
      </c>
      <c r="H38" s="1">
        <f t="shared" si="2"/>
        <v>718.39602705485629</v>
      </c>
      <c r="I38" s="1">
        <f t="shared" si="2"/>
        <v>9103.8687624832273</v>
      </c>
      <c r="J38" s="4">
        <v>1</v>
      </c>
      <c r="K38" s="1">
        <v>0.5</v>
      </c>
      <c r="L38" s="1">
        <v>6</v>
      </c>
      <c r="M38" s="1">
        <v>10</v>
      </c>
    </row>
    <row r="39" spans="1:13" x14ac:dyDescent="0.25">
      <c r="A39" s="2" t="s">
        <v>222</v>
      </c>
      <c r="B39" s="11" t="s">
        <v>223</v>
      </c>
      <c r="C39" s="2" t="s">
        <v>189</v>
      </c>
      <c r="D39" s="11">
        <f t="shared" si="0"/>
        <v>8.0994444444444458</v>
      </c>
      <c r="E39" s="2">
        <f t="shared" si="1"/>
        <v>79.014722222222218</v>
      </c>
      <c r="F39">
        <v>718764.97936190548</v>
      </c>
      <c r="G39">
        <v>9104174.236245567</v>
      </c>
      <c r="H39" s="1">
        <f t="shared" si="2"/>
        <v>718.76497936190549</v>
      </c>
      <c r="I39" s="1">
        <f t="shared" si="2"/>
        <v>9104.1742362455661</v>
      </c>
      <c r="J39" s="4">
        <v>2</v>
      </c>
      <c r="K39" s="1">
        <v>0.5</v>
      </c>
      <c r="L39" s="1">
        <v>10</v>
      </c>
      <c r="M39" s="1">
        <v>14</v>
      </c>
    </row>
    <row r="40" spans="1:13" x14ac:dyDescent="0.25">
      <c r="A40" s="2" t="s">
        <v>224</v>
      </c>
      <c r="B40" s="11" t="s">
        <v>225</v>
      </c>
      <c r="C40" s="2" t="s">
        <v>201</v>
      </c>
      <c r="D40" s="11">
        <f t="shared" si="0"/>
        <v>8.0972222222222232</v>
      </c>
      <c r="E40" s="2">
        <f t="shared" si="1"/>
        <v>79.017222222222216</v>
      </c>
      <c r="F40">
        <v>718490.58768217789</v>
      </c>
      <c r="G40">
        <v>9104421.3949010782</v>
      </c>
      <c r="H40" s="1">
        <f t="shared" si="2"/>
        <v>718.49058768217787</v>
      </c>
      <c r="I40" s="1">
        <f t="shared" si="2"/>
        <v>9104.4213949010773</v>
      </c>
      <c r="J40" s="4">
        <v>1</v>
      </c>
      <c r="K40" s="1">
        <v>0.5</v>
      </c>
      <c r="L40" s="1">
        <v>9</v>
      </c>
      <c r="M40" s="1">
        <v>14</v>
      </c>
    </row>
    <row r="41" spans="1:13" x14ac:dyDescent="0.25">
      <c r="A41" s="2" t="s">
        <v>226</v>
      </c>
      <c r="B41" s="11" t="s">
        <v>223</v>
      </c>
      <c r="C41" s="2" t="s">
        <v>227</v>
      </c>
      <c r="D41" s="11">
        <f t="shared" si="0"/>
        <v>8.0994444444444458</v>
      </c>
      <c r="E41" s="2">
        <f t="shared" si="1"/>
        <v>79.018333333333331</v>
      </c>
      <c r="F41">
        <v>718366.90430055535</v>
      </c>
      <c r="G41">
        <v>9104176.178609414</v>
      </c>
      <c r="H41" s="1">
        <f t="shared" si="2"/>
        <v>718.36690430055535</v>
      </c>
      <c r="I41" s="1">
        <f t="shared" si="2"/>
        <v>9104.1761786094139</v>
      </c>
      <c r="J41" s="4">
        <v>3</v>
      </c>
      <c r="K41" s="1">
        <v>0.5</v>
      </c>
      <c r="L41" s="1">
        <v>9</v>
      </c>
      <c r="M41" s="1">
        <v>15</v>
      </c>
    </row>
    <row r="42" spans="1:13" x14ac:dyDescent="0.25">
      <c r="A42" s="2" t="s">
        <v>228</v>
      </c>
      <c r="B42" s="11" t="s">
        <v>174</v>
      </c>
      <c r="C42" s="2" t="s">
        <v>229</v>
      </c>
      <c r="D42" s="11">
        <f t="shared" si="0"/>
        <v>8.1002777777777766</v>
      </c>
      <c r="E42" s="2">
        <f t="shared" si="1"/>
        <v>79.019722222222228</v>
      </c>
      <c r="F42">
        <v>718213.34965124726</v>
      </c>
      <c r="G42">
        <v>9104084.7447706759</v>
      </c>
      <c r="H42" s="1">
        <f t="shared" si="2"/>
        <v>718.21334965124731</v>
      </c>
      <c r="I42" s="1">
        <f t="shared" si="2"/>
        <v>9104.0847447706765</v>
      </c>
      <c r="J42" s="4">
        <v>3</v>
      </c>
      <c r="K42" s="1">
        <v>0.5</v>
      </c>
      <c r="L42" s="1">
        <v>9</v>
      </c>
      <c r="M42" s="1">
        <v>15</v>
      </c>
    </row>
    <row r="43" spans="1:13" x14ac:dyDescent="0.25">
      <c r="A43" s="2" t="s">
        <v>230</v>
      </c>
      <c r="B43" s="11" t="s">
        <v>231</v>
      </c>
      <c r="C43" s="2" t="s">
        <v>232</v>
      </c>
      <c r="D43" s="11">
        <f t="shared" si="0"/>
        <v>8.1008333333333322</v>
      </c>
      <c r="E43" s="2">
        <f t="shared" si="1"/>
        <v>79.022499999999994</v>
      </c>
      <c r="F43">
        <v>717906.8405245638</v>
      </c>
      <c r="G43">
        <v>9104024.782378776</v>
      </c>
      <c r="H43" s="1">
        <f t="shared" si="2"/>
        <v>717.90684052456379</v>
      </c>
      <c r="I43" s="1">
        <f t="shared" si="2"/>
        <v>9104.0247823787759</v>
      </c>
      <c r="J43" s="4">
        <v>2</v>
      </c>
      <c r="K43" s="1">
        <v>0.5</v>
      </c>
      <c r="L43" s="1">
        <v>9</v>
      </c>
      <c r="M43" s="1">
        <v>10</v>
      </c>
    </row>
    <row r="44" spans="1:13" x14ac:dyDescent="0.25">
      <c r="A44" s="2" t="s">
        <v>233</v>
      </c>
      <c r="B44" s="11" t="s">
        <v>234</v>
      </c>
      <c r="C44" s="2" t="s">
        <v>235</v>
      </c>
      <c r="D44" s="11">
        <f t="shared" si="0"/>
        <v>8.1088888888888881</v>
      </c>
      <c r="E44" s="2">
        <f t="shared" si="1"/>
        <v>79.020833333333329</v>
      </c>
      <c r="F44">
        <v>718086.22496611765</v>
      </c>
      <c r="G44">
        <v>9103132.8155365605</v>
      </c>
      <c r="H44" s="1">
        <f t="shared" si="2"/>
        <v>718.0862249661177</v>
      </c>
      <c r="I44" s="1">
        <f t="shared" si="2"/>
        <v>9103.1328155365609</v>
      </c>
      <c r="J44" s="4">
        <v>2</v>
      </c>
      <c r="K44" s="1">
        <v>0.5</v>
      </c>
      <c r="L44" s="1">
        <v>6</v>
      </c>
      <c r="M44" s="1">
        <v>13</v>
      </c>
    </row>
    <row r="45" spans="1:13" x14ac:dyDescent="0.25">
      <c r="A45" s="2" t="s">
        <v>236</v>
      </c>
      <c r="B45" s="11" t="s">
        <v>138</v>
      </c>
      <c r="C45" s="2" t="s">
        <v>237</v>
      </c>
      <c r="D45" s="11">
        <f t="shared" si="0"/>
        <v>8.1133333333333333</v>
      </c>
      <c r="E45" s="2">
        <f t="shared" si="1"/>
        <v>79.020555555555561</v>
      </c>
      <c r="F45">
        <v>718114.4479468097</v>
      </c>
      <c r="G45">
        <v>9102641.0398257338</v>
      </c>
      <c r="H45" s="1">
        <f t="shared" si="2"/>
        <v>718.11444794680972</v>
      </c>
      <c r="I45" s="1">
        <f t="shared" si="2"/>
        <v>9102.641039825734</v>
      </c>
      <c r="J45" s="4">
        <v>2</v>
      </c>
      <c r="K45" s="1">
        <v>0.5</v>
      </c>
      <c r="L45" s="1">
        <v>7</v>
      </c>
      <c r="M45" s="1">
        <v>12</v>
      </c>
    </row>
    <row r="46" spans="1:13" x14ac:dyDescent="0.25">
      <c r="A46" s="2" t="s">
        <v>238</v>
      </c>
      <c r="B46" s="11" t="s">
        <v>239</v>
      </c>
      <c r="C46" s="2" t="s">
        <v>221</v>
      </c>
      <c r="D46" s="11">
        <f t="shared" si="0"/>
        <v>8.1144444444444446</v>
      </c>
      <c r="E46" s="2">
        <f t="shared" si="1"/>
        <v>79.018055555555549</v>
      </c>
      <c r="F46">
        <v>718389.42814208078</v>
      </c>
      <c r="G46">
        <v>9102516.7879533432</v>
      </c>
      <c r="H46" s="1">
        <f t="shared" si="2"/>
        <v>718.38942814208076</v>
      </c>
      <c r="I46" s="1">
        <f t="shared" si="2"/>
        <v>9102.5167879533437</v>
      </c>
      <c r="J46" s="4">
        <v>2</v>
      </c>
      <c r="K46" s="1">
        <v>0.5</v>
      </c>
      <c r="L46" s="1">
        <v>5</v>
      </c>
      <c r="M46" s="1">
        <v>9</v>
      </c>
    </row>
    <row r="47" spans="1:13" x14ac:dyDescent="0.25">
      <c r="A47" s="2" t="s">
        <v>240</v>
      </c>
      <c r="B47" s="11" t="s">
        <v>239</v>
      </c>
      <c r="C47" s="2" t="s">
        <v>241</v>
      </c>
      <c r="D47" s="11">
        <f t="shared" si="0"/>
        <v>8.1144444444444446</v>
      </c>
      <c r="E47" s="2">
        <f t="shared" si="1"/>
        <v>79.019166666666663</v>
      </c>
      <c r="F47">
        <v>718266.94820528012</v>
      </c>
      <c r="G47">
        <v>9102517.3860508446</v>
      </c>
      <c r="H47" s="1">
        <f t="shared" si="2"/>
        <v>718.26694820528007</v>
      </c>
      <c r="I47" s="1">
        <f t="shared" si="2"/>
        <v>9102.5173860508439</v>
      </c>
      <c r="J47" s="4">
        <v>2</v>
      </c>
      <c r="K47" s="1">
        <v>0.5</v>
      </c>
      <c r="L47" s="1">
        <v>4</v>
      </c>
      <c r="M47" s="1">
        <v>12</v>
      </c>
    </row>
    <row r="48" spans="1:13" x14ac:dyDescent="0.25">
      <c r="A48" s="2" t="s">
        <v>242</v>
      </c>
      <c r="B48" s="11" t="s">
        <v>243</v>
      </c>
      <c r="C48" s="2" t="s">
        <v>244</v>
      </c>
      <c r="D48" s="11">
        <f t="shared" si="0"/>
        <v>8.1150000000000002</v>
      </c>
      <c r="E48" s="2">
        <f t="shared" si="1"/>
        <v>79.020277777777778</v>
      </c>
      <c r="F48">
        <v>718144.16849970026</v>
      </c>
      <c r="G48">
        <v>9102456.5304873288</v>
      </c>
      <c r="H48" s="1">
        <f t="shared" si="2"/>
        <v>718.1441684997003</v>
      </c>
      <c r="I48" s="1">
        <f t="shared" si="2"/>
        <v>9102.4565304873286</v>
      </c>
      <c r="J48" s="4">
        <v>1</v>
      </c>
      <c r="K48" s="1">
        <v>0.5</v>
      </c>
      <c r="L48" s="1">
        <v>8</v>
      </c>
      <c r="M48" s="1">
        <v>14</v>
      </c>
    </row>
    <row r="49" spans="1:13" x14ac:dyDescent="0.25">
      <c r="A49" s="2" t="s">
        <v>245</v>
      </c>
      <c r="B49" s="11" t="s">
        <v>243</v>
      </c>
      <c r="C49" s="2" t="s">
        <v>246</v>
      </c>
      <c r="D49" s="11">
        <f t="shared" si="0"/>
        <v>8.1150000000000002</v>
      </c>
      <c r="E49" s="2">
        <f t="shared" si="1"/>
        <v>79.021111111111111</v>
      </c>
      <c r="F49">
        <v>718052.30878519802</v>
      </c>
      <c r="G49">
        <v>9102456.9786177296</v>
      </c>
      <c r="H49" s="1">
        <f t="shared" si="2"/>
        <v>718.05230878519808</v>
      </c>
      <c r="I49" s="1">
        <f t="shared" si="2"/>
        <v>9102.456978617729</v>
      </c>
      <c r="J49" s="4">
        <v>2</v>
      </c>
      <c r="K49" s="1">
        <v>0.5</v>
      </c>
      <c r="L49" s="1">
        <v>5</v>
      </c>
      <c r="M49" s="1">
        <v>12</v>
      </c>
    </row>
    <row r="50" spans="1:13" x14ac:dyDescent="0.25">
      <c r="A50" s="2" t="s">
        <v>247</v>
      </c>
      <c r="B50" s="11" t="s">
        <v>137</v>
      </c>
      <c r="C50" s="2" t="s">
        <v>154</v>
      </c>
      <c r="D50" s="11">
        <f t="shared" si="0"/>
        <v>8.1158333333333328</v>
      </c>
      <c r="E50" s="2">
        <f t="shared" si="1"/>
        <v>79.021944444444443</v>
      </c>
      <c r="F50">
        <v>717959.99968421692</v>
      </c>
      <c r="G50">
        <v>9102365.2466584407</v>
      </c>
      <c r="H50" s="1">
        <f t="shared" si="2"/>
        <v>717.95999968421688</v>
      </c>
      <c r="I50" s="1">
        <f t="shared" si="2"/>
        <v>9102.3652466584408</v>
      </c>
      <c r="J50" s="4">
        <v>1</v>
      </c>
      <c r="K50" s="1">
        <v>0.5</v>
      </c>
      <c r="L50" s="1">
        <v>5</v>
      </c>
      <c r="M50" s="1">
        <v>8</v>
      </c>
    </row>
    <row r="51" spans="1:13" x14ac:dyDescent="0.25">
      <c r="A51" s="2" t="s">
        <v>248</v>
      </c>
      <c r="B51" s="11" t="s">
        <v>139</v>
      </c>
      <c r="C51" s="2" t="s">
        <v>35</v>
      </c>
      <c r="D51" s="11">
        <f t="shared" si="0"/>
        <v>8.1147222222222215</v>
      </c>
      <c r="E51" s="2">
        <f t="shared" si="1"/>
        <v>79.024166666666659</v>
      </c>
      <c r="F51">
        <v>717715.63984518801</v>
      </c>
      <c r="G51">
        <v>9102489.3467382193</v>
      </c>
      <c r="H51" s="1">
        <f t="shared" si="2"/>
        <v>717.71563984518798</v>
      </c>
      <c r="I51" s="1">
        <f t="shared" si="2"/>
        <v>9102.489346738219</v>
      </c>
      <c r="J51" s="4">
        <v>2</v>
      </c>
      <c r="K51" s="1">
        <v>0.5</v>
      </c>
      <c r="L51" s="1">
        <v>9</v>
      </c>
      <c r="M51" s="1">
        <v>12</v>
      </c>
    </row>
    <row r="52" spans="1:13" x14ac:dyDescent="0.25">
      <c r="A52" s="2" t="s">
        <v>249</v>
      </c>
      <c r="B52" s="11" t="s">
        <v>250</v>
      </c>
      <c r="C52" s="2" t="s">
        <v>30</v>
      </c>
      <c r="D52" s="11">
        <f t="shared" si="0"/>
        <v>8.0980555555555558</v>
      </c>
      <c r="E52" s="2">
        <f t="shared" si="1"/>
        <v>79.024722222222223</v>
      </c>
      <c r="F52">
        <v>717663.36617984227</v>
      </c>
      <c r="G52">
        <v>9104333.2392283473</v>
      </c>
      <c r="H52" s="1">
        <f t="shared" si="2"/>
        <v>717.66336617984223</v>
      </c>
      <c r="I52" s="1">
        <f t="shared" si="2"/>
        <v>9104.3332392283464</v>
      </c>
      <c r="J52" s="4">
        <v>1</v>
      </c>
      <c r="K52" s="1">
        <v>0.5</v>
      </c>
      <c r="L52" s="1">
        <v>9</v>
      </c>
      <c r="M52" s="1">
        <v>14</v>
      </c>
    </row>
    <row r="53" spans="1:13" x14ac:dyDescent="0.25">
      <c r="A53" s="2" t="s">
        <v>76</v>
      </c>
      <c r="B53" s="11" t="s">
        <v>139</v>
      </c>
      <c r="C53" s="2" t="s">
        <v>142</v>
      </c>
      <c r="D53" s="11">
        <f>VALUE(LEFT(B53,FIND("°", B53)-1))+VALUE(MID(B53, FIND("°",B53)+1,FIND("'",B53)-FIND("°",B53)-1))/60+VALUE(MID(B53, FIND("'",B53)+1,FIND("S",B53)-FIND("'",B53)-2))/3600</f>
        <v>8.1147222222222215</v>
      </c>
      <c r="E53" s="2">
        <f>VALUE(LEFT(C53,FIND("°", C53)-1))+VALUE(MID(C53, FIND("°",C53)+1,FIND("'",C53)-FIND("°",C53)-1))/60+VALUE(MID(C53, FIND("'",C53)+1,FIND("W",C53)-FIND("'",C53)-2))/3600</f>
        <v>79.028055555555554</v>
      </c>
      <c r="F53">
        <v>717286.96223425725</v>
      </c>
      <c r="G53">
        <v>9102491.4322096668</v>
      </c>
      <c r="H53" s="1">
        <f>F53/1000</f>
        <v>717.2869622342572</v>
      </c>
      <c r="I53" s="1">
        <f>G53/1000</f>
        <v>9102.4914322096665</v>
      </c>
      <c r="J53" s="4">
        <v>0</v>
      </c>
      <c r="K53" s="1">
        <v>0.5</v>
      </c>
      <c r="L53" s="1">
        <v>4</v>
      </c>
      <c r="M53" s="1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89EC-4E79-48EF-B16B-31BBA15647BD}">
  <dimension ref="A1:M83"/>
  <sheetViews>
    <sheetView topLeftCell="A49" zoomScale="85" zoomScaleNormal="85" workbookViewId="0">
      <selection activeCell="D84" sqref="D84"/>
    </sheetView>
  </sheetViews>
  <sheetFormatPr baseColWidth="10" defaultRowHeight="15" x14ac:dyDescent="0.25"/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133</v>
      </c>
      <c r="G1" s="9" t="s">
        <v>134</v>
      </c>
      <c r="H1" s="9" t="s">
        <v>127</v>
      </c>
      <c r="I1" s="9" t="s">
        <v>128</v>
      </c>
      <c r="J1" s="8" t="s">
        <v>129</v>
      </c>
      <c r="K1" s="8" t="s">
        <v>130</v>
      </c>
      <c r="L1" s="8" t="s">
        <v>131</v>
      </c>
      <c r="M1" s="8" t="s">
        <v>132</v>
      </c>
    </row>
    <row r="2" spans="1:13" x14ac:dyDescent="0.25">
      <c r="A2" s="2" t="s">
        <v>76</v>
      </c>
      <c r="B2" s="2" t="s">
        <v>251</v>
      </c>
      <c r="C2" s="2" t="s">
        <v>252</v>
      </c>
      <c r="D2" s="2">
        <f>VALUE(LEFT(B2,FIND("°", B2)-1))+VALUE(MID(B2, FIND("°",B2)+1,FIND("'",B2)-FIND("°",B2)-1))/60+VALUE(MID(B2, FIND("'",B2)+1,FIND("S",B2)-FIND("'",B2)-2))/3600</f>
        <v>8.1044444444444448</v>
      </c>
      <c r="E2" s="2">
        <f>VALUE(LEFT(C2,FIND("°", C2)-1))+VALUE(MID(C2, FIND("°",C2)+1,FIND("'",C2)-FIND("°",C2)-1))/60+VALUE(MID(C2, FIND("'",C2)+1,FIND("W",C2)-FIND("'",C2)-2))/3600</f>
        <v>79.036666666666662</v>
      </c>
      <c r="F2">
        <v>716343.24868629151</v>
      </c>
      <c r="G2">
        <v>9103632.9108284637</v>
      </c>
      <c r="H2" s="1">
        <f>F2/1000</f>
        <v>716.34324868629153</v>
      </c>
      <c r="I2" s="1">
        <f>G2/1000</f>
        <v>9103.6329108284644</v>
      </c>
      <c r="J2" s="4">
        <v>0</v>
      </c>
      <c r="K2" s="1">
        <v>0.5</v>
      </c>
      <c r="L2" s="1">
        <v>4</v>
      </c>
      <c r="M2" s="1">
        <v>15</v>
      </c>
    </row>
    <row r="3" spans="1:13" x14ac:dyDescent="0.25">
      <c r="A3" s="2" t="s">
        <v>253</v>
      </c>
      <c r="B3" s="2" t="s">
        <v>254</v>
      </c>
      <c r="C3" s="2" t="s">
        <v>255</v>
      </c>
      <c r="D3" s="2">
        <f t="shared" ref="D3:D66" si="0">VALUE(LEFT(B3,FIND("°", B3)-1))+VALUE(MID(B3, FIND("°",B3)+1,FIND("'",B3)-FIND("°",B3)-1))/60+VALUE(MID(B3, FIND("'",B3)+1,FIND("S",B3)-FIND("'",B3)-2))/3600</f>
        <v>8.1013888888888879</v>
      </c>
      <c r="E3" s="2">
        <f t="shared" ref="E3:E66" si="1">VALUE(LEFT(C3,FIND("°", C3)-1))+VALUE(MID(C3, FIND("°",C3)+1,FIND("'",C3)-FIND("°",C3)-1))/60+VALUE(MID(C3, FIND("'",C3)+1,FIND("W",C3)-FIND("'",C3)-2))/3600</f>
        <v>79.041111111111107</v>
      </c>
      <c r="F3">
        <v>715854.95199297136</v>
      </c>
      <c r="G3">
        <v>9103973.264877269</v>
      </c>
      <c r="H3" s="1">
        <f t="shared" ref="H3:H66" si="2">F3/1000</f>
        <v>715.85495199297134</v>
      </c>
      <c r="I3" s="1">
        <f t="shared" ref="I3:I66" si="3">G3/1000</f>
        <v>9103.9732648772697</v>
      </c>
      <c r="J3" s="4">
        <v>1</v>
      </c>
      <c r="K3" s="1">
        <v>0.5</v>
      </c>
      <c r="L3" s="1">
        <v>7</v>
      </c>
      <c r="M3" s="1">
        <v>12</v>
      </c>
    </row>
    <row r="4" spans="1:13" x14ac:dyDescent="0.25">
      <c r="A4" s="2" t="s">
        <v>256</v>
      </c>
      <c r="B4" s="2" t="s">
        <v>172</v>
      </c>
      <c r="C4" s="2" t="s">
        <v>75</v>
      </c>
      <c r="D4" s="2">
        <f t="shared" si="0"/>
        <v>8.1016666666666666</v>
      </c>
      <c r="E4" s="2">
        <f t="shared" si="1"/>
        <v>79.038888888888891</v>
      </c>
      <c r="F4">
        <v>716099.76847128943</v>
      </c>
      <c r="G4">
        <v>9103941.3571598977</v>
      </c>
      <c r="H4" s="1">
        <f t="shared" si="2"/>
        <v>716.09976847128939</v>
      </c>
      <c r="I4" s="1">
        <f t="shared" si="3"/>
        <v>9103.941357159898</v>
      </c>
      <c r="J4" s="4">
        <v>2</v>
      </c>
      <c r="K4" s="1">
        <v>0.5</v>
      </c>
      <c r="L4" s="1">
        <v>8</v>
      </c>
      <c r="M4" s="1">
        <v>12</v>
      </c>
    </row>
    <row r="5" spans="1:13" x14ac:dyDescent="0.25">
      <c r="A5" s="2" t="s">
        <v>257</v>
      </c>
      <c r="B5" s="2" t="s">
        <v>258</v>
      </c>
      <c r="C5" s="2" t="s">
        <v>71</v>
      </c>
      <c r="D5" s="2">
        <f t="shared" si="0"/>
        <v>8.1008333333333322</v>
      </c>
      <c r="E5" s="2">
        <f t="shared" si="1"/>
        <v>79.039722222222224</v>
      </c>
      <c r="F5">
        <v>716008.35132766317</v>
      </c>
      <c r="G5">
        <v>9104033.9792522937</v>
      </c>
      <c r="H5" s="1">
        <f t="shared" si="2"/>
        <v>716.00835132766315</v>
      </c>
      <c r="I5" s="1">
        <f t="shared" si="3"/>
        <v>9104.0339792522936</v>
      </c>
      <c r="J5" s="4">
        <v>2</v>
      </c>
      <c r="K5" s="1">
        <v>0.5</v>
      </c>
      <c r="L5" s="1">
        <v>10</v>
      </c>
      <c r="M5" s="1">
        <v>14</v>
      </c>
    </row>
    <row r="6" spans="1:13" x14ac:dyDescent="0.25">
      <c r="A6" s="2" t="s">
        <v>259</v>
      </c>
      <c r="B6" s="2" t="s">
        <v>260</v>
      </c>
      <c r="C6" s="2" t="s">
        <v>71</v>
      </c>
      <c r="D6" s="2">
        <f t="shared" si="0"/>
        <v>8.0988888888888901</v>
      </c>
      <c r="E6" s="2">
        <f t="shared" si="1"/>
        <v>79.039722222222224</v>
      </c>
      <c r="F6">
        <v>716009.38857764844</v>
      </c>
      <c r="G6">
        <v>9104249.0633247495</v>
      </c>
      <c r="H6" s="1">
        <f t="shared" si="2"/>
        <v>716.00938857764845</v>
      </c>
      <c r="I6" s="1">
        <f t="shared" si="3"/>
        <v>9104.2490633247489</v>
      </c>
      <c r="J6" s="4">
        <v>1</v>
      </c>
      <c r="K6" s="1">
        <v>0.5</v>
      </c>
      <c r="L6" s="1">
        <v>11</v>
      </c>
      <c r="M6" s="1">
        <v>14</v>
      </c>
    </row>
    <row r="7" spans="1:13" x14ac:dyDescent="0.25">
      <c r="A7" s="2" t="s">
        <v>261</v>
      </c>
      <c r="B7" s="2" t="s">
        <v>262</v>
      </c>
      <c r="C7" s="2" t="s">
        <v>73</v>
      </c>
      <c r="D7" s="2">
        <f t="shared" si="0"/>
        <v>8.0997222222222227</v>
      </c>
      <c r="E7" s="2">
        <f t="shared" si="1"/>
        <v>79.039444444444442</v>
      </c>
      <c r="F7">
        <v>716039.56479963078</v>
      </c>
      <c r="G7">
        <v>9104156.7367613483</v>
      </c>
      <c r="H7" s="1">
        <f t="shared" si="2"/>
        <v>716.03956479963074</v>
      </c>
      <c r="I7" s="1">
        <f t="shared" si="3"/>
        <v>9104.1567367613479</v>
      </c>
      <c r="J7" s="4">
        <v>1</v>
      </c>
      <c r="K7" s="1">
        <v>0.5</v>
      </c>
      <c r="L7" s="1">
        <v>7</v>
      </c>
      <c r="M7" s="1">
        <v>13</v>
      </c>
    </row>
    <row r="8" spans="1:13" x14ac:dyDescent="0.25">
      <c r="A8" s="2" t="s">
        <v>263</v>
      </c>
      <c r="B8" s="2" t="s">
        <v>174</v>
      </c>
      <c r="C8" s="2" t="s">
        <v>71</v>
      </c>
      <c r="D8" s="2">
        <f t="shared" si="0"/>
        <v>8.1002777777777766</v>
      </c>
      <c r="E8" s="2">
        <f t="shared" si="1"/>
        <v>79.039722222222224</v>
      </c>
      <c r="F8">
        <v>716008.64771004952</v>
      </c>
      <c r="G8">
        <v>9104095.4318462666</v>
      </c>
      <c r="H8" s="1">
        <f t="shared" si="2"/>
        <v>716.00864771004956</v>
      </c>
      <c r="I8" s="1">
        <f t="shared" si="3"/>
        <v>9104.0954318462664</v>
      </c>
      <c r="J8" s="4">
        <v>2</v>
      </c>
      <c r="K8" s="1">
        <v>0.5</v>
      </c>
      <c r="L8" s="1">
        <v>6</v>
      </c>
      <c r="M8" s="1">
        <v>12</v>
      </c>
    </row>
    <row r="9" spans="1:13" x14ac:dyDescent="0.25">
      <c r="A9" s="2" t="s">
        <v>264</v>
      </c>
      <c r="B9" s="2" t="s">
        <v>262</v>
      </c>
      <c r="C9" s="2" t="s">
        <v>265</v>
      </c>
      <c r="D9" s="2">
        <f t="shared" si="0"/>
        <v>8.0997222222222227</v>
      </c>
      <c r="E9" s="2">
        <f t="shared" si="1"/>
        <v>79.041944444444439</v>
      </c>
      <c r="F9">
        <v>715763.97842987289</v>
      </c>
      <c r="G9">
        <v>9104158.0651033502</v>
      </c>
      <c r="H9" s="1">
        <f t="shared" si="2"/>
        <v>715.76397842987285</v>
      </c>
      <c r="I9" s="1">
        <f t="shared" si="3"/>
        <v>9104.158065103351</v>
      </c>
      <c r="J9" s="4">
        <v>2</v>
      </c>
      <c r="K9" s="1">
        <v>0.5</v>
      </c>
      <c r="L9" s="1">
        <v>6</v>
      </c>
      <c r="M9" s="1">
        <v>10</v>
      </c>
    </row>
    <row r="10" spans="1:13" x14ac:dyDescent="0.25">
      <c r="A10" s="2" t="s">
        <v>266</v>
      </c>
      <c r="B10" s="2" t="s">
        <v>262</v>
      </c>
      <c r="C10" s="2" t="s">
        <v>267</v>
      </c>
      <c r="D10" s="2">
        <f t="shared" si="0"/>
        <v>8.0997222222222227</v>
      </c>
      <c r="E10" s="2">
        <f t="shared" si="1"/>
        <v>79.042777777777772</v>
      </c>
      <c r="F10">
        <v>715672.11639495951</v>
      </c>
      <c r="G10">
        <v>9104158.5075066444</v>
      </c>
      <c r="H10" s="1">
        <f t="shared" si="2"/>
        <v>715.67211639495952</v>
      </c>
      <c r="I10" s="1">
        <f t="shared" si="3"/>
        <v>9104.158507506645</v>
      </c>
      <c r="J10" s="4">
        <v>2</v>
      </c>
      <c r="K10" s="1">
        <v>0.5</v>
      </c>
      <c r="L10" s="1">
        <v>7</v>
      </c>
      <c r="M10" s="1">
        <v>9</v>
      </c>
    </row>
    <row r="11" spans="1:13" x14ac:dyDescent="0.25">
      <c r="A11" s="2" t="s">
        <v>268</v>
      </c>
      <c r="B11" s="2" t="s">
        <v>269</v>
      </c>
      <c r="C11" s="2" t="s">
        <v>270</v>
      </c>
      <c r="D11" s="2">
        <f t="shared" si="0"/>
        <v>8.0977777777777789</v>
      </c>
      <c r="E11" s="2">
        <f t="shared" si="1"/>
        <v>79.042222222222222</v>
      </c>
      <c r="F11">
        <v>715734.39353005774</v>
      </c>
      <c r="G11">
        <v>9104373.2963438928</v>
      </c>
      <c r="H11" s="1">
        <f t="shared" si="2"/>
        <v>715.73439353005779</v>
      </c>
      <c r="I11" s="1">
        <f t="shared" si="3"/>
        <v>9104.3732963438924</v>
      </c>
      <c r="J11" s="4">
        <v>1</v>
      </c>
      <c r="K11" s="1">
        <v>0.5</v>
      </c>
      <c r="L11" s="1">
        <v>8</v>
      </c>
      <c r="M11" s="1">
        <v>11</v>
      </c>
    </row>
    <row r="12" spans="1:13" x14ac:dyDescent="0.25">
      <c r="A12" s="2" t="s">
        <v>271</v>
      </c>
      <c r="B12" s="2" t="s">
        <v>225</v>
      </c>
      <c r="C12" s="2" t="s">
        <v>272</v>
      </c>
      <c r="D12" s="2">
        <f t="shared" si="0"/>
        <v>8.0972222222222232</v>
      </c>
      <c r="E12" s="2">
        <f t="shared" si="1"/>
        <v>79.041666666666671</v>
      </c>
      <c r="F12">
        <v>715795.93117272458</v>
      </c>
      <c r="G12">
        <v>9104434.4539312925</v>
      </c>
      <c r="H12" s="1">
        <f t="shared" si="2"/>
        <v>715.79593117272464</v>
      </c>
      <c r="I12" s="1">
        <f t="shared" si="3"/>
        <v>9104.4344539312933</v>
      </c>
      <c r="J12" s="4">
        <v>2</v>
      </c>
      <c r="K12" s="1">
        <v>0.5</v>
      </c>
      <c r="L12" s="1">
        <v>10</v>
      </c>
      <c r="M12" s="1">
        <v>13</v>
      </c>
    </row>
    <row r="13" spans="1:13" x14ac:dyDescent="0.25">
      <c r="A13" s="2" t="s">
        <v>273</v>
      </c>
      <c r="B13" s="2" t="s">
        <v>225</v>
      </c>
      <c r="C13" s="2" t="s">
        <v>274</v>
      </c>
      <c r="D13" s="2">
        <f t="shared" si="0"/>
        <v>8.0972222222222232</v>
      </c>
      <c r="E13" s="2">
        <f t="shared" si="1"/>
        <v>79.040833333333325</v>
      </c>
      <c r="F13">
        <v>715887.79383444274</v>
      </c>
      <c r="G13">
        <v>9104434.0114093963</v>
      </c>
      <c r="H13" s="1">
        <f t="shared" si="2"/>
        <v>715.88779383444273</v>
      </c>
      <c r="I13" s="1">
        <f t="shared" si="3"/>
        <v>9104.4340114093957</v>
      </c>
      <c r="J13" s="4">
        <v>1</v>
      </c>
      <c r="K13" s="1">
        <v>0.5</v>
      </c>
      <c r="L13" s="1">
        <v>12</v>
      </c>
      <c r="M13" s="1">
        <v>15</v>
      </c>
    </row>
    <row r="14" spans="1:13" x14ac:dyDescent="0.25">
      <c r="A14" s="2" t="s">
        <v>275</v>
      </c>
      <c r="B14" s="2" t="s">
        <v>276</v>
      </c>
      <c r="C14" s="2" t="s">
        <v>255</v>
      </c>
      <c r="D14" s="2">
        <f t="shared" si="0"/>
        <v>8.0966666666666676</v>
      </c>
      <c r="E14" s="2">
        <f t="shared" si="1"/>
        <v>79.041111111111107</v>
      </c>
      <c r="F14">
        <v>715857.46898309002</v>
      </c>
      <c r="G14">
        <v>9104495.6114727762</v>
      </c>
      <c r="H14" s="1">
        <f t="shared" si="2"/>
        <v>715.85746898309003</v>
      </c>
      <c r="I14" s="1">
        <f t="shared" si="3"/>
        <v>9104.4956114727756</v>
      </c>
      <c r="J14" s="4">
        <v>2</v>
      </c>
      <c r="K14" s="1">
        <v>0.5</v>
      </c>
      <c r="L14" s="1">
        <v>13</v>
      </c>
      <c r="M14" s="1">
        <v>15</v>
      </c>
    </row>
    <row r="15" spans="1:13" x14ac:dyDescent="0.25">
      <c r="A15" s="2" t="s">
        <v>277</v>
      </c>
      <c r="B15" s="2" t="s">
        <v>278</v>
      </c>
      <c r="C15" s="2" t="s">
        <v>279</v>
      </c>
      <c r="D15" s="2">
        <f t="shared" si="0"/>
        <v>8.0963888888888889</v>
      </c>
      <c r="E15" s="2">
        <f t="shared" si="1"/>
        <v>79.041388888888889</v>
      </c>
      <c r="F15">
        <v>715826.99604558968</v>
      </c>
      <c r="G15">
        <v>9104526.4852323066</v>
      </c>
      <c r="H15" s="1">
        <f t="shared" si="2"/>
        <v>715.82699604558968</v>
      </c>
      <c r="I15" s="1">
        <f t="shared" si="3"/>
        <v>9104.5264852323071</v>
      </c>
      <c r="J15" s="4">
        <v>2</v>
      </c>
      <c r="K15" s="1">
        <v>0.5</v>
      </c>
      <c r="L15" s="1">
        <v>10</v>
      </c>
      <c r="M15" s="1">
        <v>15</v>
      </c>
    </row>
    <row r="16" spans="1:13" x14ac:dyDescent="0.25">
      <c r="A16" s="2" t="s">
        <v>280</v>
      </c>
      <c r="B16" s="2" t="s">
        <v>281</v>
      </c>
      <c r="C16" s="2" t="s">
        <v>282</v>
      </c>
      <c r="D16" s="2">
        <f t="shared" si="0"/>
        <v>8.0961111111111119</v>
      </c>
      <c r="E16" s="2">
        <f t="shared" si="1"/>
        <v>79.040277777777774</v>
      </c>
      <c r="F16">
        <v>715949.62794722826</v>
      </c>
      <c r="G16">
        <v>9104556.621417895</v>
      </c>
      <c r="H16" s="1">
        <f t="shared" si="2"/>
        <v>715.94962794722824</v>
      </c>
      <c r="I16" s="1">
        <f t="shared" si="3"/>
        <v>9104.5566214178943</v>
      </c>
      <c r="J16" s="4">
        <v>1</v>
      </c>
      <c r="K16" s="1">
        <v>0.5</v>
      </c>
      <c r="L16" s="1">
        <v>9</v>
      </c>
      <c r="M16" s="1">
        <v>14</v>
      </c>
    </row>
    <row r="17" spans="1:13" x14ac:dyDescent="0.25">
      <c r="A17" s="2" t="s">
        <v>283</v>
      </c>
      <c r="B17" s="2" t="s">
        <v>260</v>
      </c>
      <c r="C17" s="2" t="s">
        <v>284</v>
      </c>
      <c r="D17" s="2">
        <f t="shared" si="0"/>
        <v>8.0988888888888901</v>
      </c>
      <c r="E17" s="2">
        <f t="shared" si="1"/>
        <v>79.042500000000004</v>
      </c>
      <c r="F17">
        <v>715703.18094267603</v>
      </c>
      <c r="G17">
        <v>9104250.5387980659</v>
      </c>
      <c r="H17" s="1">
        <f t="shared" si="2"/>
        <v>715.703180942676</v>
      </c>
      <c r="I17" s="1">
        <f t="shared" si="3"/>
        <v>9104.2505387980655</v>
      </c>
      <c r="J17" s="4">
        <v>2</v>
      </c>
      <c r="K17" s="1">
        <v>0.5</v>
      </c>
      <c r="L17" s="1">
        <v>10</v>
      </c>
      <c r="M17" s="1">
        <v>14</v>
      </c>
    </row>
    <row r="18" spans="1:13" x14ac:dyDescent="0.25">
      <c r="A18" s="2" t="s">
        <v>285</v>
      </c>
      <c r="B18" s="2" t="s">
        <v>172</v>
      </c>
      <c r="C18" s="2" t="s">
        <v>286</v>
      </c>
      <c r="D18" s="2">
        <f t="shared" si="0"/>
        <v>8.1016666666666666</v>
      </c>
      <c r="E18" s="2">
        <f t="shared" si="1"/>
        <v>79.043611111111105</v>
      </c>
      <c r="F18">
        <v>715579.21911007061</v>
      </c>
      <c r="G18">
        <v>9103943.8661236167</v>
      </c>
      <c r="H18" s="1">
        <f t="shared" si="2"/>
        <v>715.57921911007065</v>
      </c>
      <c r="I18" s="1">
        <f t="shared" si="3"/>
        <v>9103.9438661236163</v>
      </c>
      <c r="J18" s="4">
        <v>1</v>
      </c>
      <c r="K18" s="1">
        <v>0.5</v>
      </c>
      <c r="L18" s="1">
        <v>5</v>
      </c>
      <c r="M18" s="1">
        <v>10</v>
      </c>
    </row>
    <row r="19" spans="1:13" x14ac:dyDescent="0.25">
      <c r="A19" s="2" t="s">
        <v>287</v>
      </c>
      <c r="B19" s="2" t="s">
        <v>220</v>
      </c>
      <c r="C19" s="2" t="s">
        <v>288</v>
      </c>
      <c r="D19" s="2">
        <f t="shared" si="0"/>
        <v>8.1022222222222222</v>
      </c>
      <c r="E19" s="2">
        <f t="shared" si="1"/>
        <v>79.043888888888887</v>
      </c>
      <c r="F19">
        <v>715548.30280197528</v>
      </c>
      <c r="G19">
        <v>9103882.5610710382</v>
      </c>
      <c r="H19" s="1">
        <f t="shared" si="2"/>
        <v>715.5483028019753</v>
      </c>
      <c r="I19" s="1">
        <f t="shared" si="3"/>
        <v>9103.8825610710373</v>
      </c>
      <c r="J19" s="4">
        <v>2</v>
      </c>
      <c r="K19" s="1">
        <v>0.5</v>
      </c>
      <c r="L19" s="1">
        <v>8</v>
      </c>
      <c r="M19" s="1">
        <v>12</v>
      </c>
    </row>
    <row r="20" spans="1:13" x14ac:dyDescent="0.25">
      <c r="A20" s="2" t="s">
        <v>289</v>
      </c>
      <c r="B20" s="2" t="s">
        <v>290</v>
      </c>
      <c r="C20" s="2" t="s">
        <v>291</v>
      </c>
      <c r="D20" s="2">
        <f t="shared" si="0"/>
        <v>8.1030555555555548</v>
      </c>
      <c r="E20" s="2">
        <f t="shared" si="1"/>
        <v>79.044444444444437</v>
      </c>
      <c r="F20">
        <v>715486.61827393202</v>
      </c>
      <c r="G20">
        <v>9103790.6771743596</v>
      </c>
      <c r="H20" s="1">
        <f t="shared" si="2"/>
        <v>715.48661827393198</v>
      </c>
      <c r="I20" s="1">
        <f t="shared" si="3"/>
        <v>9103.7906771743601</v>
      </c>
      <c r="J20" s="4">
        <v>2</v>
      </c>
      <c r="K20" s="1">
        <v>0.5</v>
      </c>
      <c r="L20" s="1">
        <v>8</v>
      </c>
      <c r="M20" s="1">
        <v>12</v>
      </c>
    </row>
    <row r="21" spans="1:13" x14ac:dyDescent="0.25">
      <c r="A21" s="2" t="s">
        <v>292</v>
      </c>
      <c r="B21" s="2" t="s">
        <v>169</v>
      </c>
      <c r="C21" s="2" t="s">
        <v>293</v>
      </c>
      <c r="D21" s="2">
        <f t="shared" si="0"/>
        <v>8.1033333333333335</v>
      </c>
      <c r="E21" s="2">
        <f t="shared" si="1"/>
        <v>79.044166666666669</v>
      </c>
      <c r="F21">
        <v>715517.09076299507</v>
      </c>
      <c r="G21">
        <v>9103759.8035726268</v>
      </c>
      <c r="H21" s="1">
        <f t="shared" si="2"/>
        <v>715.51709076299505</v>
      </c>
      <c r="I21" s="1">
        <f t="shared" si="3"/>
        <v>9103.759803572626</v>
      </c>
      <c r="J21" s="4">
        <v>1</v>
      </c>
      <c r="K21" s="1">
        <v>0.5</v>
      </c>
      <c r="L21" s="1">
        <v>9</v>
      </c>
      <c r="M21" s="1">
        <v>10</v>
      </c>
    </row>
    <row r="22" spans="1:13" x14ac:dyDescent="0.25">
      <c r="A22" s="2" t="s">
        <v>294</v>
      </c>
      <c r="B22" s="2" t="s">
        <v>295</v>
      </c>
      <c r="C22" s="2" t="s">
        <v>272</v>
      </c>
      <c r="D22" s="2">
        <f t="shared" si="0"/>
        <v>8.1024999999999991</v>
      </c>
      <c r="E22" s="2">
        <f t="shared" si="1"/>
        <v>79.041666666666671</v>
      </c>
      <c r="F22">
        <v>715793.1185779376</v>
      </c>
      <c r="G22">
        <v>9103850.6549612768</v>
      </c>
      <c r="H22" s="1">
        <f t="shared" si="2"/>
        <v>715.79311857793755</v>
      </c>
      <c r="I22" s="1">
        <f t="shared" si="3"/>
        <v>9103.8506549612775</v>
      </c>
      <c r="J22" s="4">
        <v>1</v>
      </c>
      <c r="K22" s="1">
        <v>0.5</v>
      </c>
      <c r="L22" s="1">
        <v>6</v>
      </c>
      <c r="M22" s="1">
        <v>12</v>
      </c>
    </row>
    <row r="23" spans="1:13" x14ac:dyDescent="0.25">
      <c r="A23" s="2" t="s">
        <v>296</v>
      </c>
      <c r="B23" s="2" t="s">
        <v>251</v>
      </c>
      <c r="C23" s="2" t="s">
        <v>297</v>
      </c>
      <c r="D23" s="2">
        <f t="shared" si="0"/>
        <v>8.1044444444444448</v>
      </c>
      <c r="E23" s="2">
        <f t="shared" si="1"/>
        <v>79.039999999999992</v>
      </c>
      <c r="F23">
        <v>715975.80398508825</v>
      </c>
      <c r="G23">
        <v>9103634.685095787</v>
      </c>
      <c r="H23" s="1">
        <f t="shared" si="2"/>
        <v>715.97580398508831</v>
      </c>
      <c r="I23" s="1">
        <f t="shared" si="3"/>
        <v>9103.6346850957871</v>
      </c>
      <c r="J23" s="4">
        <v>2</v>
      </c>
      <c r="K23" s="1">
        <v>0.5</v>
      </c>
      <c r="L23" s="1">
        <v>7</v>
      </c>
      <c r="M23" s="1">
        <v>11</v>
      </c>
    </row>
    <row r="24" spans="1:13" x14ac:dyDescent="0.25">
      <c r="A24" s="2" t="s">
        <v>298</v>
      </c>
      <c r="B24" s="2" t="s">
        <v>185</v>
      </c>
      <c r="C24" s="2" t="s">
        <v>288</v>
      </c>
      <c r="D24" s="2">
        <f t="shared" si="0"/>
        <v>8.1066666666666656</v>
      </c>
      <c r="E24" s="2">
        <f t="shared" si="1"/>
        <v>79.043888888888887</v>
      </c>
      <c r="F24">
        <v>715545.93566369475</v>
      </c>
      <c r="G24">
        <v>9103390.9414183535</v>
      </c>
      <c r="H24" s="1">
        <f t="shared" si="2"/>
        <v>715.54593566369476</v>
      </c>
      <c r="I24" s="1">
        <f t="shared" si="3"/>
        <v>9103.3909414183527</v>
      </c>
      <c r="J24" s="4">
        <v>2</v>
      </c>
      <c r="K24" s="1">
        <v>0.5</v>
      </c>
      <c r="L24" s="1">
        <v>7</v>
      </c>
      <c r="M24" s="1">
        <v>12</v>
      </c>
    </row>
    <row r="25" spans="1:13" x14ac:dyDescent="0.25">
      <c r="A25" s="2" t="s">
        <v>299</v>
      </c>
      <c r="B25" s="2" t="s">
        <v>300</v>
      </c>
      <c r="C25" s="2" t="s">
        <v>301</v>
      </c>
      <c r="D25" s="2">
        <f t="shared" si="0"/>
        <v>8.1069444444444443</v>
      </c>
      <c r="E25" s="2">
        <f t="shared" si="1"/>
        <v>79.042500000000004</v>
      </c>
      <c r="F25">
        <v>715698.88825661922</v>
      </c>
      <c r="G25">
        <v>9103359.477522973</v>
      </c>
      <c r="H25" s="1">
        <f t="shared" si="2"/>
        <v>715.69888825661917</v>
      </c>
      <c r="I25" s="1">
        <f t="shared" si="3"/>
        <v>9103.3594775229722</v>
      </c>
      <c r="J25" s="4">
        <v>1</v>
      </c>
      <c r="K25" s="1">
        <v>0.5</v>
      </c>
      <c r="L25" s="1">
        <v>6</v>
      </c>
      <c r="M25" s="1">
        <v>12</v>
      </c>
    </row>
    <row r="26" spans="1:13" x14ac:dyDescent="0.25">
      <c r="A26" s="2" t="s">
        <v>302</v>
      </c>
      <c r="B26" s="2" t="s">
        <v>176</v>
      </c>
      <c r="C26" s="2" t="s">
        <v>265</v>
      </c>
      <c r="D26" s="2">
        <f t="shared" si="0"/>
        <v>8.1077777777777769</v>
      </c>
      <c r="E26" s="2">
        <f t="shared" si="1"/>
        <v>79.041944444444439</v>
      </c>
      <c r="F26">
        <v>715759.68408436421</v>
      </c>
      <c r="G26">
        <v>9103267.00351068</v>
      </c>
      <c r="H26" s="1">
        <f t="shared" si="2"/>
        <v>715.75968408436427</v>
      </c>
      <c r="I26" s="1">
        <f t="shared" si="3"/>
        <v>9103.2670035106803</v>
      </c>
      <c r="J26" s="4">
        <v>2</v>
      </c>
      <c r="K26" s="1">
        <v>0.5</v>
      </c>
      <c r="L26" s="1">
        <v>6</v>
      </c>
      <c r="M26" s="1">
        <v>10</v>
      </c>
    </row>
    <row r="27" spans="1:13" x14ac:dyDescent="0.25">
      <c r="A27" s="2" t="s">
        <v>303</v>
      </c>
      <c r="B27" s="2" t="s">
        <v>176</v>
      </c>
      <c r="C27" s="2" t="s">
        <v>304</v>
      </c>
      <c r="D27" s="2">
        <f t="shared" si="0"/>
        <v>8.1077777777777769</v>
      </c>
      <c r="E27" s="2">
        <f t="shared" si="1"/>
        <v>79.040555555555557</v>
      </c>
      <c r="F27">
        <v>715912.78452208883</v>
      </c>
      <c r="G27">
        <v>9103266.2650384419</v>
      </c>
      <c r="H27" s="1">
        <f t="shared" si="2"/>
        <v>715.91278452208883</v>
      </c>
      <c r="I27" s="1">
        <f t="shared" si="3"/>
        <v>9103.2662650384427</v>
      </c>
      <c r="J27" s="4">
        <v>2</v>
      </c>
      <c r="K27" s="1">
        <v>0.5</v>
      </c>
      <c r="L27" s="1">
        <v>8</v>
      </c>
      <c r="M27" s="1">
        <v>14</v>
      </c>
    </row>
    <row r="28" spans="1:13" x14ac:dyDescent="0.25">
      <c r="A28" s="2" t="s">
        <v>305</v>
      </c>
      <c r="B28" s="2" t="s">
        <v>146</v>
      </c>
      <c r="C28" s="2" t="s">
        <v>274</v>
      </c>
      <c r="D28" s="2">
        <f t="shared" si="0"/>
        <v>8.1055555555555561</v>
      </c>
      <c r="E28" s="2">
        <f t="shared" si="1"/>
        <v>79.040833333333325</v>
      </c>
      <c r="F28">
        <v>715883.3501692093</v>
      </c>
      <c r="G28">
        <v>9103512.2230579406</v>
      </c>
      <c r="H28" s="1">
        <f t="shared" si="2"/>
        <v>715.88335016920928</v>
      </c>
      <c r="I28" s="1">
        <f t="shared" si="3"/>
        <v>9103.51222305794</v>
      </c>
      <c r="J28" s="4">
        <v>2</v>
      </c>
      <c r="K28" s="1">
        <v>0.5</v>
      </c>
      <c r="L28" s="1">
        <v>6</v>
      </c>
      <c r="M28" s="1">
        <v>14</v>
      </c>
    </row>
    <row r="29" spans="1:13" x14ac:dyDescent="0.25">
      <c r="A29" s="2" t="s">
        <v>306</v>
      </c>
      <c r="B29" s="2" t="s">
        <v>307</v>
      </c>
      <c r="C29" s="2" t="s">
        <v>308</v>
      </c>
      <c r="D29" s="2">
        <f t="shared" si="0"/>
        <v>8.1061111111111099</v>
      </c>
      <c r="E29" s="2">
        <f t="shared" si="1"/>
        <v>79.039166666666659</v>
      </c>
      <c r="F29">
        <v>716066.77517921396</v>
      </c>
      <c r="G29">
        <v>9103449.883933492</v>
      </c>
      <c r="H29" s="1">
        <f t="shared" si="2"/>
        <v>716.06677517921401</v>
      </c>
      <c r="I29" s="1">
        <f t="shared" si="3"/>
        <v>9103.4498839334919</v>
      </c>
      <c r="J29" s="4">
        <v>1</v>
      </c>
      <c r="K29" s="1">
        <v>0.5</v>
      </c>
      <c r="L29" s="1">
        <v>4</v>
      </c>
      <c r="M29" s="1">
        <v>9</v>
      </c>
    </row>
    <row r="30" spans="1:13" x14ac:dyDescent="0.25">
      <c r="A30" s="2" t="s">
        <v>309</v>
      </c>
      <c r="B30" s="2" t="s">
        <v>146</v>
      </c>
      <c r="C30" s="2" t="s">
        <v>310</v>
      </c>
      <c r="D30" s="2">
        <f t="shared" si="0"/>
        <v>8.1055555555555561</v>
      </c>
      <c r="E30" s="2">
        <f t="shared" si="1"/>
        <v>79.038333333333327</v>
      </c>
      <c r="F30">
        <v>716158.9327382507</v>
      </c>
      <c r="G30">
        <v>9103510.893029578</v>
      </c>
      <c r="H30" s="1">
        <f t="shared" si="2"/>
        <v>716.15893273825066</v>
      </c>
      <c r="I30" s="1">
        <f t="shared" si="3"/>
        <v>9103.5108930295773</v>
      </c>
      <c r="J30" s="4">
        <v>2</v>
      </c>
      <c r="K30" s="1">
        <v>0.5</v>
      </c>
      <c r="L30" s="1">
        <v>4</v>
      </c>
      <c r="M30" s="1">
        <v>10</v>
      </c>
    </row>
    <row r="31" spans="1:13" x14ac:dyDescent="0.25">
      <c r="A31" s="2" t="s">
        <v>311</v>
      </c>
      <c r="B31" s="2" t="s">
        <v>185</v>
      </c>
      <c r="C31" s="2" t="s">
        <v>310</v>
      </c>
      <c r="D31" s="2">
        <f t="shared" si="0"/>
        <v>8.1066666666666656</v>
      </c>
      <c r="E31" s="2">
        <f t="shared" si="1"/>
        <v>79.038333333333327</v>
      </c>
      <c r="F31">
        <v>716158.33914843795</v>
      </c>
      <c r="G31">
        <v>9103387.9877135437</v>
      </c>
      <c r="H31" s="1">
        <f t="shared" si="2"/>
        <v>716.1583391484379</v>
      </c>
      <c r="I31" s="1">
        <f t="shared" si="3"/>
        <v>9103.3879877135441</v>
      </c>
      <c r="J31" s="4">
        <v>1</v>
      </c>
      <c r="K31" s="1">
        <v>0.5</v>
      </c>
      <c r="L31" s="1">
        <v>5</v>
      </c>
      <c r="M31" s="1">
        <v>12</v>
      </c>
    </row>
    <row r="32" spans="1:13" x14ac:dyDescent="0.25">
      <c r="A32" s="2" t="s">
        <v>312</v>
      </c>
      <c r="B32" s="2" t="s">
        <v>313</v>
      </c>
      <c r="C32" s="2" t="s">
        <v>314</v>
      </c>
      <c r="D32" s="2">
        <f t="shared" si="0"/>
        <v>8.1069444444444443</v>
      </c>
      <c r="E32" s="2">
        <f t="shared" si="1"/>
        <v>79.037499999999994</v>
      </c>
      <c r="F32">
        <v>716250.05136733071</v>
      </c>
      <c r="G32">
        <v>9103356.8175891899</v>
      </c>
      <c r="H32" s="1">
        <f t="shared" si="2"/>
        <v>716.25005136733068</v>
      </c>
      <c r="I32" s="1">
        <f t="shared" si="3"/>
        <v>9103.3568175891905</v>
      </c>
      <c r="J32" s="4">
        <v>2</v>
      </c>
      <c r="K32" s="1">
        <v>0.5</v>
      </c>
      <c r="L32" s="1">
        <v>5</v>
      </c>
      <c r="M32" s="1">
        <v>8</v>
      </c>
    </row>
    <row r="33" spans="1:13" x14ac:dyDescent="0.25">
      <c r="A33" s="2" t="s">
        <v>315</v>
      </c>
      <c r="B33" s="2" t="s">
        <v>251</v>
      </c>
      <c r="C33" s="2" t="s">
        <v>316</v>
      </c>
      <c r="D33" s="2">
        <f t="shared" si="0"/>
        <v>8.1044444444444448</v>
      </c>
      <c r="E33" s="2">
        <f t="shared" si="1"/>
        <v>79.037222222222226</v>
      </c>
      <c r="F33">
        <v>716282.00785359577</v>
      </c>
      <c r="G33">
        <v>9103633.2067494579</v>
      </c>
      <c r="H33" s="1">
        <f t="shared" si="2"/>
        <v>716.28200785359581</v>
      </c>
      <c r="I33" s="1">
        <f t="shared" si="3"/>
        <v>9103.6332067494586</v>
      </c>
      <c r="J33" s="4">
        <v>2</v>
      </c>
      <c r="K33" s="1">
        <v>0.5</v>
      </c>
      <c r="L33" s="1">
        <v>9</v>
      </c>
      <c r="M33" s="1">
        <v>11</v>
      </c>
    </row>
    <row r="34" spans="1:13" x14ac:dyDescent="0.25">
      <c r="A34" s="2" t="s">
        <v>317</v>
      </c>
      <c r="B34" s="2" t="s">
        <v>212</v>
      </c>
      <c r="C34" s="2" t="s">
        <v>318</v>
      </c>
      <c r="D34" s="2">
        <f t="shared" si="0"/>
        <v>8.1036111111111104</v>
      </c>
      <c r="E34" s="2">
        <f t="shared" si="1"/>
        <v>79.037777777777777</v>
      </c>
      <c r="F34">
        <v>716221.2122455301</v>
      </c>
      <c r="G34">
        <v>9103725.6815948728</v>
      </c>
      <c r="H34" s="1">
        <f t="shared" si="2"/>
        <v>716.22121224553007</v>
      </c>
      <c r="I34" s="1">
        <f t="shared" si="3"/>
        <v>9103.7256815948731</v>
      </c>
      <c r="J34" s="4">
        <v>2</v>
      </c>
      <c r="K34" s="1">
        <v>0.5</v>
      </c>
      <c r="L34" s="1">
        <v>11</v>
      </c>
      <c r="M34" s="1">
        <v>15</v>
      </c>
    </row>
    <row r="35" spans="1:13" x14ac:dyDescent="0.25">
      <c r="A35" s="2" t="s">
        <v>319</v>
      </c>
      <c r="B35" s="2" t="s">
        <v>251</v>
      </c>
      <c r="C35" s="2" t="s">
        <v>270</v>
      </c>
      <c r="D35" s="2">
        <f t="shared" si="0"/>
        <v>8.1044444444444448</v>
      </c>
      <c r="E35" s="2">
        <f t="shared" si="1"/>
        <v>79.042222222222222</v>
      </c>
      <c r="F35">
        <v>715730.84124390793</v>
      </c>
      <c r="G35">
        <v>9103635.8662624974</v>
      </c>
      <c r="H35" s="1">
        <f t="shared" si="2"/>
        <v>715.73084124390789</v>
      </c>
      <c r="I35" s="1">
        <f t="shared" si="3"/>
        <v>9103.6358662624971</v>
      </c>
      <c r="J35" s="4">
        <v>1</v>
      </c>
      <c r="K35" s="1">
        <v>0.5</v>
      </c>
      <c r="L35" s="1">
        <v>8</v>
      </c>
      <c r="M35" s="1">
        <v>16</v>
      </c>
    </row>
    <row r="36" spans="1:13" x14ac:dyDescent="0.25">
      <c r="A36" s="2" t="s">
        <v>320</v>
      </c>
      <c r="B36" s="2" t="s">
        <v>180</v>
      </c>
      <c r="C36" s="2" t="s">
        <v>314</v>
      </c>
      <c r="D36" s="2">
        <f t="shared" si="0"/>
        <v>8.1083333333333325</v>
      </c>
      <c r="E36" s="2">
        <f t="shared" si="1"/>
        <v>79.037499999999994</v>
      </c>
      <c r="F36">
        <v>716249.30892523553</v>
      </c>
      <c r="G36">
        <v>9103203.1858600136</v>
      </c>
      <c r="H36" s="1">
        <f t="shared" si="2"/>
        <v>716.24930892523548</v>
      </c>
      <c r="I36" s="1">
        <f t="shared" si="3"/>
        <v>9103.203185860013</v>
      </c>
      <c r="J36" s="4">
        <v>2</v>
      </c>
      <c r="K36" s="1">
        <v>0.5</v>
      </c>
      <c r="L36" s="1">
        <v>7</v>
      </c>
      <c r="M36" s="1">
        <v>11</v>
      </c>
    </row>
    <row r="37" spans="1:13" x14ac:dyDescent="0.25">
      <c r="A37" s="2" t="s">
        <v>321</v>
      </c>
      <c r="B37" s="2" t="s">
        <v>151</v>
      </c>
      <c r="C37" s="2" t="s">
        <v>65</v>
      </c>
      <c r="D37" s="2">
        <f t="shared" si="0"/>
        <v>8.1086111111111112</v>
      </c>
      <c r="E37" s="2">
        <f t="shared" si="1"/>
        <v>79.036944444444444</v>
      </c>
      <c r="F37">
        <v>716310.40061285312</v>
      </c>
      <c r="G37">
        <v>9103172.1634859871</v>
      </c>
      <c r="H37" s="1">
        <f t="shared" si="2"/>
        <v>716.31040061285307</v>
      </c>
      <c r="I37" s="1">
        <f t="shared" si="3"/>
        <v>9103.1721634859878</v>
      </c>
      <c r="J37" s="4">
        <v>2</v>
      </c>
      <c r="K37" s="1">
        <v>0.5</v>
      </c>
      <c r="L37" s="1">
        <v>9</v>
      </c>
      <c r="M37" s="1">
        <v>10</v>
      </c>
    </row>
    <row r="38" spans="1:13" x14ac:dyDescent="0.25">
      <c r="A38" s="2" t="s">
        <v>322</v>
      </c>
      <c r="B38" s="2" t="s">
        <v>323</v>
      </c>
      <c r="C38" s="2" t="s">
        <v>69</v>
      </c>
      <c r="D38" s="2">
        <f t="shared" si="0"/>
        <v>8.1080555555555556</v>
      </c>
      <c r="E38" s="2">
        <f t="shared" si="1"/>
        <v>79.038611111111109</v>
      </c>
      <c r="F38">
        <v>716126.97693188093</v>
      </c>
      <c r="G38">
        <v>9103234.5039694421</v>
      </c>
      <c r="H38" s="1">
        <f t="shared" si="2"/>
        <v>716.1269769318809</v>
      </c>
      <c r="I38" s="1">
        <f t="shared" si="3"/>
        <v>9103.2345039694428</v>
      </c>
      <c r="J38" s="4">
        <v>2</v>
      </c>
      <c r="K38" s="1">
        <v>0.5</v>
      </c>
      <c r="L38" s="1">
        <v>6</v>
      </c>
      <c r="M38" s="1">
        <v>10</v>
      </c>
    </row>
    <row r="39" spans="1:13" x14ac:dyDescent="0.25">
      <c r="A39" s="2" t="s">
        <v>324</v>
      </c>
      <c r="B39" s="2" t="s">
        <v>178</v>
      </c>
      <c r="C39" s="2" t="s">
        <v>308</v>
      </c>
      <c r="D39" s="2">
        <f t="shared" si="0"/>
        <v>8.1074999999999999</v>
      </c>
      <c r="E39" s="2">
        <f t="shared" si="1"/>
        <v>79.039166666666659</v>
      </c>
      <c r="F39">
        <v>716066.033444623</v>
      </c>
      <c r="G39">
        <v>9103296.252357807</v>
      </c>
      <c r="H39" s="1">
        <f t="shared" si="2"/>
        <v>716.06603344462303</v>
      </c>
      <c r="I39" s="1">
        <f t="shared" si="3"/>
        <v>9103.2962523578062</v>
      </c>
      <c r="J39" s="4">
        <v>2</v>
      </c>
      <c r="K39" s="1">
        <v>0.5</v>
      </c>
      <c r="L39" s="1">
        <v>10</v>
      </c>
      <c r="M39" s="1">
        <v>14</v>
      </c>
    </row>
    <row r="40" spans="1:13" x14ac:dyDescent="0.25">
      <c r="A40" s="2" t="s">
        <v>325</v>
      </c>
      <c r="B40" s="2" t="s">
        <v>196</v>
      </c>
      <c r="C40" s="2" t="s">
        <v>65</v>
      </c>
      <c r="D40" s="2">
        <f t="shared" si="0"/>
        <v>8.1097222222222225</v>
      </c>
      <c r="E40" s="2">
        <f t="shared" si="1"/>
        <v>79.036944444444444</v>
      </c>
      <c r="F40">
        <v>716309.80637946702</v>
      </c>
      <c r="G40">
        <v>9103049.2580550574</v>
      </c>
      <c r="H40" s="1">
        <f t="shared" si="2"/>
        <v>716.30980637946698</v>
      </c>
      <c r="I40" s="1">
        <f t="shared" si="3"/>
        <v>9103.0492580550581</v>
      </c>
      <c r="J40" s="4">
        <v>1</v>
      </c>
      <c r="K40" s="1">
        <v>0.5</v>
      </c>
      <c r="L40" s="1">
        <v>9</v>
      </c>
      <c r="M40" s="1">
        <v>14</v>
      </c>
    </row>
    <row r="41" spans="1:13" x14ac:dyDescent="0.25">
      <c r="A41" s="2" t="s">
        <v>326</v>
      </c>
      <c r="B41" s="2" t="s">
        <v>156</v>
      </c>
      <c r="C41" s="2" t="s">
        <v>252</v>
      </c>
      <c r="D41" s="2">
        <f t="shared" si="0"/>
        <v>8.1105555555555551</v>
      </c>
      <c r="E41" s="2">
        <f t="shared" si="1"/>
        <v>79.036666666666662</v>
      </c>
      <c r="F41">
        <v>716339.98060686968</v>
      </c>
      <c r="G41">
        <v>9102956.9308984149</v>
      </c>
      <c r="H41" s="1">
        <f t="shared" si="2"/>
        <v>716.33998060686963</v>
      </c>
      <c r="I41" s="1">
        <f t="shared" si="3"/>
        <v>9102.9569308984155</v>
      </c>
      <c r="J41" s="4">
        <v>2</v>
      </c>
      <c r="K41" s="1">
        <v>0.5</v>
      </c>
      <c r="L41" s="1">
        <v>10</v>
      </c>
      <c r="M41" s="1">
        <v>15</v>
      </c>
    </row>
    <row r="42" spans="1:13" x14ac:dyDescent="0.25">
      <c r="A42" s="2" t="s">
        <v>327</v>
      </c>
      <c r="B42" s="2" t="s">
        <v>146</v>
      </c>
      <c r="C42" s="2" t="s">
        <v>328</v>
      </c>
      <c r="D42" s="2">
        <f t="shared" si="0"/>
        <v>8.1055555555555561</v>
      </c>
      <c r="E42" s="2">
        <f t="shared" si="1"/>
        <v>79.046111111111102</v>
      </c>
      <c r="F42">
        <v>715301.56605081633</v>
      </c>
      <c r="G42">
        <v>9103515.0253149644</v>
      </c>
      <c r="H42" s="1">
        <f t="shared" si="2"/>
        <v>715.30156605081629</v>
      </c>
      <c r="I42" s="1">
        <f t="shared" si="3"/>
        <v>9103.5150253149641</v>
      </c>
      <c r="J42" s="4">
        <v>1</v>
      </c>
      <c r="K42" s="1">
        <v>0.5</v>
      </c>
      <c r="L42" s="1">
        <v>10</v>
      </c>
      <c r="M42" s="1">
        <v>15</v>
      </c>
    </row>
    <row r="43" spans="1:13" x14ac:dyDescent="0.25">
      <c r="A43" s="2" t="s">
        <v>329</v>
      </c>
      <c r="B43" s="2" t="s">
        <v>330</v>
      </c>
      <c r="C43" s="2" t="s">
        <v>314</v>
      </c>
      <c r="D43" s="2">
        <f t="shared" si="0"/>
        <v>8.1</v>
      </c>
      <c r="E43" s="2">
        <f t="shared" si="1"/>
        <v>79.037499999999994</v>
      </c>
      <c r="F43">
        <v>716253.76168210467</v>
      </c>
      <c r="G43">
        <v>9104124.9760968853</v>
      </c>
      <c r="H43" s="1">
        <f t="shared" si="2"/>
        <v>716.25376168210471</v>
      </c>
      <c r="I43" s="1">
        <f t="shared" si="3"/>
        <v>9104.1249760968858</v>
      </c>
      <c r="J43" s="4">
        <v>2</v>
      </c>
      <c r="K43" s="1">
        <v>0.5</v>
      </c>
      <c r="L43" s="1">
        <v>9</v>
      </c>
      <c r="M43" s="1">
        <v>10</v>
      </c>
    </row>
    <row r="44" spans="1:13" x14ac:dyDescent="0.25">
      <c r="A44" s="2" t="s">
        <v>331</v>
      </c>
      <c r="B44" s="2" t="s">
        <v>220</v>
      </c>
      <c r="C44" s="2" t="s">
        <v>63</v>
      </c>
      <c r="D44" s="2">
        <f t="shared" si="0"/>
        <v>8.1022222222222222</v>
      </c>
      <c r="E44" s="2">
        <f t="shared" si="1"/>
        <v>79.033611111111114</v>
      </c>
      <c r="F44">
        <v>716681.26325578685</v>
      </c>
      <c r="G44">
        <v>9103877.0930373073</v>
      </c>
      <c r="H44" s="1">
        <f t="shared" si="2"/>
        <v>716.6812632557868</v>
      </c>
      <c r="I44" s="1">
        <f t="shared" si="3"/>
        <v>9103.8770930373066</v>
      </c>
      <c r="J44" s="4">
        <v>2</v>
      </c>
      <c r="K44" s="1">
        <v>0.5</v>
      </c>
      <c r="L44" s="1">
        <v>10</v>
      </c>
      <c r="M44" s="1">
        <v>13</v>
      </c>
    </row>
    <row r="45" spans="1:13" x14ac:dyDescent="0.25">
      <c r="A45" s="2" t="s">
        <v>332</v>
      </c>
      <c r="B45" s="2" t="s">
        <v>333</v>
      </c>
      <c r="C45" s="2" t="s">
        <v>10</v>
      </c>
      <c r="D45" s="2">
        <f t="shared" si="0"/>
        <v>8.1019444444444435</v>
      </c>
      <c r="E45" s="2">
        <f t="shared" si="1"/>
        <v>79.033055555555549</v>
      </c>
      <c r="F45">
        <v>716742.65327725944</v>
      </c>
      <c r="G45">
        <v>9103907.5230675265</v>
      </c>
      <c r="H45" s="1">
        <f t="shared" si="2"/>
        <v>716.74265327725948</v>
      </c>
      <c r="I45" s="1">
        <f t="shared" si="3"/>
        <v>9103.9075230675262</v>
      </c>
      <c r="J45" s="4">
        <v>2</v>
      </c>
      <c r="K45" s="1">
        <v>0.5</v>
      </c>
      <c r="L45" s="1">
        <v>7</v>
      </c>
      <c r="M45" s="1">
        <v>12</v>
      </c>
    </row>
    <row r="46" spans="1:13" x14ac:dyDescent="0.25">
      <c r="A46" s="2" t="s">
        <v>334</v>
      </c>
      <c r="B46" s="2" t="s">
        <v>172</v>
      </c>
      <c r="C46" s="2" t="s">
        <v>335</v>
      </c>
      <c r="D46" s="2">
        <f t="shared" si="0"/>
        <v>8.1016666666666666</v>
      </c>
      <c r="E46" s="2">
        <f t="shared" si="1"/>
        <v>79.034722222222214</v>
      </c>
      <c r="F46">
        <v>716559.07791044051</v>
      </c>
      <c r="G46">
        <v>9103939.1383355409</v>
      </c>
      <c r="H46" s="1">
        <f t="shared" si="2"/>
        <v>716.55907791044046</v>
      </c>
      <c r="I46" s="1">
        <f t="shared" si="3"/>
        <v>9103.9391383355414</v>
      </c>
      <c r="J46" s="4">
        <v>2</v>
      </c>
      <c r="K46" s="1">
        <v>0.5</v>
      </c>
      <c r="L46" s="1">
        <v>5</v>
      </c>
      <c r="M46" s="1">
        <v>9</v>
      </c>
    </row>
    <row r="47" spans="1:13" x14ac:dyDescent="0.25">
      <c r="A47" s="2" t="s">
        <v>336</v>
      </c>
      <c r="B47" s="2" t="s">
        <v>262</v>
      </c>
      <c r="C47" s="2" t="s">
        <v>337</v>
      </c>
      <c r="D47" s="2">
        <f t="shared" si="0"/>
        <v>8.0997222222222227</v>
      </c>
      <c r="E47" s="2">
        <f t="shared" si="1"/>
        <v>79.035277777777779</v>
      </c>
      <c r="F47">
        <v>716498.8763004439</v>
      </c>
      <c r="G47">
        <v>9104154.5190842617</v>
      </c>
      <c r="H47" s="1">
        <f t="shared" si="2"/>
        <v>716.49887630044384</v>
      </c>
      <c r="I47" s="1">
        <f t="shared" si="3"/>
        <v>9104.1545190842626</v>
      </c>
      <c r="J47" s="4">
        <v>2</v>
      </c>
      <c r="K47" s="1">
        <v>0.5</v>
      </c>
      <c r="L47" s="1">
        <v>4</v>
      </c>
      <c r="M47" s="1">
        <v>12</v>
      </c>
    </row>
    <row r="48" spans="1:13" x14ac:dyDescent="0.25">
      <c r="A48" s="2" t="s">
        <v>338</v>
      </c>
      <c r="B48" s="2" t="s">
        <v>330</v>
      </c>
      <c r="C48" s="2" t="s">
        <v>339</v>
      </c>
      <c r="D48" s="2">
        <f t="shared" si="0"/>
        <v>8.1</v>
      </c>
      <c r="E48" s="2">
        <f t="shared" si="1"/>
        <v>79.034166666666664</v>
      </c>
      <c r="F48">
        <v>716621.21095498081</v>
      </c>
      <c r="G48">
        <v>9104123.2005122341</v>
      </c>
      <c r="H48" s="1">
        <f t="shared" si="2"/>
        <v>716.62121095498082</v>
      </c>
      <c r="I48" s="1">
        <f t="shared" si="3"/>
        <v>9104.1232005122347</v>
      </c>
      <c r="J48" s="4">
        <v>1</v>
      </c>
      <c r="K48" s="1">
        <v>0.5</v>
      </c>
      <c r="L48" s="1">
        <v>8</v>
      </c>
      <c r="M48" s="1">
        <v>14</v>
      </c>
    </row>
    <row r="49" spans="1:13" x14ac:dyDescent="0.25">
      <c r="A49" s="2" t="s">
        <v>340</v>
      </c>
      <c r="B49" s="2" t="s">
        <v>258</v>
      </c>
      <c r="C49" s="2" t="s">
        <v>136</v>
      </c>
      <c r="D49" s="2">
        <f t="shared" si="0"/>
        <v>8.1008333333333322</v>
      </c>
      <c r="E49" s="2">
        <f t="shared" si="1"/>
        <v>79.032499999999999</v>
      </c>
      <c r="F49">
        <v>716804.48965025647</v>
      </c>
      <c r="G49">
        <v>9104030.1323121581</v>
      </c>
      <c r="H49" s="1">
        <f t="shared" si="2"/>
        <v>716.80448965025641</v>
      </c>
      <c r="I49" s="1">
        <f t="shared" si="3"/>
        <v>9104.0301323121585</v>
      </c>
      <c r="J49" s="4">
        <v>2</v>
      </c>
      <c r="K49" s="1">
        <v>0.5</v>
      </c>
      <c r="L49" s="1">
        <v>5</v>
      </c>
      <c r="M49" s="1">
        <v>12</v>
      </c>
    </row>
    <row r="50" spans="1:13" x14ac:dyDescent="0.25">
      <c r="A50" s="2" t="s">
        <v>341</v>
      </c>
      <c r="B50" s="2" t="s">
        <v>330</v>
      </c>
      <c r="C50" s="2" t="s">
        <v>12</v>
      </c>
      <c r="D50" s="2">
        <f t="shared" si="0"/>
        <v>8.1</v>
      </c>
      <c r="E50" s="2">
        <f t="shared" si="1"/>
        <v>79.032777777777781</v>
      </c>
      <c r="F50">
        <v>716774.31502796023</v>
      </c>
      <c r="G50">
        <v>9104122.4597942308</v>
      </c>
      <c r="H50" s="1">
        <f t="shared" si="2"/>
        <v>716.77431502796026</v>
      </c>
      <c r="I50" s="1">
        <f t="shared" si="3"/>
        <v>9104.122459794231</v>
      </c>
      <c r="J50" s="4">
        <v>1</v>
      </c>
      <c r="K50" s="1">
        <v>0.5</v>
      </c>
      <c r="L50" s="1">
        <v>5</v>
      </c>
      <c r="M50" s="1">
        <v>8</v>
      </c>
    </row>
    <row r="51" spans="1:13" x14ac:dyDescent="0.25">
      <c r="A51" s="2" t="s">
        <v>342</v>
      </c>
      <c r="B51" s="2" t="s">
        <v>343</v>
      </c>
      <c r="C51" s="2" t="s">
        <v>14</v>
      </c>
      <c r="D51" s="2">
        <f t="shared" si="0"/>
        <v>8.1027777777777779</v>
      </c>
      <c r="E51" s="2">
        <f t="shared" si="1"/>
        <v>79.034444444444446</v>
      </c>
      <c r="F51">
        <v>716589.10409377213</v>
      </c>
      <c r="G51">
        <v>9103816.0846742727</v>
      </c>
      <c r="H51" s="1">
        <f t="shared" si="2"/>
        <v>716.58910409377211</v>
      </c>
      <c r="I51" s="1">
        <f t="shared" si="3"/>
        <v>9103.8160846742721</v>
      </c>
      <c r="J51" s="4">
        <v>2</v>
      </c>
      <c r="K51" s="1">
        <v>0.5</v>
      </c>
      <c r="L51" s="1">
        <v>9</v>
      </c>
      <c r="M51" s="1">
        <v>12</v>
      </c>
    </row>
    <row r="52" spans="1:13" x14ac:dyDescent="0.25">
      <c r="A52" s="2" t="s">
        <v>344</v>
      </c>
      <c r="B52" s="2" t="s">
        <v>223</v>
      </c>
      <c r="C52" s="2" t="s">
        <v>57</v>
      </c>
      <c r="D52" s="2">
        <f t="shared" si="0"/>
        <v>8.0994444444444458</v>
      </c>
      <c r="E52" s="2">
        <f t="shared" si="1"/>
        <v>79.032222222222217</v>
      </c>
      <c r="F52">
        <v>716835.85417978466</v>
      </c>
      <c r="G52">
        <v>9104183.6162186991</v>
      </c>
      <c r="H52" s="1">
        <f t="shared" si="2"/>
        <v>716.83585417978463</v>
      </c>
      <c r="I52" s="1">
        <f t="shared" si="3"/>
        <v>9104.1836162186992</v>
      </c>
      <c r="J52" s="4">
        <v>1</v>
      </c>
      <c r="K52" s="1">
        <v>0.5</v>
      </c>
      <c r="L52" s="1">
        <v>9</v>
      </c>
      <c r="M52" s="1">
        <v>14</v>
      </c>
    </row>
    <row r="53" spans="1:13" x14ac:dyDescent="0.25">
      <c r="A53" s="2" t="s">
        <v>345</v>
      </c>
      <c r="B53" s="2" t="s">
        <v>330</v>
      </c>
      <c r="C53" s="2" t="s">
        <v>346</v>
      </c>
      <c r="D53" s="2">
        <f t="shared" si="0"/>
        <v>8.1</v>
      </c>
      <c r="E53" s="2">
        <f t="shared" si="1"/>
        <v>79.030833333333334</v>
      </c>
      <c r="F53">
        <v>716988.66093719134</v>
      </c>
      <c r="G53">
        <v>9104121.4219084382</v>
      </c>
      <c r="H53" s="1">
        <f t="shared" si="2"/>
        <v>716.9886609371913</v>
      </c>
      <c r="I53" s="1">
        <f t="shared" si="3"/>
        <v>9104.1214219084377</v>
      </c>
      <c r="J53" s="12">
        <v>2</v>
      </c>
      <c r="K53" s="1">
        <v>0.5</v>
      </c>
      <c r="L53" s="1">
        <v>4</v>
      </c>
      <c r="M53" s="1">
        <v>9</v>
      </c>
    </row>
    <row r="54" spans="1:13" x14ac:dyDescent="0.25">
      <c r="A54" s="2" t="s">
        <v>347</v>
      </c>
      <c r="B54" s="2" t="s">
        <v>174</v>
      </c>
      <c r="C54" s="2" t="s">
        <v>6</v>
      </c>
      <c r="D54" s="2">
        <f t="shared" si="0"/>
        <v>8.1002777777777766</v>
      </c>
      <c r="E54" s="2">
        <f t="shared" si="1"/>
        <v>79.029722222222219</v>
      </c>
      <c r="F54">
        <v>717110.99548141519</v>
      </c>
      <c r="G54">
        <v>9104090.1018952504</v>
      </c>
      <c r="H54" s="1">
        <f t="shared" si="2"/>
        <v>717.11099548141522</v>
      </c>
      <c r="I54" s="1">
        <f t="shared" si="3"/>
        <v>9104.09010189525</v>
      </c>
      <c r="J54" s="12">
        <v>1</v>
      </c>
      <c r="K54" s="1">
        <v>0.5</v>
      </c>
      <c r="L54" s="1">
        <v>4</v>
      </c>
      <c r="M54" s="1">
        <v>10</v>
      </c>
    </row>
    <row r="55" spans="1:13" x14ac:dyDescent="0.25">
      <c r="A55" s="2" t="s">
        <v>348</v>
      </c>
      <c r="B55" s="2" t="s">
        <v>260</v>
      </c>
      <c r="C55" s="2" t="s">
        <v>349</v>
      </c>
      <c r="D55" s="2">
        <f t="shared" si="0"/>
        <v>8.0988888888888901</v>
      </c>
      <c r="E55" s="2">
        <f t="shared" si="1"/>
        <v>79.028888888888886</v>
      </c>
      <c r="F55">
        <v>717203.60305397434</v>
      </c>
      <c r="G55">
        <v>9104243.2889483869</v>
      </c>
      <c r="H55" s="1">
        <f t="shared" si="2"/>
        <v>717.20360305397435</v>
      </c>
      <c r="I55" s="1">
        <f t="shared" si="3"/>
        <v>9104.2432889483862</v>
      </c>
      <c r="J55" s="13">
        <v>1</v>
      </c>
      <c r="K55" s="1">
        <v>0.5</v>
      </c>
      <c r="L55" s="1">
        <v>5</v>
      </c>
      <c r="M55" s="1">
        <v>12</v>
      </c>
    </row>
    <row r="56" spans="1:13" x14ac:dyDescent="0.25">
      <c r="A56" s="2" t="s">
        <v>350</v>
      </c>
      <c r="B56" s="2" t="s">
        <v>351</v>
      </c>
      <c r="C56" s="2" t="s">
        <v>22</v>
      </c>
      <c r="D56" s="2">
        <f t="shared" si="0"/>
        <v>8.0986111111111114</v>
      </c>
      <c r="E56" s="2">
        <f t="shared" si="1"/>
        <v>79.029166666666669</v>
      </c>
      <c r="F56">
        <v>717173.13103401009</v>
      </c>
      <c r="G56">
        <v>9104274.1638900265</v>
      </c>
      <c r="H56" s="1">
        <f t="shared" si="2"/>
        <v>717.17313103401011</v>
      </c>
      <c r="I56" s="1">
        <f t="shared" si="3"/>
        <v>9104.2741638900261</v>
      </c>
      <c r="J56" s="13">
        <v>2</v>
      </c>
      <c r="K56" s="1">
        <v>0.5</v>
      </c>
      <c r="L56" s="1">
        <v>5</v>
      </c>
      <c r="M56" s="1">
        <v>8</v>
      </c>
    </row>
    <row r="57" spans="1:13" x14ac:dyDescent="0.25">
      <c r="A57" s="2" t="s">
        <v>352</v>
      </c>
      <c r="B57" s="2" t="s">
        <v>351</v>
      </c>
      <c r="C57" s="2" t="s">
        <v>6</v>
      </c>
      <c r="D57" s="2">
        <f t="shared" si="0"/>
        <v>8.0986111111111114</v>
      </c>
      <c r="E57" s="2">
        <f t="shared" si="1"/>
        <v>79.029722222222219</v>
      </c>
      <c r="F57">
        <v>717111.88905140071</v>
      </c>
      <c r="G57">
        <v>9104274.4607357047</v>
      </c>
      <c r="H57" s="1">
        <f t="shared" si="2"/>
        <v>717.11188905140068</v>
      </c>
      <c r="I57" s="1">
        <f t="shared" si="3"/>
        <v>9104.2744607357054</v>
      </c>
      <c r="J57" s="13">
        <v>3</v>
      </c>
      <c r="K57" s="1">
        <v>0.5</v>
      </c>
      <c r="L57" s="1">
        <v>9</v>
      </c>
      <c r="M57" s="1">
        <v>11</v>
      </c>
    </row>
    <row r="58" spans="1:13" x14ac:dyDescent="0.25">
      <c r="A58" s="2" t="s">
        <v>353</v>
      </c>
      <c r="B58" s="2" t="s">
        <v>351</v>
      </c>
      <c r="C58" s="2" t="s">
        <v>60</v>
      </c>
      <c r="D58" s="2">
        <f t="shared" si="0"/>
        <v>8.0986111111111114</v>
      </c>
      <c r="E58" s="2">
        <f t="shared" si="1"/>
        <v>79.03</v>
      </c>
      <c r="F58">
        <v>717081.26806749788</v>
      </c>
      <c r="G58">
        <v>9104274.6091271006</v>
      </c>
      <c r="H58" s="1">
        <f t="shared" si="2"/>
        <v>717.08126806749783</v>
      </c>
      <c r="I58" s="1">
        <f t="shared" si="3"/>
        <v>9104.2746091271001</v>
      </c>
      <c r="J58" s="13">
        <v>2</v>
      </c>
      <c r="K58" s="1">
        <v>0.5</v>
      </c>
      <c r="L58" s="1">
        <v>11</v>
      </c>
      <c r="M58" s="1">
        <v>15</v>
      </c>
    </row>
    <row r="59" spans="1:13" x14ac:dyDescent="0.25">
      <c r="A59" s="2" t="s">
        <v>354</v>
      </c>
      <c r="B59" s="2" t="s">
        <v>355</v>
      </c>
      <c r="C59" s="2" t="s">
        <v>47</v>
      </c>
      <c r="D59" s="2">
        <f t="shared" si="0"/>
        <v>8.0988888888888901</v>
      </c>
      <c r="E59" s="2">
        <f t="shared" si="1"/>
        <v>79.030555555555551</v>
      </c>
      <c r="F59">
        <v>717019.8772619738</v>
      </c>
      <c r="G59">
        <v>9104244.1793893725</v>
      </c>
      <c r="H59" s="1">
        <f t="shared" si="2"/>
        <v>717.01987726197376</v>
      </c>
      <c r="I59" s="1">
        <f t="shared" si="3"/>
        <v>9104.2441793893722</v>
      </c>
      <c r="J59" s="13">
        <v>1</v>
      </c>
      <c r="K59" s="1">
        <v>0.5</v>
      </c>
      <c r="L59" s="1">
        <v>8</v>
      </c>
      <c r="M59" s="1">
        <v>16</v>
      </c>
    </row>
    <row r="60" spans="1:13" x14ac:dyDescent="0.25">
      <c r="A60" s="2" t="s">
        <v>356</v>
      </c>
      <c r="B60" s="2" t="s">
        <v>269</v>
      </c>
      <c r="C60" s="2" t="s">
        <v>170</v>
      </c>
      <c r="D60" s="2">
        <f t="shared" si="0"/>
        <v>8.0977777777777789</v>
      </c>
      <c r="E60" s="2">
        <f t="shared" si="1"/>
        <v>79.031111111111116</v>
      </c>
      <c r="F60">
        <v>716959.23058222211</v>
      </c>
      <c r="G60">
        <v>9104367.3818240259</v>
      </c>
      <c r="H60" s="1">
        <f t="shared" si="2"/>
        <v>716.95923058222206</v>
      </c>
      <c r="I60" s="1">
        <f t="shared" si="3"/>
        <v>9104.3673818240259</v>
      </c>
      <c r="J60" s="13">
        <v>1</v>
      </c>
      <c r="K60" s="1">
        <v>0.5</v>
      </c>
      <c r="L60" s="1">
        <v>10</v>
      </c>
      <c r="M60" s="1">
        <v>13</v>
      </c>
    </row>
    <row r="61" spans="1:13" x14ac:dyDescent="0.25">
      <c r="A61" s="2" t="s">
        <v>357</v>
      </c>
      <c r="B61" s="2" t="s">
        <v>358</v>
      </c>
      <c r="C61" s="2" t="s">
        <v>164</v>
      </c>
      <c r="D61" s="2">
        <f t="shared" si="0"/>
        <v>8.0983333333333345</v>
      </c>
      <c r="E61" s="2">
        <f t="shared" si="1"/>
        <v>79.031666666666666</v>
      </c>
      <c r="F61">
        <v>716897.69103106612</v>
      </c>
      <c r="G61">
        <v>9104306.2254727073</v>
      </c>
      <c r="H61" s="1">
        <f t="shared" si="2"/>
        <v>716.89769103106607</v>
      </c>
      <c r="I61" s="1">
        <f t="shared" si="3"/>
        <v>9104.3062254727065</v>
      </c>
      <c r="J61" s="13">
        <v>1</v>
      </c>
      <c r="K61" s="1">
        <v>0.5</v>
      </c>
      <c r="L61" s="1">
        <v>7</v>
      </c>
      <c r="M61" s="1">
        <v>12</v>
      </c>
    </row>
    <row r="62" spans="1:13" x14ac:dyDescent="0.25">
      <c r="A62" s="2" t="s">
        <v>359</v>
      </c>
      <c r="B62" s="2" t="s">
        <v>269</v>
      </c>
      <c r="C62" s="2" t="s">
        <v>49</v>
      </c>
      <c r="D62" s="2">
        <f t="shared" si="0"/>
        <v>8.0977777777777789</v>
      </c>
      <c r="E62" s="2">
        <f t="shared" si="1"/>
        <v>79.031944444444449</v>
      </c>
      <c r="F62">
        <v>716867.36753004033</v>
      </c>
      <c r="G62">
        <v>9104367.8265763298</v>
      </c>
      <c r="H62" s="1">
        <f t="shared" si="2"/>
        <v>716.86736753004038</v>
      </c>
      <c r="I62" s="1">
        <f t="shared" si="3"/>
        <v>9104.3678265763301</v>
      </c>
      <c r="J62" s="13">
        <v>1</v>
      </c>
      <c r="K62" s="1">
        <v>0.5</v>
      </c>
      <c r="L62" s="1">
        <v>5</v>
      </c>
      <c r="M62" s="1">
        <v>9</v>
      </c>
    </row>
    <row r="63" spans="1:13" x14ac:dyDescent="0.25">
      <c r="A63" s="2" t="s">
        <v>360</v>
      </c>
      <c r="B63" s="2" t="s">
        <v>276</v>
      </c>
      <c r="C63" s="2" t="s">
        <v>49</v>
      </c>
      <c r="D63" s="2">
        <f t="shared" si="0"/>
        <v>8.0966666666666676</v>
      </c>
      <c r="E63" s="2">
        <f t="shared" si="1"/>
        <v>79.031944444444449</v>
      </c>
      <c r="F63">
        <v>716867.96240794077</v>
      </c>
      <c r="G63">
        <v>9104490.7322997488</v>
      </c>
      <c r="H63" s="1">
        <f t="shared" si="2"/>
        <v>716.86796240794081</v>
      </c>
      <c r="I63" s="1">
        <f t="shared" si="3"/>
        <v>9104.4907322997497</v>
      </c>
      <c r="J63" s="13">
        <v>1</v>
      </c>
      <c r="K63" s="1">
        <v>0.5</v>
      </c>
      <c r="L63" s="1">
        <v>4</v>
      </c>
      <c r="M63" s="1">
        <v>12</v>
      </c>
    </row>
    <row r="64" spans="1:13" x14ac:dyDescent="0.25">
      <c r="A64" s="2" t="s">
        <v>361</v>
      </c>
      <c r="B64" s="2" t="s">
        <v>362</v>
      </c>
      <c r="C64" s="2" t="s">
        <v>16</v>
      </c>
      <c r="D64" s="2">
        <f t="shared" si="0"/>
        <v>8.0975000000000001</v>
      </c>
      <c r="E64" s="2">
        <f t="shared" si="1"/>
        <v>79.034999999999997</v>
      </c>
      <c r="F64">
        <v>716530.68521402718</v>
      </c>
      <c r="G64">
        <v>9104400.182097815</v>
      </c>
      <c r="H64" s="1">
        <f t="shared" si="2"/>
        <v>716.53068521402713</v>
      </c>
      <c r="I64" s="1">
        <f t="shared" si="3"/>
        <v>9104.4001820978156</v>
      </c>
      <c r="J64" s="13">
        <v>2</v>
      </c>
      <c r="K64" s="1">
        <v>0.5</v>
      </c>
      <c r="L64" s="1">
        <v>5</v>
      </c>
      <c r="M64" s="1">
        <v>12</v>
      </c>
    </row>
    <row r="65" spans="1:13" x14ac:dyDescent="0.25">
      <c r="A65" s="2" t="s">
        <v>363</v>
      </c>
      <c r="B65" s="2" t="s">
        <v>351</v>
      </c>
      <c r="C65" s="2" t="s">
        <v>364</v>
      </c>
      <c r="D65" s="2">
        <f t="shared" si="0"/>
        <v>8.0986111111111114</v>
      </c>
      <c r="E65" s="2">
        <f t="shared" si="1"/>
        <v>79.035833333333329</v>
      </c>
      <c r="F65">
        <v>716438.22854486131</v>
      </c>
      <c r="G65">
        <v>9104277.7205039635</v>
      </c>
      <c r="H65" s="1">
        <f t="shared" si="2"/>
        <v>716.43822854486132</v>
      </c>
      <c r="I65" s="1">
        <f t="shared" si="3"/>
        <v>9104.2777205039638</v>
      </c>
      <c r="J65" s="13">
        <v>1</v>
      </c>
      <c r="K65" s="1">
        <v>0.5</v>
      </c>
      <c r="L65" s="1">
        <v>5</v>
      </c>
      <c r="M65" s="1">
        <v>8</v>
      </c>
    </row>
    <row r="66" spans="1:13" x14ac:dyDescent="0.25">
      <c r="A66" s="2" t="s">
        <v>365</v>
      </c>
      <c r="B66" s="2" t="s">
        <v>351</v>
      </c>
      <c r="C66" s="2" t="s">
        <v>366</v>
      </c>
      <c r="D66" s="2">
        <f t="shared" si="0"/>
        <v>8.0986111111111114</v>
      </c>
      <c r="E66" s="2">
        <f t="shared" si="1"/>
        <v>79.036388888888894</v>
      </c>
      <c r="F66">
        <v>716376.9867988663</v>
      </c>
      <c r="G66">
        <v>9104278.016343426</v>
      </c>
      <c r="H66" s="1">
        <f t="shared" si="2"/>
        <v>716.37698679886626</v>
      </c>
      <c r="I66" s="1">
        <f t="shared" si="3"/>
        <v>9104.2780163434254</v>
      </c>
      <c r="J66" s="13">
        <v>1</v>
      </c>
      <c r="K66" s="1">
        <v>0.5</v>
      </c>
      <c r="L66" s="1">
        <v>9</v>
      </c>
      <c r="M66" s="1">
        <v>11</v>
      </c>
    </row>
    <row r="67" spans="1:13" x14ac:dyDescent="0.25">
      <c r="A67" s="2" t="s">
        <v>367</v>
      </c>
      <c r="B67" s="2" t="s">
        <v>362</v>
      </c>
      <c r="C67" s="2" t="s">
        <v>252</v>
      </c>
      <c r="D67" s="2">
        <f t="shared" ref="D67:D82" si="4">VALUE(LEFT(B67,FIND("°", B67)-1))+VALUE(MID(B67, FIND("°",B67)+1,FIND("'",B67)-FIND("°",B67)-1))/60+VALUE(MID(B67, FIND("'",B67)+1,FIND("S",B67)-FIND("'",B67)-2))/3600</f>
        <v>8.0975000000000001</v>
      </c>
      <c r="E67" s="2">
        <f t="shared" ref="E67:E82" si="5">VALUE(LEFT(C67,FIND("°", C67)-1))+VALUE(MID(C67, FIND("°",C67)+1,FIND("'",C67)-FIND("°",C67)-1))/60+VALUE(MID(C67, FIND("'",C67)+1,FIND("W",C67)-FIND("'",C67)-2))/3600</f>
        <v>79.036666666666662</v>
      </c>
      <c r="F67">
        <v>716346.95944170456</v>
      </c>
      <c r="G67">
        <v>9104401.0696234442</v>
      </c>
      <c r="H67" s="1">
        <f t="shared" ref="H67:H83" si="6">F67/1000</f>
        <v>716.3469594417046</v>
      </c>
      <c r="I67" s="1">
        <f t="shared" ref="I67:I83" si="7">G67/1000</f>
        <v>9104.4010696234436</v>
      </c>
      <c r="J67" s="13">
        <v>2</v>
      </c>
      <c r="K67" s="1">
        <v>0.5</v>
      </c>
      <c r="L67" s="1">
        <v>11</v>
      </c>
      <c r="M67" s="1">
        <v>15</v>
      </c>
    </row>
    <row r="68" spans="1:13" x14ac:dyDescent="0.25">
      <c r="A68" s="2" t="s">
        <v>368</v>
      </c>
      <c r="B68" s="2" t="s">
        <v>225</v>
      </c>
      <c r="C68" s="2" t="s">
        <v>65</v>
      </c>
      <c r="D68" s="2">
        <f t="shared" si="4"/>
        <v>8.0972222222222232</v>
      </c>
      <c r="E68" s="2">
        <f t="shared" si="5"/>
        <v>79.036944444444444</v>
      </c>
      <c r="F68">
        <v>716316.48684031272</v>
      </c>
      <c r="G68">
        <v>9104431.9438131005</v>
      </c>
      <c r="H68" s="1">
        <f t="shared" si="6"/>
        <v>716.31648684031268</v>
      </c>
      <c r="I68" s="1">
        <f t="shared" si="7"/>
        <v>9104.4319438131006</v>
      </c>
      <c r="J68" s="13">
        <v>2</v>
      </c>
      <c r="K68" s="1">
        <v>0.5</v>
      </c>
      <c r="L68" s="1">
        <v>5</v>
      </c>
      <c r="M68" s="1">
        <v>10</v>
      </c>
    </row>
    <row r="69" spans="1:13" x14ac:dyDescent="0.25">
      <c r="A69" s="2" t="s">
        <v>369</v>
      </c>
      <c r="B69" s="2" t="s">
        <v>269</v>
      </c>
      <c r="C69" s="2" t="s">
        <v>314</v>
      </c>
      <c r="D69" s="2">
        <f t="shared" si="4"/>
        <v>8.0977777777777789</v>
      </c>
      <c r="E69" s="2">
        <f t="shared" si="5"/>
        <v>79.037499999999994</v>
      </c>
      <c r="F69">
        <v>716254.94831553975</v>
      </c>
      <c r="G69">
        <v>9104370.7867707275</v>
      </c>
      <c r="H69" s="1">
        <f t="shared" si="6"/>
        <v>716.25494831553976</v>
      </c>
      <c r="I69" s="1">
        <f t="shared" si="7"/>
        <v>9104.3707867707271</v>
      </c>
      <c r="J69" s="13">
        <v>2</v>
      </c>
      <c r="K69" s="1">
        <v>0.5</v>
      </c>
      <c r="L69" s="1">
        <v>8</v>
      </c>
      <c r="M69" s="1">
        <v>12</v>
      </c>
    </row>
    <row r="70" spans="1:13" x14ac:dyDescent="0.25">
      <c r="A70" s="2" t="s">
        <v>370</v>
      </c>
      <c r="B70" s="2" t="s">
        <v>371</v>
      </c>
      <c r="C70" s="2" t="s">
        <v>67</v>
      </c>
      <c r="D70" s="2">
        <f t="shared" si="4"/>
        <v>8.0969444444444445</v>
      </c>
      <c r="E70" s="2">
        <f t="shared" si="5"/>
        <v>79.035555555555547</v>
      </c>
      <c r="F70">
        <v>716469.74016236397</v>
      </c>
      <c r="G70">
        <v>9104461.9307566937</v>
      </c>
      <c r="H70" s="1">
        <f t="shared" si="6"/>
        <v>716.46974016236402</v>
      </c>
      <c r="I70" s="1">
        <f t="shared" si="7"/>
        <v>9104.4619307566936</v>
      </c>
      <c r="J70" s="13">
        <v>1</v>
      </c>
      <c r="K70" s="1">
        <v>0.5</v>
      </c>
      <c r="L70" s="1">
        <v>8</v>
      </c>
      <c r="M70" s="1">
        <v>12</v>
      </c>
    </row>
    <row r="71" spans="1:13" x14ac:dyDescent="0.25">
      <c r="A71" s="2" t="s">
        <v>372</v>
      </c>
      <c r="B71" s="2" t="s">
        <v>373</v>
      </c>
      <c r="C71" s="2" t="s">
        <v>364</v>
      </c>
      <c r="D71" s="2">
        <f t="shared" si="4"/>
        <v>8.0958333333333332</v>
      </c>
      <c r="E71" s="2">
        <f t="shared" si="5"/>
        <v>79.035833333333329</v>
      </c>
      <c r="F71">
        <v>716439.7127952131</v>
      </c>
      <c r="G71">
        <v>9104584.9841203839</v>
      </c>
      <c r="H71" s="1">
        <f t="shared" si="6"/>
        <v>716.43971279521315</v>
      </c>
      <c r="I71" s="1">
        <f t="shared" si="7"/>
        <v>9104.5849841203835</v>
      </c>
      <c r="J71" s="13">
        <v>2</v>
      </c>
      <c r="K71" s="1">
        <v>0.5</v>
      </c>
      <c r="L71" s="1">
        <v>5</v>
      </c>
      <c r="M71" s="1">
        <v>12</v>
      </c>
    </row>
    <row r="72" spans="1:13" x14ac:dyDescent="0.25">
      <c r="A72" s="2" t="s">
        <v>374</v>
      </c>
      <c r="B72" s="2" t="s">
        <v>375</v>
      </c>
      <c r="C72" s="2" t="s">
        <v>63</v>
      </c>
      <c r="D72" s="2">
        <f t="shared" si="4"/>
        <v>8.0958333333333332</v>
      </c>
      <c r="E72" s="2">
        <f t="shared" si="5"/>
        <v>79.033611111111114</v>
      </c>
      <c r="F72">
        <v>716684.68165863294</v>
      </c>
      <c r="G72">
        <v>9104583.8003193624</v>
      </c>
      <c r="H72" s="1">
        <f t="shared" si="6"/>
        <v>716.68468165863294</v>
      </c>
      <c r="I72" s="1">
        <f t="shared" si="7"/>
        <v>9104.5838003193621</v>
      </c>
      <c r="J72" s="13">
        <v>1</v>
      </c>
      <c r="K72" s="1">
        <v>0.5</v>
      </c>
      <c r="L72" s="1">
        <v>5</v>
      </c>
      <c r="M72" s="1">
        <v>8</v>
      </c>
    </row>
    <row r="73" spans="1:13" x14ac:dyDescent="0.25">
      <c r="A73" s="2" t="s">
        <v>376</v>
      </c>
      <c r="B73" s="2" t="s">
        <v>377</v>
      </c>
      <c r="C73" s="2" t="s">
        <v>318</v>
      </c>
      <c r="D73" s="2">
        <f t="shared" si="4"/>
        <v>8.094444444444445</v>
      </c>
      <c r="E73" s="2">
        <f t="shared" si="5"/>
        <v>79.037777777777777</v>
      </c>
      <c r="F73">
        <v>716226.10649767425</v>
      </c>
      <c r="G73">
        <v>9104739.6504677348</v>
      </c>
      <c r="H73" s="1">
        <f t="shared" si="6"/>
        <v>716.22610649767421</v>
      </c>
      <c r="I73" s="1">
        <f t="shared" si="7"/>
        <v>9104.7396504677345</v>
      </c>
      <c r="J73" s="13">
        <v>2</v>
      </c>
      <c r="K73" s="1">
        <v>0.5</v>
      </c>
      <c r="L73" s="1">
        <v>9</v>
      </c>
      <c r="M73" s="1">
        <v>12</v>
      </c>
    </row>
    <row r="74" spans="1:13" x14ac:dyDescent="0.25">
      <c r="A74" s="2" t="s">
        <v>378</v>
      </c>
      <c r="B74" s="2" t="s">
        <v>375</v>
      </c>
      <c r="C74" s="2" t="s">
        <v>310</v>
      </c>
      <c r="D74" s="2">
        <f t="shared" si="4"/>
        <v>8.0958333333333332</v>
      </c>
      <c r="E74" s="2">
        <f t="shared" si="5"/>
        <v>79.038333333333327</v>
      </c>
      <c r="F74">
        <v>716164.12320038292</v>
      </c>
      <c r="G74">
        <v>9104586.3142934255</v>
      </c>
      <c r="H74" s="1">
        <f t="shared" si="6"/>
        <v>716.16412320038296</v>
      </c>
      <c r="I74" s="1">
        <f t="shared" si="7"/>
        <v>9104.5863142934249</v>
      </c>
      <c r="J74" s="13">
        <v>1</v>
      </c>
      <c r="K74" s="1">
        <v>0.5</v>
      </c>
      <c r="L74" s="1">
        <v>9</v>
      </c>
      <c r="M74" s="1">
        <v>14</v>
      </c>
    </row>
    <row r="75" spans="1:13" x14ac:dyDescent="0.25">
      <c r="A75" s="2" t="s">
        <v>379</v>
      </c>
      <c r="B75" s="2" t="s">
        <v>380</v>
      </c>
      <c r="C75" s="2" t="s">
        <v>252</v>
      </c>
      <c r="D75" s="2">
        <f t="shared" si="4"/>
        <v>8.0950000000000006</v>
      </c>
      <c r="E75" s="2">
        <f t="shared" si="5"/>
        <v>79.036666666666662</v>
      </c>
      <c r="F75">
        <v>716348.29453986674</v>
      </c>
      <c r="G75">
        <v>9104677.6067333072</v>
      </c>
      <c r="H75" s="1">
        <f t="shared" si="6"/>
        <v>716.34829453986674</v>
      </c>
      <c r="I75" s="1">
        <f t="shared" si="7"/>
        <v>9104.6776067333067</v>
      </c>
      <c r="J75" s="13">
        <v>1</v>
      </c>
      <c r="K75" s="1">
        <v>0.5</v>
      </c>
      <c r="L75" s="1">
        <v>5</v>
      </c>
      <c r="M75" s="1">
        <v>12</v>
      </c>
    </row>
    <row r="76" spans="1:13" x14ac:dyDescent="0.25">
      <c r="A76" s="2" t="s">
        <v>381</v>
      </c>
      <c r="B76" s="2" t="s">
        <v>380</v>
      </c>
      <c r="C76" s="2" t="s">
        <v>14</v>
      </c>
      <c r="D76" s="2">
        <f t="shared" si="4"/>
        <v>8.0950000000000006</v>
      </c>
      <c r="E76" s="2">
        <f t="shared" si="5"/>
        <v>79.034444444444446</v>
      </c>
      <c r="F76">
        <v>716593.26378975611</v>
      </c>
      <c r="G76">
        <v>9104676.4235537741</v>
      </c>
      <c r="H76" s="1">
        <f t="shared" si="6"/>
        <v>716.59326378975607</v>
      </c>
      <c r="I76" s="1">
        <f t="shared" si="7"/>
        <v>9104.6764235537739</v>
      </c>
      <c r="J76" s="13">
        <v>1</v>
      </c>
      <c r="K76" s="1">
        <v>0.5</v>
      </c>
      <c r="L76" s="1">
        <v>5</v>
      </c>
      <c r="M76" s="1">
        <v>8</v>
      </c>
    </row>
    <row r="77" spans="1:13" x14ac:dyDescent="0.25">
      <c r="A77" s="2" t="s">
        <v>382</v>
      </c>
      <c r="B77" s="2" t="s">
        <v>377</v>
      </c>
      <c r="C77" s="2" t="s">
        <v>335</v>
      </c>
      <c r="D77" s="2">
        <f t="shared" si="4"/>
        <v>8.094444444444445</v>
      </c>
      <c r="E77" s="2">
        <f t="shared" si="5"/>
        <v>79.034722222222214</v>
      </c>
      <c r="F77">
        <v>716562.93954348413</v>
      </c>
      <c r="G77">
        <v>9104738.0242807362</v>
      </c>
      <c r="H77" s="1">
        <f t="shared" si="6"/>
        <v>716.56293954348416</v>
      </c>
      <c r="I77" s="1">
        <f t="shared" si="7"/>
        <v>9104.7380242807358</v>
      </c>
      <c r="J77" s="13">
        <v>2</v>
      </c>
      <c r="K77" s="1">
        <v>0.5</v>
      </c>
      <c r="L77" s="1">
        <v>5</v>
      </c>
      <c r="M77" s="1">
        <v>10</v>
      </c>
    </row>
    <row r="78" spans="1:13" x14ac:dyDescent="0.25">
      <c r="A78" s="2" t="s">
        <v>383</v>
      </c>
      <c r="B78" s="2" t="s">
        <v>384</v>
      </c>
      <c r="C78" s="2" t="s">
        <v>14</v>
      </c>
      <c r="D78" s="2">
        <f t="shared" si="4"/>
        <v>8.0938888888888894</v>
      </c>
      <c r="E78" s="2">
        <f t="shared" si="5"/>
        <v>79.034444444444446</v>
      </c>
      <c r="F78">
        <v>716593.85770799569</v>
      </c>
      <c r="G78">
        <v>9104799.3290844373</v>
      </c>
      <c r="H78" s="1">
        <f t="shared" si="6"/>
        <v>716.59385770799565</v>
      </c>
      <c r="I78" s="1">
        <f t="shared" si="7"/>
        <v>9104.799329084437</v>
      </c>
      <c r="J78" s="13">
        <v>1</v>
      </c>
      <c r="K78" s="1">
        <v>0.5</v>
      </c>
      <c r="L78" s="1">
        <v>8</v>
      </c>
      <c r="M78" s="1">
        <v>12</v>
      </c>
    </row>
    <row r="79" spans="1:13" x14ac:dyDescent="0.25">
      <c r="A79" s="2" t="s">
        <v>385</v>
      </c>
      <c r="B79" s="2" t="s">
        <v>380</v>
      </c>
      <c r="C79" s="2" t="s">
        <v>10</v>
      </c>
      <c r="D79" s="2">
        <f t="shared" si="4"/>
        <v>8.0950000000000006</v>
      </c>
      <c r="E79" s="2">
        <f t="shared" si="5"/>
        <v>79.033055555555549</v>
      </c>
      <c r="F79">
        <v>716746.36973099515</v>
      </c>
      <c r="G79">
        <v>9104675.6833855733</v>
      </c>
      <c r="H79" s="1">
        <f t="shared" si="6"/>
        <v>716.74636973099518</v>
      </c>
      <c r="I79" s="1">
        <f t="shared" si="7"/>
        <v>9104.6756833855725</v>
      </c>
      <c r="J79" s="13">
        <v>1</v>
      </c>
      <c r="K79" s="1">
        <v>0.5</v>
      </c>
      <c r="L79" s="1">
        <v>8</v>
      </c>
      <c r="M79" s="1">
        <v>12</v>
      </c>
    </row>
    <row r="80" spans="1:13" x14ac:dyDescent="0.25">
      <c r="A80" s="2" t="s">
        <v>386</v>
      </c>
      <c r="B80" s="2" t="s">
        <v>384</v>
      </c>
      <c r="C80" s="2" t="s">
        <v>364</v>
      </c>
      <c r="D80" s="2">
        <f t="shared" si="4"/>
        <v>8.0938888888888894</v>
      </c>
      <c r="E80" s="2">
        <f t="shared" si="5"/>
        <v>79.035833333333329</v>
      </c>
      <c r="F80">
        <v>716440.75146941235</v>
      </c>
      <c r="G80">
        <v>9104800.0686299819</v>
      </c>
      <c r="H80" s="1">
        <f t="shared" si="6"/>
        <v>716.44075146941236</v>
      </c>
      <c r="I80" s="1">
        <f t="shared" si="7"/>
        <v>9104.800068629982</v>
      </c>
      <c r="J80" s="13">
        <v>1</v>
      </c>
      <c r="K80" s="1">
        <v>0.5</v>
      </c>
      <c r="L80" s="1">
        <v>5</v>
      </c>
      <c r="M80" s="1">
        <v>12</v>
      </c>
    </row>
    <row r="81" spans="1:13" x14ac:dyDescent="0.25">
      <c r="A81" s="2" t="s">
        <v>387</v>
      </c>
      <c r="B81" s="2" t="s">
        <v>388</v>
      </c>
      <c r="C81" s="2" t="s">
        <v>335</v>
      </c>
      <c r="D81" s="2">
        <f t="shared" si="4"/>
        <v>8.0930555555555568</v>
      </c>
      <c r="E81" s="2">
        <f t="shared" si="5"/>
        <v>79.034722222222214</v>
      </c>
      <c r="F81">
        <v>716563.6817728813</v>
      </c>
      <c r="G81">
        <v>9104891.656164756</v>
      </c>
      <c r="H81" s="1">
        <f t="shared" si="6"/>
        <v>716.5636817728813</v>
      </c>
      <c r="I81" s="1">
        <f t="shared" si="7"/>
        <v>9104.8916561647566</v>
      </c>
      <c r="J81" s="13">
        <v>1</v>
      </c>
      <c r="K81" s="1">
        <v>0.5</v>
      </c>
      <c r="L81" s="1">
        <v>9</v>
      </c>
      <c r="M81" s="1">
        <v>10</v>
      </c>
    </row>
    <row r="82" spans="1:13" x14ac:dyDescent="0.25">
      <c r="A82" s="2" t="s">
        <v>389</v>
      </c>
      <c r="B82" s="2" t="s">
        <v>390</v>
      </c>
      <c r="C82" s="2" t="s">
        <v>16</v>
      </c>
      <c r="D82" s="2">
        <f t="shared" si="4"/>
        <v>8.0927777777777781</v>
      </c>
      <c r="E82" s="2">
        <f t="shared" si="5"/>
        <v>79.034999999999997</v>
      </c>
      <c r="F82">
        <v>716533.20886684768</v>
      </c>
      <c r="G82">
        <v>9104922.5304507501</v>
      </c>
      <c r="H82" s="1">
        <f t="shared" si="6"/>
        <v>716.53320886684764</v>
      </c>
      <c r="I82" s="1">
        <f t="shared" si="7"/>
        <v>9104.9225304507509</v>
      </c>
      <c r="J82" s="13">
        <v>1</v>
      </c>
      <c r="K82" s="1">
        <v>0.5</v>
      </c>
      <c r="L82" s="1">
        <v>10</v>
      </c>
      <c r="M82" s="1">
        <v>13</v>
      </c>
    </row>
    <row r="83" spans="1:13" x14ac:dyDescent="0.25">
      <c r="A83" s="2" t="s">
        <v>76</v>
      </c>
      <c r="B83" s="2" t="s">
        <v>251</v>
      </c>
      <c r="C83" s="2" t="s">
        <v>252</v>
      </c>
      <c r="D83" s="2">
        <f>VALUE(LEFT(B83,FIND("°", B83)-1))+VALUE(MID(B83, FIND("°",B83)+1,FIND("'",B83)-FIND("°",B83)-1))/60+VALUE(MID(B83, FIND("'",B83)+1,FIND("S",B83)-FIND("'",B83)-2))/3600</f>
        <v>8.1044444444444448</v>
      </c>
      <c r="E83" s="2">
        <f>VALUE(LEFT(C83,FIND("°", C83)-1))+VALUE(MID(C83, FIND("°",C83)+1,FIND("'",C83)-FIND("°",C83)-1))/60+VALUE(MID(C83, FIND("'",C83)+1,FIND("W",C83)-FIND("'",C83)-2))/3600</f>
        <v>79.036666666666662</v>
      </c>
      <c r="F83">
        <v>716343.24868629151</v>
      </c>
      <c r="G83">
        <v>9103632.9108284637</v>
      </c>
      <c r="H83" s="1">
        <f t="shared" si="6"/>
        <v>716.34324868629153</v>
      </c>
      <c r="I83" s="1">
        <f t="shared" si="7"/>
        <v>9103.6329108284644</v>
      </c>
      <c r="J83" s="4">
        <v>0</v>
      </c>
      <c r="K83" s="1">
        <v>0.5</v>
      </c>
      <c r="L83" s="1">
        <v>4</v>
      </c>
      <c r="M83" s="1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637A-865D-413B-BA1F-7E2BACB9C4DA}">
  <dimension ref="A1:N24"/>
  <sheetViews>
    <sheetView topLeftCell="C1" workbookViewId="0">
      <selection activeCell="D26" sqref="D26"/>
    </sheetView>
  </sheetViews>
  <sheetFormatPr baseColWidth="10" defaultRowHeight="15" x14ac:dyDescent="0.25"/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133</v>
      </c>
      <c r="G1" s="9" t="s">
        <v>134</v>
      </c>
      <c r="H1" s="9" t="s">
        <v>127</v>
      </c>
      <c r="I1" s="9" t="s">
        <v>128</v>
      </c>
      <c r="J1" s="8" t="s">
        <v>129</v>
      </c>
      <c r="K1" s="8" t="s">
        <v>130</v>
      </c>
      <c r="L1" s="8" t="s">
        <v>131</v>
      </c>
      <c r="M1" s="8" t="s">
        <v>132</v>
      </c>
    </row>
    <row r="2" spans="1:13" x14ac:dyDescent="0.25">
      <c r="A2" s="2" t="s">
        <v>76</v>
      </c>
      <c r="B2" s="3" t="s">
        <v>5</v>
      </c>
      <c r="C2" s="6" t="s">
        <v>6</v>
      </c>
      <c r="D2" s="7">
        <v>8.1261111111111113</v>
      </c>
      <c r="E2" s="5">
        <v>79.029722222222219</v>
      </c>
      <c r="F2" s="1">
        <v>717097.12178278377</v>
      </c>
      <c r="G2" s="1">
        <v>9101232.5381729882</v>
      </c>
      <c r="H2">
        <f>F2/1000</f>
        <v>717.0971217827838</v>
      </c>
      <c r="I2">
        <f>G2/1000</f>
        <v>9101.2325381729879</v>
      </c>
      <c r="J2" s="4">
        <v>0</v>
      </c>
      <c r="K2" s="1">
        <v>0.5</v>
      </c>
      <c r="L2" s="1">
        <v>4</v>
      </c>
      <c r="M2" s="1">
        <v>20</v>
      </c>
    </row>
    <row r="3" spans="1:13" x14ac:dyDescent="0.25">
      <c r="A3" s="2" t="s">
        <v>77</v>
      </c>
      <c r="B3" s="3" t="s">
        <v>7</v>
      </c>
      <c r="C3" s="3" t="s">
        <v>8</v>
      </c>
      <c r="D3" s="7">
        <v>8.1311111111111121</v>
      </c>
      <c r="E3" s="5">
        <v>79.033333333333331</v>
      </c>
      <c r="F3" s="1">
        <v>716696.39113316522</v>
      </c>
      <c r="G3" s="1">
        <v>9100681.3959353827</v>
      </c>
      <c r="H3">
        <f t="shared" ref="H3:H19" si="0">F3/1000</f>
        <v>716.69639113316521</v>
      </c>
      <c r="I3">
        <f t="shared" ref="I3:I19" si="1">G3/1000</f>
        <v>9100.6813959353822</v>
      </c>
      <c r="J3" s="4">
        <v>1</v>
      </c>
      <c r="K3" s="1">
        <v>0.5</v>
      </c>
      <c r="L3" s="1">
        <v>7</v>
      </c>
      <c r="M3" s="1">
        <v>12</v>
      </c>
    </row>
    <row r="4" spans="1:13" x14ac:dyDescent="0.25">
      <c r="A4" s="2" t="s">
        <v>78</v>
      </c>
      <c r="B4" s="3" t="s">
        <v>9</v>
      </c>
      <c r="C4" s="3" t="s">
        <v>10</v>
      </c>
      <c r="D4" s="7">
        <v>8.1300000000000008</v>
      </c>
      <c r="E4" s="5">
        <v>79.033055555555549</v>
      </c>
      <c r="F4" s="1">
        <v>716727.60656521504</v>
      </c>
      <c r="G4" s="1">
        <v>9100804.1530382372</v>
      </c>
      <c r="H4">
        <f t="shared" si="0"/>
        <v>716.72760656521507</v>
      </c>
      <c r="I4">
        <f t="shared" si="1"/>
        <v>9100.8041530382379</v>
      </c>
      <c r="J4" s="4">
        <v>2</v>
      </c>
      <c r="K4" s="1">
        <v>0.5</v>
      </c>
      <c r="L4" s="1">
        <v>8</v>
      </c>
      <c r="M4" s="1">
        <v>12</v>
      </c>
    </row>
    <row r="5" spans="1:13" x14ac:dyDescent="0.25">
      <c r="A5" s="2" t="s">
        <v>79</v>
      </c>
      <c r="B5" s="3" t="s">
        <v>11</v>
      </c>
      <c r="C5" s="3" t="s">
        <v>12</v>
      </c>
      <c r="D5" s="7">
        <v>8.1291666666666664</v>
      </c>
      <c r="E5" s="5">
        <v>79.032777777777781</v>
      </c>
      <c r="F5" s="1">
        <v>716758.67285346973</v>
      </c>
      <c r="G5" s="1">
        <v>9100896.1836954765</v>
      </c>
      <c r="H5">
        <f t="shared" si="0"/>
        <v>716.75867285346976</v>
      </c>
      <c r="I5">
        <f t="shared" si="1"/>
        <v>9100.8961836954768</v>
      </c>
      <c r="J5" s="4">
        <v>1</v>
      </c>
      <c r="K5" s="1">
        <v>0.5</v>
      </c>
      <c r="L5" s="1">
        <v>10</v>
      </c>
      <c r="M5" s="1">
        <v>12</v>
      </c>
    </row>
    <row r="6" spans="1:13" x14ac:dyDescent="0.25">
      <c r="A6" s="2" t="s">
        <v>80</v>
      </c>
      <c r="B6" s="3" t="s">
        <v>13</v>
      </c>
      <c r="C6" s="3" t="s">
        <v>14</v>
      </c>
      <c r="D6" s="7">
        <v>8.1283333333333339</v>
      </c>
      <c r="E6" s="5">
        <v>79.034444444444446</v>
      </c>
      <c r="F6" s="1">
        <v>716575.4085732348</v>
      </c>
      <c r="G6" s="1">
        <v>9100989.2548932303</v>
      </c>
      <c r="H6">
        <f t="shared" si="0"/>
        <v>716.57540857323477</v>
      </c>
      <c r="I6">
        <f t="shared" si="1"/>
        <v>9100.9892548932294</v>
      </c>
      <c r="J6" s="4">
        <v>2</v>
      </c>
      <c r="K6" s="1">
        <v>0.5</v>
      </c>
      <c r="L6" s="1">
        <v>12</v>
      </c>
      <c r="M6" s="1">
        <v>14</v>
      </c>
    </row>
    <row r="7" spans="1:13" x14ac:dyDescent="0.25">
      <c r="A7" s="2" t="s">
        <v>81</v>
      </c>
      <c r="B7" s="3" t="s">
        <v>15</v>
      </c>
      <c r="C7" s="3" t="s">
        <v>16</v>
      </c>
      <c r="D7" s="7">
        <v>8.1297222222222221</v>
      </c>
      <c r="E7" s="5">
        <v>79.034999999999997</v>
      </c>
      <c r="F7" s="1">
        <v>716513.42594930972</v>
      </c>
      <c r="G7" s="1">
        <v>9100835.9199062642</v>
      </c>
      <c r="H7">
        <f t="shared" si="0"/>
        <v>716.51342594930975</v>
      </c>
      <c r="I7">
        <f t="shared" si="1"/>
        <v>9100.8359199062634</v>
      </c>
      <c r="J7" s="4">
        <v>1</v>
      </c>
      <c r="K7" s="1">
        <v>0.5</v>
      </c>
      <c r="L7" s="1">
        <v>15</v>
      </c>
      <c r="M7" s="1">
        <v>24</v>
      </c>
    </row>
    <row r="8" spans="1:13" x14ac:dyDescent="0.25">
      <c r="A8" s="2" t="s">
        <v>82</v>
      </c>
      <c r="B8" s="3" t="s">
        <v>17</v>
      </c>
      <c r="C8" s="3" t="s">
        <v>18</v>
      </c>
      <c r="D8" s="7">
        <v>8.1308333333333334</v>
      </c>
      <c r="E8" s="5">
        <v>79.031388888888884</v>
      </c>
      <c r="F8" s="1">
        <v>716910.86982520123</v>
      </c>
      <c r="G8" s="1">
        <v>9100711.0809504334</v>
      </c>
      <c r="H8">
        <f t="shared" si="0"/>
        <v>716.91086982520119</v>
      </c>
      <c r="I8">
        <f t="shared" si="1"/>
        <v>9100.7110809504338</v>
      </c>
      <c r="J8" s="4">
        <v>1</v>
      </c>
      <c r="K8" s="1">
        <v>0.5</v>
      </c>
      <c r="L8" s="1">
        <v>6</v>
      </c>
      <c r="M8" s="1">
        <v>12</v>
      </c>
    </row>
    <row r="9" spans="1:13" x14ac:dyDescent="0.25">
      <c r="A9" s="2" t="s">
        <v>83</v>
      </c>
      <c r="B9" s="3" t="s">
        <v>19</v>
      </c>
      <c r="C9" s="3" t="s">
        <v>6</v>
      </c>
      <c r="D9" s="7">
        <v>8.1305555555555564</v>
      </c>
      <c r="E9" s="5">
        <v>79.029722222222219</v>
      </c>
      <c r="F9" s="1">
        <v>717094.73048440483</v>
      </c>
      <c r="G9" s="1">
        <v>9100740.9139852729</v>
      </c>
      <c r="H9">
        <f t="shared" si="0"/>
        <v>717.09473048440486</v>
      </c>
      <c r="I9">
        <f t="shared" si="1"/>
        <v>9100.7409139852734</v>
      </c>
      <c r="J9" s="4">
        <v>2</v>
      </c>
      <c r="K9" s="1">
        <v>0.5</v>
      </c>
      <c r="L9" s="1">
        <v>6</v>
      </c>
      <c r="M9" s="1">
        <v>10</v>
      </c>
    </row>
    <row r="10" spans="1:13" x14ac:dyDescent="0.25">
      <c r="A10" s="2" t="s">
        <v>84</v>
      </c>
      <c r="B10" s="3" t="s">
        <v>20</v>
      </c>
      <c r="C10" s="3" t="s">
        <v>21</v>
      </c>
      <c r="D10" s="7">
        <v>8.1294444444444451</v>
      </c>
      <c r="E10" s="5">
        <v>79.030277777777783</v>
      </c>
      <c r="F10" s="1">
        <v>717034.09114659135</v>
      </c>
      <c r="G10" s="1">
        <v>9100864.1179023944</v>
      </c>
      <c r="H10">
        <f t="shared" si="0"/>
        <v>717.03409114659132</v>
      </c>
      <c r="I10">
        <f t="shared" si="1"/>
        <v>9100.8641179023944</v>
      </c>
      <c r="J10" s="4">
        <v>1</v>
      </c>
      <c r="K10" s="1">
        <v>0.5</v>
      </c>
      <c r="L10" s="1">
        <v>7</v>
      </c>
      <c r="M10" s="1">
        <v>11</v>
      </c>
    </row>
    <row r="11" spans="1:13" x14ac:dyDescent="0.25">
      <c r="A11" s="2" t="s">
        <v>85</v>
      </c>
      <c r="B11" s="3" t="s">
        <v>7</v>
      </c>
      <c r="C11" s="3" t="s">
        <v>22</v>
      </c>
      <c r="D11" s="7">
        <v>8.1311111111111121</v>
      </c>
      <c r="E11" s="5">
        <v>79.029166666666669</v>
      </c>
      <c r="F11" s="1">
        <v>717155.66853129724</v>
      </c>
      <c r="G11" s="1">
        <v>9100679.1629502252</v>
      </c>
      <c r="H11">
        <f t="shared" si="0"/>
        <v>717.15566853129724</v>
      </c>
      <c r="I11">
        <f t="shared" si="1"/>
        <v>9100.6791629502259</v>
      </c>
      <c r="J11" s="4">
        <v>1</v>
      </c>
      <c r="K11" s="1">
        <v>0.5</v>
      </c>
      <c r="L11" s="1">
        <v>8</v>
      </c>
      <c r="M11" s="1">
        <v>9</v>
      </c>
    </row>
    <row r="12" spans="1:13" x14ac:dyDescent="0.25">
      <c r="A12" s="2" t="s">
        <v>86</v>
      </c>
      <c r="B12" s="3" t="s">
        <v>23</v>
      </c>
      <c r="C12" s="3" t="s">
        <v>24</v>
      </c>
      <c r="D12" s="7">
        <v>8.131388888888889</v>
      </c>
      <c r="E12" s="5">
        <v>79.029444444444437</v>
      </c>
      <c r="F12" s="1">
        <v>717124.90047300537</v>
      </c>
      <c r="G12" s="1">
        <v>9100648.5854426548</v>
      </c>
      <c r="H12">
        <f t="shared" si="0"/>
        <v>717.12490047300537</v>
      </c>
      <c r="I12">
        <f t="shared" si="1"/>
        <v>9100.6485854426555</v>
      </c>
      <c r="J12" s="4">
        <v>2</v>
      </c>
      <c r="K12" s="1">
        <v>0.5</v>
      </c>
      <c r="L12" s="1">
        <v>11</v>
      </c>
      <c r="M12" s="1">
        <v>13</v>
      </c>
    </row>
    <row r="13" spans="1:13" x14ac:dyDescent="0.25">
      <c r="A13" s="2" t="s">
        <v>87</v>
      </c>
      <c r="B13" s="3" t="s">
        <v>9</v>
      </c>
      <c r="C13" s="3" t="s">
        <v>25</v>
      </c>
      <c r="D13" s="7">
        <v>8.1300000000000008</v>
      </c>
      <c r="E13" s="5">
        <v>79.028333333333336</v>
      </c>
      <c r="F13" s="1">
        <v>717248.12255348591</v>
      </c>
      <c r="G13" s="1">
        <v>9100801.6219428126</v>
      </c>
      <c r="H13">
        <f t="shared" si="0"/>
        <v>717.24812255348593</v>
      </c>
      <c r="I13">
        <f t="shared" si="1"/>
        <v>9100.8016219428118</v>
      </c>
      <c r="J13" s="4">
        <v>1</v>
      </c>
      <c r="K13" s="1">
        <v>0.5</v>
      </c>
      <c r="L13" s="1">
        <v>12</v>
      </c>
      <c r="M13" s="1">
        <v>24</v>
      </c>
    </row>
    <row r="14" spans="1:13" x14ac:dyDescent="0.25">
      <c r="A14" s="2" t="s">
        <v>88</v>
      </c>
      <c r="B14" s="3" t="s">
        <v>11</v>
      </c>
      <c r="C14" s="3" t="s">
        <v>26</v>
      </c>
      <c r="D14" s="7">
        <v>8.1291666666666664</v>
      </c>
      <c r="E14" s="5">
        <v>79.025833333333338</v>
      </c>
      <c r="F14" s="1">
        <v>717524.13974281191</v>
      </c>
      <c r="G14" s="1">
        <v>9100892.4592375811</v>
      </c>
      <c r="H14">
        <f t="shared" si="0"/>
        <v>717.52413974281194</v>
      </c>
      <c r="I14">
        <f t="shared" si="1"/>
        <v>9100.8924592375806</v>
      </c>
      <c r="J14" s="4">
        <v>1</v>
      </c>
      <c r="K14" s="1">
        <v>0.5</v>
      </c>
      <c r="L14" s="1">
        <v>13</v>
      </c>
      <c r="M14" s="1">
        <v>16</v>
      </c>
    </row>
    <row r="15" spans="1:13" x14ac:dyDescent="0.25">
      <c r="A15" s="2" t="s">
        <v>89</v>
      </c>
      <c r="B15" s="3" t="s">
        <v>27</v>
      </c>
      <c r="C15" s="3" t="s">
        <v>28</v>
      </c>
      <c r="D15" s="7">
        <v>8.1286111111111108</v>
      </c>
      <c r="E15" s="5">
        <v>79.026666666666671</v>
      </c>
      <c r="F15" s="1">
        <v>717432.58295021299</v>
      </c>
      <c r="G15" s="1">
        <v>9100954.3600008357</v>
      </c>
      <c r="H15">
        <f t="shared" si="0"/>
        <v>717.43258295021303</v>
      </c>
      <c r="I15">
        <f t="shared" si="1"/>
        <v>9100.9543600008365</v>
      </c>
      <c r="J15" s="4">
        <v>1</v>
      </c>
      <c r="K15" s="1">
        <v>0.5</v>
      </c>
      <c r="L15" s="1">
        <v>16</v>
      </c>
      <c r="M15" s="1">
        <v>20</v>
      </c>
    </row>
    <row r="16" spans="1:13" x14ac:dyDescent="0.25">
      <c r="A16" s="2" t="s">
        <v>90</v>
      </c>
      <c r="B16" s="3" t="s">
        <v>29</v>
      </c>
      <c r="C16" s="3" t="s">
        <v>30</v>
      </c>
      <c r="D16" s="7">
        <v>8.1258333333333344</v>
      </c>
      <c r="E16" s="5">
        <v>79.024722222222223</v>
      </c>
      <c r="F16" s="1">
        <v>717648.41258247616</v>
      </c>
      <c r="G16" s="1">
        <v>9101260.5813026428</v>
      </c>
      <c r="H16">
        <f t="shared" si="0"/>
        <v>717.64841258247611</v>
      </c>
      <c r="I16">
        <f t="shared" si="1"/>
        <v>9101.2605813026421</v>
      </c>
      <c r="J16" s="4">
        <v>1</v>
      </c>
      <c r="K16" s="1">
        <v>0.5</v>
      </c>
      <c r="L16" s="1">
        <v>11</v>
      </c>
      <c r="M16" s="1">
        <v>14</v>
      </c>
    </row>
    <row r="17" spans="1:14" x14ac:dyDescent="0.25">
      <c r="A17" s="2" t="s">
        <v>91</v>
      </c>
      <c r="B17" s="3" t="s">
        <v>31</v>
      </c>
      <c r="C17" s="3" t="s">
        <v>32</v>
      </c>
      <c r="D17" s="7">
        <v>8.1266666666666669</v>
      </c>
      <c r="E17" s="5">
        <v>79.023888888888891</v>
      </c>
      <c r="F17" s="1">
        <v>717739.82005202502</v>
      </c>
      <c r="G17" s="1">
        <v>9101167.9535709359</v>
      </c>
      <c r="H17">
        <f t="shared" si="0"/>
        <v>717.73982005202504</v>
      </c>
      <c r="I17">
        <f t="shared" si="1"/>
        <v>9101.1679535709354</v>
      </c>
      <c r="J17" s="4">
        <v>2</v>
      </c>
      <c r="K17" s="1">
        <v>0.5</v>
      </c>
      <c r="L17" s="1">
        <v>10</v>
      </c>
      <c r="M17" s="1">
        <v>14</v>
      </c>
    </row>
    <row r="18" spans="1:14" x14ac:dyDescent="0.25">
      <c r="A18" s="2" t="s">
        <v>92</v>
      </c>
      <c r="B18" s="3" t="s">
        <v>29</v>
      </c>
      <c r="C18" s="3" t="s">
        <v>33</v>
      </c>
      <c r="D18" s="7">
        <v>8.1258333333333344</v>
      </c>
      <c r="E18" s="5">
        <v>79.023611111111109</v>
      </c>
      <c r="F18" s="1">
        <v>717770.88866375457</v>
      </c>
      <c r="G18" s="1">
        <v>9101259.9840708114</v>
      </c>
      <c r="H18">
        <f t="shared" si="0"/>
        <v>717.77088866375459</v>
      </c>
      <c r="I18">
        <f t="shared" si="1"/>
        <v>9101.2599840708117</v>
      </c>
      <c r="J18" s="4">
        <v>2</v>
      </c>
      <c r="K18" s="1">
        <v>0.5</v>
      </c>
      <c r="L18" s="1">
        <v>5</v>
      </c>
      <c r="M18" s="1">
        <v>9</v>
      </c>
    </row>
    <row r="19" spans="1:14" x14ac:dyDescent="0.25">
      <c r="A19" s="2" t="s">
        <v>76</v>
      </c>
      <c r="B19" s="3" t="s">
        <v>5</v>
      </c>
      <c r="C19" s="6" t="s">
        <v>6</v>
      </c>
      <c r="D19" s="7">
        <v>8.1261111111111113</v>
      </c>
      <c r="E19" s="5">
        <v>79.029722222222219</v>
      </c>
      <c r="F19" s="1">
        <v>717097.12178278377</v>
      </c>
      <c r="G19" s="1">
        <v>9101232.5381729882</v>
      </c>
      <c r="H19">
        <f t="shared" si="0"/>
        <v>717.0971217827838</v>
      </c>
      <c r="I19">
        <f t="shared" si="1"/>
        <v>9101.2325381729879</v>
      </c>
      <c r="J19" s="4">
        <v>0</v>
      </c>
      <c r="K19" s="1">
        <v>0.5</v>
      </c>
      <c r="L19" s="1">
        <v>4</v>
      </c>
      <c r="M19" s="1">
        <v>20</v>
      </c>
    </row>
    <row r="24" spans="1:14" x14ac:dyDescent="0.25">
      <c r="N2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7AD0-7FD0-4F33-A06E-CAB5EF5AF3BB}">
  <dimension ref="A1:K39"/>
  <sheetViews>
    <sheetView tabSelected="1" topLeftCell="A7" workbookViewId="0">
      <selection activeCell="B13" sqref="B13"/>
    </sheetView>
  </sheetViews>
  <sheetFormatPr baseColWidth="10" defaultRowHeight="15" x14ac:dyDescent="0.25"/>
  <cols>
    <col min="3" max="3" width="14.140625" customWidth="1"/>
    <col min="4" max="4" width="12.5703125" bestFit="1" customWidth="1"/>
    <col min="5" max="5" width="13" customWidth="1"/>
    <col min="6" max="6" width="9.85546875" customWidth="1"/>
    <col min="9" max="9" width="24.28515625" customWidth="1"/>
    <col min="10" max="10" width="20.85546875" customWidth="1"/>
  </cols>
  <sheetData>
    <row r="1" spans="1:11" ht="75" x14ac:dyDescent="0.25">
      <c r="B1" t="s">
        <v>392</v>
      </c>
      <c r="C1" t="s">
        <v>397</v>
      </c>
      <c r="D1" t="s">
        <v>401</v>
      </c>
      <c r="E1" t="s">
        <v>398</v>
      </c>
      <c r="F1" t="s">
        <v>400</v>
      </c>
      <c r="G1" t="s">
        <v>399</v>
      </c>
      <c r="H1" t="s">
        <v>402</v>
      </c>
      <c r="I1" s="14" t="s">
        <v>404</v>
      </c>
      <c r="J1" s="14" t="s">
        <v>405</v>
      </c>
      <c r="K1" s="14" t="s">
        <v>443</v>
      </c>
    </row>
    <row r="2" spans="1:11" x14ac:dyDescent="0.25">
      <c r="A2" t="s">
        <v>396</v>
      </c>
      <c r="B2">
        <v>16</v>
      </c>
      <c r="C2">
        <v>0.49281783616553998</v>
      </c>
      <c r="D2">
        <v>3.2856464385986302E-3</v>
      </c>
      <c r="E2">
        <v>0.36927125678463502</v>
      </c>
      <c r="F2">
        <v>11.693032026290799</v>
      </c>
      <c r="G2">
        <v>0.326389245961546</v>
      </c>
      <c r="H2">
        <v>12.300846576690599</v>
      </c>
      <c r="I2">
        <f>H2*100/F2</f>
        <v>105.19809189809092</v>
      </c>
      <c r="J2">
        <f>G2-E2</f>
        <v>-4.2882010823089012E-2</v>
      </c>
      <c r="K2">
        <f>J2/E2</f>
        <v>-0.11612604565130964</v>
      </c>
    </row>
    <row r="3" spans="1:11" x14ac:dyDescent="0.25">
      <c r="A3" t="s">
        <v>391</v>
      </c>
      <c r="B3">
        <v>52</v>
      </c>
      <c r="C3">
        <v>1.9136323820288601</v>
      </c>
      <c r="D3">
        <v>2.2359609603881801E-2</v>
      </c>
      <c r="E3">
        <v>1.25054291297148</v>
      </c>
      <c r="F3">
        <v>78.952733516693101</v>
      </c>
      <c r="G3">
        <v>1.17197497678697</v>
      </c>
      <c r="H3">
        <v>103.622751951217</v>
      </c>
      <c r="I3">
        <f t="shared" ref="I3:I6" si="0">H3*100/F3</f>
        <v>131.24656656670143</v>
      </c>
      <c r="J3">
        <f t="shared" ref="J3:J6" si="1">G3-E3</f>
        <v>-7.8567936184509968E-2</v>
      </c>
      <c r="K3">
        <f t="shared" ref="K3:K6" si="2">J3/E3</f>
        <v>-6.282706124639946E-2</v>
      </c>
    </row>
    <row r="4" spans="1:11" x14ac:dyDescent="0.25">
      <c r="A4" t="s">
        <v>393</v>
      </c>
      <c r="B4">
        <v>52</v>
      </c>
      <c r="C4">
        <v>1.8681301213608901</v>
      </c>
      <c r="D4">
        <v>2.3682832717895501E-2</v>
      </c>
      <c r="E4">
        <v>1.25597691562731</v>
      </c>
      <c r="F4">
        <v>96.335633754730196</v>
      </c>
      <c r="G4">
        <v>1.07645368961508</v>
      </c>
      <c r="H4">
        <v>119.42162036895699</v>
      </c>
      <c r="I4">
        <f t="shared" si="0"/>
        <v>123.96411972853528</v>
      </c>
      <c r="J4">
        <f t="shared" si="1"/>
        <v>-0.17952322601222992</v>
      </c>
      <c r="K4">
        <f t="shared" si="2"/>
        <v>-0.14293513183127676</v>
      </c>
    </row>
    <row r="5" spans="1:11" x14ac:dyDescent="0.25">
      <c r="A5" t="s">
        <v>394</v>
      </c>
      <c r="B5">
        <v>52</v>
      </c>
      <c r="C5">
        <v>2.5050368643077001</v>
      </c>
      <c r="D5">
        <v>2.2795438766479399E-2</v>
      </c>
      <c r="E5">
        <v>1.45245640624279</v>
      </c>
      <c r="F5">
        <v>150.66199374198899</v>
      </c>
      <c r="G5">
        <v>1.3331749208804899</v>
      </c>
      <c r="H5">
        <v>209.208317518234</v>
      </c>
      <c r="I5">
        <f t="shared" si="0"/>
        <v>138.85938472081187</v>
      </c>
      <c r="J5">
        <f t="shared" si="1"/>
        <v>-0.1192814853623001</v>
      </c>
      <c r="K5">
        <f t="shared" si="2"/>
        <v>-8.2123969331965765E-2</v>
      </c>
    </row>
    <row r="6" spans="1:11" x14ac:dyDescent="0.25">
      <c r="A6" t="s">
        <v>395</v>
      </c>
      <c r="B6">
        <v>80</v>
      </c>
      <c r="C6">
        <v>2.5734008778422499</v>
      </c>
      <c r="D6">
        <v>5.7175159454345703E-2</v>
      </c>
      <c r="E6">
        <v>1.9094653161650901</v>
      </c>
      <c r="F6">
        <v>223.52605748176501</v>
      </c>
      <c r="G6">
        <v>1.5143677560772999</v>
      </c>
      <c r="H6">
        <v>292.58751034736599</v>
      </c>
      <c r="I6">
        <f t="shared" si="0"/>
        <v>130.89637675519552</v>
      </c>
      <c r="J6">
        <f t="shared" si="1"/>
        <v>-0.39509756008779018</v>
      </c>
      <c r="K6">
        <f t="shared" si="2"/>
        <v>-0.20691528499783995</v>
      </c>
    </row>
    <row r="7" spans="1:11" x14ac:dyDescent="0.25">
      <c r="I7">
        <f>AVERAGE(I2:I6)</f>
        <v>126.03290793386699</v>
      </c>
      <c r="J7">
        <f>AVERAGE(J2:J6)</f>
        <v>-0.16307044369398382</v>
      </c>
      <c r="K7">
        <f>AVERAGE(K2:K6)</f>
        <v>-0.12218549861175831</v>
      </c>
    </row>
    <row r="8" spans="1:11" x14ac:dyDescent="0.25">
      <c r="A8" t="s">
        <v>403</v>
      </c>
    </row>
    <row r="9" spans="1:11" x14ac:dyDescent="0.25">
      <c r="A9" s="18" t="s">
        <v>442</v>
      </c>
      <c r="B9" s="18"/>
      <c r="C9" s="18"/>
      <c r="D9" s="18"/>
      <c r="E9" s="18"/>
      <c r="F9" s="18"/>
      <c r="G9" s="18"/>
      <c r="H9" s="18"/>
    </row>
    <row r="10" spans="1:11" x14ac:dyDescent="0.25">
      <c r="A10" s="18"/>
      <c r="B10" s="18"/>
      <c r="C10" s="18"/>
      <c r="D10" s="18"/>
      <c r="E10" s="18"/>
      <c r="F10" s="18"/>
      <c r="G10" s="18"/>
      <c r="H10" s="18"/>
    </row>
    <row r="11" spans="1:11" x14ac:dyDescent="0.25">
      <c r="A11" s="18"/>
      <c r="B11" s="18"/>
      <c r="C11" s="18"/>
      <c r="D11" s="18"/>
      <c r="E11" s="18"/>
      <c r="F11" s="18"/>
      <c r="G11" s="18"/>
      <c r="H11" s="18"/>
    </row>
    <row r="12" spans="1:11" ht="45" x14ac:dyDescent="0.25">
      <c r="A12" s="14" t="s">
        <v>445</v>
      </c>
      <c r="B12">
        <v>0.2</v>
      </c>
    </row>
    <row r="13" spans="1:11" ht="30" x14ac:dyDescent="0.25">
      <c r="A13" s="14" t="s">
        <v>444</v>
      </c>
      <c r="B13">
        <v>0.9</v>
      </c>
    </row>
    <row r="14" spans="1:11" x14ac:dyDescent="0.25">
      <c r="A14" s="15" t="s">
        <v>420</v>
      </c>
    </row>
    <row r="15" spans="1:11" x14ac:dyDescent="0.25">
      <c r="A15" s="16" t="s">
        <v>411</v>
      </c>
      <c r="D15" t="s">
        <v>419</v>
      </c>
    </row>
    <row r="16" spans="1:11" x14ac:dyDescent="0.25">
      <c r="A16" s="16" t="s">
        <v>412</v>
      </c>
      <c r="D16" t="s">
        <v>417</v>
      </c>
    </row>
    <row r="17" spans="1:9" x14ac:dyDescent="0.25">
      <c r="A17" s="16" t="s">
        <v>413</v>
      </c>
      <c r="D17" t="s">
        <v>418</v>
      </c>
    </row>
    <row r="18" spans="1:9" x14ac:dyDescent="0.25">
      <c r="A18" s="16" t="s">
        <v>414</v>
      </c>
      <c r="D18" t="s">
        <v>416</v>
      </c>
    </row>
    <row r="19" spans="1:9" x14ac:dyDescent="0.25">
      <c r="A19" s="16" t="s">
        <v>438</v>
      </c>
      <c r="D19" t="s">
        <v>415</v>
      </c>
    </row>
    <row r="20" spans="1:9" x14ac:dyDescent="0.25">
      <c r="A20" s="16" t="s">
        <v>439</v>
      </c>
      <c r="D20" s="19" t="s">
        <v>441</v>
      </c>
      <c r="E20" s="19"/>
      <c r="F20" s="19"/>
      <c r="G20" s="19"/>
      <c r="H20" s="19"/>
      <c r="I20" s="19"/>
    </row>
    <row r="21" spans="1:9" x14ac:dyDescent="0.25">
      <c r="A21" s="17"/>
    </row>
    <row r="22" spans="1:9" x14ac:dyDescent="0.25">
      <c r="A22" s="16" t="s">
        <v>421</v>
      </c>
    </row>
    <row r="23" spans="1:9" x14ac:dyDescent="0.25">
      <c r="A23" s="15" t="s">
        <v>422</v>
      </c>
    </row>
    <row r="24" spans="1:9" x14ac:dyDescent="0.25">
      <c r="A24" s="15" t="s">
        <v>423</v>
      </c>
      <c r="D24" t="s">
        <v>434</v>
      </c>
    </row>
    <row r="25" spans="1:9" x14ac:dyDescent="0.25">
      <c r="A25" s="15" t="s">
        <v>424</v>
      </c>
      <c r="D25" t="s">
        <v>435</v>
      </c>
    </row>
    <row r="26" spans="1:9" x14ac:dyDescent="0.25">
      <c r="A26" s="15" t="s">
        <v>425</v>
      </c>
      <c r="D26" t="s">
        <v>437</v>
      </c>
    </row>
    <row r="27" spans="1:9" x14ac:dyDescent="0.25">
      <c r="A27" s="15" t="s">
        <v>426</v>
      </c>
    </row>
    <row r="28" spans="1:9" x14ac:dyDescent="0.25">
      <c r="A28" s="16" t="s">
        <v>406</v>
      </c>
    </row>
    <row r="29" spans="1:9" x14ac:dyDescent="0.25">
      <c r="A29" s="16" t="s">
        <v>407</v>
      </c>
    </row>
    <row r="30" spans="1:9" x14ac:dyDescent="0.25">
      <c r="A30" s="16" t="s">
        <v>408</v>
      </c>
    </row>
    <row r="31" spans="1:9" x14ac:dyDescent="0.25">
      <c r="A31" s="16" t="s">
        <v>409</v>
      </c>
    </row>
    <row r="32" spans="1:9" x14ac:dyDescent="0.25">
      <c r="A32" s="16" t="s">
        <v>427</v>
      </c>
    </row>
    <row r="33" spans="1:10" x14ac:dyDescent="0.25">
      <c r="A33" s="16" t="s">
        <v>428</v>
      </c>
    </row>
    <row r="34" spans="1:10" x14ac:dyDescent="0.25">
      <c r="A34" s="16" t="s">
        <v>429</v>
      </c>
    </row>
    <row r="35" spans="1:10" x14ac:dyDescent="0.25">
      <c r="A35" s="16" t="s">
        <v>430</v>
      </c>
    </row>
    <row r="36" spans="1:10" x14ac:dyDescent="0.25">
      <c r="A36" s="16" t="s">
        <v>431</v>
      </c>
    </row>
    <row r="37" spans="1:10" x14ac:dyDescent="0.25">
      <c r="A37" s="16" t="s">
        <v>432</v>
      </c>
      <c r="D37" s="19" t="s">
        <v>440</v>
      </c>
      <c r="E37" s="19"/>
      <c r="F37" s="19"/>
      <c r="G37" s="19"/>
      <c r="H37" s="19"/>
      <c r="I37" s="19"/>
    </row>
    <row r="38" spans="1:10" x14ac:dyDescent="0.25">
      <c r="A38" s="16" t="s">
        <v>433</v>
      </c>
      <c r="J38" t="s">
        <v>436</v>
      </c>
    </row>
    <row r="39" spans="1:10" x14ac:dyDescent="0.25">
      <c r="A39" s="17" t="s">
        <v>410</v>
      </c>
    </row>
  </sheetData>
  <mergeCells count="3">
    <mergeCell ref="A9:H11"/>
    <mergeCell ref="D20:I20"/>
    <mergeCell ref="D37:I3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sector1</vt:lpstr>
      <vt:lpstr>sector2</vt:lpstr>
      <vt:lpstr>sector3</vt:lpstr>
      <vt:lpstr>sector4</vt:lpstr>
      <vt:lpstr>test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Barba Farro</dc:creator>
  <cp:lastModifiedBy>Jose Luis Barba Farro</cp:lastModifiedBy>
  <dcterms:created xsi:type="dcterms:W3CDTF">2024-07-06T14:22:27Z</dcterms:created>
  <dcterms:modified xsi:type="dcterms:W3CDTF">2024-07-08T04:06:24Z</dcterms:modified>
</cp:coreProperties>
</file>