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ER01\Documents\a_Projects\b_MasterIA\7_Metaheuristicos\Trabajo\"/>
    </mc:Choice>
  </mc:AlternateContent>
  <bookViews>
    <workbookView xWindow="0" yWindow="0" windowWidth="28800" windowHeight="11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J21" i="1"/>
  <c r="H21" i="1"/>
  <c r="F21" i="1"/>
  <c r="L20" i="1"/>
  <c r="J20" i="1"/>
  <c r="H20" i="1"/>
  <c r="F20" i="1"/>
  <c r="L11" i="1"/>
  <c r="L13" i="1" s="1"/>
  <c r="L15" i="1" s="1"/>
  <c r="J11" i="1"/>
  <c r="J13" i="1" s="1"/>
  <c r="J15" i="1" s="1"/>
  <c r="H11" i="1"/>
  <c r="F11" i="1"/>
  <c r="F13" i="1" s="1"/>
  <c r="F15" i="1" s="1"/>
  <c r="H13" i="1" l="1"/>
  <c r="H15" i="1" s="1"/>
</calcChain>
</file>

<file path=xl/sharedStrings.xml><?xml version="1.0" encoding="utf-8"?>
<sst xmlns="http://schemas.openxmlformats.org/spreadsheetml/2006/main" count="27" uniqueCount="10">
  <si>
    <t>Column Labels</t>
  </si>
  <si>
    <t>Row Labels</t>
  </si>
  <si>
    <t>Avg Eval</t>
  </si>
  <si>
    <t>StdDev Eval</t>
  </si>
  <si>
    <t>Avg Deviation</t>
  </si>
  <si>
    <t>StdDev Deviation</t>
  </si>
  <si>
    <t>Grand Total</t>
  </si>
  <si>
    <t>Std Error</t>
  </si>
  <si>
    <t>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</si>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</sst>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/>
    <xf numFmtId="0" fontId="1" fillId="2" borderId="2" xfId="0" applyFont="1" applyFill="1" applyBorder="1" applyAlignment="1">
      <alignment horizontal="left"/>
    </xf>
    <xf numFmtId="2" fontId="1" fillId="2" borderId="0" xfId="0" applyNumberFormat="1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2" fontId="1" fillId="0" borderId="7" xfId="0" applyNumberFormat="1" applyFont="1" applyBorder="1"/>
    <xf numFmtId="2" fontId="1" fillId="0" borderId="8" xfId="0" applyNumberFormat="1" applyFont="1" applyBorder="1"/>
    <xf numFmtId="2" fontId="1" fillId="0" borderId="9" xfId="0" applyNumberFormat="1" applyFont="1" applyBorder="1"/>
    <xf numFmtId="2" fontId="1" fillId="0" borderId="10" xfId="0" applyNumberFormat="1" applyFont="1" applyBorder="1"/>
    <xf numFmtId="2" fontId="1" fillId="0" borderId="11" xfId="0" applyNumberFormat="1" applyFont="1" applyBorder="1"/>
    <xf numFmtId="0" fontId="1" fillId="2" borderId="12" xfId="0" applyFont="1" applyFill="1" applyBorder="1"/>
    <xf numFmtId="2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F15" sqref="F15"/>
    </sheetView>
  </sheetViews>
  <sheetFormatPr defaultRowHeight="15" x14ac:dyDescent="0.25"/>
  <cols>
    <col min="1" max="1" width="11.28515625" bestFit="1" customWidth="1"/>
    <col min="2" max="2" width="14" bestFit="1" customWidth="1"/>
    <col min="3" max="3" width="11.28515625" bestFit="1" customWidth="1"/>
    <col min="4" max="4" width="13.42578125" bestFit="1" customWidth="1"/>
    <col min="5" max="5" width="16.42578125" bestFit="1" customWidth="1"/>
    <col min="6" max="6" width="12" bestFit="1" customWidth="1"/>
    <col min="7" max="7" width="11.28515625" bestFit="1" customWidth="1"/>
    <col min="8" max="8" width="13.42578125" bestFit="1" customWidth="1"/>
    <col min="9" max="9" width="16.42578125" bestFit="1" customWidth="1"/>
    <col min="10" max="10" width="12" bestFit="1" customWidth="1"/>
    <col min="11" max="11" width="11.28515625" bestFit="1" customWidth="1"/>
    <col min="12" max="12" width="13.42578125" bestFit="1" customWidth="1"/>
    <col min="13" max="13" width="16.42578125" bestFit="1" customWidth="1"/>
  </cols>
  <sheetData>
    <row r="1" spans="1:13" x14ac:dyDescent="0.25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>
        <v>0.8</v>
      </c>
      <c r="C2" s="1"/>
      <c r="D2" s="1"/>
      <c r="E2" s="1"/>
      <c r="F2" s="1"/>
      <c r="G2" s="1"/>
      <c r="H2" s="1"/>
      <c r="I2" s="1"/>
      <c r="J2" s="1">
        <v>0.9</v>
      </c>
      <c r="K2" s="1"/>
      <c r="L2" s="1"/>
      <c r="M2" s="1"/>
    </row>
    <row r="3" spans="1:13" ht="15.75" thickBot="1" x14ac:dyDescent="0.3">
      <c r="A3" s="1"/>
      <c r="B3" s="1">
        <v>1.953125E-3</v>
      </c>
      <c r="C3" s="1"/>
      <c r="D3" s="1"/>
      <c r="E3" s="1"/>
      <c r="F3" s="1">
        <v>3.90625E-3</v>
      </c>
      <c r="G3" s="1"/>
      <c r="H3" s="1"/>
      <c r="I3" s="1"/>
      <c r="J3" s="1">
        <v>1.953125E-3</v>
      </c>
      <c r="K3" s="1"/>
      <c r="L3" s="1"/>
      <c r="M3" s="1"/>
    </row>
    <row r="4" spans="1:13" ht="15.75" thickBot="1" x14ac:dyDescent="0.3">
      <c r="A4" s="2" t="s">
        <v>1</v>
      </c>
      <c r="B4" s="15" t="s">
        <v>2</v>
      </c>
      <c r="C4" s="8" t="s">
        <v>3</v>
      </c>
      <c r="D4" s="8" t="s">
        <v>4</v>
      </c>
      <c r="E4" s="9" t="s">
        <v>5</v>
      </c>
      <c r="F4" s="15" t="s">
        <v>2</v>
      </c>
      <c r="G4" s="8" t="s">
        <v>3</v>
      </c>
      <c r="H4" s="8" t="s">
        <v>4</v>
      </c>
      <c r="I4" s="9" t="s">
        <v>5</v>
      </c>
      <c r="J4" s="7" t="s">
        <v>2</v>
      </c>
      <c r="K4" s="8" t="s">
        <v>3</v>
      </c>
      <c r="L4" s="8" t="s">
        <v>4</v>
      </c>
      <c r="M4" s="9" t="s">
        <v>5</v>
      </c>
    </row>
    <row r="5" spans="1:13" ht="15.75" thickBot="1" x14ac:dyDescent="0.3">
      <c r="A5" s="3">
        <v>512</v>
      </c>
      <c r="B5" s="16">
        <v>48645.833333333336</v>
      </c>
      <c r="C5" s="4">
        <v>1529.452709943723</v>
      </c>
      <c r="D5" s="4">
        <v>3.2552083333333336E-2</v>
      </c>
      <c r="E5" s="11">
        <v>0.1036462168955532</v>
      </c>
      <c r="F5" s="16">
        <v>50409.633333333331</v>
      </c>
      <c r="G5" s="4">
        <v>405.71507611655278</v>
      </c>
      <c r="H5" s="4">
        <v>0.40364583333333331</v>
      </c>
      <c r="I5" s="11">
        <v>0.2172083659248186</v>
      </c>
      <c r="J5" s="10">
        <v>45574.3</v>
      </c>
      <c r="K5" s="4">
        <v>2279.7414879157336</v>
      </c>
      <c r="L5" s="4">
        <v>6.510416666666667E-3</v>
      </c>
      <c r="M5" s="11">
        <v>3.5659020670909251E-2</v>
      </c>
    </row>
    <row r="6" spans="1:13" ht="15.75" thickBot="1" x14ac:dyDescent="0.3">
      <c r="A6" s="3">
        <v>1024</v>
      </c>
      <c r="B6" s="12">
        <v>50512</v>
      </c>
      <c r="C6" s="13">
        <v>0</v>
      </c>
      <c r="D6" s="13">
        <v>8.4114583333333339</v>
      </c>
      <c r="E6" s="14">
        <v>0.44621705304438658</v>
      </c>
      <c r="F6" s="12">
        <v>50512</v>
      </c>
      <c r="G6" s="13">
        <v>0</v>
      </c>
      <c r="H6" s="13">
        <v>9.1731770833333339</v>
      </c>
      <c r="I6" s="14">
        <v>0.46724157139617134</v>
      </c>
      <c r="J6" s="12">
        <v>50512</v>
      </c>
      <c r="K6" s="13">
        <v>0</v>
      </c>
      <c r="L6" s="13">
        <v>7.421875</v>
      </c>
      <c r="M6" s="14">
        <v>0.51611152105784486</v>
      </c>
    </row>
    <row r="7" spans="1:13" x14ac:dyDescent="0.25">
      <c r="A7" s="5" t="s">
        <v>6</v>
      </c>
      <c r="B7" s="6">
        <v>49486.533333333333</v>
      </c>
      <c r="C7" s="6">
        <v>1446.7460914435205</v>
      </c>
      <c r="D7" s="6">
        <v>4.163411458333333</v>
      </c>
      <c r="E7" s="6">
        <v>4.1824975435465896</v>
      </c>
      <c r="F7" s="6">
        <v>50434.083333333336</v>
      </c>
      <c r="G7" s="6">
        <v>370.11909634656575</v>
      </c>
      <c r="H7" s="6">
        <v>4.767252604166667</v>
      </c>
      <c r="I7" s="6">
        <v>4.4785471502681142</v>
      </c>
      <c r="J7" s="6">
        <v>48227.933333333334</v>
      </c>
      <c r="K7" s="6">
        <v>2719.1326375454805</v>
      </c>
      <c r="L7" s="6">
        <v>3.8264973958333335</v>
      </c>
      <c r="M7" s="6">
        <v>3.874652547329827</v>
      </c>
    </row>
    <row r="11" spans="1:13" x14ac:dyDescent="0.25">
      <c r="E11" t="s">
        <v>7</v>
      </c>
      <c r="F11">
        <f>G5/SQRT(30)</f>
        <v>74.073099702987136</v>
      </c>
      <c r="G11" t="s">
        <v>7</v>
      </c>
      <c r="H11">
        <f>I5/SQRT(30)</f>
        <v>3.965664056528654E-2</v>
      </c>
      <c r="I11" t="s">
        <v>7</v>
      </c>
      <c r="J11">
        <f>K5/SQRT(30)</f>
        <v>416.22194607061277</v>
      </c>
      <c r="K11" t="s">
        <v>7</v>
      </c>
      <c r="L11">
        <f>M5/SQRT(30)</f>
        <v>6.5104166666666661E-3</v>
      </c>
    </row>
    <row r="13" spans="1:13" x14ac:dyDescent="0.25">
      <c r="E13" t="s">
        <v>8</v>
      </c>
      <c r="F13">
        <f>ABS(($B5-F5)/F11)</f>
        <v>23.811613218190558</v>
      </c>
      <c r="G13" t="s">
        <v>8</v>
      </c>
      <c r="H13">
        <f>ABS(($D5-H5)/H11)</f>
        <v>9.3576698557980507</v>
      </c>
      <c r="I13" t="s">
        <v>8</v>
      </c>
      <c r="J13">
        <f>ABS(($B5-J5)/J11)</f>
        <v>7.3795564177489137</v>
      </c>
      <c r="K13" t="s">
        <v>8</v>
      </c>
      <c r="L13">
        <f>ABS(($D5-L5)/L11)</f>
        <v>4.0000000000000009</v>
      </c>
    </row>
    <row r="15" spans="1:13" x14ac:dyDescent="0.25">
      <c r="E15" t="s">
        <v>9</v>
      </c>
      <c r="F15">
        <f>TDIST(F13,29,2)</f>
        <v>1.383218415601526E-20</v>
      </c>
      <c r="G15" t="s">
        <v>9</v>
      </c>
      <c r="H15">
        <f>TDIST(H13,29,1)</f>
        <v>1.4555786465180296E-10</v>
      </c>
      <c r="I15" t="s">
        <v>9</v>
      </c>
      <c r="J15">
        <f>TDIST(J13,29,2)</f>
        <v>3.9447038496234009E-8</v>
      </c>
      <c r="K15" t="s">
        <v>9</v>
      </c>
      <c r="L15">
        <f>TDIST(L13,29,1)</f>
        <v>2.0003197282624546E-4</v>
      </c>
    </row>
    <row r="20" spans="6:12" x14ac:dyDescent="0.25">
      <c r="F20">
        <f>TDIST(ABS(($B5-F5)/(G5/SQRT(30))),29,2)</f>
        <v>1.383218415601526E-20</v>
      </c>
      <c r="H20">
        <f>TDIST(ABS(($D5-H5)/(I5/SQRT(30))),29,1)</f>
        <v>1.4555786465180296E-10</v>
      </c>
      <c r="J20">
        <f>TDIST(ABS(($B5-J5)/(K5/SQRT(30))),29,2)</f>
        <v>3.9447038496234009E-8</v>
      </c>
      <c r="L20">
        <f>TDIST(ABS(($D5-L5)/(M5/SQRT(30))),29,1)</f>
        <v>2.0003197282624546E-4</v>
      </c>
    </row>
    <row r="21" spans="6:12" x14ac:dyDescent="0.25">
      <c r="F21" t="e">
        <f>TDIST(ABS(($B6-F6)/(G6/SQRT(30))),29,2)</f>
        <v>#DIV/0!</v>
      </c>
      <c r="H21">
        <f>TDIST(ABS(($D6-H6)/(I6/SQRT(30))),29,1)</f>
        <v>4.0365490031120004E-10</v>
      </c>
      <c r="J21" t="e">
        <f>TDIST(ABS(($B6-J6)/(K6/SQRT(30))),29,2)</f>
        <v>#DIV/0!</v>
      </c>
      <c r="L21">
        <f>TDIST(ABS(($D6-L6)/(M6/SQRT(30))),29,1)</f>
        <v>1.0738558022807681E-11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Cimcorp Oy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harj</dc:creator>
  <cp:lastModifiedBy>harj</cp:lastModifiedBy>
  <dcterms:created xsi:type="dcterms:W3CDTF">2022-11-07T19:50:27Z</dcterms:created>
  <dcterms:modified xsi:type="dcterms:W3CDTF">2022-11-23T18:19:58Z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b4774abc-b82c-4cad-b4f1-1d9754c19df1</vt:lpwstr>
  </property>
</Properties>
</file>