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Prov BSAS" sheetId="2" r:id="rId5"/>
    <sheet state="visible" name="sumTotales Por Provincia" sheetId="3" r:id="rId6"/>
    <sheet state="visible" name="contexto" sheetId="4" r:id="rId7"/>
    <sheet state="visible" name="covid19argentina_datasource" sheetId="5" r:id="rId8"/>
    <sheet state="visible" name="CASOS TOTALES POR DIA" sheetId="6" r:id="rId9"/>
    <sheet state="visible" name="CASOS POR DIAPCIA" sheetId="7" r:id="rId10"/>
    <sheet state="visible" name="TOTALES POR PROVINCIA" sheetId="8" r:id="rId11"/>
  </sheets>
  <definedNames/>
  <calcPr/>
  <pivotCaches>
    <pivotCache cacheId="0" r:id="rId12"/>
    <pivotCache cacheId="1" r:id="rId13"/>
    <pivotCache cacheId="2" r:id="rId14"/>
    <pivotCache cacheId="3" r:id="rId15"/>
  </pivotCaches>
</workbook>
</file>

<file path=xl/sharedStrings.xml><?xml version="1.0" encoding="utf-8"?>
<sst xmlns="http://schemas.openxmlformats.org/spreadsheetml/2006/main" count="2474" uniqueCount="194">
  <si>
    <t>Confirmados</t>
  </si>
  <si>
    <t>fecha</t>
  </si>
  <si>
    <t>Partido</t>
  </si>
  <si>
    <t>Alberti</t>
  </si>
  <si>
    <t>Azul</t>
  </si>
  <si>
    <t>Bahía Blanca</t>
  </si>
  <si>
    <t>Bragado</t>
  </si>
  <si>
    <t>Campana</t>
  </si>
  <si>
    <t>Cañuelas</t>
  </si>
  <si>
    <t>Coronel Dorrego</t>
  </si>
  <si>
    <t>Dolores</t>
  </si>
  <si>
    <t>Escobar</t>
  </si>
  <si>
    <t>Esteban Echeverría</t>
  </si>
  <si>
    <t>General Pueyrredón</t>
  </si>
  <si>
    <t>dia_inicio</t>
  </si>
  <si>
    <t>Junín</t>
  </si>
  <si>
    <t>dia_cuarentena_dnu260</t>
  </si>
  <si>
    <t>osm_admin_level_2</t>
  </si>
  <si>
    <t>La Costa</t>
  </si>
  <si>
    <t>osm_admin_level_4</t>
  </si>
  <si>
    <t>osm_admin_level_8</t>
  </si>
  <si>
    <t>tot_casosconf</t>
  </si>
  <si>
    <t>La Matanza</t>
  </si>
  <si>
    <t>La Plata</t>
  </si>
  <si>
    <t>Lobería</t>
  </si>
  <si>
    <t>nue_casosconf_diff</t>
  </si>
  <si>
    <t>Lomas de Zamora</t>
  </si>
  <si>
    <t>tot_fallecidos</t>
  </si>
  <si>
    <t>Luján</t>
  </si>
  <si>
    <t>nue_fallecidos_diff</t>
  </si>
  <si>
    <t>tot_recuperados</t>
  </si>
  <si>
    <t>Mercedes</t>
  </si>
  <si>
    <t>tot_test_negativos</t>
  </si>
  <si>
    <t>tot_test</t>
  </si>
  <si>
    <t>Moreno</t>
  </si>
  <si>
    <t>transmision_tipo</t>
  </si>
  <si>
    <t>informe_tipo</t>
  </si>
  <si>
    <t>Morón</t>
  </si>
  <si>
    <t>Necochea</t>
  </si>
  <si>
    <t>no-data</t>
  </si>
  <si>
    <t>Pilar</t>
  </si>
  <si>
    <t>informe_link</t>
  </si>
  <si>
    <t>Quilmes</t>
  </si>
  <si>
    <t>observacion</t>
  </si>
  <si>
    <t>San Andrés de Giles</t>
  </si>
  <si>
    <t>covid19argentina_admin_level_4</t>
  </si>
  <si>
    <t xml:space="preserve"> </t>
  </si>
  <si>
    <t>San Antonio de Areco</t>
  </si>
  <si>
    <t>San Cayetano</t>
  </si>
  <si>
    <t>San Isidro</t>
  </si>
  <si>
    <t>San Miguel</t>
  </si>
  <si>
    <t>Tandil</t>
  </si>
  <si>
    <t>Tigre</t>
  </si>
  <si>
    <t>Vicente López</t>
  </si>
  <si>
    <t>Zárate</t>
  </si>
  <si>
    <t>Total</t>
  </si>
  <si>
    <t>Argentina</t>
  </si>
  <si>
    <t>CABA</t>
  </si>
  <si>
    <t>importado</t>
  </si>
  <si>
    <t>https://www.infobae.com/coronavirus/2020/03/03/confirmaron-el-primer-caso-de-coronavirus-en-la-argentina/</t>
  </si>
  <si>
    <t>no hay informe</t>
  </si>
  <si>
    <t>capital-federal</t>
  </si>
  <si>
    <t>Indeterminado</t>
  </si>
  <si>
    <t>provinciaId</t>
  </si>
  <si>
    <t>provincia</t>
  </si>
  <si>
    <r>
      <t xml:space="preserve">
</t>
    </r>
    <r>
      <rPr>
        <color rgb="FF000000"/>
      </rPr>
      <t>ProvinciaSlug</t>
    </r>
  </si>
  <si>
    <t>Buenos Aires</t>
  </si>
  <si>
    <t>informe nacional</t>
  </si>
  <si>
    <t>https://www.argentina.gob.ar/sites/default/files/5-03-2020-nuevo-coronavirus-covid-19-reporte-diario_1.pdf</t>
  </si>
  <si>
    <t>buenos-aires</t>
  </si>
  <si>
    <t>para mayor información visitar:</t>
  </si>
  <si>
    <t>Catamarca</t>
  </si>
  <si>
    <t>catamarca</t>
  </si>
  <si>
    <t>https://sistemasmapache.github.io/Covid19arData/</t>
  </si>
  <si>
    <t>Chaco</t>
  </si>
  <si>
    <t>chaco</t>
  </si>
  <si>
    <t>Chubut</t>
  </si>
  <si>
    <t>chubut</t>
  </si>
  <si>
    <t>Córdoba</t>
  </si>
  <si>
    <t>cordoba</t>
  </si>
  <si>
    <t>Corrientes</t>
  </si>
  <si>
    <t>corrientes</t>
  </si>
  <si>
    <t>Entre Ríos</t>
  </si>
  <si>
    <t>entre-rios</t>
  </si>
  <si>
    <t>Formosa</t>
  </si>
  <si>
    <t>formosa</t>
  </si>
  <si>
    <t>Jujuy</t>
  </si>
  <si>
    <t>jujuy</t>
  </si>
  <si>
    <t>La Pampa</t>
  </si>
  <si>
    <t>la-pampa</t>
  </si>
  <si>
    <t>La Rioja</t>
  </si>
  <si>
    <t>la-rioja</t>
  </si>
  <si>
    <t>Mendoza</t>
  </si>
  <si>
    <t>mendoza</t>
  </si>
  <si>
    <t>Misiones</t>
  </si>
  <si>
    <t>misiones</t>
  </si>
  <si>
    <t>Neuquén</t>
  </si>
  <si>
    <t>neuquen</t>
  </si>
  <si>
    <t>Río Negro</t>
  </si>
  <si>
    <t>rio-negro</t>
  </si>
  <si>
    <t>Salta</t>
  </si>
  <si>
    <t>salta</t>
  </si>
  <si>
    <t>San Juan</t>
  </si>
  <si>
    <t>san-juan</t>
  </si>
  <si>
    <t>San Luis</t>
  </si>
  <si>
    <t>san-luis</t>
  </si>
  <si>
    <t>Santa Cruz</t>
  </si>
  <si>
    <t>santa-cruz</t>
  </si>
  <si>
    <t>Santa Fe</t>
  </si>
  <si>
    <t>santa-fe</t>
  </si>
  <si>
    <t>Santiago del Estero</t>
  </si>
  <si>
    <t>santiago-del-estero</t>
  </si>
  <si>
    <t>Tierra del Fuego</t>
  </si>
  <si>
    <t>tierra-del-fuego</t>
  </si>
  <si>
    <t>Tucumán</t>
  </si>
  <si>
    <t>tucuman</t>
  </si>
  <si>
    <t>https://www.argentina.gob.ar/sites/default/files/6-03-2020-nuevo-coronavirus-covid-19-reporte-diario_1.pdf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</si>
  <si>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</si>
  <si>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</si>
  <si>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https://www.argentina.gob.ar/sites/default/files/10-03-2020-nuevo-coronavirus-covid-19-reporte-diario_1.pdf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</si>
  <si>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</si>
  <si>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</si>
  <si>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</si>
  <si>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</si>
  <si>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</si>
  <si>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https://www.argentina.gob.ar/sites/default/files/15032020-nuevo-coronavirus-covid-19_0.pdf</t>
  </si>
  <si>
    <t>Tierra Del Fuego</t>
  </si>
  <si>
    <t>https://www.argentina.gob.ar/sites/default/files/16-03-20-reporte-diario-covid-19_0.pdf</t>
  </si>
  <si>
    <t>https://www.argentina.gob.ar/sites/default/files/17-03-20_reporte_diario_covid-19.pdf</t>
  </si>
  <si>
    <t>https://www.argentina.gob.ar/sites/default/files/18-03-20_reporte_diario_covid-19_1.pdf</t>
  </si>
  <si>
    <t>https://www.argentina.gob.ar/sites/default/files/19-03-20-reporte-diario-covid-19.pdf</t>
  </si>
  <si>
    <t>https://www.argentina.gob.ar/sites/default/files/20-03-20_reporte_diario_covid_19_2.pdf</t>
  </si>
  <si>
    <t>Santiago Del Estero</t>
  </si>
  <si>
    <t>transmision local</t>
  </si>
  <si>
    <t>https://www.argentina.gob.ar/sites/default/files/21-03-20-reporte-diario_covid19.pdf</t>
  </si>
  <si>
    <t>Ciudad de Santa Fe</t>
  </si>
  <si>
    <t>Rafaela</t>
  </si>
  <si>
    <t>https://www.argentina.gob.ar/sites/default/files/22-03-20-reporte-diario_covid19.pdf</t>
  </si>
  <si>
    <t>transmision comunitaria</t>
  </si>
  <si>
    <t>https://www.argentina.gob.ar/sites/default/files/23-03-2020-covid19_informe-diario.pdf</t>
  </si>
  <si>
    <t>SUM de nue_casosconf_diff</t>
  </si>
  <si>
    <t>SUM de nue_fallecidos_diff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</si>
  <si>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</si>
  <si>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</si>
  <si>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</si>
  <si>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</si>
  <si>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</si>
  <si>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Suma total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</si>
  <si>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</si>
  <si>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</si>
  <si>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</si>
  <si>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</si>
  <si>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</si>
  <si>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</si>
  <si>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</si>
  <si>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https://www.argentina.gob.ar/sites/default/files/25-03-20-reporte-diario-vespertino-covid-19.pdf</t>
  </si>
  <si>
    <t>https://www.argentina.gob.ar/sites/default/files/26-03-20-reporte-diario-vespertino-covid-19.pdf</t>
  </si>
  <si>
    <t>se suman 7casos, se compensa la diferencia entre los 20 casos del 27/3</t>
  </si>
  <si>
    <t>1 caso reclasificado el 28-3 a Cordoba.</t>
  </si>
  <si>
    <t>https://www.buenosaires.gob.ar/salud/noticias/actualizacion-de-los-casos-coronavirus-en-la-ciudad-buenos-aires</t>
  </si>
  <si>
    <t>GCABA publico que son 20 los casos nuevos. Cremos que acá estaría la diferencia de los 16 casos menos del parte diario nacional del dia.</t>
  </si>
  <si>
    <t>https://www.argentina.gob.ar/sites/default/files/27-03-20-reporte-diario-vespertino-covid-19.pdf</t>
  </si>
  <si>
    <t>se asigna fallecido a bsas hasta tener novedades.</t>
  </si>
  <si>
    <t>Pueblo Andino</t>
  </si>
  <si>
    <t>Venado Tuerto</t>
  </si>
  <si>
    <t>Villa Constitución</t>
  </si>
  <si>
    <t>https://www.rionegro.gov.ar/?contID=58359</t>
  </si>
  <si>
    <t>"*El total de los casos fue de 101. Se suman en esta lista, 16 casos (anteriores) que en eldía de ayer figuraban sin localidad de residencia y hoy se agruparon en las jurisdiccionescorrespondientes."Se asigno el fallecido con provincia indeterminada a este registro hasta que sepamos a que provincia corresponde.
No se informas mas las provincias de los fallecidos, tuvimos que encontrar la ubicación provincial de fallecidos por partes provinciales y otras fuentes. Resta la ubicación de 1 fallecido.</t>
  </si>
  <si>
    <t>informe nacional vespertino</t>
  </si>
  <si>
    <t>https://www.argentina.gob.ar/sites/default/files/28-03-20-reporte-vespertino-covid-19.pdf</t>
  </si>
  <si>
    <t>Rosaio</t>
  </si>
  <si>
    <t xml:space="preserve">Santo Tomé </t>
  </si>
  <si>
    <t>Chabás</t>
  </si>
  <si>
    <t>Capital</t>
  </si>
  <si>
    <t>Las lajas</t>
  </si>
  <si>
    <t>https://www.argentina.gob.ar/sites/default/files/29-03-20_reporte_vespertino_covid_19.pdf</t>
  </si>
  <si>
    <t>Gálvez</t>
  </si>
  <si>
    <t>Arroyo seco</t>
  </si>
  <si>
    <t>https://www.argentina.gob.ar/sites/default/files/30-03-20-reporte-vespertino-covid-19.pdf</t>
  </si>
  <si>
    <t>Armstrong</t>
  </si>
  <si>
    <t>Funes</t>
  </si>
  <si>
    <t>Ushuaia</t>
  </si>
  <si>
    <t>SUMnue_casosconf_diff</t>
  </si>
  <si>
    <t>SUMnue_fallecidos_diff</t>
  </si>
  <si>
    <t>SUMtot_recuperados</t>
  </si>
  <si>
    <t>SUMtot_test_negativos</t>
  </si>
  <si>
    <t>SUMtot_test</t>
  </si>
  <si>
    <t>https://www.argentina.gob.ar/sites/default/files/31-03-20-reporte-vespertino-covid-19.pdf</t>
  </si>
  <si>
    <t>https://www.argentina.gob.ar/sites/default/files/01-04-20_reporte-vespertino_covid-19.pdf</t>
  </si>
  <si>
    <t>https://www.argentina.gob.ar/sites/default/files/04-04-20-reporte-vespertino-covid-19.pdf</t>
  </si>
  <si>
    <t>Fallecidos</t>
  </si>
  <si>
    <t>TEndenciaPreCuarentena</t>
  </si>
  <si>
    <t>https://www.argentina.gob.ar/sites/default/files/05-04-20-reporte-vespertino-covid-19.pdf</t>
  </si>
  <si>
    <t>correccion se resta caso del 7-4-2020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</si>
</sst>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6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  <name val="Arial"/>
    </font>
    <font>
      <sz val="11.0"/>
      <color theme="1"/>
      <name val="Calibri"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/>
    </border>
    <border>
      <top style="thin">
        <color rgb="FF000000"/>
      </top>
    </border>
    <border>
      <bottom style="thin">
        <color rgb="FF000000"/>
      </bottom>
    </border>
    <border>
      <top style="thin">
        <color rgb="FF666666"/>
      </top>
    </border>
    <border>
      <bottom style="thin">
        <color rgb="FF666666"/>
      </bottom>
    </border>
    <border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1" fillId="2" fontId="1" numFmtId="164" xfId="0" applyAlignment="1" applyBorder="1" applyFill="1" applyFont="1" applyNumberFormat="1">
      <alignment horizontal="right" vertical="bottom"/>
    </xf>
    <xf borderId="2" fillId="2" fontId="1" numFmtId="0" xfId="0" applyAlignment="1" applyBorder="1" applyFont="1">
      <alignment horizontal="right" vertical="bottom"/>
    </xf>
    <xf borderId="2" fillId="2" fontId="1" numFmtId="0" xfId="0" applyAlignment="1" applyBorder="1" applyFont="1">
      <alignment vertical="bottom"/>
    </xf>
    <xf borderId="2" fillId="2" fontId="1" numFmtId="3" xfId="0" applyAlignment="1" applyBorder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3" fillId="2" fontId="1" numFmtId="3" xfId="0" applyAlignment="1" applyBorder="1" applyFont="1" applyNumberFormat="1">
      <alignment horizontal="right" vertical="bottom"/>
    </xf>
    <xf borderId="3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vertical="bottom"/>
    </xf>
    <xf borderId="4" fillId="2" fontId="1" numFmtId="0" xfId="0" applyAlignment="1" applyBorder="1" applyFont="1">
      <alignment vertical="bottom"/>
    </xf>
    <xf borderId="0" fillId="0" fontId="1" numFmtId="0" xfId="0" applyAlignment="1" applyFont="1">
      <alignment horizontal="right" readingOrder="0" vertical="bottom"/>
    </xf>
    <xf borderId="5" fillId="0" fontId="4" numFmtId="0" xfId="0" applyAlignment="1" applyBorder="1" applyFont="1">
      <alignment readingOrder="0" shrinkToFit="0" vertical="bottom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5" fillId="0" fontId="1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6" fillId="0" fontId="1" numFmtId="164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6" fillId="0" fontId="1" numFmtId="3" xfId="0" applyAlignment="1" applyBorder="1" applyFont="1" applyNumberFormat="1">
      <alignment readingOrder="0"/>
    </xf>
    <xf borderId="6" fillId="0" fontId="1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6" fillId="0" fontId="1" numFmtId="0" xfId="0" applyBorder="1" applyFont="1"/>
    <xf borderId="7" fillId="0" fontId="1" numFmtId="164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7" fillId="0" fontId="1" numFmtId="3" xfId="0" applyAlignment="1" applyBorder="1" applyFont="1" applyNumberFormat="1">
      <alignment readingOrder="0"/>
    </xf>
    <xf borderId="7" fillId="0" fontId="1" numFmtId="0" xfId="0" applyAlignment="1" applyBorder="1" applyFont="1">
      <alignment readingOrder="0" shrinkToFit="0" wrapText="1"/>
    </xf>
    <xf borderId="7" fillId="0" fontId="7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shrinkToFit="0" wrapText="1"/>
    </xf>
    <xf borderId="7" fillId="0" fontId="1" numFmtId="0" xfId="0" applyBorder="1" applyFont="1"/>
    <xf borderId="2" fillId="2" fontId="1" numFmtId="0" xfId="0" applyAlignment="1" applyBorder="1" applyFont="1">
      <alignment readingOrder="0" vertical="bottom"/>
    </xf>
    <xf borderId="8" fillId="0" fontId="1" numFmtId="3" xfId="0" applyAlignment="1" applyBorder="1" applyFont="1" applyNumberFormat="1">
      <alignment readingOrder="0"/>
    </xf>
    <xf borderId="9" fillId="0" fontId="1" numFmtId="3" xfId="0" applyAlignment="1" applyBorder="1" applyFont="1" applyNumberFormat="1">
      <alignment readingOrder="0"/>
    </xf>
    <xf borderId="3" fillId="2" fontId="1" numFmtId="0" xfId="0" applyAlignment="1" applyBorder="1" applyFont="1">
      <alignment vertical="bottom"/>
    </xf>
    <xf borderId="10" fillId="0" fontId="1" numFmtId="164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10" fillId="0" fontId="1" numFmtId="0" xfId="0" applyBorder="1" applyFont="1"/>
    <xf borderId="10" fillId="0" fontId="1" numFmtId="3" xfId="0" applyAlignment="1" applyBorder="1" applyFont="1" applyNumberFormat="1">
      <alignment readingOrder="0"/>
    </xf>
    <xf borderId="10" fillId="0" fontId="1" numFmtId="0" xfId="0" applyAlignment="1" applyBorder="1" applyFont="1">
      <alignment readingOrder="0" shrinkToFit="0" wrapText="1"/>
    </xf>
    <xf borderId="10" fillId="0" fontId="8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shrinkToFit="0" wrapText="1"/>
    </xf>
    <xf borderId="10" fillId="0" fontId="1" numFmtId="164" xfId="0" applyBorder="1" applyFont="1" applyNumberFormat="1"/>
    <xf borderId="10" fillId="0" fontId="1" numFmtId="0" xfId="0" applyBorder="1" applyFont="1"/>
    <xf borderId="10" fillId="0" fontId="1" numFmtId="3" xfId="0" applyBorder="1" applyFont="1" applyNumberFormat="1"/>
    <xf borderId="10" fillId="0" fontId="9" numFmtId="0" xfId="0" applyBorder="1" applyFont="1"/>
    <xf borderId="0" fillId="0" fontId="1" numFmtId="164" xfId="0" applyFont="1" applyNumberFormat="1"/>
    <xf borderId="0" fillId="0" fontId="1" numFmtId="0" xfId="0" applyFont="1"/>
    <xf borderId="0" fillId="0" fontId="1" numFmtId="3" xfId="0" applyFont="1" applyNumberFormat="1"/>
    <xf borderId="0" fillId="0" fontId="10" numFmtId="0" xfId="0" applyFont="1"/>
    <xf borderId="1" fillId="2" fontId="1" numFmtId="164" xfId="0" applyAlignment="1" applyBorder="1" applyFont="1" applyNumberFormat="1">
      <alignment readingOrder="0"/>
    </xf>
    <xf borderId="2" fillId="2" fontId="1" numFmtId="0" xfId="0" applyAlignment="1" applyBorder="1" applyFont="1">
      <alignment readingOrder="0"/>
    </xf>
    <xf borderId="2" fillId="2" fontId="1" numFmtId="0" xfId="0" applyBorder="1" applyFont="1"/>
    <xf borderId="2" fillId="2" fontId="1" numFmtId="3" xfId="0" applyAlignment="1" applyBorder="1" applyFont="1" applyNumberFormat="1">
      <alignment readingOrder="0"/>
    </xf>
    <xf borderId="1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vertical="bottom"/>
    </xf>
    <xf borderId="1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readingOrder="0" shrinkToFit="0" wrapText="1"/>
    </xf>
    <xf borderId="2" fillId="2" fontId="11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4" fillId="2" fontId="1" numFmtId="0" xfId="0" applyBorder="1" applyFont="1"/>
    <xf borderId="0" fillId="0" fontId="1" numFmtId="3" xfId="0" applyAlignment="1" applyFont="1" applyNumberFormat="1">
      <alignment readingOrder="0"/>
    </xf>
    <xf borderId="10" fillId="0" fontId="12" numFmtId="0" xfId="0" applyAlignment="1" applyBorder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6" fillId="0" fontId="13" numFmtId="0" xfId="0" applyAlignment="1" applyBorder="1" applyFont="1">
      <alignment readingOrder="0" shrinkToFit="0" wrapText="1"/>
    </xf>
    <xf borderId="6" fillId="0" fontId="1" numFmtId="3" xfId="0" applyAlignment="1" applyBorder="1" applyFont="1" applyNumberForma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readingOrder="0" vertical="bottom"/>
    </xf>
    <xf borderId="0" fillId="0" fontId="1" numFmtId="9" xfId="0" applyAlignment="1" applyFont="1" applyNumberFormat="1">
      <alignment readingOrder="0"/>
    </xf>
    <xf borderId="1" fillId="2" fontId="14" numFmtId="164" xfId="0" applyAlignment="1" applyBorder="1" applyFont="1" applyNumberFormat="1">
      <alignment readingOrder="0"/>
    </xf>
    <xf borderId="2" fillId="2" fontId="14" numFmtId="0" xfId="0" applyAlignment="1" applyBorder="1" applyFont="1">
      <alignment readingOrder="0"/>
    </xf>
    <xf borderId="2" fillId="2" fontId="14" numFmtId="0" xfId="0" applyBorder="1" applyFont="1"/>
    <xf borderId="2" fillId="2" fontId="14" numFmtId="3" xfId="0" applyAlignment="1" applyBorder="1" applyFont="1" applyNumberFormat="1">
      <alignment readingOrder="0"/>
    </xf>
    <xf borderId="11" fillId="2" fontId="14" numFmtId="0" xfId="0" applyAlignment="1" applyBorder="1" applyFont="1">
      <alignment horizontal="center" readingOrder="0"/>
    </xf>
    <xf borderId="2" fillId="2" fontId="14" numFmtId="0" xfId="0" applyAlignment="1" applyBorder="1" applyFont="1">
      <alignment readingOrder="0" shrinkToFit="0" wrapText="1"/>
    </xf>
    <xf borderId="2" fillId="2" fontId="14" numFmtId="0" xfId="0" applyAlignment="1" applyBorder="1" applyFont="1">
      <alignment shrinkToFit="0" wrapText="1"/>
    </xf>
    <xf borderId="4" fillId="2" fontId="14" numFmtId="0" xfId="0" applyBorder="1" applyFont="1"/>
    <xf borderId="1" fillId="2" fontId="15" numFmtId="164" xfId="0" applyAlignment="1" applyBorder="1" applyFont="1" applyNumberFormat="1">
      <alignment horizontal="right" vertical="bottom"/>
    </xf>
    <xf borderId="2" fillId="2" fontId="15" numFmtId="0" xfId="0" applyAlignment="1" applyBorder="1" applyFont="1">
      <alignment vertical="bottom"/>
    </xf>
    <xf borderId="2" fillId="2" fontId="15" numFmtId="0" xfId="0" applyAlignment="1" applyBorder="1" applyFont="1">
      <alignment vertical="bottom"/>
    </xf>
    <xf borderId="2" fillId="2" fontId="15" numFmtId="3" xfId="0" applyAlignment="1" applyBorder="1" applyFont="1" applyNumberFormat="1">
      <alignment horizontal="right" readingOrder="0" vertical="bottom"/>
    </xf>
    <xf borderId="3" fillId="2" fontId="15" numFmtId="3" xfId="0" applyAlignment="1" applyBorder="1" applyFont="1" applyNumberFormat="1">
      <alignment horizontal="right" vertical="bottom"/>
    </xf>
    <xf borderId="3" fillId="2" fontId="15" numFmtId="0" xfId="0" applyAlignment="1" applyBorder="1" applyFont="1">
      <alignment horizontal="center" vertical="bottom"/>
    </xf>
    <xf borderId="4" fillId="2" fontId="15" numFmtId="0" xfId="0" applyAlignment="1" applyBorder="1" applyFont="1">
      <alignment vertical="bottom"/>
    </xf>
    <xf borderId="0" fillId="0" fontId="14" numFmtId="164" xfId="0" applyAlignment="1" applyFont="1" applyNumberFormat="1">
      <alignment readingOrder="0"/>
    </xf>
    <xf borderId="0" fillId="0" fontId="14" numFmtId="3" xfId="0" applyAlignment="1" applyFont="1" applyNumberFormat="1">
      <alignment readingOrder="0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shrinkToFit="0" wrapText="1"/>
    </xf>
    <xf borderId="0" fillId="4" fontId="1" numFmtId="0" xfId="0" applyAlignment="1" applyFill="1" applyFont="1">
      <alignment readingOrder="0"/>
    </xf>
    <xf borderId="0" fillId="0" fontId="14" numFmtId="3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DIA'!$D$2:$D$60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DIA'!$E$2:$E$60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DIA'!$F$2:$F$60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DIA'!$G$2:$G$60</c:f>
            </c:numRef>
          </c:val>
          <c:smooth val="0"/>
        </c:ser>
        <c:ser>
          <c:idx val="4"/>
          <c:order val="4"/>
          <c:tx>
            <c:strRef>
              <c:f>'CASOS TOTALES POR DIA'!$I$1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9525">
                <a:solidFill>
                  <a:srgbClr val="1C4587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DIA'!$I$2:$I$16</c:f>
            </c:numRef>
          </c:val>
          <c:smooth val="0"/>
        </c:ser>
        <c:axId val="1925443058"/>
        <c:axId val="1793224523"/>
      </c:lineChart>
      <c:catAx>
        <c:axId val="1925443058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224523"/>
      </c:catAx>
      <c:valAx>
        <c:axId val="1793224523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443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DIA'!$D$2:$D$100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DIA'!$E$2:$E$100</c:f>
            </c:numRef>
          </c:val>
          <c:smooth val="0"/>
        </c:ser>
        <c:axId val="709577315"/>
        <c:axId val="1501100688"/>
      </c:lineChart>
      <c:catAx>
        <c:axId val="709577315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100688"/>
      </c:catAx>
      <c:valAx>
        <c:axId val="1501100688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577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704818417"/>
        <c:axId val="1803851124"/>
      </c:lineChart>
      <c:catAx>
        <c:axId val="704818417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851124"/>
      </c:catAx>
      <c:valAx>
        <c:axId val="1803851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818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</xdr:row>
      <xdr:rowOff>161925</xdr:rowOff>
    </xdr:from>
    <xdr:ext cx="8382000" cy="6629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22</xdr:row>
      <xdr:rowOff>123825</xdr:rowOff>
    </xdr:from>
    <xdr:ext cx="9172575" cy="5419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5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2.0"/>
        <n v="1353.0"/>
        <n v="1379.0"/>
        <n v="1413.0"/>
        <n v="1421.0"/>
        <n v="1424.0"/>
        <n v="1426.0"/>
        <n v="1430.0"/>
        <n v="1435.0"/>
        <n v="1436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51.0"/>
        <n v="1554.0"/>
        <n v="1566.0"/>
        <n v="1583.0"/>
        <n v="1587.0"/>
        <n v="1594.0"/>
        <n v="1596.0"/>
        <n v="1597.0"/>
        <n v="1598.0"/>
        <n v="1604.0"/>
        <n v="1606.0"/>
        <n v="1607.0"/>
        <n v="1615.0"/>
        <n v="1620.0"/>
        <n v="1622.0"/>
        <n v="1627.0"/>
        <n v="1661.0"/>
        <n v="1685.0"/>
        <n v="1689.0"/>
        <n v="1693.0"/>
        <n v="1694.0"/>
        <n v="1696.0"/>
        <n v="1699.0"/>
        <n v="1701.0"/>
        <n v="1709.0"/>
        <n v="1712.0"/>
        <n v="1714.0"/>
        <n v="1715.0"/>
        <m/>
      </sharedItems>
    </cacheField>
    <cacheField name="nue_casosconf_diff" numFmtId="3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m/>
      </sharedItems>
    </cacheField>
    <cacheField name="tot_fallecidos" numFmtId="3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n v="47.0"/>
        <n v="50.0"/>
        <n v="51.0"/>
        <n v="54.0"/>
        <n v="56.0"/>
        <n v="57.0"/>
        <m/>
      </sharedItems>
    </cacheField>
    <cacheField name="nue_fallecidos_diff" numFmtId="3">
      <sharedItems containsString="0" containsBlank="1" containsNumber="1" containsInteger="1">
        <n v="0.0"/>
        <n v="1.0"/>
        <n v="2.0"/>
        <n v="3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  <n v="280.0"/>
        <n v="325.0"/>
        <n v="338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  <n v="7494.0"/>
        <n v="8125.0"/>
        <n v="8707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  <n v="8945.0"/>
        <n v="9679.0"/>
        <n v="10335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argentina.gob.ar/sites/default/files/04-04-20-reporte-vespertino-covid-19.pdf"/>
        <s v="https://www.argentina.gob.ar/sites/default/files/05-04-20-reporte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  <s v="correccion se resta caso del 7-4-2020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4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2.0"/>
        <n v="1353.0"/>
        <n v="1379.0"/>
        <n v="1413.0"/>
        <n v="1421.0"/>
        <n v="1424.0"/>
        <n v="1426.0"/>
        <n v="1430.0"/>
        <n v="1435.0"/>
        <n v="1436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51.0"/>
        <n v="1554.0"/>
        <n v="1566.0"/>
        <n v="1583.0"/>
        <n v="1587.0"/>
        <n v="1594.0"/>
        <n v="1596.0"/>
        <n v="1597.0"/>
        <n v="1598.0"/>
        <n v="1604.0"/>
        <n v="1606.0"/>
        <n v="1607.0"/>
        <n v="1615.0"/>
        <n v="1620.0"/>
        <n v="1622.0"/>
        <n v="1627.0"/>
        <n v="1661.0"/>
        <n v="1685.0"/>
        <n v="1689.0"/>
        <n v="1693.0"/>
        <n v="1694.0"/>
        <n v="1696.0"/>
        <n v="1699.0"/>
        <n v="1701.0"/>
        <n v="1709.0"/>
        <n v="1712.0"/>
        <n v="1714.0"/>
        <n v="1715.0"/>
        <m/>
      </sharedItems>
    </cacheField>
    <cacheField name="nue_casosconf_diff" numFmtId="3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m/>
      </sharedItems>
    </cacheField>
    <cacheField name="tot_fallecidos" numFmtId="3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n v="47.0"/>
        <n v="50.0"/>
        <n v="51.0"/>
        <n v="54.0"/>
        <n v="56.0"/>
        <n v="57.0"/>
        <m/>
      </sharedItems>
    </cacheField>
    <cacheField name="nue_fallecidos_diff" numFmtId="3">
      <sharedItems containsString="0" containsBlank="1" containsNumber="1" containsInteger="1">
        <n v="0.0"/>
        <n v="1.0"/>
        <n v="2.0"/>
        <n v="3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  <n v="280.0"/>
        <n v="325.0"/>
        <n v="338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  <n v="7494.0"/>
        <n v="8125.0"/>
        <n v="8707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  <n v="8945.0"/>
        <n v="9679.0"/>
        <n v="10335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argentina.gob.ar/sites/default/files/04-04-20-reporte-vespertino-covid-19.pdf"/>
        <s v="https://www.argentina.gob.ar/sites/default/files/05-04-20-reporte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  <s v="correccion se resta caso del 7-4-2020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24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</sharedItems>
    </cacheField>
    <cacheField name="nue_casosconf_diff" numFmtId="3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</sharedItems>
    </cacheField>
    <cacheField name="nue_fallecidos_diff" numFmtId="3">
      <sharedItems containsSemiMixedTypes="0" containsString="0" containsNumber="1" containsInteger="1">
        <n v="0.0"/>
        <n v="1.0"/>
        <n v="2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13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3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</sharedItems>
    </cacheField>
    <cacheField name="nue_casosconf_diff" numFmtId="3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3">
      <sharedItems containsSemiMixedTypes="0" containsString="0" containsNumber="1" containsInteger="1">
        <n v="0.0"/>
        <n v="1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sumTotales Por Provincia" cacheId="0" dataCaption="" compact="0" compactData="0">
  <location ref="A1:D27" firstHeaderRow="0" firstDataRow="3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osm_admin_level_2" compact="0" outline="0" multipleItemSelectionAllowed="1" showAll="0">
      <items>
        <item x="0"/>
        <item x="1"/>
        <item t="default"/>
      </items>
    </pivotField>
    <pivotField name="osm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1"/>
        <item x="8"/>
        <item x="18"/>
        <item x="21"/>
        <item x="17"/>
        <item x="19"/>
        <item x="15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vid19argentina_admin_level_4" axis="axisRow" compact="0" outline="0" multipleItemSelectionAllowed="1" showAll="0" sortType="ascending" defaultSubtotal="0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7"/>
    <field x="4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2.xml><?xml version="1.0" encoding="utf-8"?>
<pivotTableDefinition xmlns="http://schemas.openxmlformats.org/spreadsheetml/2006/main" name="covid19argentina_datasource" cacheId="1" dataCaption="" rowGrandTotals="0" compact="0" compactData="0">
  <location ref="A1:H278" firstHeaderRow="0" firstDataRow="4" firstDataCol="0"/>
  <pivotFields>
    <pivotField name="fecha" axis="axisRow" compact="0" numFmtId="164" outline="0" multipleItemSelectionAllowed="1" showAll="0" sortType="ascending" defaultSubtotal="0">
      <items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osm_admin_level_2" axis="axisRow" compact="0" outline="0" multipleItemSelectionAllowed="1" showAll="0" sortType="ascending" defaultSubtotal="0">
      <items>
        <item x="1"/>
        <item x="0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tot_recuper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_test_negativ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te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vid19argentina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  <field x="3"/>
    <field x="17"/>
  </rowFields>
  <colFields>
    <field x="-2"/>
  </colFields>
  <dataFields>
    <dataField name="SUMnue_casosconf_diff" fld="7" baseField="0"/>
    <dataField name="SUMnue_fallecidos_diff" fld="9" baseField="0"/>
    <dataField name="SUMtot_recuperados" fld="10" baseField="0"/>
    <dataField name="SUMtot_test_negativos" fld="11" baseField="0"/>
    <dataField name="SUMtot_test" fld="12" baseField="0"/>
  </dataFields>
</pivotTableDefinition>
</file>

<file path=xl/pivotTables/pivotTable3.xml><?xml version="1.0" encoding="utf-8"?>
<pivotTableDefinition xmlns="http://schemas.openxmlformats.org/spreadsheetml/2006/main" name="CASOS TOTALES POR DIA" cacheId="2" dataCaption="" rowGrandTotals="0" compact="0" compactData="0">
  <location ref="A1:C30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4.xml><?xml version="1.0" encoding="utf-8"?>
<pivotTableDefinition xmlns="http://schemas.openxmlformats.org/spreadsheetml/2006/main" name="CASOS POR DIAPCIA" cacheId="3" dataCaption="" colGrandTotals="0" compact="0" compactData="0">
  <location ref="A1:Q20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2"/>
        <item h="1" x="0"/>
        <item x="4"/>
        <item x="7"/>
        <item x="14"/>
        <item x="10"/>
        <item h="1" x="1"/>
        <item x="8"/>
        <item x="18"/>
        <item x="17"/>
        <item x="15"/>
        <item x="5"/>
        <item x="9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3" outline="0" multipleItemSelectionAllowed="1" showAll="0">
      <items>
        <item x="0"/>
        <item x="1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18-03-20_reporte_diario_covid-19_1.pdf" TargetMode="External"/><Relationship Id="rId190" Type="http://schemas.openxmlformats.org/officeDocument/2006/relationships/hyperlink" Target="https://www.argentina.gob.ar/sites/default/files/31-03-20-reporte-vespertino-covid-19.pdf" TargetMode="External"/><Relationship Id="rId42" Type="http://schemas.openxmlformats.org/officeDocument/2006/relationships/hyperlink" Target="https://www.argentina.gob.ar/sites/default/files/19-03-20-reporte-diario-covid-19.pdf" TargetMode="External"/><Relationship Id="rId41" Type="http://schemas.openxmlformats.org/officeDocument/2006/relationships/hyperlink" Target="https://www.argentina.gob.ar/sites/default/files/19-03-20-reporte-diario-covid-19.pdf" TargetMode="External"/><Relationship Id="rId44" Type="http://schemas.openxmlformats.org/officeDocument/2006/relationships/hyperlink" Target="https://www.argentina.gob.ar/sites/default/files/19-03-20-reporte-diario-covid-19.pdf" TargetMode="External"/><Relationship Id="rId194" Type="http://schemas.openxmlformats.org/officeDocument/2006/relationships/hyperlink" Target="https://www.argentina.gob.ar/sites/default/files/31-03-20-reporte-vespertino-covid-19.pdf" TargetMode="External"/><Relationship Id="rId43" Type="http://schemas.openxmlformats.org/officeDocument/2006/relationships/hyperlink" Target="https://www.argentina.gob.ar/sites/default/files/19-03-20-reporte-diario-covid-19.pdf" TargetMode="External"/><Relationship Id="rId193" Type="http://schemas.openxmlformats.org/officeDocument/2006/relationships/hyperlink" Target="https://www.argentina.gob.ar/sites/default/files/31-03-20-reporte-vespertino-covid-19.pdf" TargetMode="External"/><Relationship Id="rId46" Type="http://schemas.openxmlformats.org/officeDocument/2006/relationships/hyperlink" Target="https://www.argentina.gob.ar/sites/default/files/19-03-20-reporte-diario-covid-19.pdf" TargetMode="External"/><Relationship Id="rId192" Type="http://schemas.openxmlformats.org/officeDocument/2006/relationships/hyperlink" Target="https://www.argentina.gob.ar/sites/default/files/31-03-20-reporte-vespertino-covid-19.pdf" TargetMode="External"/><Relationship Id="rId45" Type="http://schemas.openxmlformats.org/officeDocument/2006/relationships/hyperlink" Target="https://www.argentina.gob.ar/sites/default/files/19-03-20-reporte-diario-covid-19.pdf" TargetMode="External"/><Relationship Id="rId191" Type="http://schemas.openxmlformats.org/officeDocument/2006/relationships/hyperlink" Target="https://www.argentina.gob.ar/sites/default/files/31-03-20-reporte-vespertino-covid-19.pdf" TargetMode="External"/><Relationship Id="rId48" Type="http://schemas.openxmlformats.org/officeDocument/2006/relationships/hyperlink" Target="https://www.argentina.gob.ar/sites/default/files/19-03-20-reporte-diario-covid-19.pdf" TargetMode="External"/><Relationship Id="rId187" Type="http://schemas.openxmlformats.org/officeDocument/2006/relationships/hyperlink" Target="https://www.argentina.gob.ar/sites/default/files/30-03-20-reporte-vespertino-covid-19.pdf" TargetMode="External"/><Relationship Id="rId47" Type="http://schemas.openxmlformats.org/officeDocument/2006/relationships/hyperlink" Target="https://www.argentina.gob.ar/sites/default/files/19-03-20-reporte-diario-covid-19.pdf" TargetMode="External"/><Relationship Id="rId186" Type="http://schemas.openxmlformats.org/officeDocument/2006/relationships/hyperlink" Target="https://www.argentina.gob.ar/sites/default/files/30-03-20-reporte-vespertino-covid-19.pdf" TargetMode="External"/><Relationship Id="rId185" Type="http://schemas.openxmlformats.org/officeDocument/2006/relationships/hyperlink" Target="https://www.argentina.gob.ar/sites/default/files/30-03-20-reporte-vespertino-covid-19.pdf" TargetMode="External"/><Relationship Id="rId49" Type="http://schemas.openxmlformats.org/officeDocument/2006/relationships/hyperlink" Target="https://www.argentina.gob.ar/sites/default/files/20-03-20_reporte_diario_covid_19_2.pdf" TargetMode="External"/><Relationship Id="rId184" Type="http://schemas.openxmlformats.org/officeDocument/2006/relationships/hyperlink" Target="https://www.argentina.gob.ar/sites/default/files/30-03-20-reporte-vespertino-covid-19.pdf" TargetMode="External"/><Relationship Id="rId189" Type="http://schemas.openxmlformats.org/officeDocument/2006/relationships/hyperlink" Target="https://www.argentina.gob.ar/sites/default/files/31-03-20-reporte-vespertino-covid-19.pdf" TargetMode="External"/><Relationship Id="rId188" Type="http://schemas.openxmlformats.org/officeDocument/2006/relationships/hyperlink" Target="https://www.argentina.gob.ar/sites/default/files/30-03-20-reporte-vespertino-covid-19.pdf" TargetMode="External"/><Relationship Id="rId31" Type="http://schemas.openxmlformats.org/officeDocument/2006/relationships/hyperlink" Target="https://www.argentina.gob.ar/sites/default/files/17-03-20_reporte_diario_covid-19.pdf" TargetMode="External"/><Relationship Id="rId30" Type="http://schemas.openxmlformats.org/officeDocument/2006/relationships/hyperlink" Target="https://www.argentina.gob.ar/sites/default/files/17-03-20_reporte_diario_covid-19.pdf" TargetMode="External"/><Relationship Id="rId33" Type="http://schemas.openxmlformats.org/officeDocument/2006/relationships/hyperlink" Target="https://www.argentina.gob.ar/sites/default/files/17-03-20_reporte_diario_covid-19.pdf" TargetMode="External"/><Relationship Id="rId183" Type="http://schemas.openxmlformats.org/officeDocument/2006/relationships/hyperlink" Target="https://www.argentina.gob.ar/sites/default/files/30-03-20-reporte-vespertino-covid-19.pdf" TargetMode="External"/><Relationship Id="rId32" Type="http://schemas.openxmlformats.org/officeDocument/2006/relationships/hyperlink" Target="https://www.argentina.gob.ar/sites/default/files/17-03-20_reporte_diario_covid-19.pdf" TargetMode="External"/><Relationship Id="rId182" Type="http://schemas.openxmlformats.org/officeDocument/2006/relationships/hyperlink" Target="https://www.argentina.gob.ar/sites/default/files/30-03-20-reporte-vespertino-covid-19.pdf" TargetMode="External"/><Relationship Id="rId35" Type="http://schemas.openxmlformats.org/officeDocument/2006/relationships/hyperlink" Target="https://www.argentina.gob.ar/sites/default/files/18-03-20_reporte_diario_covid-19_1.pdf" TargetMode="External"/><Relationship Id="rId181" Type="http://schemas.openxmlformats.org/officeDocument/2006/relationships/hyperlink" Target="https://www.argentina.gob.ar/sites/default/files/30-03-20-reporte-vespertino-covid-19.pdf" TargetMode="External"/><Relationship Id="rId34" Type="http://schemas.openxmlformats.org/officeDocument/2006/relationships/hyperlink" Target="https://www.argentina.gob.ar/sites/default/files/17-03-20_reporte_diario_covid-19.pdf" TargetMode="External"/><Relationship Id="rId180" Type="http://schemas.openxmlformats.org/officeDocument/2006/relationships/hyperlink" Target="https://www.argentina.gob.ar/sites/default/files/30-03-20-reporte-vespertino-covid-19.pdf" TargetMode="External"/><Relationship Id="rId37" Type="http://schemas.openxmlformats.org/officeDocument/2006/relationships/hyperlink" Target="https://www.argentina.gob.ar/sites/default/files/18-03-20_reporte_diario_covid-19_1.pdf" TargetMode="External"/><Relationship Id="rId176" Type="http://schemas.openxmlformats.org/officeDocument/2006/relationships/hyperlink" Target="https://www.argentina.gob.ar/sites/default/files/30-03-20-reporte-vespertino-covid-19.pdf" TargetMode="External"/><Relationship Id="rId36" Type="http://schemas.openxmlformats.org/officeDocument/2006/relationships/hyperlink" Target="https://www.argentina.gob.ar/sites/default/files/18-03-20_reporte_diario_covid-19_1.pdf" TargetMode="External"/><Relationship Id="rId175" Type="http://schemas.openxmlformats.org/officeDocument/2006/relationships/hyperlink" Target="https://www.argentina.gob.ar/sites/default/files/30-03-20-reporte-vespertino-covid-19.pdf" TargetMode="External"/><Relationship Id="rId39" Type="http://schemas.openxmlformats.org/officeDocument/2006/relationships/hyperlink" Target="https://www.argentina.gob.ar/sites/default/files/18-03-20_reporte_diario_covid-19_1.pdf" TargetMode="External"/><Relationship Id="rId174" Type="http://schemas.openxmlformats.org/officeDocument/2006/relationships/hyperlink" Target="https://www.argentina.gob.ar/sites/default/files/30-03-20-reporte-vespertino-covid-19.pdf" TargetMode="External"/><Relationship Id="rId38" Type="http://schemas.openxmlformats.org/officeDocument/2006/relationships/hyperlink" Target="https://www.argentina.gob.ar/sites/default/files/18-03-20_reporte_diario_covid-19_1.pdf" TargetMode="External"/><Relationship Id="rId173" Type="http://schemas.openxmlformats.org/officeDocument/2006/relationships/hyperlink" Target="https://www.argentina.gob.ar/sites/default/files/30-03-20-reporte-vespertino-covid-19.pdf" TargetMode="External"/><Relationship Id="rId179" Type="http://schemas.openxmlformats.org/officeDocument/2006/relationships/hyperlink" Target="https://www.argentina.gob.ar/sites/default/files/30-03-20-reporte-vespertino-covid-19.pdf" TargetMode="External"/><Relationship Id="rId178" Type="http://schemas.openxmlformats.org/officeDocument/2006/relationships/hyperlink" Target="https://www.argentina.gob.ar/sites/default/files/30-03-20-reporte-vespertino-covid-19.pdf" TargetMode="External"/><Relationship Id="rId177" Type="http://schemas.openxmlformats.org/officeDocument/2006/relationships/hyperlink" Target="https://www.argentina.gob.ar/sites/default/files/30-03-20-reporte-vespertino-covid-19.pdf" TargetMode="External"/><Relationship Id="rId20" Type="http://schemas.openxmlformats.org/officeDocument/2006/relationships/hyperlink" Target="https://www.argentina.gob.ar/sites/default/files/15032020-nuevo-coronavirus-covid-19_0.pdf" TargetMode="External"/><Relationship Id="rId22" Type="http://schemas.openxmlformats.org/officeDocument/2006/relationships/hyperlink" Target="https://www.argentina.gob.ar/sites/default/files/16-03-20-reporte-diario-covid-19_0.pdf" TargetMode="External"/><Relationship Id="rId21" Type="http://schemas.openxmlformats.org/officeDocument/2006/relationships/hyperlink" Target="https://www.argentina.gob.ar/sites/default/files/16-03-20-reporte-diario-covid-19_0.pdf" TargetMode="External"/><Relationship Id="rId24" Type="http://schemas.openxmlformats.org/officeDocument/2006/relationships/hyperlink" Target="https://www.argentina.gob.ar/sites/default/files/16-03-20-reporte-diario-covid-19_0.pdf" TargetMode="External"/><Relationship Id="rId23" Type="http://schemas.openxmlformats.org/officeDocument/2006/relationships/hyperlink" Target="https://www.argentina.gob.ar/sites/default/files/16-03-20-reporte-diario-covid-19_0.pdf" TargetMode="External"/><Relationship Id="rId26" Type="http://schemas.openxmlformats.org/officeDocument/2006/relationships/hyperlink" Target="https://www.argentina.gob.ar/sites/default/files/17-03-20_reporte_diario_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28" Type="http://schemas.openxmlformats.org/officeDocument/2006/relationships/hyperlink" Target="https://www.argentina.gob.ar/sites/default/files/17-03-20_reporte_diario_covid-19.pdf" TargetMode="External"/><Relationship Id="rId27" Type="http://schemas.openxmlformats.org/officeDocument/2006/relationships/hyperlink" Target="https://www.argentina.gob.ar/sites/default/files/17-03-20_reporte_diario_covid-19.pdf" TargetMode="External"/><Relationship Id="rId29" Type="http://schemas.openxmlformats.org/officeDocument/2006/relationships/hyperlink" Target="https://www.argentina.gob.ar/sites/default/files/17-03-20_reporte_diario_covid-19.pdf" TargetMode="External"/><Relationship Id="rId11" Type="http://schemas.openxmlformats.org/officeDocument/2006/relationships/hyperlink" Target="https://www.argentina.gob.ar/sites/default/files/11-03-2020-nuevo-coronavirus-covid-19-reporte-diario_0.pdf" TargetMode="External"/><Relationship Id="rId10" Type="http://schemas.openxmlformats.org/officeDocument/2006/relationships/hyperlink" Target="https://www.argentina.gob.ar/sites/default/files/10-03-2020-nuevo-coronavirus-covid-19-reporte-diario_1.pdf" TargetMode="External"/><Relationship Id="rId13" Type="http://schemas.openxmlformats.org/officeDocument/2006/relationships/hyperlink" Target="https://www.argentina.gob.ar/sites/default/files/12-03-20-nuevo-coronavirus-covid-19_reporte-diario_0.pdf" TargetMode="External"/><Relationship Id="rId12" Type="http://schemas.openxmlformats.org/officeDocument/2006/relationships/hyperlink" Target="https://www.argentina.gob.ar/sites/default/files/11-03-2020-nuevo-coronavirus-covid-19-reporte-diario_0.pdf" TargetMode="External"/><Relationship Id="rId15" Type="http://schemas.openxmlformats.org/officeDocument/2006/relationships/hyperlink" Target="https://www.argentina.gob.ar/sites/default/files/13-03-20-reporte-diario-covid-19_0.pdf" TargetMode="External"/><Relationship Id="rId198" Type="http://schemas.openxmlformats.org/officeDocument/2006/relationships/hyperlink" Target="https://www.argentina.gob.ar/sites/default/files/31-03-20-reporte-vespertino-covid-19.pdf" TargetMode="External"/><Relationship Id="rId14" Type="http://schemas.openxmlformats.org/officeDocument/2006/relationships/hyperlink" Target="https://www.argentina.gob.ar/sites/default/files/13-03-20-reporte-diario-covid-19_0.pdf" TargetMode="External"/><Relationship Id="rId197" Type="http://schemas.openxmlformats.org/officeDocument/2006/relationships/hyperlink" Target="https://www.argentina.gob.ar/sites/default/files/31-03-20-reporte-vespertino-covid-19.pdf" TargetMode="External"/><Relationship Id="rId17" Type="http://schemas.openxmlformats.org/officeDocument/2006/relationships/hyperlink" Target="https://www.argentina.gob.ar/sites/default/files/15032020-nuevo-coronavirus-covid-19_0.pdf" TargetMode="External"/><Relationship Id="rId196" Type="http://schemas.openxmlformats.org/officeDocument/2006/relationships/hyperlink" Target="https://www.argentina.gob.ar/sites/default/files/31-03-20-reporte-vespertino-covid-19.pdf" TargetMode="External"/><Relationship Id="rId16" Type="http://schemas.openxmlformats.org/officeDocument/2006/relationships/hyperlink" Target="https://www.argentina.gob.ar/sites/default/files/14-03-20-reporte-diario-covid-19_0.pdf" TargetMode="External"/><Relationship Id="rId195" Type="http://schemas.openxmlformats.org/officeDocument/2006/relationships/hyperlink" Target="https://www.argentina.gob.ar/sites/default/files/31-03-20-reporte-vespertino-covid-19.pdf" TargetMode="External"/><Relationship Id="rId19" Type="http://schemas.openxmlformats.org/officeDocument/2006/relationships/hyperlink" Target="https://www.argentina.gob.ar/sites/default/files/15032020-nuevo-coronavirus-covid-19_0.pdf" TargetMode="External"/><Relationship Id="rId18" Type="http://schemas.openxmlformats.org/officeDocument/2006/relationships/hyperlink" Target="https://www.argentina.gob.ar/sites/default/files/15032020-nuevo-coronavirus-covid-19_0.pdf" TargetMode="External"/><Relationship Id="rId199" Type="http://schemas.openxmlformats.org/officeDocument/2006/relationships/hyperlink" Target="https://www.argentina.gob.ar/sites/default/files/31-03-20-reporte-vespertino-covid-19.pdf" TargetMode="External"/><Relationship Id="rId84" Type="http://schemas.openxmlformats.org/officeDocument/2006/relationships/hyperlink" Target="https://www.argentina.gob.ar/sites/default/files/23-03-2020-covid19_informe-diario.pdf" TargetMode="External"/><Relationship Id="rId83" Type="http://schemas.openxmlformats.org/officeDocument/2006/relationships/hyperlink" Target="https://www.argentina.gob.ar/sites/default/files/23-03-2020-covid19_informe-diario.pdf" TargetMode="External"/><Relationship Id="rId86" Type="http://schemas.openxmlformats.org/officeDocument/2006/relationships/hyperlink" Target="https://www.argentina.gob.ar/sites/default/files/24-03-20-reporte-diario-vespertino-covid-19_0.pdf" TargetMode="External"/><Relationship Id="rId85" Type="http://schemas.openxmlformats.org/officeDocument/2006/relationships/hyperlink" Target="https://www.argentina.gob.ar/sites/default/files/23-03-2020-covid19_informe-diario.pdf" TargetMode="External"/><Relationship Id="rId88" Type="http://schemas.openxmlformats.org/officeDocument/2006/relationships/hyperlink" Target="https://www.argentina.gob.ar/sites/default/files/24-03-20-reporte-diario-vespertino-covid-19_0.pdf" TargetMode="External"/><Relationship Id="rId150" Type="http://schemas.openxmlformats.org/officeDocument/2006/relationships/hyperlink" Target="https://www.argentina.gob.ar/sites/default/files/28-03-20-reporte-vespertino-covid-19.pdf" TargetMode="External"/><Relationship Id="rId87" Type="http://schemas.openxmlformats.org/officeDocument/2006/relationships/hyperlink" Target="https://www.argentina.gob.ar/sites/default/files/24-03-20-reporte-diario-vespertino-covid-19_0.pdf" TargetMode="External"/><Relationship Id="rId89" Type="http://schemas.openxmlformats.org/officeDocument/2006/relationships/hyperlink" Target="https://www.argentina.gob.ar/sites/default/files/24-03-20-reporte-diario-vespertino-covid-19_0.pdf" TargetMode="External"/><Relationship Id="rId80" Type="http://schemas.openxmlformats.org/officeDocument/2006/relationships/hyperlink" Target="https://www.santafe.gob.ar/index.php/web/content/download/257616/1357149/file/Parte%20MSSF%20Coronavirus%2023-03-2020%2018hs.pdf" TargetMode="External"/><Relationship Id="rId82" Type="http://schemas.openxmlformats.org/officeDocument/2006/relationships/hyperlink" Target="https://www.santafe.gob.ar/index.php/web/content/download/257616/1357149/file/Parte%20MSSF%20Coronavirus%2023-03-2020%2018hs.pdf" TargetMode="External"/><Relationship Id="rId81" Type="http://schemas.openxmlformats.org/officeDocument/2006/relationships/hyperlink" Target="https://www.santafe.gob.ar/index.php/web/content/download/257616/1357149/file/Parte%20MSSF%20Coronavirus%2023-03-2020%2018hs.pdf" TargetMode="External"/><Relationship Id="rId1" Type="http://schemas.openxmlformats.org/officeDocument/2006/relationships/hyperlink" Target="https://www.infobae.com/coronavirus/2020/03/03/confirmaron-el-primer-caso-de-coronavirus-en-la-argentina/" TargetMode="Externa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149" Type="http://schemas.openxmlformats.org/officeDocument/2006/relationships/hyperlink" Target="https://www.argentina.gob.ar/sites/default/files/28-03-20-reporte-vespertino-covid-19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148" Type="http://schemas.openxmlformats.org/officeDocument/2006/relationships/hyperlink" Target="https://www.argentina.gob.ar/sites/default/files/28-03-20-reporte-vespertino-covid-19.pdf" TargetMode="External"/><Relationship Id="rId9" Type="http://schemas.openxmlformats.org/officeDocument/2006/relationships/hyperlink" Target="https://www.argentina.gob.ar/sites/default/files/10-03-2020-nuevo-coronavirus-covid-19-reporte-diario_1.pdf" TargetMode="External"/><Relationship Id="rId143" Type="http://schemas.openxmlformats.org/officeDocument/2006/relationships/hyperlink" Target="https://www.argentina.gob.ar/sites/default/files/28-03-20-reporte-vespertino-covid-19.pdf" TargetMode="External"/><Relationship Id="rId142" Type="http://schemas.openxmlformats.org/officeDocument/2006/relationships/hyperlink" Target="https://www.argentina.gob.ar/sites/default/files/28-03-20-reporte-vespertino-covid-19.pdf" TargetMode="External"/><Relationship Id="rId141" Type="http://schemas.openxmlformats.org/officeDocument/2006/relationships/hyperlink" Target="https://www.argentina.gob.ar/sites/default/files/28-03-20-reporte-vespertino-covid-19.pdf" TargetMode="External"/><Relationship Id="rId140" Type="http://schemas.openxmlformats.org/officeDocument/2006/relationships/hyperlink" Target="https://www.argentina.gob.ar/sites/default/files/28-03-20-reporte-vespertino-covid-19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147" Type="http://schemas.openxmlformats.org/officeDocument/2006/relationships/hyperlink" Target="https://www.argentina.gob.ar/sites/default/files/28-03-20-reporte-vespertino-covid-19.pdf" TargetMode="External"/><Relationship Id="rId6" Type="http://schemas.openxmlformats.org/officeDocument/2006/relationships/hyperlink" Target="https://www.argentina.gob.ar/sites/default/files/9-03-2020-nuevo-coronavirus-covid-19-reporte_diario_0.pdf" TargetMode="External"/><Relationship Id="rId146" Type="http://schemas.openxmlformats.org/officeDocument/2006/relationships/hyperlink" Target="https://www.argentina.gob.ar/sites/default/files/28-03-20-reporte-vespertino-covid-19.pdf" TargetMode="External"/><Relationship Id="rId7" Type="http://schemas.openxmlformats.org/officeDocument/2006/relationships/hyperlink" Target="https://www.argentina.gob.ar/sites/default/files/9-03-2020-nuevo-coronavirus-covid-19-reporte_diario_0.pdf" TargetMode="External"/><Relationship Id="rId145" Type="http://schemas.openxmlformats.org/officeDocument/2006/relationships/hyperlink" Target="https://www.argentina.gob.ar/sites/default/files/28-03-20-reporte-vespertino-covid-19.pdf" TargetMode="External"/><Relationship Id="rId8" Type="http://schemas.openxmlformats.org/officeDocument/2006/relationships/hyperlink" Target="https://www.argentina.gob.ar/sites/default/files/9-03-2020-nuevo-coronavirus-covid-19-reporte_diario_0.pdf" TargetMode="External"/><Relationship Id="rId144" Type="http://schemas.openxmlformats.org/officeDocument/2006/relationships/hyperlink" Target="https://www.argentina.gob.ar/sites/default/files/28-03-20-reporte-vespertino-covid-19.pdf" TargetMode="External"/><Relationship Id="rId73" Type="http://schemas.openxmlformats.org/officeDocument/2006/relationships/hyperlink" Target="https://www.argentina.gob.ar/sites/default/files/22-03-20-reporte-diario_covid19.pdf" TargetMode="External"/><Relationship Id="rId72" Type="http://schemas.openxmlformats.org/officeDocument/2006/relationships/hyperlink" Target="https://www.argentina.gob.ar/sites/default/files/22-03-20-reporte-diario_covid19.pdf" TargetMode="External"/><Relationship Id="rId75" Type="http://schemas.openxmlformats.org/officeDocument/2006/relationships/hyperlink" Target="https://www.argentina.gob.ar/sites/default/files/22-03-20-reporte-diario_covid19.pdf" TargetMode="External"/><Relationship Id="rId74" Type="http://schemas.openxmlformats.org/officeDocument/2006/relationships/hyperlink" Target="https://www.argentina.gob.ar/sites/default/files/22-03-20-reporte-diario_covid19.pdf" TargetMode="External"/><Relationship Id="rId77" Type="http://schemas.openxmlformats.org/officeDocument/2006/relationships/hyperlink" Target="https://www.argentina.gob.ar/sites/default/files/23-03-2020-covid19_informe-diario.pdf" TargetMode="External"/><Relationship Id="rId76" Type="http://schemas.openxmlformats.org/officeDocument/2006/relationships/hyperlink" Target="https://www.argentina.gob.ar/sites/default/files/22-03-20-reporte-diario_covid19.pdf" TargetMode="External"/><Relationship Id="rId79" Type="http://schemas.openxmlformats.org/officeDocument/2006/relationships/hyperlink" Target="https://www.santafe.gob.ar/index.php/web/content/download/257616/1357149/file/Parte%20MSSF%20Coronavirus%2023-03-2020%2018hs.pdf" TargetMode="External"/><Relationship Id="rId78" Type="http://schemas.openxmlformats.org/officeDocument/2006/relationships/hyperlink" Target="https://www.argentina.gob.ar/sites/default/files/23-03-2020-covid19_informe-diario.pdf" TargetMode="External"/><Relationship Id="rId71" Type="http://schemas.openxmlformats.org/officeDocument/2006/relationships/hyperlink" Target="https://www.argentina.gob.ar/sites/default/files/22-03-20-reporte-diario_covid19.pdf" TargetMode="External"/><Relationship Id="rId70" Type="http://schemas.openxmlformats.org/officeDocument/2006/relationships/hyperlink" Target="https://www.argentina.gob.ar/sites/default/files/21-03-20-reporte-diario_covid19.pdf" TargetMode="External"/><Relationship Id="rId139" Type="http://schemas.openxmlformats.org/officeDocument/2006/relationships/hyperlink" Target="https://www.argentina.gob.ar/sites/default/files/27-03-20-reporte-diario-vespertino-covid-19.pdf" TargetMode="External"/><Relationship Id="rId138" Type="http://schemas.openxmlformats.org/officeDocument/2006/relationships/hyperlink" Target="https://www.argentina.gob.ar/sites/default/files/27-03-20-reporte-diario-vespertino-covid-19.pdf" TargetMode="External"/><Relationship Id="rId137" Type="http://schemas.openxmlformats.org/officeDocument/2006/relationships/hyperlink" Target="https://www.argentina.gob.ar/sites/default/files/27-03-20-reporte-diario-vespertino-covid-19.pdf" TargetMode="External"/><Relationship Id="rId132" Type="http://schemas.openxmlformats.org/officeDocument/2006/relationships/hyperlink" Target="https://www.argentina.gob.ar/sites/default/files/27-03-20-reporte-diario-vespertino-covid-19.pdf" TargetMode="External"/><Relationship Id="rId131" Type="http://schemas.openxmlformats.org/officeDocument/2006/relationships/hyperlink" Target="https://www.argentina.gob.ar/sites/default/files/27-03-20-reporte-diario-vespertino-covid-19.pdf" TargetMode="External"/><Relationship Id="rId130" Type="http://schemas.openxmlformats.org/officeDocument/2006/relationships/hyperlink" Target="https://www.argentina.gob.ar/sites/default/files/27-03-20-reporte-diario-vespertino-covid-19.pdf" TargetMode="External"/><Relationship Id="rId136" Type="http://schemas.openxmlformats.org/officeDocument/2006/relationships/hyperlink" Target="https://www.argentina.gob.ar/sites/default/files/27-03-20-reporte-diario-vespertino-covid-19.pdf" TargetMode="External"/><Relationship Id="rId135" Type="http://schemas.openxmlformats.org/officeDocument/2006/relationships/hyperlink" Target="https://www.rionegro.gov.ar/?contID=58359" TargetMode="External"/><Relationship Id="rId134" Type="http://schemas.openxmlformats.org/officeDocument/2006/relationships/hyperlink" Target="https://www.argentina.gob.ar/sites/default/files/27-03-20-reporte-diario-vespertino-covid-19.pdf" TargetMode="External"/><Relationship Id="rId133" Type="http://schemas.openxmlformats.org/officeDocument/2006/relationships/hyperlink" Target="https://www.argentina.gob.ar/sites/default/files/27-03-20-reporte-diario-vespertino-covid-19.pdf" TargetMode="External"/><Relationship Id="rId62" Type="http://schemas.openxmlformats.org/officeDocument/2006/relationships/hyperlink" Target="https://www.argentina.gob.ar/sites/default/files/21-03-20-reporte-diario_covid19.pdf" TargetMode="External"/><Relationship Id="rId61" Type="http://schemas.openxmlformats.org/officeDocument/2006/relationships/hyperlink" Target="https://www.argentina.gob.ar/sites/default/files/21-03-20-reporte-diario_covid19.pdf" TargetMode="External"/><Relationship Id="rId64" Type="http://schemas.openxmlformats.org/officeDocument/2006/relationships/hyperlink" Target="https://www.argentina.gob.ar/sites/default/files/21-03-20-reporte-diario_covid19.pdf" TargetMode="External"/><Relationship Id="rId63" Type="http://schemas.openxmlformats.org/officeDocument/2006/relationships/hyperlink" Target="https://www.argentina.gob.ar/sites/default/files/21-03-20-reporte-diario_covid19.pdf" TargetMode="External"/><Relationship Id="rId66" Type="http://schemas.openxmlformats.org/officeDocument/2006/relationships/hyperlink" Target="https://www.argentina.gob.ar/sites/default/files/21-03-20-reporte-diario_covid19.pdf" TargetMode="External"/><Relationship Id="rId172" Type="http://schemas.openxmlformats.org/officeDocument/2006/relationships/hyperlink" Target="https://www.argentina.gob.ar/sites/default/files/30-03-20-reporte-vespertino-covid-19.pdf" TargetMode="External"/><Relationship Id="rId65" Type="http://schemas.openxmlformats.org/officeDocument/2006/relationships/hyperlink" Target="https://www.argentina.gob.ar/sites/default/files/21-03-20-reporte-diario_covid19.pdf" TargetMode="External"/><Relationship Id="rId171" Type="http://schemas.openxmlformats.org/officeDocument/2006/relationships/hyperlink" Target="https://www.argentina.gob.ar/sites/default/files/29-03-20_reporte_vespertino_covid_19.pdf" TargetMode="External"/><Relationship Id="rId68" Type="http://schemas.openxmlformats.org/officeDocument/2006/relationships/hyperlink" Target="https://www.argentina.gob.ar/sites/default/files/21-03-20-reporte-diario_covid19.pdf" TargetMode="External"/><Relationship Id="rId170" Type="http://schemas.openxmlformats.org/officeDocument/2006/relationships/hyperlink" Target="https://www.argentina.gob.ar/sites/default/files/29-03-20_reporte_vespertino_covid_19.pdf" TargetMode="External"/><Relationship Id="rId67" Type="http://schemas.openxmlformats.org/officeDocument/2006/relationships/hyperlink" Target="https://www.argentina.gob.ar/sites/default/files/21-03-20-reporte-diario_covid19.pdf" TargetMode="External"/><Relationship Id="rId60" Type="http://schemas.openxmlformats.org/officeDocument/2006/relationships/hyperlink" Target="https://www.argentina.gob.ar/sites/default/files/21-03-20-reporte-diario_covid19.pdf" TargetMode="External"/><Relationship Id="rId165" Type="http://schemas.openxmlformats.org/officeDocument/2006/relationships/hyperlink" Target="https://www.argentina.gob.ar/sites/default/files/29-03-20_reporte_vespertino_covid_19.pdf" TargetMode="External"/><Relationship Id="rId69" Type="http://schemas.openxmlformats.org/officeDocument/2006/relationships/hyperlink" Target="https://www.argentina.gob.ar/sites/default/files/21-03-20-reporte-diario_covid19.pdf" TargetMode="External"/><Relationship Id="rId164" Type="http://schemas.openxmlformats.org/officeDocument/2006/relationships/hyperlink" Target="https://www.argentina.gob.ar/sites/default/files/29-03-20_reporte_vespertino_covid_19.pdf" TargetMode="External"/><Relationship Id="rId163" Type="http://schemas.openxmlformats.org/officeDocument/2006/relationships/hyperlink" Target="https://www.argentina.gob.ar/sites/default/files/29-03-20_reporte_vespertino_covid_19.pdf" TargetMode="External"/><Relationship Id="rId162" Type="http://schemas.openxmlformats.org/officeDocument/2006/relationships/hyperlink" Target="https://www.argentina.gob.ar/sites/default/files/29-03-20_reporte_vespertino_covid_19.pdf" TargetMode="External"/><Relationship Id="rId169" Type="http://schemas.openxmlformats.org/officeDocument/2006/relationships/hyperlink" Target="https://www.argentina.gob.ar/sites/default/files/29-03-20_reporte_vespertino_covid_19.pdf" TargetMode="External"/><Relationship Id="rId168" Type="http://schemas.openxmlformats.org/officeDocument/2006/relationships/hyperlink" Target="https://www.argentina.gob.ar/sites/default/files/29-03-20_reporte_vespertino_covid_19.pdf" TargetMode="External"/><Relationship Id="rId167" Type="http://schemas.openxmlformats.org/officeDocument/2006/relationships/hyperlink" Target="https://www.argentina.gob.ar/sites/default/files/29-03-20_reporte_vespertino_covid_19.pdf" TargetMode="External"/><Relationship Id="rId166" Type="http://schemas.openxmlformats.org/officeDocument/2006/relationships/hyperlink" Target="https://www.argentina.gob.ar/sites/default/files/29-03-20_reporte_vespertino_covid_19.pdf" TargetMode="External"/><Relationship Id="rId51" Type="http://schemas.openxmlformats.org/officeDocument/2006/relationships/hyperlink" Target="https://www.argentina.gob.ar/sites/default/files/20-03-20_reporte_diario_covid_19_2.pdf" TargetMode="External"/><Relationship Id="rId50" Type="http://schemas.openxmlformats.org/officeDocument/2006/relationships/hyperlink" Target="https://www.argentina.gob.ar/sites/default/files/20-03-20_reporte_diario_covid_19_2.pdf" TargetMode="External"/><Relationship Id="rId53" Type="http://schemas.openxmlformats.org/officeDocument/2006/relationships/hyperlink" Target="https://www.argentina.gob.ar/sites/default/files/20-03-20_reporte_diario_covid_19_2.pdf" TargetMode="External"/><Relationship Id="rId52" Type="http://schemas.openxmlformats.org/officeDocument/2006/relationships/hyperlink" Target="https://www.argentina.gob.ar/sites/default/files/20-03-20_reporte_diario_covid_19_2.pdf" TargetMode="External"/><Relationship Id="rId55" Type="http://schemas.openxmlformats.org/officeDocument/2006/relationships/hyperlink" Target="https://www.argentina.gob.ar/sites/default/files/20-03-20_reporte_diario_covid_19_2.pdf" TargetMode="External"/><Relationship Id="rId161" Type="http://schemas.openxmlformats.org/officeDocument/2006/relationships/hyperlink" Target="https://www.argentina.gob.ar/sites/default/files/29-03-20_reporte_vespertino_covid_19.pdf" TargetMode="External"/><Relationship Id="rId54" Type="http://schemas.openxmlformats.org/officeDocument/2006/relationships/hyperlink" Target="https://www.argentina.gob.ar/sites/default/files/20-03-20_reporte_diario_covid_19_2.pdf" TargetMode="External"/><Relationship Id="rId160" Type="http://schemas.openxmlformats.org/officeDocument/2006/relationships/hyperlink" Target="https://www.argentina.gob.ar/sites/default/files/29-03-20_reporte_vespertino_covid_19.pdf" TargetMode="External"/><Relationship Id="rId57" Type="http://schemas.openxmlformats.org/officeDocument/2006/relationships/hyperlink" Target="https://www.argentina.gob.ar/sites/default/files/20-03-20_reporte_diario_covid_19_2.pdf" TargetMode="External"/><Relationship Id="rId56" Type="http://schemas.openxmlformats.org/officeDocument/2006/relationships/hyperlink" Target="https://www.argentina.gob.ar/sites/default/files/20-03-20_reporte_diario_covid_19_2.pdf" TargetMode="External"/><Relationship Id="rId159" Type="http://schemas.openxmlformats.org/officeDocument/2006/relationships/hyperlink" Target="https://www.argentina.gob.ar/sites/default/files/29-03-20_reporte_vespertino_covid_19.pdf" TargetMode="External"/><Relationship Id="rId59" Type="http://schemas.openxmlformats.org/officeDocument/2006/relationships/hyperlink" Target="https://www.argentina.gob.ar/sites/default/files/21-03-20-reporte-diario_covid19.pdf" TargetMode="External"/><Relationship Id="rId154" Type="http://schemas.openxmlformats.org/officeDocument/2006/relationships/hyperlink" Target="https://www.argentina.gob.ar/sites/default/files/28-03-20-reporte-vespertino-covid-19.pdf" TargetMode="External"/><Relationship Id="rId58" Type="http://schemas.openxmlformats.org/officeDocument/2006/relationships/hyperlink" Target="https://www.argentina.gob.ar/sites/default/files/20-03-20_reporte_diario_covid_19_2.pdf" TargetMode="External"/><Relationship Id="rId153" Type="http://schemas.openxmlformats.org/officeDocument/2006/relationships/hyperlink" Target="https://www.argentina.gob.ar/sites/default/files/28-03-20-reporte-vespertino-covid-19.pdf" TargetMode="External"/><Relationship Id="rId152" Type="http://schemas.openxmlformats.org/officeDocument/2006/relationships/hyperlink" Target="https://www.argentina.gob.ar/sites/default/files/28-03-20-reporte-vespertino-covid-19.pdf" TargetMode="External"/><Relationship Id="rId151" Type="http://schemas.openxmlformats.org/officeDocument/2006/relationships/hyperlink" Target="https://www.argentina.gob.ar/sites/default/files/28-03-20-reporte-vespertino-covid-19.pdf" TargetMode="External"/><Relationship Id="rId158" Type="http://schemas.openxmlformats.org/officeDocument/2006/relationships/hyperlink" Target="https://www.argentina.gob.ar/sites/default/files/29-03-20_reporte_vespertino_covid_19.pdf" TargetMode="External"/><Relationship Id="rId157" Type="http://schemas.openxmlformats.org/officeDocument/2006/relationships/hyperlink" Target="https://www.argentina.gob.ar/sites/default/files/29-03-20_reporte_vespertino_covid_19.pdf" TargetMode="External"/><Relationship Id="rId156" Type="http://schemas.openxmlformats.org/officeDocument/2006/relationships/hyperlink" Target="https://www.argentina.gob.ar/sites/default/files/29-03-20_reporte_vespertino_covid_19.pdf" TargetMode="External"/><Relationship Id="rId155" Type="http://schemas.openxmlformats.org/officeDocument/2006/relationships/hyperlink" Target="https://www.argentina.gob.ar/sites/default/files/29-03-20_reporte_vespertino_covid_19.pdf" TargetMode="External"/><Relationship Id="rId107" Type="http://schemas.openxmlformats.org/officeDocument/2006/relationships/hyperlink" Target="https://www.argentina.gob.ar/sites/default/files/25-03-20-reporte-diario-vespertino-covid-19.pdf" TargetMode="External"/><Relationship Id="rId228" Type="http://schemas.openxmlformats.org/officeDocument/2006/relationships/hyperlink" Target="https://www.argentina.gob.ar/sites/default/files/05-04-20-reporte-vespertino-covid-19.pdf" TargetMode="External"/><Relationship Id="rId106" Type="http://schemas.openxmlformats.org/officeDocument/2006/relationships/hyperlink" Target="https://www.argentina.gob.ar/sites/default/files/25-03-20-reporte-diario-vespertino-covid-19.pdf" TargetMode="External"/><Relationship Id="rId227" Type="http://schemas.openxmlformats.org/officeDocument/2006/relationships/hyperlink" Target="https://www.argentina.gob.ar/sites/default/files/04-04-20-reporte-vespertino-covid-19.pdf" TargetMode="External"/><Relationship Id="rId105" Type="http://schemas.openxmlformats.org/officeDocument/2006/relationships/hyperlink" Target="https://www.argentina.gob.ar/sites/default/files/25-03-20-reporte-diario-vespertino-covid-19.pdf" TargetMode="External"/><Relationship Id="rId226" Type="http://schemas.openxmlformats.org/officeDocument/2006/relationships/hyperlink" Target="https://www.argentina.gob.ar/sites/default/files/04-04-20-reporte-vespertino-covid-19.pdf" TargetMode="External"/><Relationship Id="rId104" Type="http://schemas.openxmlformats.org/officeDocument/2006/relationships/hyperlink" Target="https://www.argentina.gob.ar/sites/default/files/25-03-20-reporte-diario-vespertino-covid-19.pdf" TargetMode="External"/><Relationship Id="rId225" Type="http://schemas.openxmlformats.org/officeDocument/2006/relationships/hyperlink" Target="https://www.argentina.gob.ar/sites/default/files/04-04-20-reporte-vespertino-covid-19.pdf" TargetMode="External"/><Relationship Id="rId109" Type="http://schemas.openxmlformats.org/officeDocument/2006/relationships/hyperlink" Target="https://www.argentina.gob.ar/sites/default/files/25-03-20-reporte-diario-vespertino-covid-19.pdf" TargetMode="External"/><Relationship Id="rId108" Type="http://schemas.openxmlformats.org/officeDocument/2006/relationships/hyperlink" Target="https://www.argentina.gob.ar/sites/default/files/25-03-20-reporte-diario-vespertino-covid-19.pdf" TargetMode="External"/><Relationship Id="rId229" Type="http://schemas.openxmlformats.org/officeDocument/2006/relationships/hyperlink" Target="https://www.argentina.gob.ar/sites/default/files/05-04-20-reporte-vespertino-covid-19.pdf" TargetMode="External"/><Relationship Id="rId220" Type="http://schemas.openxmlformats.org/officeDocument/2006/relationships/hyperlink" Target="https://www.argentina.gob.ar/sites/default/files/04-04-20-reporte-vespertino-covid-19.pdf" TargetMode="External"/><Relationship Id="rId103" Type="http://schemas.openxmlformats.org/officeDocument/2006/relationships/hyperlink" Target="https://www.argentina.gob.ar/sites/default/files/25-03-20-reporte-diario-vespertino-covid-19.pdf" TargetMode="External"/><Relationship Id="rId224" Type="http://schemas.openxmlformats.org/officeDocument/2006/relationships/hyperlink" Target="https://www.argentina.gob.ar/sites/default/files/04-04-20-reporte-vespertino-covid-19.pdf" TargetMode="External"/><Relationship Id="rId102" Type="http://schemas.openxmlformats.org/officeDocument/2006/relationships/hyperlink" Target="https://www.argentina.gob.ar/sites/default/files/25-03-20-reporte-diario-vespertino-covid-19.pdf" TargetMode="External"/><Relationship Id="rId223" Type="http://schemas.openxmlformats.org/officeDocument/2006/relationships/hyperlink" Target="https://www.argentina.gob.ar/sites/default/files/04-04-20-reporte-vespertino-covid-19.pdf" TargetMode="External"/><Relationship Id="rId101" Type="http://schemas.openxmlformats.org/officeDocument/2006/relationships/hyperlink" Target="https://www.argentina.gob.ar/sites/default/files/25-03-20-reporte-diario-vespertino-covid-19.pdf" TargetMode="External"/><Relationship Id="rId222" Type="http://schemas.openxmlformats.org/officeDocument/2006/relationships/hyperlink" Target="https://www.argentina.gob.ar/sites/default/files/04-04-20-reporte-vespertino-covid-19.pdf" TargetMode="External"/><Relationship Id="rId100" Type="http://schemas.openxmlformats.org/officeDocument/2006/relationships/hyperlink" Target="https://www.argentina.gob.ar/sites/default/files/25-03-20-reporte-diario-vespertino-covid-19.pdf" TargetMode="External"/><Relationship Id="rId221" Type="http://schemas.openxmlformats.org/officeDocument/2006/relationships/hyperlink" Target="https://www.argentina.gob.ar/sites/default/files/04-04-20-reporte-vespertino-covid-19.pdf" TargetMode="External"/><Relationship Id="rId217" Type="http://schemas.openxmlformats.org/officeDocument/2006/relationships/hyperlink" Target="https://www.argentina.gob.ar/sites/default/files/04-04-20-reporte-vespertino-covid-19.pdf" TargetMode="External"/><Relationship Id="rId216" Type="http://schemas.openxmlformats.org/officeDocument/2006/relationships/hyperlink" Target="https://www.argentina.gob.ar/sites/default/files/04-04-20-reporte-vespertino-covid-19.pdf" TargetMode="External"/><Relationship Id="rId215" Type="http://schemas.openxmlformats.org/officeDocument/2006/relationships/hyperlink" Target="https://www.argentina.gob.ar/sites/default/files/01-04-20_reporte-vespertino_covid-19.pdf" TargetMode="External"/><Relationship Id="rId214" Type="http://schemas.openxmlformats.org/officeDocument/2006/relationships/hyperlink" Target="https://www.argentina.gob.ar/sites/default/files/01-04-20_reporte-vespertino_covid-19.pdf" TargetMode="External"/><Relationship Id="rId219" Type="http://schemas.openxmlformats.org/officeDocument/2006/relationships/hyperlink" Target="https://www.argentina.gob.ar/sites/default/files/04-04-20-reporte-vespertino-covid-19.pdf" TargetMode="External"/><Relationship Id="rId218" Type="http://schemas.openxmlformats.org/officeDocument/2006/relationships/hyperlink" Target="https://www.argentina.gob.ar/sites/default/files/04-04-20-reporte-vespertino-covid-19.pdf" TargetMode="External"/><Relationship Id="rId213" Type="http://schemas.openxmlformats.org/officeDocument/2006/relationships/hyperlink" Target="https://www.argentina.gob.ar/sites/default/files/01-04-20_reporte-vespertino_covid-19.pdf" TargetMode="External"/><Relationship Id="rId212" Type="http://schemas.openxmlformats.org/officeDocument/2006/relationships/hyperlink" Target="https://www.argentina.gob.ar/sites/default/files/01-04-20_reporte-vespertino_covid-19.pdf" TargetMode="External"/><Relationship Id="rId211" Type="http://schemas.openxmlformats.org/officeDocument/2006/relationships/hyperlink" Target="https://www.argentina.gob.ar/sites/default/files/01-04-20_reporte-vespertino_covid-19.pdf" TargetMode="External"/><Relationship Id="rId210" Type="http://schemas.openxmlformats.org/officeDocument/2006/relationships/hyperlink" Target="https://www.argentina.gob.ar/sites/default/files/01-04-20_reporte-vespertino_covid-19.pdf" TargetMode="External"/><Relationship Id="rId129" Type="http://schemas.openxmlformats.org/officeDocument/2006/relationships/hyperlink" Target="https://www.argentina.gob.ar/sites/default/files/27-03-20-reporte-diario-vespertino-covid-19.pdf" TargetMode="External"/><Relationship Id="rId128" Type="http://schemas.openxmlformats.org/officeDocument/2006/relationships/hyperlink" Target="https://www.argentina.gob.ar/sites/default/files/27-03-20-reporte-diario-vespertino-covid-19.pdf" TargetMode="External"/><Relationship Id="rId127" Type="http://schemas.openxmlformats.org/officeDocument/2006/relationships/hyperlink" Target="https://www.argentina.gob.ar/sites/default/files/27-03-20-reporte-diario-vespertino-covid-19.pdf" TargetMode="External"/><Relationship Id="rId126" Type="http://schemas.openxmlformats.org/officeDocument/2006/relationships/hyperlink" Target="https://www.argentina.gob.ar/sites/default/files/27-03-20-reporte-diario-vespertino-covid-19.pdf" TargetMode="External"/><Relationship Id="rId121" Type="http://schemas.openxmlformats.org/officeDocument/2006/relationships/hyperlink" Target="https://www.argentina.gob.ar/sites/default/files/26-03-20-reporte-diario-vespertino-covid-19.pdf" TargetMode="External"/><Relationship Id="rId120" Type="http://schemas.openxmlformats.org/officeDocument/2006/relationships/hyperlink" Target="https://www.argentina.gob.ar/sites/default/files/26-03-20-reporte-diario-vespertino-covid-19.pdf" TargetMode="External"/><Relationship Id="rId125" Type="http://schemas.openxmlformats.org/officeDocument/2006/relationships/hyperlink" Target="https://www.argentina.gob.ar/sites/default/files/27-03-20-reporte-diario-vespertino-covid-19.pdf" TargetMode="External"/><Relationship Id="rId124" Type="http://schemas.openxmlformats.org/officeDocument/2006/relationships/hyperlink" Target="https://www.argentina.gob.ar/sites/default/files/27-03-20-reporte-diario-vespertino-covid-19.pdf" TargetMode="External"/><Relationship Id="rId123" Type="http://schemas.openxmlformats.org/officeDocument/2006/relationships/hyperlink" Target="https://www.buenosaires.gob.ar/salud/noticias/actualizacion-de-los-casos-coronavirus-en-la-ciudad-buenos-aires" TargetMode="External"/><Relationship Id="rId122" Type="http://schemas.openxmlformats.org/officeDocument/2006/relationships/hyperlink" Target="https://www.argentina.gob.ar/sites/default/files/26-03-20-reporte-diario-vespertino-covid-19.pdf" TargetMode="External"/><Relationship Id="rId95" Type="http://schemas.openxmlformats.org/officeDocument/2006/relationships/hyperlink" Target="https://www.argentina.gob.ar/sites/default/files/24-03-20-reporte-diario-vespertino-covid-19_0.pdf" TargetMode="External"/><Relationship Id="rId94" Type="http://schemas.openxmlformats.org/officeDocument/2006/relationships/hyperlink" Target="https://www.argentina.gob.ar/sites/default/files/24-03-20-reporte-diario-vespertino-covid-19_0.pdf" TargetMode="External"/><Relationship Id="rId97" Type="http://schemas.openxmlformats.org/officeDocument/2006/relationships/hyperlink" Target="https://www.argentina.gob.ar/sites/default/files/24-03-20-reporte-diario-vespertino-covid-19_0.pdf" TargetMode="External"/><Relationship Id="rId96" Type="http://schemas.openxmlformats.org/officeDocument/2006/relationships/hyperlink" Target="https://www.argentina.gob.ar/sites/default/files/24-03-20-reporte-diario-vespertino-covid-19_0.pdf" TargetMode="External"/><Relationship Id="rId99" Type="http://schemas.openxmlformats.org/officeDocument/2006/relationships/hyperlink" Target="https://www.argentina.gob.ar/sites/default/files/25-03-20-reporte-diario-vespertino-covid-19.pdf" TargetMode="External"/><Relationship Id="rId98" Type="http://schemas.openxmlformats.org/officeDocument/2006/relationships/hyperlink" Target="https://www.argentina.gob.ar/sites/default/files/25-03-20-reporte-diario-vespertino-covid-19.pdf" TargetMode="External"/><Relationship Id="rId91" Type="http://schemas.openxmlformats.org/officeDocument/2006/relationships/hyperlink" Target="https://www.santafe.gob.ar/index.php/web/content/download/257621/1357167/file/Informe_Coronavirus_24_03_2020%2021%20hs.pdf" TargetMode="External"/><Relationship Id="rId90" Type="http://schemas.openxmlformats.org/officeDocument/2006/relationships/hyperlink" Target="https://www.argentina.gob.ar/sites/default/files/24-03-20-reporte-diario-vespertino-covid-19_0.pdf" TargetMode="External"/><Relationship Id="rId93" Type="http://schemas.openxmlformats.org/officeDocument/2006/relationships/hyperlink" Target="https://www.santafe.gob.ar/index.php/web/content/download/257621/1357167/file/Informe_Coronavirus_24_03_2020%2021%20hs.pdf" TargetMode="External"/><Relationship Id="rId92" Type="http://schemas.openxmlformats.org/officeDocument/2006/relationships/hyperlink" Target="https://www.santafe.gob.ar/index.php/web/content/download/257621/1357167/file/Informe_Coronavirus_24_03_2020%2021%20hs.pdf" TargetMode="External"/><Relationship Id="rId118" Type="http://schemas.openxmlformats.org/officeDocument/2006/relationships/hyperlink" Target="https://www.argentina.gob.ar/sites/default/files/26-03-20-reporte-diario-vespertino-covid-19.pdf" TargetMode="External"/><Relationship Id="rId239" Type="http://schemas.openxmlformats.org/officeDocument/2006/relationships/drawing" Target="../drawings/drawing1.xml"/><Relationship Id="rId117" Type="http://schemas.openxmlformats.org/officeDocument/2006/relationships/hyperlink" Target="https://www.argentina.gob.ar/sites/default/files/26-03-20-reporte-diario-vespertino-covid-19.pdf" TargetMode="External"/><Relationship Id="rId238" Type="http://schemas.openxmlformats.org/officeDocument/2006/relationships/hyperlink" Target="https://www.argentina.gob.ar/sites/default/files/05-04-20-reporte-vespertino-covid-19.pdf" TargetMode="External"/><Relationship Id="rId116" Type="http://schemas.openxmlformats.org/officeDocument/2006/relationships/hyperlink" Target="https://www.argentina.gob.ar/sites/default/files/26-03-20-reporte-diario-vespertino-covid-19.pdf" TargetMode="External"/><Relationship Id="rId237" Type="http://schemas.openxmlformats.org/officeDocument/2006/relationships/hyperlink" Target="https://www.argentina.gob.ar/sites/default/files/05-04-20-reporte-vespertino-covid-19.pdf" TargetMode="External"/><Relationship Id="rId115" Type="http://schemas.openxmlformats.org/officeDocument/2006/relationships/hyperlink" Target="https://www.argentina.gob.ar/sites/default/files/26-03-20-reporte-diario-vespertino-covid-19.pdf" TargetMode="External"/><Relationship Id="rId236" Type="http://schemas.openxmlformats.org/officeDocument/2006/relationships/hyperlink" Target="https://www.argentina.gob.ar/sites/default/files/05-04-20-reporte-vespertino-covid-19.pdf" TargetMode="External"/><Relationship Id="rId119" Type="http://schemas.openxmlformats.org/officeDocument/2006/relationships/hyperlink" Target="https://www.argentina.gob.ar/sites/default/files/26-03-20-reporte-diario-vespertino-covid-19.pdf" TargetMode="External"/><Relationship Id="rId110" Type="http://schemas.openxmlformats.org/officeDocument/2006/relationships/hyperlink" Target="https://www.argentina.gob.ar/sites/default/files/25-03-20-reporte-diario-vespertino-covid-19.pdf" TargetMode="External"/><Relationship Id="rId231" Type="http://schemas.openxmlformats.org/officeDocument/2006/relationships/hyperlink" Target="https://www.argentina.gob.ar/sites/default/files/05-04-20-reporte-vespertino-covid-19.pdf" TargetMode="External"/><Relationship Id="rId230" Type="http://schemas.openxmlformats.org/officeDocument/2006/relationships/hyperlink" Target="https://www.argentina.gob.ar/sites/default/files/05-04-20-reporte-vespertino-covid-19.pdf" TargetMode="External"/><Relationship Id="rId114" Type="http://schemas.openxmlformats.org/officeDocument/2006/relationships/hyperlink" Target="https://www.argentina.gob.ar/sites/default/files/26-03-20-reporte-diario-vespertino-covid-19.pdf" TargetMode="External"/><Relationship Id="rId235" Type="http://schemas.openxmlformats.org/officeDocument/2006/relationships/hyperlink" Target="https://www.argentina.gob.ar/sites/default/files/05-04-20-reporte-vespertino-covid-19.pdf" TargetMode="External"/><Relationship Id="rId113" Type="http://schemas.openxmlformats.org/officeDocument/2006/relationships/hyperlink" Target="https://www.argentina.gob.ar/sites/default/files/26-03-20-reporte-diario-vespertino-covid-19.pdf" TargetMode="External"/><Relationship Id="rId234" Type="http://schemas.openxmlformats.org/officeDocument/2006/relationships/hyperlink" Target="https://www.argentina.gob.ar/sites/default/files/05-04-20-reporte-vespertino-covid-19.pdf" TargetMode="External"/><Relationship Id="rId112" Type="http://schemas.openxmlformats.org/officeDocument/2006/relationships/hyperlink" Target="https://www.argentina.gob.ar/sites/default/files/26-03-20-reporte-diario-vespertino-covid-19.pdf" TargetMode="External"/><Relationship Id="rId233" Type="http://schemas.openxmlformats.org/officeDocument/2006/relationships/hyperlink" Target="https://www.argentina.gob.ar/sites/default/files/05-04-20-reporte-vespertino-covid-19.pdf" TargetMode="External"/><Relationship Id="rId111" Type="http://schemas.openxmlformats.org/officeDocument/2006/relationships/hyperlink" Target="https://www.argentina.gob.ar/sites/default/files/26-03-20-reporte-diario-vespertino-covid-19.pdf" TargetMode="External"/><Relationship Id="rId232" Type="http://schemas.openxmlformats.org/officeDocument/2006/relationships/hyperlink" Target="https://www.argentina.gob.ar/sites/default/files/05-04-20-reporte-vespertino-covid-19.pdf" TargetMode="External"/><Relationship Id="rId206" Type="http://schemas.openxmlformats.org/officeDocument/2006/relationships/hyperlink" Target="https://www.argentina.gob.ar/sites/default/files/01-04-20_reporte-vespertino_covid-19.pdf" TargetMode="External"/><Relationship Id="rId205" Type="http://schemas.openxmlformats.org/officeDocument/2006/relationships/hyperlink" Target="https://www.argentina.gob.ar/sites/default/files/01-04-20_reporte-vespertino_covid-19.pdf" TargetMode="External"/><Relationship Id="rId204" Type="http://schemas.openxmlformats.org/officeDocument/2006/relationships/hyperlink" Target="https://www.argentina.gob.ar/sites/default/files/01-04-20_reporte-vespertino_covid-19.pdf" TargetMode="External"/><Relationship Id="rId203" Type="http://schemas.openxmlformats.org/officeDocument/2006/relationships/hyperlink" Target="https://www.argentina.gob.ar/sites/default/files/01-04-20_reporte-vespertino_covid-19.pdf" TargetMode="External"/><Relationship Id="rId209" Type="http://schemas.openxmlformats.org/officeDocument/2006/relationships/hyperlink" Target="https://www.argentina.gob.ar/sites/default/files/01-04-20_reporte-vespertino_covid-19.pdf" TargetMode="External"/><Relationship Id="rId208" Type="http://schemas.openxmlformats.org/officeDocument/2006/relationships/hyperlink" Target="https://www.argentina.gob.ar/sites/default/files/01-04-20_reporte-vespertino_covid-19.pdf" TargetMode="External"/><Relationship Id="rId207" Type="http://schemas.openxmlformats.org/officeDocument/2006/relationships/hyperlink" Target="https://www.argentina.gob.ar/sites/default/files/01-04-20_reporte-vespertino_covid-19.pdf" TargetMode="External"/><Relationship Id="rId202" Type="http://schemas.openxmlformats.org/officeDocument/2006/relationships/hyperlink" Target="https://www.argentina.gob.ar/sites/default/files/01-04-20_reporte-vespertino_covid-19.pdf" TargetMode="External"/><Relationship Id="rId201" Type="http://schemas.openxmlformats.org/officeDocument/2006/relationships/hyperlink" Target="https://www.argentina.gob.ar/sites/default/files/31-03-20-reporte-vespertino-covid-19.pdf" TargetMode="External"/><Relationship Id="rId200" Type="http://schemas.openxmlformats.org/officeDocument/2006/relationships/hyperlink" Target="https://www.argentina.gob.ar/sites/default/files/31-03-20-reporte-vespertino-covid-1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7.29"/>
    <col customWidth="1" min="5" max="5" width="20.57"/>
    <col customWidth="1" min="6" max="6" width="17.57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14.43"/>
    <col customWidth="1" min="12" max="12" width="16.71"/>
    <col customWidth="1" min="13" max="13" width="14.43"/>
    <col customWidth="1" min="14" max="14" width="20.86"/>
    <col customWidth="1" min="15" max="16" width="86.43"/>
    <col customWidth="1" min="17" max="17" width="25.57"/>
    <col customWidth="1" min="18" max="18" width="27.43"/>
  </cols>
  <sheetData>
    <row r="1" ht="16.5" customHeight="1">
      <c r="A1" s="2" t="s">
        <v>1</v>
      </c>
      <c r="B1" s="1" t="s">
        <v>14</v>
      </c>
      <c r="C1" s="1" t="s">
        <v>16</v>
      </c>
      <c r="D1" s="1" t="s">
        <v>17</v>
      </c>
      <c r="E1" s="1" t="s">
        <v>19</v>
      </c>
      <c r="F1" s="1" t="s">
        <v>20</v>
      </c>
      <c r="G1" s="3" t="s">
        <v>21</v>
      </c>
      <c r="H1" s="3" t="s">
        <v>25</v>
      </c>
      <c r="I1" s="3" t="s">
        <v>27</v>
      </c>
      <c r="J1" s="3" t="s">
        <v>29</v>
      </c>
      <c r="K1" s="1" t="s">
        <v>30</v>
      </c>
      <c r="L1" s="1" t="s">
        <v>32</v>
      </c>
      <c r="M1" s="1" t="s">
        <v>33</v>
      </c>
      <c r="N1" s="1" t="s">
        <v>35</v>
      </c>
      <c r="O1" s="4" t="s">
        <v>36</v>
      </c>
      <c r="P1" s="4" t="s">
        <v>41</v>
      </c>
      <c r="Q1" s="4" t="s">
        <v>43</v>
      </c>
      <c r="R1" s="1" t="s">
        <v>45</v>
      </c>
      <c r="S1" s="5" t="s">
        <v>46</v>
      </c>
      <c r="T1" s="5" t="s">
        <v>46</v>
      </c>
      <c r="U1" s="5" t="s">
        <v>46</v>
      </c>
      <c r="V1" s="5" t="s">
        <v>46</v>
      </c>
      <c r="W1" s="5" t="s">
        <v>46</v>
      </c>
      <c r="X1" s="5" t="s">
        <v>46</v>
      </c>
      <c r="Y1" s="5" t="s">
        <v>46</v>
      </c>
      <c r="Z1" s="5" t="s">
        <v>46</v>
      </c>
      <c r="AA1" s="5" t="s">
        <v>46</v>
      </c>
      <c r="AB1" s="5" t="s">
        <v>46</v>
      </c>
      <c r="AC1" s="5" t="s">
        <v>46</v>
      </c>
      <c r="AD1" s="5" t="s">
        <v>46</v>
      </c>
      <c r="AE1" s="5" t="s">
        <v>46</v>
      </c>
      <c r="AF1" s="5" t="s">
        <v>46</v>
      </c>
      <c r="AG1" s="5" t="s">
        <v>46</v>
      </c>
      <c r="AH1" s="5" t="s">
        <v>46</v>
      </c>
      <c r="AI1" s="5" t="s">
        <v>46</v>
      </c>
      <c r="AJ1" s="5" t="s">
        <v>46</v>
      </c>
    </row>
    <row r="2" ht="16.5" customHeight="1">
      <c r="A2" s="2">
        <v>43892.0</v>
      </c>
      <c r="B2" s="1">
        <f t="shared" ref="B2:B16" si="1">DAYS(A2,DATE(2020,3,1))</f>
        <v>1</v>
      </c>
      <c r="C2" s="1"/>
      <c r="D2" s="1" t="s">
        <v>56</v>
      </c>
      <c r="E2" s="1" t="s">
        <v>57</v>
      </c>
      <c r="F2" s="1"/>
      <c r="G2" s="3">
        <v>1.0</v>
      </c>
      <c r="H2" s="3">
        <v>1.0</v>
      </c>
      <c r="I2" s="3">
        <v>0.0</v>
      </c>
      <c r="J2" s="3">
        <v>0.0</v>
      </c>
      <c r="K2" s="1"/>
      <c r="L2" s="1"/>
      <c r="M2" s="1"/>
      <c r="N2" s="1" t="s">
        <v>58</v>
      </c>
      <c r="O2" s="4"/>
      <c r="P2" s="6" t="s">
        <v>59</v>
      </c>
      <c r="Q2" s="4" t="s">
        <v>60</v>
      </c>
      <c r="R2" s="1" t="s">
        <v>61</v>
      </c>
    </row>
    <row r="3" ht="16.5" customHeight="1">
      <c r="A3" s="7">
        <v>43893.0</v>
      </c>
      <c r="B3" s="8">
        <f t="shared" si="1"/>
        <v>2</v>
      </c>
      <c r="C3" s="9"/>
      <c r="D3" s="9" t="s">
        <v>56</v>
      </c>
      <c r="E3" s="9" t="s">
        <v>62</v>
      </c>
      <c r="F3" s="9"/>
      <c r="G3" s="10">
        <f t="shared" ref="G3:G158" si="2">G2+H3</f>
        <v>1</v>
      </c>
      <c r="H3" s="10">
        <v>0.0</v>
      </c>
      <c r="I3" s="10">
        <v>0.0</v>
      </c>
      <c r="J3" s="12">
        <v>0.0</v>
      </c>
      <c r="K3" s="13"/>
      <c r="L3" s="13"/>
      <c r="M3" s="13"/>
      <c r="N3" s="9" t="s">
        <v>58</v>
      </c>
      <c r="O3" s="14"/>
      <c r="P3" s="15"/>
      <c r="Q3" s="16" t="s">
        <v>60</v>
      </c>
      <c r="R3" s="9" t="s">
        <v>39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7"/>
    </row>
    <row r="4" ht="16.5" customHeight="1">
      <c r="A4" s="7">
        <v>43894.0</v>
      </c>
      <c r="B4" s="8">
        <f t="shared" si="1"/>
        <v>3</v>
      </c>
      <c r="C4" s="9"/>
      <c r="D4" s="9" t="s">
        <v>56</v>
      </c>
      <c r="E4" s="9" t="s">
        <v>62</v>
      </c>
      <c r="F4" s="9"/>
      <c r="G4" s="10">
        <f t="shared" si="2"/>
        <v>1</v>
      </c>
      <c r="H4" s="10">
        <v>0.0</v>
      </c>
      <c r="I4" s="10">
        <v>0.0</v>
      </c>
      <c r="J4" s="12">
        <v>0.0</v>
      </c>
      <c r="K4" s="13"/>
      <c r="L4" s="13"/>
      <c r="M4" s="13"/>
      <c r="N4" s="9" t="s">
        <v>58</v>
      </c>
      <c r="O4" s="14"/>
      <c r="P4" s="15"/>
      <c r="Q4" s="16" t="s">
        <v>60</v>
      </c>
      <c r="R4" s="9" t="s">
        <v>39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7"/>
    </row>
    <row r="5" ht="16.5" customHeight="1">
      <c r="A5" s="2">
        <v>43895.0</v>
      </c>
      <c r="B5" s="1">
        <f t="shared" si="1"/>
        <v>4</v>
      </c>
      <c r="C5" s="1"/>
      <c r="D5" s="1" t="s">
        <v>56</v>
      </c>
      <c r="E5" s="1" t="s">
        <v>66</v>
      </c>
      <c r="F5" s="1"/>
      <c r="G5" s="3">
        <f t="shared" si="2"/>
        <v>2</v>
      </c>
      <c r="H5" s="3">
        <v>1.0</v>
      </c>
      <c r="I5" s="3">
        <v>0.0</v>
      </c>
      <c r="J5" s="3">
        <v>0.0</v>
      </c>
      <c r="K5" s="1"/>
      <c r="L5" s="1"/>
      <c r="M5" s="1"/>
      <c r="N5" s="1" t="s">
        <v>58</v>
      </c>
      <c r="O5" s="4" t="s">
        <v>67</v>
      </c>
      <c r="P5" s="6" t="s">
        <v>68</v>
      </c>
      <c r="Q5" s="4"/>
      <c r="R5" s="1" t="s">
        <v>69</v>
      </c>
    </row>
    <row r="6" ht="16.5" customHeight="1">
      <c r="A6" s="7">
        <v>43896.0</v>
      </c>
      <c r="B6" s="8">
        <f t="shared" si="1"/>
        <v>5</v>
      </c>
      <c r="C6" s="9"/>
      <c r="D6" s="9" t="s">
        <v>56</v>
      </c>
      <c r="E6" s="9" t="s">
        <v>62</v>
      </c>
      <c r="F6" s="9"/>
      <c r="G6" s="10">
        <f t="shared" si="2"/>
        <v>2</v>
      </c>
      <c r="H6" s="10">
        <v>0.0</v>
      </c>
      <c r="I6" s="10">
        <v>0.0</v>
      </c>
      <c r="J6" s="12">
        <v>0.0</v>
      </c>
      <c r="K6" s="13"/>
      <c r="L6" s="13"/>
      <c r="M6" s="13"/>
      <c r="N6" s="9" t="s">
        <v>58</v>
      </c>
      <c r="O6" s="14" t="s">
        <v>67</v>
      </c>
      <c r="P6" s="15" t="s">
        <v>116</v>
      </c>
      <c r="Q6" s="16"/>
      <c r="R6" s="9" t="s">
        <v>39</v>
      </c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7"/>
    </row>
    <row r="7" ht="16.5" customHeight="1">
      <c r="A7" s="7">
        <v>43897.0</v>
      </c>
      <c r="B7" s="8">
        <f t="shared" si="1"/>
        <v>6</v>
      </c>
      <c r="C7" s="9"/>
      <c r="D7" s="9" t="s">
        <v>56</v>
      </c>
      <c r="E7" s="9" t="s">
        <v>62</v>
      </c>
      <c r="F7" s="9"/>
      <c r="G7" s="10">
        <f t="shared" si="2"/>
        <v>2</v>
      </c>
      <c r="H7" s="10">
        <v>0.0</v>
      </c>
      <c r="I7" s="10">
        <f t="shared" ref="I7:I12" si="3">I6+J7</f>
        <v>0</v>
      </c>
      <c r="J7" s="12">
        <v>0.0</v>
      </c>
      <c r="K7" s="13"/>
      <c r="L7" s="13"/>
      <c r="M7" s="13"/>
      <c r="N7" s="9" t="s">
        <v>58</v>
      </c>
      <c r="O7" s="14"/>
      <c r="P7" s="15"/>
      <c r="Q7" s="16" t="s">
        <v>60</v>
      </c>
      <c r="R7" s="9" t="s">
        <v>39</v>
      </c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7"/>
    </row>
    <row r="8" ht="16.5" customHeight="1">
      <c r="A8" s="2">
        <v>43898.0</v>
      </c>
      <c r="B8" s="1">
        <f t="shared" si="1"/>
        <v>7</v>
      </c>
      <c r="C8" s="1"/>
      <c r="D8" s="1" t="s">
        <v>56</v>
      </c>
      <c r="E8" s="1" t="s">
        <v>66</v>
      </c>
      <c r="F8" s="1"/>
      <c r="G8" s="3">
        <f t="shared" si="2"/>
        <v>10</v>
      </c>
      <c r="H8" s="3">
        <v>8.0</v>
      </c>
      <c r="I8" s="3">
        <f t="shared" si="3"/>
        <v>0</v>
      </c>
      <c r="J8" s="3">
        <v>0.0</v>
      </c>
      <c r="K8" s="1"/>
      <c r="L8" s="1"/>
      <c r="M8" s="1"/>
      <c r="N8" s="1" t="s">
        <v>58</v>
      </c>
      <c r="O8" s="4" t="s">
        <v>67</v>
      </c>
      <c r="P8" s="6" t="s">
        <v>117</v>
      </c>
      <c r="Q8" s="25"/>
      <c r="R8" s="1" t="s">
        <v>69</v>
      </c>
    </row>
    <row r="9" ht="16.5" customHeight="1">
      <c r="A9" s="26">
        <v>43899.0</v>
      </c>
      <c r="B9" s="27">
        <f t="shared" si="1"/>
        <v>8</v>
      </c>
      <c r="C9" s="27"/>
      <c r="D9" s="27" t="s">
        <v>56</v>
      </c>
      <c r="E9" s="27" t="s">
        <v>57</v>
      </c>
      <c r="F9" s="27"/>
      <c r="G9" s="28">
        <f t="shared" si="2"/>
        <v>11</v>
      </c>
      <c r="H9" s="28">
        <v>1.0</v>
      </c>
      <c r="I9" s="28">
        <f t="shared" si="3"/>
        <v>1</v>
      </c>
      <c r="J9" s="28">
        <v>1.0</v>
      </c>
      <c r="K9" s="27"/>
      <c r="L9" s="27"/>
      <c r="M9" s="27"/>
      <c r="N9" s="27" t="s">
        <v>58</v>
      </c>
      <c r="O9" s="29" t="s">
        <v>67</v>
      </c>
      <c r="P9" s="30" t="s">
        <v>118</v>
      </c>
      <c r="Q9" s="31"/>
      <c r="R9" s="1" t="s">
        <v>61</v>
      </c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</row>
    <row r="10" ht="16.5" customHeight="1">
      <c r="A10" s="2">
        <v>43899.0</v>
      </c>
      <c r="B10" s="1">
        <f t="shared" si="1"/>
        <v>8</v>
      </c>
      <c r="C10" s="1"/>
      <c r="D10" s="1" t="s">
        <v>56</v>
      </c>
      <c r="E10" s="1" t="s">
        <v>104</v>
      </c>
      <c r="F10" s="1"/>
      <c r="G10" s="3">
        <f t="shared" si="2"/>
        <v>13</v>
      </c>
      <c r="H10" s="3">
        <v>2.0</v>
      </c>
      <c r="I10" s="3">
        <f t="shared" si="3"/>
        <v>1</v>
      </c>
      <c r="J10" s="3">
        <v>0.0</v>
      </c>
      <c r="K10" s="1"/>
      <c r="L10" s="1"/>
      <c r="M10" s="1"/>
      <c r="N10" s="1" t="s">
        <v>58</v>
      </c>
      <c r="O10" s="4" t="s">
        <v>67</v>
      </c>
      <c r="P10" s="6" t="s">
        <v>118</v>
      </c>
      <c r="Q10" s="25"/>
      <c r="R10" s="1" t="s">
        <v>105</v>
      </c>
    </row>
    <row r="11" ht="16.5" customHeight="1">
      <c r="A11" s="2">
        <v>43899.0</v>
      </c>
      <c r="B11" s="1">
        <f t="shared" si="1"/>
        <v>8</v>
      </c>
      <c r="C11" s="1"/>
      <c r="D11" s="1" t="s">
        <v>56</v>
      </c>
      <c r="E11" s="1" t="s">
        <v>74</v>
      </c>
      <c r="F11" s="1"/>
      <c r="G11" s="3">
        <f t="shared" si="2"/>
        <v>18</v>
      </c>
      <c r="H11" s="3">
        <v>5.0</v>
      </c>
      <c r="I11" s="3">
        <f t="shared" si="3"/>
        <v>1</v>
      </c>
      <c r="J11" s="3">
        <v>0.0</v>
      </c>
      <c r="K11" s="1"/>
      <c r="L11" s="1"/>
      <c r="M11" s="1"/>
      <c r="N11" s="1" t="s">
        <v>58</v>
      </c>
      <c r="O11" s="4" t="s">
        <v>67</v>
      </c>
      <c r="P11" s="6" t="s">
        <v>118</v>
      </c>
      <c r="Q11" s="25"/>
      <c r="R11" s="1" t="s">
        <v>75</v>
      </c>
    </row>
    <row r="12" ht="16.5" customHeight="1">
      <c r="A12" s="33">
        <v>43899.0</v>
      </c>
      <c r="B12" s="34">
        <f t="shared" si="1"/>
        <v>8</v>
      </c>
      <c r="C12" s="34"/>
      <c r="D12" s="34" t="s">
        <v>56</v>
      </c>
      <c r="E12" s="34" t="s">
        <v>98</v>
      </c>
      <c r="F12" s="34"/>
      <c r="G12" s="35">
        <f t="shared" si="2"/>
        <v>19</v>
      </c>
      <c r="H12" s="35">
        <v>1.0</v>
      </c>
      <c r="I12" s="35">
        <f t="shared" si="3"/>
        <v>1</v>
      </c>
      <c r="J12" s="35">
        <v>0.0</v>
      </c>
      <c r="K12" s="34"/>
      <c r="L12" s="34"/>
      <c r="M12" s="34"/>
      <c r="N12" s="34" t="s">
        <v>58</v>
      </c>
      <c r="O12" s="36" t="s">
        <v>67</v>
      </c>
      <c r="P12" s="37" t="s">
        <v>118</v>
      </c>
      <c r="Q12" s="38"/>
      <c r="R12" s="1" t="s">
        <v>99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ht="16.5" customHeight="1">
      <c r="A13" s="2">
        <v>43900.0</v>
      </c>
      <c r="B13" s="1">
        <f t="shared" si="1"/>
        <v>9</v>
      </c>
      <c r="C13" s="1"/>
      <c r="D13" s="1" t="s">
        <v>56</v>
      </c>
      <c r="E13" s="1" t="s">
        <v>66</v>
      </c>
      <c r="F13" s="1"/>
      <c r="G13" s="3">
        <f t="shared" si="2"/>
        <v>20</v>
      </c>
      <c r="H13" s="3">
        <v>1.0</v>
      </c>
      <c r="I13" s="3">
        <f t="shared" ref="I13:I14" si="4">I9+J13</f>
        <v>1</v>
      </c>
      <c r="J13" s="3">
        <v>0.0</v>
      </c>
      <c r="K13" s="1"/>
      <c r="L13" s="1"/>
      <c r="M13" s="1"/>
      <c r="N13" s="1" t="s">
        <v>58</v>
      </c>
      <c r="O13" s="4" t="s">
        <v>67</v>
      </c>
      <c r="P13" s="6" t="s">
        <v>119</v>
      </c>
      <c r="Q13" s="25"/>
      <c r="R13" s="1" t="s">
        <v>69</v>
      </c>
    </row>
    <row r="14" ht="16.5" customHeight="1">
      <c r="A14" s="33">
        <v>43900.0</v>
      </c>
      <c r="B14" s="34">
        <f t="shared" si="1"/>
        <v>9</v>
      </c>
      <c r="C14" s="34"/>
      <c r="D14" s="34" t="s">
        <v>56</v>
      </c>
      <c r="E14" s="34" t="s">
        <v>57</v>
      </c>
      <c r="F14" s="34"/>
      <c r="G14" s="3">
        <f t="shared" si="2"/>
        <v>21</v>
      </c>
      <c r="H14" s="35">
        <v>1.0</v>
      </c>
      <c r="I14" s="35">
        <f t="shared" si="4"/>
        <v>1</v>
      </c>
      <c r="J14" s="35">
        <v>0.0</v>
      </c>
      <c r="K14" s="34"/>
      <c r="L14" s="34"/>
      <c r="M14" s="34"/>
      <c r="N14" s="34" t="s">
        <v>58</v>
      </c>
      <c r="O14" s="36" t="s">
        <v>67</v>
      </c>
      <c r="P14" s="37" t="s">
        <v>119</v>
      </c>
      <c r="Q14" s="38"/>
      <c r="R14" s="1" t="s">
        <v>61</v>
      </c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ht="16.5" customHeight="1">
      <c r="A15" s="2">
        <v>43901.0</v>
      </c>
      <c r="B15" s="1">
        <f t="shared" si="1"/>
        <v>10</v>
      </c>
      <c r="C15" s="1"/>
      <c r="D15" s="1" t="s">
        <v>56</v>
      </c>
      <c r="E15" s="1" t="s">
        <v>66</v>
      </c>
      <c r="F15" s="1"/>
      <c r="G15" s="28">
        <f t="shared" si="2"/>
        <v>22</v>
      </c>
      <c r="H15" s="3">
        <v>1.0</v>
      </c>
      <c r="I15" s="3">
        <f t="shared" ref="I15:I17" si="5">I13+J15</f>
        <v>1</v>
      </c>
      <c r="J15" s="3">
        <v>0.0</v>
      </c>
      <c r="K15" s="1"/>
      <c r="L15" s="1"/>
      <c r="M15" s="1"/>
      <c r="N15" s="1" t="s">
        <v>58</v>
      </c>
      <c r="O15" s="4" t="s">
        <v>67</v>
      </c>
      <c r="P15" s="6" t="s">
        <v>120</v>
      </c>
      <c r="Q15" s="25"/>
      <c r="R15" s="1" t="s">
        <v>69</v>
      </c>
    </row>
    <row r="16" ht="16.5" customHeight="1">
      <c r="A16" s="2">
        <v>43901.0</v>
      </c>
      <c r="B16" s="1">
        <f t="shared" si="1"/>
        <v>10</v>
      </c>
      <c r="C16" s="1"/>
      <c r="D16" s="1" t="s">
        <v>56</v>
      </c>
      <c r="E16" s="1" t="s">
        <v>57</v>
      </c>
      <c r="F16" s="1"/>
      <c r="G16" s="3">
        <f t="shared" si="2"/>
        <v>23</v>
      </c>
      <c r="H16" s="3">
        <v>1.0</v>
      </c>
      <c r="I16" s="3">
        <f t="shared" si="5"/>
        <v>1</v>
      </c>
      <c r="J16" s="3">
        <v>0.0</v>
      </c>
      <c r="K16" s="1"/>
      <c r="L16" s="1"/>
      <c r="M16" s="1"/>
      <c r="N16" s="1" t="s">
        <v>58</v>
      </c>
      <c r="O16" s="4" t="s">
        <v>67</v>
      </c>
      <c r="P16" s="6" t="s">
        <v>120</v>
      </c>
      <c r="Q16" s="25"/>
      <c r="R16" s="1" t="s">
        <v>61</v>
      </c>
    </row>
    <row r="17" ht="16.5" customHeight="1">
      <c r="A17" s="7">
        <v>43902.0</v>
      </c>
      <c r="B17" s="8">
        <f t="shared" ref="B17:B301" si="6">DAYS(A17,DATE(2020,3,4))</f>
        <v>8</v>
      </c>
      <c r="C17" s="9"/>
      <c r="D17" s="9" t="s">
        <v>56</v>
      </c>
      <c r="E17" s="40" t="s">
        <v>57</v>
      </c>
      <c r="F17" s="9"/>
      <c r="G17" s="10">
        <f t="shared" si="2"/>
        <v>33</v>
      </c>
      <c r="H17" s="10">
        <v>10.0</v>
      </c>
      <c r="I17" s="10">
        <f t="shared" si="5"/>
        <v>1</v>
      </c>
      <c r="J17" s="12">
        <v>0.0</v>
      </c>
      <c r="K17" s="13"/>
      <c r="L17" s="13"/>
      <c r="M17" s="13"/>
      <c r="N17" s="9" t="s">
        <v>58</v>
      </c>
      <c r="O17" s="14" t="s">
        <v>67</v>
      </c>
      <c r="P17" s="15" t="s">
        <v>121</v>
      </c>
      <c r="Q17" s="16"/>
      <c r="R17" s="40" t="s">
        <v>61</v>
      </c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7"/>
    </row>
    <row r="18" ht="16.5" customHeight="1">
      <c r="A18" s="26">
        <v>43903.0</v>
      </c>
      <c r="B18" s="27">
        <f t="shared" si="6"/>
        <v>9</v>
      </c>
      <c r="C18" s="27"/>
      <c r="D18" s="27" t="s">
        <v>56</v>
      </c>
      <c r="E18" s="27" t="s">
        <v>66</v>
      </c>
      <c r="F18" s="27"/>
      <c r="G18" s="41">
        <f t="shared" si="2"/>
        <v>34</v>
      </c>
      <c r="H18" s="28">
        <v>1.0</v>
      </c>
      <c r="I18" s="28">
        <f t="shared" ref="I18:I38" si="7">I17+J18</f>
        <v>1</v>
      </c>
      <c r="J18" s="28">
        <v>0.0</v>
      </c>
      <c r="K18" s="27"/>
      <c r="L18" s="27"/>
      <c r="M18" s="27"/>
      <c r="N18" s="27" t="s">
        <v>58</v>
      </c>
      <c r="O18" s="29" t="s">
        <v>67</v>
      </c>
      <c r="P18" s="30" t="s">
        <v>122</v>
      </c>
      <c r="Q18" s="31"/>
      <c r="R18" s="1" t="s">
        <v>69</v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</row>
    <row r="19" ht="16.5" customHeight="1">
      <c r="A19" s="2">
        <v>43903.0</v>
      </c>
      <c r="B19" s="1">
        <f t="shared" si="6"/>
        <v>9</v>
      </c>
      <c r="C19" s="1"/>
      <c r="D19" s="1" t="s">
        <v>56</v>
      </c>
      <c r="E19" s="1" t="s">
        <v>57</v>
      </c>
      <c r="F19" s="1"/>
      <c r="G19" s="3">
        <f t="shared" si="2"/>
        <v>36</v>
      </c>
      <c r="H19" s="3">
        <v>2.0</v>
      </c>
      <c r="I19" s="42">
        <f t="shared" si="7"/>
        <v>2</v>
      </c>
      <c r="J19" s="3">
        <v>1.0</v>
      </c>
      <c r="K19" s="1"/>
      <c r="L19" s="1"/>
      <c r="M19" s="1"/>
      <c r="N19" s="1" t="s">
        <v>58</v>
      </c>
      <c r="O19" s="4" t="s">
        <v>67</v>
      </c>
      <c r="P19" s="6" t="s">
        <v>122</v>
      </c>
      <c r="Q19" s="25"/>
      <c r="R19" s="1" t="s">
        <v>61</v>
      </c>
    </row>
    <row r="20" ht="16.5" customHeight="1">
      <c r="A20" s="7">
        <v>43904.0</v>
      </c>
      <c r="B20" s="8">
        <f t="shared" si="6"/>
        <v>10</v>
      </c>
      <c r="C20" s="9"/>
      <c r="D20" s="9" t="s">
        <v>56</v>
      </c>
      <c r="E20" s="40" t="s">
        <v>57</v>
      </c>
      <c r="F20" s="9"/>
      <c r="G20" s="10">
        <f t="shared" si="2"/>
        <v>47</v>
      </c>
      <c r="H20" s="10">
        <v>11.0</v>
      </c>
      <c r="I20" s="10">
        <f t="shared" si="7"/>
        <v>2</v>
      </c>
      <c r="J20" s="12">
        <v>0.0</v>
      </c>
      <c r="K20" s="13"/>
      <c r="L20" s="13"/>
      <c r="M20" s="13"/>
      <c r="N20" s="9" t="s">
        <v>58</v>
      </c>
      <c r="O20" s="14" t="s">
        <v>67</v>
      </c>
      <c r="P20" s="15" t="s">
        <v>123</v>
      </c>
      <c r="Q20" s="16" t="s">
        <v>124</v>
      </c>
      <c r="R20" s="40" t="s">
        <v>61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7"/>
    </row>
    <row r="21" ht="16.5" customHeight="1">
      <c r="A21" s="26">
        <v>43905.0</v>
      </c>
      <c r="B21" s="27">
        <f t="shared" si="6"/>
        <v>11</v>
      </c>
      <c r="C21" s="27"/>
      <c r="D21" s="27" t="s">
        <v>56</v>
      </c>
      <c r="E21" s="27" t="s">
        <v>57</v>
      </c>
      <c r="F21" s="32"/>
      <c r="G21" s="28">
        <f t="shared" si="2"/>
        <v>53</v>
      </c>
      <c r="H21" s="28">
        <v>6.0</v>
      </c>
      <c r="I21" s="28">
        <f t="shared" si="7"/>
        <v>2</v>
      </c>
      <c r="J21" s="28">
        <v>0.0</v>
      </c>
      <c r="K21" s="27"/>
      <c r="L21" s="27"/>
      <c r="M21" s="27"/>
      <c r="N21" s="27" t="s">
        <v>58</v>
      </c>
      <c r="O21" s="29" t="s">
        <v>67</v>
      </c>
      <c r="P21" s="30" t="s">
        <v>125</v>
      </c>
      <c r="Q21" s="31"/>
      <c r="R21" s="1" t="s">
        <v>61</v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</row>
    <row r="22" ht="16.5" customHeight="1">
      <c r="A22" s="2">
        <v>43905.0</v>
      </c>
      <c r="B22" s="1">
        <f t="shared" si="6"/>
        <v>11</v>
      </c>
      <c r="C22" s="1"/>
      <c r="D22" s="1" t="s">
        <v>56</v>
      </c>
      <c r="E22" s="1" t="s">
        <v>74</v>
      </c>
      <c r="G22" s="3">
        <f t="shared" si="2"/>
        <v>57</v>
      </c>
      <c r="H22" s="3">
        <v>4.0</v>
      </c>
      <c r="I22" s="3">
        <f t="shared" si="7"/>
        <v>2</v>
      </c>
      <c r="J22" s="3">
        <v>0.0</v>
      </c>
      <c r="K22" s="1"/>
      <c r="L22" s="1"/>
      <c r="M22" s="1"/>
      <c r="N22" s="1" t="s">
        <v>58</v>
      </c>
      <c r="O22" s="4" t="s">
        <v>67</v>
      </c>
      <c r="P22" s="6" t="s">
        <v>125</v>
      </c>
      <c r="Q22" s="25"/>
      <c r="R22" s="1" t="s">
        <v>75</v>
      </c>
    </row>
    <row r="23" ht="16.5" customHeight="1">
      <c r="A23" s="2">
        <v>43905.0</v>
      </c>
      <c r="B23" s="1">
        <f t="shared" si="6"/>
        <v>11</v>
      </c>
      <c r="C23" s="1"/>
      <c r="D23" s="1" t="s">
        <v>56</v>
      </c>
      <c r="E23" s="1" t="s">
        <v>126</v>
      </c>
      <c r="F23" s="1"/>
      <c r="G23" s="3">
        <f t="shared" si="2"/>
        <v>58</v>
      </c>
      <c r="H23" s="3">
        <v>1.0</v>
      </c>
      <c r="I23" s="3">
        <f t="shared" si="7"/>
        <v>2</v>
      </c>
      <c r="J23" s="3">
        <v>0.0</v>
      </c>
      <c r="K23" s="1"/>
      <c r="L23" s="1"/>
      <c r="M23" s="1"/>
      <c r="N23" s="1" t="s">
        <v>58</v>
      </c>
      <c r="O23" s="4" t="s">
        <v>67</v>
      </c>
      <c r="P23" s="6" t="s">
        <v>125</v>
      </c>
      <c r="Q23" s="25"/>
      <c r="R23" s="1" t="s">
        <v>113</v>
      </c>
    </row>
    <row r="24" ht="16.5" customHeight="1">
      <c r="A24" s="33">
        <v>43905.0</v>
      </c>
      <c r="B24" s="34">
        <f t="shared" si="6"/>
        <v>11</v>
      </c>
      <c r="C24" s="34"/>
      <c r="D24" s="34" t="s">
        <v>56</v>
      </c>
      <c r="E24" s="34" t="s">
        <v>66</v>
      </c>
      <c r="F24" s="39"/>
      <c r="G24" s="35">
        <f t="shared" si="2"/>
        <v>59</v>
      </c>
      <c r="H24" s="35">
        <v>1.0</v>
      </c>
      <c r="I24" s="35">
        <f t="shared" si="7"/>
        <v>2</v>
      </c>
      <c r="J24" s="35">
        <v>0.0</v>
      </c>
      <c r="K24" s="34"/>
      <c r="L24" s="34"/>
      <c r="M24" s="34"/>
      <c r="N24" s="34" t="s">
        <v>58</v>
      </c>
      <c r="O24" s="36" t="s">
        <v>67</v>
      </c>
      <c r="P24" s="37" t="s">
        <v>125</v>
      </c>
      <c r="Q24" s="38"/>
      <c r="R24" s="34" t="s">
        <v>69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ht="16.5" customHeight="1">
      <c r="A25" s="2">
        <v>43906.0</v>
      </c>
      <c r="B25" s="1">
        <f t="shared" si="6"/>
        <v>12</v>
      </c>
      <c r="C25" s="1"/>
      <c r="D25" s="1" t="s">
        <v>56</v>
      </c>
      <c r="E25" s="1" t="s">
        <v>57</v>
      </c>
      <c r="G25" s="3">
        <f t="shared" si="2"/>
        <v>64</v>
      </c>
      <c r="H25" s="3">
        <v>5.0</v>
      </c>
      <c r="I25" s="3">
        <f t="shared" si="7"/>
        <v>2</v>
      </c>
      <c r="J25" s="3">
        <v>0.0</v>
      </c>
      <c r="K25" s="1"/>
      <c r="L25" s="1"/>
      <c r="M25" s="1"/>
      <c r="N25" s="1" t="s">
        <v>58</v>
      </c>
      <c r="O25" s="4" t="s">
        <v>67</v>
      </c>
      <c r="P25" s="6" t="s">
        <v>127</v>
      </c>
      <c r="Q25" s="25"/>
      <c r="R25" s="1" t="s">
        <v>61</v>
      </c>
    </row>
    <row r="26" ht="16.5" customHeight="1">
      <c r="A26" s="2">
        <v>43906.0</v>
      </c>
      <c r="B26" s="1">
        <f t="shared" si="6"/>
        <v>12</v>
      </c>
      <c r="C26" s="1"/>
      <c r="D26" s="1" t="s">
        <v>56</v>
      </c>
      <c r="E26" s="1" t="s">
        <v>74</v>
      </c>
      <c r="G26" s="3">
        <f t="shared" si="2"/>
        <v>67</v>
      </c>
      <c r="H26" s="3">
        <v>3.0</v>
      </c>
      <c r="I26" s="3">
        <f t="shared" si="7"/>
        <v>2</v>
      </c>
      <c r="J26" s="3">
        <v>0.0</v>
      </c>
      <c r="K26" s="1"/>
      <c r="L26" s="1"/>
      <c r="M26" s="1"/>
      <c r="N26" s="1" t="s">
        <v>58</v>
      </c>
      <c r="O26" s="4" t="s">
        <v>67</v>
      </c>
      <c r="P26" s="6" t="s">
        <v>127</v>
      </c>
      <c r="Q26" s="25"/>
      <c r="R26" s="1" t="s">
        <v>75</v>
      </c>
    </row>
    <row r="27" ht="16.5" customHeight="1">
      <c r="A27" s="2">
        <v>43906.0</v>
      </c>
      <c r="B27" s="1">
        <f t="shared" si="6"/>
        <v>12</v>
      </c>
      <c r="C27" s="1"/>
      <c r="D27" s="1" t="s">
        <v>56</v>
      </c>
      <c r="E27" s="1" t="s">
        <v>66</v>
      </c>
      <c r="G27" s="3">
        <f t="shared" si="2"/>
        <v>68</v>
      </c>
      <c r="H27" s="3">
        <v>1.0</v>
      </c>
      <c r="I27" s="3">
        <f t="shared" si="7"/>
        <v>2</v>
      </c>
      <c r="J27" s="3">
        <v>0.0</v>
      </c>
      <c r="K27" s="1"/>
      <c r="L27" s="1"/>
      <c r="M27" s="1"/>
      <c r="N27" s="1" t="s">
        <v>58</v>
      </c>
      <c r="O27" s="4" t="s">
        <v>67</v>
      </c>
      <c r="P27" s="6" t="s">
        <v>127</v>
      </c>
      <c r="Q27" s="25"/>
      <c r="R27" s="1" t="s">
        <v>69</v>
      </c>
    </row>
    <row r="28" ht="16.5" customHeight="1">
      <c r="A28" s="7">
        <v>43906.0</v>
      </c>
      <c r="B28" s="8">
        <f t="shared" si="6"/>
        <v>12</v>
      </c>
      <c r="C28" s="9"/>
      <c r="D28" s="9" t="s">
        <v>56</v>
      </c>
      <c r="E28" s="9" t="s">
        <v>62</v>
      </c>
      <c r="F28" s="16"/>
      <c r="G28" s="10">
        <f t="shared" si="2"/>
        <v>68</v>
      </c>
      <c r="H28" s="10">
        <v>0.0</v>
      </c>
      <c r="I28" s="10">
        <f t="shared" si="7"/>
        <v>2</v>
      </c>
      <c r="J28" s="12">
        <v>0.0</v>
      </c>
      <c r="K28" s="43"/>
      <c r="L28" s="43">
        <v>464.0</v>
      </c>
      <c r="M28" s="43">
        <v>529.0</v>
      </c>
      <c r="N28" s="9" t="s">
        <v>58</v>
      </c>
      <c r="O28" s="14" t="s">
        <v>67</v>
      </c>
      <c r="P28" s="15" t="s">
        <v>127</v>
      </c>
      <c r="Q28" s="16"/>
      <c r="R28" s="9" t="s">
        <v>39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7"/>
    </row>
    <row r="29" ht="16.5" customHeight="1">
      <c r="A29" s="44">
        <v>43907.0</v>
      </c>
      <c r="B29" s="45">
        <f t="shared" si="6"/>
        <v>13</v>
      </c>
      <c r="C29" s="45"/>
      <c r="D29" s="45" t="s">
        <v>56</v>
      </c>
      <c r="E29" s="45" t="s">
        <v>66</v>
      </c>
      <c r="F29" s="46"/>
      <c r="G29" s="3">
        <f t="shared" si="2"/>
        <v>69</v>
      </c>
      <c r="H29" s="47">
        <v>1.0</v>
      </c>
      <c r="I29" s="3">
        <f t="shared" si="7"/>
        <v>2</v>
      </c>
      <c r="J29" s="47">
        <v>0.0</v>
      </c>
      <c r="K29" s="45"/>
      <c r="L29" s="45"/>
      <c r="M29" s="45"/>
      <c r="N29" s="45" t="s">
        <v>58</v>
      </c>
      <c r="O29" s="48" t="s">
        <v>67</v>
      </c>
      <c r="P29" s="49" t="s">
        <v>128</v>
      </c>
      <c r="Q29" s="50"/>
      <c r="R29" s="1" t="s">
        <v>69</v>
      </c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</row>
    <row r="30" ht="16.5" customHeight="1">
      <c r="A30" s="2">
        <v>43907.0</v>
      </c>
      <c r="B30" s="1">
        <f t="shared" si="6"/>
        <v>13</v>
      </c>
      <c r="C30" s="1"/>
      <c r="D30" s="1" t="s">
        <v>56</v>
      </c>
      <c r="E30" s="1" t="s">
        <v>57</v>
      </c>
      <c r="G30" s="3">
        <f t="shared" si="2"/>
        <v>73</v>
      </c>
      <c r="H30" s="3">
        <v>4.0</v>
      </c>
      <c r="I30" s="3">
        <f t="shared" si="7"/>
        <v>2</v>
      </c>
      <c r="J30" s="3">
        <v>0.0</v>
      </c>
      <c r="K30" s="1"/>
      <c r="L30" s="1"/>
      <c r="M30" s="1"/>
      <c r="N30" s="1" t="s">
        <v>58</v>
      </c>
      <c r="O30" s="4" t="s">
        <v>67</v>
      </c>
      <c r="P30" s="6" t="s">
        <v>128</v>
      </c>
      <c r="Q30" s="25"/>
      <c r="R30" s="1" t="s">
        <v>61</v>
      </c>
    </row>
    <row r="31" ht="16.5" customHeight="1">
      <c r="A31" s="2">
        <v>43907.0</v>
      </c>
      <c r="B31" s="1">
        <f t="shared" si="6"/>
        <v>13</v>
      </c>
      <c r="C31" s="1"/>
      <c r="D31" s="1" t="s">
        <v>56</v>
      </c>
      <c r="E31" s="1" t="s">
        <v>78</v>
      </c>
      <c r="G31" s="3">
        <f t="shared" si="2"/>
        <v>75</v>
      </c>
      <c r="H31" s="3">
        <v>2.0</v>
      </c>
      <c r="I31" s="3">
        <f t="shared" si="7"/>
        <v>2</v>
      </c>
      <c r="J31" s="3">
        <v>0.0</v>
      </c>
      <c r="K31" s="1"/>
      <c r="L31" s="1"/>
      <c r="M31" s="1"/>
      <c r="N31" s="1" t="s">
        <v>58</v>
      </c>
      <c r="O31" s="4" t="s">
        <v>67</v>
      </c>
      <c r="P31" s="6" t="s">
        <v>128</v>
      </c>
      <c r="Q31" s="25"/>
      <c r="R31" s="1" t="s">
        <v>79</v>
      </c>
    </row>
    <row r="32" ht="16.5" customHeight="1">
      <c r="A32" s="2">
        <v>43907.0</v>
      </c>
      <c r="B32" s="1">
        <f t="shared" si="6"/>
        <v>13</v>
      </c>
      <c r="C32" s="1"/>
      <c r="D32" s="1" t="s">
        <v>56</v>
      </c>
      <c r="E32" s="1" t="s">
        <v>74</v>
      </c>
      <c r="G32" s="3">
        <f t="shared" si="2"/>
        <v>76</v>
      </c>
      <c r="H32" s="3">
        <v>1.0</v>
      </c>
      <c r="I32" s="3">
        <f t="shared" si="7"/>
        <v>2</v>
      </c>
      <c r="J32" s="3">
        <v>0.0</v>
      </c>
      <c r="K32" s="1"/>
      <c r="L32" s="1"/>
      <c r="M32" s="1"/>
      <c r="N32" s="1" t="s">
        <v>58</v>
      </c>
      <c r="O32" s="4" t="s">
        <v>67</v>
      </c>
      <c r="P32" s="6" t="s">
        <v>128</v>
      </c>
      <c r="Q32" s="25"/>
      <c r="R32" s="1" t="s">
        <v>75</v>
      </c>
    </row>
    <row r="33" ht="16.5" customHeight="1">
      <c r="A33" s="2">
        <v>43907.0</v>
      </c>
      <c r="B33" s="1">
        <f t="shared" si="6"/>
        <v>13</v>
      </c>
      <c r="C33" s="1"/>
      <c r="D33" s="1" t="s">
        <v>56</v>
      </c>
      <c r="E33" s="1" t="s">
        <v>86</v>
      </c>
      <c r="G33" s="3">
        <f t="shared" si="2"/>
        <v>77</v>
      </c>
      <c r="H33" s="3">
        <v>1.0</v>
      </c>
      <c r="I33" s="3">
        <f t="shared" si="7"/>
        <v>2</v>
      </c>
      <c r="J33" s="3">
        <v>0.0</v>
      </c>
      <c r="K33" s="1"/>
      <c r="L33" s="1"/>
      <c r="M33" s="1"/>
      <c r="N33" s="1" t="s">
        <v>58</v>
      </c>
      <c r="O33" s="4" t="s">
        <v>67</v>
      </c>
      <c r="P33" s="6" t="s">
        <v>128</v>
      </c>
      <c r="Q33" s="25"/>
      <c r="R33" s="1" t="s">
        <v>87</v>
      </c>
    </row>
    <row r="34" ht="16.5" customHeight="1">
      <c r="A34" s="2">
        <v>43907.0</v>
      </c>
      <c r="B34" s="1">
        <f t="shared" si="6"/>
        <v>13</v>
      </c>
      <c r="C34" s="1"/>
      <c r="D34" s="1" t="s">
        <v>56</v>
      </c>
      <c r="E34" s="1" t="s">
        <v>100</v>
      </c>
      <c r="G34" s="3">
        <f t="shared" si="2"/>
        <v>78</v>
      </c>
      <c r="H34" s="3">
        <v>1.0</v>
      </c>
      <c r="I34" s="3">
        <f t="shared" si="7"/>
        <v>2</v>
      </c>
      <c r="J34" s="3">
        <v>0.0</v>
      </c>
      <c r="K34" s="1"/>
      <c r="L34" s="1"/>
      <c r="M34" s="1"/>
      <c r="N34" s="1" t="s">
        <v>58</v>
      </c>
      <c r="O34" s="4" t="s">
        <v>67</v>
      </c>
      <c r="P34" s="6" t="s">
        <v>128</v>
      </c>
      <c r="Q34" s="25"/>
      <c r="R34" s="1" t="s">
        <v>101</v>
      </c>
    </row>
    <row r="35" ht="16.5" customHeight="1">
      <c r="A35" s="2">
        <v>43907.0</v>
      </c>
      <c r="B35" s="1">
        <f t="shared" si="6"/>
        <v>13</v>
      </c>
      <c r="C35" s="1"/>
      <c r="D35" s="1" t="s">
        <v>56</v>
      </c>
      <c r="E35" s="1" t="s">
        <v>98</v>
      </c>
      <c r="G35" s="3">
        <f t="shared" si="2"/>
        <v>79</v>
      </c>
      <c r="H35" s="3">
        <v>1.0</v>
      </c>
      <c r="I35" s="3">
        <f t="shared" si="7"/>
        <v>2</v>
      </c>
      <c r="J35" s="3">
        <v>0.0</v>
      </c>
      <c r="K35" s="1"/>
      <c r="L35" s="1"/>
      <c r="M35" s="1"/>
      <c r="N35" s="1" t="s">
        <v>58</v>
      </c>
      <c r="O35" s="4" t="s">
        <v>67</v>
      </c>
      <c r="P35" s="6" t="s">
        <v>128</v>
      </c>
      <c r="Q35" s="25"/>
      <c r="R35" s="1" t="s">
        <v>99</v>
      </c>
    </row>
    <row r="36" ht="16.5" customHeight="1">
      <c r="A36" s="2">
        <v>43907.0</v>
      </c>
      <c r="B36" s="1">
        <f t="shared" si="6"/>
        <v>13</v>
      </c>
      <c r="C36" s="1"/>
      <c r="D36" s="1" t="s">
        <v>56</v>
      </c>
      <c r="E36" s="1" t="s">
        <v>82</v>
      </c>
      <c r="F36" s="1"/>
      <c r="G36" s="3">
        <f t="shared" si="2"/>
        <v>80</v>
      </c>
      <c r="H36" s="3">
        <v>1.0</v>
      </c>
      <c r="I36" s="3">
        <f t="shared" si="7"/>
        <v>2</v>
      </c>
      <c r="J36" s="3">
        <v>0.0</v>
      </c>
      <c r="K36" s="1"/>
      <c r="L36" s="1"/>
      <c r="M36" s="1"/>
      <c r="N36" s="1" t="s">
        <v>58</v>
      </c>
      <c r="O36" s="4" t="s">
        <v>67</v>
      </c>
      <c r="P36" s="6" t="s">
        <v>128</v>
      </c>
      <c r="Q36" s="25"/>
      <c r="R36" s="1" t="s">
        <v>83</v>
      </c>
    </row>
    <row r="37" ht="16.5" customHeight="1">
      <c r="A37" s="2">
        <v>43907.0</v>
      </c>
      <c r="B37" s="1">
        <f t="shared" si="6"/>
        <v>13</v>
      </c>
      <c r="C37" s="1"/>
      <c r="D37" s="1" t="s">
        <v>56</v>
      </c>
      <c r="E37" s="1" t="s">
        <v>106</v>
      </c>
      <c r="F37" s="1"/>
      <c r="G37" s="3">
        <f t="shared" si="2"/>
        <v>81</v>
      </c>
      <c r="H37" s="3">
        <v>1.0</v>
      </c>
      <c r="I37" s="3">
        <f t="shared" si="7"/>
        <v>2</v>
      </c>
      <c r="J37" s="3">
        <v>0.0</v>
      </c>
      <c r="K37" s="1"/>
      <c r="L37" s="1"/>
      <c r="M37" s="1"/>
      <c r="N37" s="1" t="s">
        <v>58</v>
      </c>
      <c r="O37" s="4" t="s">
        <v>67</v>
      </c>
      <c r="P37" s="6" t="s">
        <v>128</v>
      </c>
      <c r="Q37" s="25"/>
      <c r="R37" s="1" t="s">
        <v>107</v>
      </c>
    </row>
    <row r="38" ht="16.5" customHeight="1">
      <c r="A38" s="7">
        <v>43907.0</v>
      </c>
      <c r="B38" s="8">
        <f t="shared" si="6"/>
        <v>13</v>
      </c>
      <c r="C38" s="9"/>
      <c r="D38" s="9" t="s">
        <v>56</v>
      </c>
      <c r="E38" s="9" t="s">
        <v>62</v>
      </c>
      <c r="F38" s="9"/>
      <c r="G38" s="10">
        <f t="shared" si="2"/>
        <v>81</v>
      </c>
      <c r="H38" s="10">
        <v>0.0</v>
      </c>
      <c r="I38" s="10">
        <f t="shared" si="7"/>
        <v>2</v>
      </c>
      <c r="J38" s="12">
        <v>0.0</v>
      </c>
      <c r="K38" s="13"/>
      <c r="L38" s="13">
        <v>496.0</v>
      </c>
      <c r="M38" s="13">
        <v>574.0</v>
      </c>
      <c r="N38" s="9" t="s">
        <v>58</v>
      </c>
      <c r="O38" s="14" t="s">
        <v>67</v>
      </c>
      <c r="P38" s="15" t="s">
        <v>128</v>
      </c>
      <c r="Q38" s="16"/>
      <c r="R38" s="9" t="s">
        <v>39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7"/>
    </row>
    <row r="39" ht="16.5" customHeight="1">
      <c r="A39" s="51">
        <v>43908.0</v>
      </c>
      <c r="B39" s="52">
        <f t="shared" si="6"/>
        <v>14</v>
      </c>
      <c r="C39" s="52"/>
      <c r="D39" s="52" t="s">
        <v>56</v>
      </c>
      <c r="E39" s="45" t="s">
        <v>57</v>
      </c>
      <c r="F39" s="46"/>
      <c r="G39" s="3">
        <f t="shared" si="2"/>
        <v>91</v>
      </c>
      <c r="H39" s="53">
        <v>10.0</v>
      </c>
      <c r="I39" s="53">
        <f>I37+J39</f>
        <v>2</v>
      </c>
      <c r="J39" s="53">
        <v>0.0</v>
      </c>
      <c r="K39" s="52"/>
      <c r="L39" s="52"/>
      <c r="M39" s="52"/>
      <c r="N39" s="52" t="s">
        <v>58</v>
      </c>
      <c r="O39" s="52" t="s">
        <v>67</v>
      </c>
      <c r="P39" s="54" t="s">
        <v>129</v>
      </c>
      <c r="Q39" s="50"/>
      <c r="R39" s="1" t="s">
        <v>61</v>
      </c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</row>
    <row r="40" ht="16.5" customHeight="1">
      <c r="A40" s="55">
        <v>43908.0</v>
      </c>
      <c r="B40" s="56">
        <f t="shared" si="6"/>
        <v>14</v>
      </c>
      <c r="C40" s="56"/>
      <c r="D40" s="56" t="s">
        <v>56</v>
      </c>
      <c r="E40" s="56" t="s">
        <v>74</v>
      </c>
      <c r="G40" s="57">
        <f t="shared" si="2"/>
        <v>92</v>
      </c>
      <c r="H40" s="57">
        <v>1.0</v>
      </c>
      <c r="I40" s="57">
        <f t="shared" ref="I40:I44" si="8">I39+J40</f>
        <v>2</v>
      </c>
      <c r="J40" s="57">
        <v>0.0</v>
      </c>
      <c r="K40" s="56"/>
      <c r="L40" s="56"/>
      <c r="M40" s="56"/>
      <c r="N40" s="56" t="s">
        <v>58</v>
      </c>
      <c r="O40" s="56" t="s">
        <v>67</v>
      </c>
      <c r="P40" s="58" t="s">
        <v>129</v>
      </c>
      <c r="Q40" s="25"/>
      <c r="R40" s="1" t="s">
        <v>75</v>
      </c>
    </row>
    <row r="41" ht="16.5" customHeight="1">
      <c r="A41" s="55">
        <v>43908.0</v>
      </c>
      <c r="B41" s="56">
        <f t="shared" si="6"/>
        <v>14</v>
      </c>
      <c r="C41" s="56"/>
      <c r="D41" s="56" t="s">
        <v>56</v>
      </c>
      <c r="E41" s="56" t="s">
        <v>66</v>
      </c>
      <c r="G41" s="57">
        <f t="shared" si="2"/>
        <v>98</v>
      </c>
      <c r="H41" s="57">
        <v>6.0</v>
      </c>
      <c r="I41" s="57">
        <f t="shared" si="8"/>
        <v>2</v>
      </c>
      <c r="J41" s="57">
        <v>0.0</v>
      </c>
      <c r="K41" s="56"/>
      <c r="L41" s="56"/>
      <c r="M41" s="56"/>
      <c r="N41" s="56" t="s">
        <v>58</v>
      </c>
      <c r="O41" s="56" t="s">
        <v>67</v>
      </c>
      <c r="P41" s="58" t="s">
        <v>129</v>
      </c>
      <c r="Q41" s="25"/>
      <c r="R41" s="1" t="s">
        <v>69</v>
      </c>
    </row>
    <row r="42" ht="16.5" customHeight="1">
      <c r="A42" s="55">
        <v>43908.0</v>
      </c>
      <c r="B42" s="56">
        <f t="shared" si="6"/>
        <v>14</v>
      </c>
      <c r="C42" s="56"/>
      <c r="D42" s="56" t="s">
        <v>56</v>
      </c>
      <c r="E42" s="56" t="s">
        <v>78</v>
      </c>
      <c r="G42" s="57">
        <f t="shared" si="2"/>
        <v>99</v>
      </c>
      <c r="H42" s="57">
        <v>1.0</v>
      </c>
      <c r="I42" s="57">
        <f t="shared" si="8"/>
        <v>2</v>
      </c>
      <c r="J42" s="57">
        <v>0.0</v>
      </c>
      <c r="K42" s="56"/>
      <c r="L42" s="56"/>
      <c r="M42" s="56"/>
      <c r="N42" s="56" t="s">
        <v>58</v>
      </c>
      <c r="O42" s="56" t="s">
        <v>67</v>
      </c>
      <c r="P42" s="58" t="s">
        <v>129</v>
      </c>
      <c r="Q42" s="25"/>
      <c r="R42" s="1" t="s">
        <v>79</v>
      </c>
    </row>
    <row r="43" ht="16.5" customHeight="1">
      <c r="A43" s="55">
        <v>43908.0</v>
      </c>
      <c r="B43" s="56">
        <f t="shared" si="6"/>
        <v>14</v>
      </c>
      <c r="C43" s="56"/>
      <c r="D43" s="56" t="s">
        <v>56</v>
      </c>
      <c r="E43" s="56" t="s">
        <v>82</v>
      </c>
      <c r="G43" s="57">
        <f t="shared" si="2"/>
        <v>100</v>
      </c>
      <c r="H43" s="57">
        <v>1.0</v>
      </c>
      <c r="I43" s="57">
        <f t="shared" si="8"/>
        <v>2</v>
      </c>
      <c r="J43" s="57">
        <v>0.0</v>
      </c>
      <c r="K43" s="56"/>
      <c r="L43" s="56"/>
      <c r="M43" s="56"/>
      <c r="N43" s="56" t="s">
        <v>58</v>
      </c>
      <c r="O43" s="56" t="s">
        <v>67</v>
      </c>
      <c r="P43" s="58" t="s">
        <v>129</v>
      </c>
      <c r="Q43" s="25"/>
      <c r="R43" s="1" t="s">
        <v>83</v>
      </c>
    </row>
    <row r="44" ht="16.5" customHeight="1">
      <c r="A44" s="59">
        <v>43908.0</v>
      </c>
      <c r="B44" s="60">
        <f t="shared" si="6"/>
        <v>14</v>
      </c>
      <c r="C44" s="60"/>
      <c r="D44" s="60" t="s">
        <v>56</v>
      </c>
      <c r="E44" s="60" t="s">
        <v>62</v>
      </c>
      <c r="F44" s="61"/>
      <c r="G44" s="62">
        <f t="shared" si="2"/>
        <v>100</v>
      </c>
      <c r="H44" s="62">
        <v>0.0</v>
      </c>
      <c r="I44" s="62">
        <f t="shared" si="8"/>
        <v>2</v>
      </c>
      <c r="J44" s="62">
        <v>0.0</v>
      </c>
      <c r="K44" s="63">
        <v>18.0</v>
      </c>
      <c r="L44" s="64">
        <v>562.0</v>
      </c>
      <c r="M44" s="65">
        <v>659.0</v>
      </c>
      <c r="N44" s="60" t="s">
        <v>58</v>
      </c>
      <c r="O44" s="66" t="s">
        <v>67</v>
      </c>
      <c r="P44" s="67" t="s">
        <v>129</v>
      </c>
      <c r="Q44" s="68"/>
      <c r="R44" s="60" t="s">
        <v>39</v>
      </c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9"/>
    </row>
    <row r="45" ht="16.5" customHeight="1">
      <c r="A45" s="51">
        <v>43909.0</v>
      </c>
      <c r="B45" s="52">
        <f t="shared" si="6"/>
        <v>15</v>
      </c>
      <c r="C45" s="52"/>
      <c r="D45" s="52" t="s">
        <v>56</v>
      </c>
      <c r="E45" s="52" t="s">
        <v>66</v>
      </c>
      <c r="F45" s="46"/>
      <c r="G45" s="57">
        <f t="shared" si="2"/>
        <v>114</v>
      </c>
      <c r="H45" s="47">
        <v>14.0</v>
      </c>
      <c r="I45" s="53">
        <f>I43+J45</f>
        <v>2</v>
      </c>
      <c r="J45" s="53">
        <v>0.0</v>
      </c>
      <c r="K45" s="52"/>
      <c r="L45" s="52"/>
      <c r="M45" s="52"/>
      <c r="N45" s="52" t="s">
        <v>58</v>
      </c>
      <c r="O45" s="52" t="s">
        <v>67</v>
      </c>
      <c r="P45" s="54" t="s">
        <v>130</v>
      </c>
      <c r="Q45" s="50"/>
      <c r="R45" s="1" t="s">
        <v>69</v>
      </c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</row>
    <row r="46" ht="16.5" customHeight="1">
      <c r="A46" s="55">
        <v>43909.0</v>
      </c>
      <c r="B46" s="56">
        <f t="shared" si="6"/>
        <v>15</v>
      </c>
      <c r="C46" s="56"/>
      <c r="D46" s="56" t="s">
        <v>56</v>
      </c>
      <c r="E46" s="1" t="s">
        <v>57</v>
      </c>
      <c r="F46" s="56"/>
      <c r="G46" s="57">
        <f t="shared" si="2"/>
        <v>122</v>
      </c>
      <c r="H46" s="57">
        <v>8.0</v>
      </c>
      <c r="I46" s="57">
        <f t="shared" ref="I46:I135" si="9">I45+J46</f>
        <v>3</v>
      </c>
      <c r="J46" s="57">
        <v>1.0</v>
      </c>
      <c r="K46" s="56"/>
      <c r="L46" s="56"/>
      <c r="M46" s="56"/>
      <c r="N46" s="56" t="s">
        <v>58</v>
      </c>
      <c r="O46" s="56" t="s">
        <v>67</v>
      </c>
      <c r="P46" s="58" t="s">
        <v>130</v>
      </c>
      <c r="Q46" s="25"/>
      <c r="R46" s="1" t="s">
        <v>61</v>
      </c>
    </row>
    <row r="47" ht="16.5" customHeight="1">
      <c r="A47" s="2">
        <v>43909.0</v>
      </c>
      <c r="B47" s="1">
        <f t="shared" si="6"/>
        <v>15</v>
      </c>
      <c r="C47" s="1"/>
      <c r="D47" s="1" t="s">
        <v>56</v>
      </c>
      <c r="E47" s="1" t="s">
        <v>78</v>
      </c>
      <c r="F47" s="1"/>
      <c r="G47" s="3">
        <f t="shared" si="2"/>
        <v>124</v>
      </c>
      <c r="H47" s="3">
        <v>2.0</v>
      </c>
      <c r="I47" s="3">
        <f t="shared" si="9"/>
        <v>3</v>
      </c>
      <c r="J47" s="3">
        <v>0.0</v>
      </c>
      <c r="K47" s="1"/>
      <c r="L47" s="1"/>
      <c r="M47" s="1"/>
      <c r="N47" s="1" t="s">
        <v>58</v>
      </c>
      <c r="O47" s="4" t="s">
        <v>67</v>
      </c>
      <c r="P47" s="6" t="s">
        <v>130</v>
      </c>
      <c r="Q47" s="25"/>
      <c r="R47" s="1" t="s">
        <v>79</v>
      </c>
    </row>
    <row r="48" ht="16.5" customHeight="1">
      <c r="A48" s="2">
        <v>43909.0</v>
      </c>
      <c r="B48" s="1">
        <f t="shared" si="6"/>
        <v>15</v>
      </c>
      <c r="C48" s="1"/>
      <c r="D48" s="1" t="s">
        <v>56</v>
      </c>
      <c r="E48" s="1" t="s">
        <v>74</v>
      </c>
      <c r="G48" s="70">
        <f t="shared" si="2"/>
        <v>126</v>
      </c>
      <c r="H48" s="3">
        <v>2.0</v>
      </c>
      <c r="I48" s="70">
        <f t="shared" si="9"/>
        <v>3</v>
      </c>
      <c r="J48" s="3">
        <v>0.0</v>
      </c>
      <c r="K48" s="1"/>
      <c r="L48" s="1"/>
      <c r="M48" s="1"/>
      <c r="N48" s="1" t="s">
        <v>58</v>
      </c>
      <c r="O48" s="4" t="s">
        <v>67</v>
      </c>
      <c r="P48" s="6" t="s">
        <v>130</v>
      </c>
      <c r="Q48" s="25"/>
      <c r="R48" s="1" t="s">
        <v>75</v>
      </c>
    </row>
    <row r="49" ht="16.5" customHeight="1">
      <c r="A49" s="2">
        <v>43909.0</v>
      </c>
      <c r="B49" s="1">
        <f t="shared" si="6"/>
        <v>15</v>
      </c>
      <c r="C49" s="1"/>
      <c r="D49" s="1" t="s">
        <v>56</v>
      </c>
      <c r="E49" s="1" t="s">
        <v>114</v>
      </c>
      <c r="F49" s="1"/>
      <c r="G49" s="70">
        <f t="shared" si="2"/>
        <v>127</v>
      </c>
      <c r="H49" s="3">
        <v>1.0</v>
      </c>
      <c r="I49" s="70">
        <f t="shared" si="9"/>
        <v>3</v>
      </c>
      <c r="J49" s="3">
        <v>0.0</v>
      </c>
      <c r="K49" s="1"/>
      <c r="L49" s="1"/>
      <c r="M49" s="1"/>
      <c r="N49" s="1" t="s">
        <v>58</v>
      </c>
      <c r="O49" s="4" t="s">
        <v>67</v>
      </c>
      <c r="P49" s="6" t="s">
        <v>130</v>
      </c>
      <c r="Q49" s="25"/>
      <c r="R49" s="1" t="s">
        <v>115</v>
      </c>
    </row>
    <row r="50" ht="16.5" customHeight="1">
      <c r="A50" s="2">
        <v>43909.0</v>
      </c>
      <c r="B50" s="1">
        <f t="shared" si="6"/>
        <v>15</v>
      </c>
      <c r="C50" s="1"/>
      <c r="D50" s="1" t="s">
        <v>56</v>
      </c>
      <c r="E50" s="1" t="s">
        <v>108</v>
      </c>
      <c r="G50" s="70">
        <f t="shared" si="2"/>
        <v>128</v>
      </c>
      <c r="H50" s="3">
        <v>1.0</v>
      </c>
      <c r="I50" s="70">
        <f t="shared" si="9"/>
        <v>3</v>
      </c>
      <c r="J50" s="3">
        <v>0.0</v>
      </c>
      <c r="K50" s="1"/>
      <c r="L50" s="1"/>
      <c r="M50" s="1"/>
      <c r="N50" s="1" t="s">
        <v>58</v>
      </c>
      <c r="O50" s="4" t="s">
        <v>67</v>
      </c>
      <c r="P50" s="6" t="s">
        <v>130</v>
      </c>
      <c r="Q50" s="25"/>
      <c r="R50" s="1" t="s">
        <v>109</v>
      </c>
    </row>
    <row r="51" ht="16.5" customHeight="1">
      <c r="A51" s="2">
        <v>43909.0</v>
      </c>
      <c r="B51" s="1">
        <f t="shared" si="6"/>
        <v>15</v>
      </c>
      <c r="C51" s="1"/>
      <c r="D51" s="1" t="s">
        <v>56</v>
      </c>
      <c r="E51" s="1" t="s">
        <v>98</v>
      </c>
      <c r="G51" s="70">
        <f t="shared" si="2"/>
        <v>130</v>
      </c>
      <c r="H51" s="3">
        <v>2.0</v>
      </c>
      <c r="I51" s="70">
        <f t="shared" si="9"/>
        <v>3</v>
      </c>
      <c r="J51" s="3">
        <v>0.0</v>
      </c>
      <c r="K51" s="1"/>
      <c r="L51" s="1"/>
      <c r="M51" s="1"/>
      <c r="N51" s="1" t="s">
        <v>58</v>
      </c>
      <c r="O51" s="4" t="s">
        <v>67</v>
      </c>
      <c r="P51" s="6" t="s">
        <v>130</v>
      </c>
      <c r="Q51" s="25"/>
      <c r="R51" s="1" t="s">
        <v>99</v>
      </c>
    </row>
    <row r="52" ht="16.5" customHeight="1">
      <c r="A52" s="59">
        <v>43909.0</v>
      </c>
      <c r="B52" s="60">
        <f t="shared" si="6"/>
        <v>15</v>
      </c>
      <c r="C52" s="60"/>
      <c r="D52" s="60" t="s">
        <v>56</v>
      </c>
      <c r="E52" s="60" t="s">
        <v>62</v>
      </c>
      <c r="F52" s="61"/>
      <c r="G52" s="62">
        <f t="shared" si="2"/>
        <v>130</v>
      </c>
      <c r="H52" s="62">
        <v>0.0</v>
      </c>
      <c r="I52" s="62">
        <f t="shared" si="9"/>
        <v>3</v>
      </c>
      <c r="J52" s="62">
        <v>0.0</v>
      </c>
      <c r="K52" s="63">
        <v>23.0</v>
      </c>
      <c r="L52" s="64">
        <v>705.0</v>
      </c>
      <c r="M52" s="65">
        <v>833.0</v>
      </c>
      <c r="N52" s="60" t="s">
        <v>58</v>
      </c>
      <c r="O52" s="66" t="s">
        <v>67</v>
      </c>
      <c r="P52" s="67" t="s">
        <v>130</v>
      </c>
      <c r="Q52" s="68"/>
      <c r="R52" s="60" t="s">
        <v>39</v>
      </c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9"/>
    </row>
    <row r="53" ht="16.5" customHeight="1">
      <c r="A53" s="44">
        <v>43910.0</v>
      </c>
      <c r="B53" s="45">
        <f t="shared" si="6"/>
        <v>16</v>
      </c>
      <c r="C53" s="45"/>
      <c r="D53" s="45" t="s">
        <v>56</v>
      </c>
      <c r="E53" s="45" t="s">
        <v>57</v>
      </c>
      <c r="F53" s="46"/>
      <c r="G53" s="70">
        <f t="shared" si="2"/>
        <v>139</v>
      </c>
      <c r="H53" s="47">
        <v>9.0</v>
      </c>
      <c r="I53" s="70">
        <f t="shared" si="9"/>
        <v>3</v>
      </c>
      <c r="J53" s="47">
        <v>0.0</v>
      </c>
      <c r="K53" s="45"/>
      <c r="L53" s="45"/>
      <c r="M53" s="45"/>
      <c r="N53" s="45" t="s">
        <v>58</v>
      </c>
      <c r="O53" s="48" t="s">
        <v>67</v>
      </c>
      <c r="P53" s="49" t="s">
        <v>131</v>
      </c>
      <c r="Q53" s="50"/>
      <c r="R53" s="1" t="s">
        <v>61</v>
      </c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</row>
    <row r="54" ht="16.5" customHeight="1">
      <c r="A54" s="2">
        <v>43910.0</v>
      </c>
      <c r="B54" s="1">
        <f t="shared" si="6"/>
        <v>16</v>
      </c>
      <c r="C54" s="1"/>
      <c r="D54" s="1" t="s">
        <v>56</v>
      </c>
      <c r="E54" s="1" t="s">
        <v>66</v>
      </c>
      <c r="G54" s="70">
        <f t="shared" si="2"/>
        <v>148</v>
      </c>
      <c r="H54" s="3">
        <v>9.0</v>
      </c>
      <c r="I54" s="70">
        <f t="shared" si="9"/>
        <v>3</v>
      </c>
      <c r="J54" s="3">
        <v>0.0</v>
      </c>
      <c r="K54" s="1"/>
      <c r="L54" s="1"/>
      <c r="M54" s="1"/>
      <c r="N54" s="1" t="s">
        <v>58</v>
      </c>
      <c r="O54" s="4" t="s">
        <v>67</v>
      </c>
      <c r="P54" s="6" t="s">
        <v>131</v>
      </c>
      <c r="Q54" s="25"/>
      <c r="R54" s="1" t="s">
        <v>69</v>
      </c>
    </row>
    <row r="55" ht="16.5" customHeight="1">
      <c r="A55" s="2">
        <v>43910.0</v>
      </c>
      <c r="B55" s="1">
        <f t="shared" si="6"/>
        <v>16</v>
      </c>
      <c r="C55" s="1"/>
      <c r="D55" s="1" t="s">
        <v>56</v>
      </c>
      <c r="E55" s="1" t="s">
        <v>78</v>
      </c>
      <c r="G55" s="70">
        <f t="shared" si="2"/>
        <v>152</v>
      </c>
      <c r="H55" s="3">
        <v>4.0</v>
      </c>
      <c r="I55" s="70">
        <f t="shared" si="9"/>
        <v>3</v>
      </c>
      <c r="J55" s="3">
        <v>0.0</v>
      </c>
      <c r="K55" s="1"/>
      <c r="L55" s="1"/>
      <c r="M55" s="1"/>
      <c r="N55" s="1" t="s">
        <v>58</v>
      </c>
      <c r="O55" s="4" t="s">
        <v>67</v>
      </c>
      <c r="P55" s="6" t="s">
        <v>131</v>
      </c>
      <c r="Q55" s="25"/>
      <c r="R55" s="1" t="s">
        <v>79</v>
      </c>
    </row>
    <row r="56" ht="16.5" customHeight="1">
      <c r="A56" s="2">
        <v>43910.0</v>
      </c>
      <c r="B56" s="1">
        <f t="shared" si="6"/>
        <v>16</v>
      </c>
      <c r="C56" s="1"/>
      <c r="D56" s="1" t="s">
        <v>56</v>
      </c>
      <c r="E56" s="1" t="s">
        <v>74</v>
      </c>
      <c r="G56" s="70">
        <f t="shared" si="2"/>
        <v>153</v>
      </c>
      <c r="H56" s="3">
        <v>1.0</v>
      </c>
      <c r="I56" s="70">
        <f t="shared" si="9"/>
        <v>3</v>
      </c>
      <c r="J56" s="3">
        <v>0.0</v>
      </c>
      <c r="K56" s="1"/>
      <c r="L56" s="1"/>
      <c r="M56" s="1"/>
      <c r="N56" s="1" t="s">
        <v>58</v>
      </c>
      <c r="O56" s="4" t="s">
        <v>67</v>
      </c>
      <c r="P56" s="6" t="s">
        <v>131</v>
      </c>
      <c r="Q56" s="25"/>
      <c r="R56" s="1" t="s">
        <v>75</v>
      </c>
    </row>
    <row r="57" ht="16.5" customHeight="1">
      <c r="A57" s="2">
        <v>43910.0</v>
      </c>
      <c r="B57" s="1">
        <f t="shared" si="6"/>
        <v>16</v>
      </c>
      <c r="C57" s="1"/>
      <c r="D57" s="1" t="s">
        <v>56</v>
      </c>
      <c r="E57" s="1" t="s">
        <v>126</v>
      </c>
      <c r="F57" s="1"/>
      <c r="G57" s="70">
        <f t="shared" si="2"/>
        <v>154</v>
      </c>
      <c r="H57" s="3">
        <v>1.0</v>
      </c>
      <c r="I57" s="70">
        <f t="shared" si="9"/>
        <v>3</v>
      </c>
      <c r="J57" s="3">
        <v>0.0</v>
      </c>
      <c r="K57" s="1"/>
      <c r="L57" s="1"/>
      <c r="M57" s="1"/>
      <c r="N57" s="1" t="s">
        <v>58</v>
      </c>
      <c r="O57" s="4" t="s">
        <v>67</v>
      </c>
      <c r="P57" s="6" t="s">
        <v>131</v>
      </c>
      <c r="Q57" s="25"/>
      <c r="R57" s="1" t="s">
        <v>113</v>
      </c>
    </row>
    <row r="58" ht="16.5" customHeight="1">
      <c r="A58" s="2">
        <v>43910.0</v>
      </c>
      <c r="B58" s="1">
        <f t="shared" si="6"/>
        <v>16</v>
      </c>
      <c r="C58" s="1"/>
      <c r="D58" s="1" t="s">
        <v>56</v>
      </c>
      <c r="E58" s="1" t="s">
        <v>82</v>
      </c>
      <c r="F58" s="1"/>
      <c r="G58" s="70">
        <f t="shared" si="2"/>
        <v>156</v>
      </c>
      <c r="H58" s="3">
        <v>2.0</v>
      </c>
      <c r="I58" s="70">
        <f t="shared" si="9"/>
        <v>3</v>
      </c>
      <c r="J58" s="3">
        <v>0.0</v>
      </c>
      <c r="K58" s="1"/>
      <c r="L58" s="1"/>
      <c r="M58" s="1"/>
      <c r="N58" s="1" t="s">
        <v>58</v>
      </c>
      <c r="O58" s="4" t="s">
        <v>67</v>
      </c>
      <c r="P58" s="6" t="s">
        <v>131</v>
      </c>
      <c r="Q58" s="25"/>
      <c r="R58" s="1" t="s">
        <v>83</v>
      </c>
    </row>
    <row r="59" ht="16.5" customHeight="1">
      <c r="A59" s="2">
        <v>43910.0</v>
      </c>
      <c r="B59" s="1">
        <f t="shared" si="6"/>
        <v>16</v>
      </c>
      <c r="C59" s="1"/>
      <c r="D59" s="1" t="s">
        <v>56</v>
      </c>
      <c r="E59" s="1" t="s">
        <v>80</v>
      </c>
      <c r="G59" s="70">
        <f t="shared" si="2"/>
        <v>157</v>
      </c>
      <c r="H59" s="3">
        <v>1.0</v>
      </c>
      <c r="I59" s="70">
        <f t="shared" si="9"/>
        <v>3</v>
      </c>
      <c r="J59" s="3">
        <v>0.0</v>
      </c>
      <c r="K59" s="1"/>
      <c r="L59" s="1"/>
      <c r="M59" s="1"/>
      <c r="N59" s="1" t="s">
        <v>58</v>
      </c>
      <c r="O59" s="4" t="s">
        <v>67</v>
      </c>
      <c r="P59" s="6" t="s">
        <v>131</v>
      </c>
      <c r="Q59" s="25"/>
      <c r="R59" s="1" t="s">
        <v>81</v>
      </c>
    </row>
    <row r="60" ht="16.5" customHeight="1">
      <c r="A60" s="2">
        <v>43910.0</v>
      </c>
      <c r="B60" s="1">
        <f t="shared" si="6"/>
        <v>16</v>
      </c>
      <c r="C60" s="1"/>
      <c r="D60" s="1" t="s">
        <v>56</v>
      </c>
      <c r="E60" s="1" t="s">
        <v>96</v>
      </c>
      <c r="F60" s="1"/>
      <c r="G60" s="70">
        <f t="shared" si="2"/>
        <v>158</v>
      </c>
      <c r="H60" s="3">
        <v>1.0</v>
      </c>
      <c r="I60" s="70">
        <f t="shared" si="9"/>
        <v>3</v>
      </c>
      <c r="J60" s="3">
        <v>0.0</v>
      </c>
      <c r="K60" s="1"/>
      <c r="L60" s="1"/>
      <c r="M60" s="1"/>
      <c r="N60" s="1" t="s">
        <v>58</v>
      </c>
      <c r="O60" s="4" t="s">
        <v>67</v>
      </c>
      <c r="P60" s="6" t="s">
        <v>131</v>
      </c>
      <c r="Q60" s="25"/>
      <c r="R60" s="1" t="s">
        <v>97</v>
      </c>
    </row>
    <row r="61" ht="16.5" customHeight="1">
      <c r="A61" s="2">
        <v>43910.0</v>
      </c>
      <c r="B61" s="1">
        <f t="shared" si="6"/>
        <v>16</v>
      </c>
      <c r="C61" s="1"/>
      <c r="D61" s="1" t="s">
        <v>56</v>
      </c>
      <c r="E61" s="1" t="s">
        <v>132</v>
      </c>
      <c r="F61" s="1"/>
      <c r="G61" s="70">
        <f t="shared" si="2"/>
        <v>159</v>
      </c>
      <c r="H61" s="3">
        <v>1.0</v>
      </c>
      <c r="I61" s="70">
        <f t="shared" si="9"/>
        <v>3</v>
      </c>
      <c r="J61" s="3">
        <v>0.0</v>
      </c>
      <c r="K61" s="1"/>
      <c r="L61" s="1"/>
      <c r="M61" s="1"/>
      <c r="N61" s="1" t="s">
        <v>58</v>
      </c>
      <c r="O61" s="4" t="s">
        <v>67</v>
      </c>
      <c r="P61" s="6" t="s">
        <v>131</v>
      </c>
      <c r="Q61" s="25"/>
      <c r="R61" s="1" t="s">
        <v>111</v>
      </c>
    </row>
    <row r="62" ht="16.5" customHeight="1">
      <c r="A62" s="59">
        <v>43910.0</v>
      </c>
      <c r="B62" s="60">
        <f t="shared" si="6"/>
        <v>16</v>
      </c>
      <c r="C62" s="60"/>
      <c r="D62" s="60" t="s">
        <v>56</v>
      </c>
      <c r="E62" s="60" t="s">
        <v>62</v>
      </c>
      <c r="F62" s="61"/>
      <c r="G62" s="62">
        <f t="shared" si="2"/>
        <v>159</v>
      </c>
      <c r="H62" s="62">
        <v>0.0</v>
      </c>
      <c r="I62" s="62">
        <f t="shared" si="9"/>
        <v>3</v>
      </c>
      <c r="J62" s="62">
        <v>0.0</v>
      </c>
      <c r="K62" s="63">
        <v>27.0</v>
      </c>
      <c r="L62" s="64">
        <v>872.0</v>
      </c>
      <c r="M62" s="65">
        <v>1030.0</v>
      </c>
      <c r="N62" s="60" t="s">
        <v>58</v>
      </c>
      <c r="O62" s="66" t="s">
        <v>67</v>
      </c>
      <c r="P62" s="67" t="s">
        <v>131</v>
      </c>
      <c r="Q62" s="68"/>
      <c r="R62" s="60" t="s">
        <v>39</v>
      </c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9"/>
    </row>
    <row r="63" ht="16.5" customHeight="1">
      <c r="A63" s="44">
        <v>43911.0</v>
      </c>
      <c r="B63" s="45">
        <f t="shared" si="6"/>
        <v>17</v>
      </c>
      <c r="C63" s="45">
        <f t="shared" ref="C63:C301" si="10">DAYS(A63,DATE(2020,3,20))</f>
        <v>1</v>
      </c>
      <c r="D63" s="45" t="s">
        <v>56</v>
      </c>
      <c r="E63" s="45" t="s">
        <v>57</v>
      </c>
      <c r="F63" s="46"/>
      <c r="G63" s="70">
        <f t="shared" si="2"/>
        <v>188</v>
      </c>
      <c r="H63" s="47">
        <v>29.0</v>
      </c>
      <c r="I63" s="70">
        <f t="shared" si="9"/>
        <v>3</v>
      </c>
      <c r="J63" s="47">
        <v>0.0</v>
      </c>
      <c r="K63" s="45"/>
      <c r="L63" s="45"/>
      <c r="M63" s="45"/>
      <c r="N63" s="45" t="s">
        <v>133</v>
      </c>
      <c r="O63" s="48" t="s">
        <v>67</v>
      </c>
      <c r="P63" s="49" t="s">
        <v>134</v>
      </c>
      <c r="Q63" s="50"/>
      <c r="R63" s="1" t="s">
        <v>61</v>
      </c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</row>
    <row r="64" ht="16.5" customHeight="1">
      <c r="A64" s="2">
        <v>43911.0</v>
      </c>
      <c r="B64" s="1">
        <f t="shared" si="6"/>
        <v>17</v>
      </c>
      <c r="C64" s="1">
        <f t="shared" si="10"/>
        <v>1</v>
      </c>
      <c r="D64" s="1" t="s">
        <v>56</v>
      </c>
      <c r="E64" s="1" t="s">
        <v>66</v>
      </c>
      <c r="G64" s="70">
        <f t="shared" si="2"/>
        <v>202</v>
      </c>
      <c r="H64" s="3">
        <v>14.0</v>
      </c>
      <c r="I64" s="70">
        <f t="shared" si="9"/>
        <v>4</v>
      </c>
      <c r="J64" s="3">
        <v>1.0</v>
      </c>
      <c r="K64" s="1"/>
      <c r="L64" s="1"/>
      <c r="M64" s="1"/>
      <c r="N64" s="1" t="s">
        <v>133</v>
      </c>
      <c r="O64" s="4" t="s">
        <v>67</v>
      </c>
      <c r="P64" s="6" t="s">
        <v>134</v>
      </c>
      <c r="Q64" s="25"/>
      <c r="R64" s="1" t="s">
        <v>69</v>
      </c>
    </row>
    <row r="65" ht="16.5" customHeight="1">
      <c r="A65" s="2">
        <v>43911.0</v>
      </c>
      <c r="B65" s="1">
        <f t="shared" si="6"/>
        <v>17</v>
      </c>
      <c r="C65" s="1">
        <f t="shared" si="10"/>
        <v>1</v>
      </c>
      <c r="D65" s="1" t="s">
        <v>56</v>
      </c>
      <c r="E65" s="1" t="s">
        <v>74</v>
      </c>
      <c r="G65" s="70">
        <f t="shared" si="2"/>
        <v>207</v>
      </c>
      <c r="H65" s="3">
        <v>5.0</v>
      </c>
      <c r="I65" s="70">
        <f t="shared" si="9"/>
        <v>4</v>
      </c>
      <c r="J65" s="3">
        <v>0.0</v>
      </c>
      <c r="K65" s="1"/>
      <c r="L65" s="1"/>
      <c r="M65" s="1"/>
      <c r="N65" s="1" t="s">
        <v>133</v>
      </c>
      <c r="O65" s="4" t="s">
        <v>67</v>
      </c>
      <c r="P65" s="6" t="s">
        <v>134</v>
      </c>
      <c r="Q65" s="25"/>
      <c r="R65" s="1" t="s">
        <v>75</v>
      </c>
    </row>
    <row r="66" ht="16.5" customHeight="1">
      <c r="A66" s="2">
        <v>43911.0</v>
      </c>
      <c r="B66" s="1">
        <f t="shared" si="6"/>
        <v>17</v>
      </c>
      <c r="C66" s="1">
        <f t="shared" si="10"/>
        <v>1</v>
      </c>
      <c r="D66" s="1" t="s">
        <v>56</v>
      </c>
      <c r="E66" s="1" t="s">
        <v>92</v>
      </c>
      <c r="G66" s="70">
        <f t="shared" si="2"/>
        <v>212</v>
      </c>
      <c r="H66" s="3">
        <v>5.0</v>
      </c>
      <c r="I66" s="70">
        <f t="shared" si="9"/>
        <v>4</v>
      </c>
      <c r="J66" s="3">
        <v>0.0</v>
      </c>
      <c r="K66" s="1"/>
      <c r="L66" s="1"/>
      <c r="M66" s="1"/>
      <c r="N66" s="1" t="s">
        <v>133</v>
      </c>
      <c r="O66" s="4" t="s">
        <v>67</v>
      </c>
      <c r="P66" s="6" t="s">
        <v>134</v>
      </c>
      <c r="Q66" s="25"/>
      <c r="R66" s="1" t="s">
        <v>93</v>
      </c>
    </row>
    <row r="67" ht="16.5" customHeight="1">
      <c r="A67" s="2">
        <v>43911.0</v>
      </c>
      <c r="B67" s="1">
        <f t="shared" si="6"/>
        <v>17</v>
      </c>
      <c r="C67" s="1">
        <f t="shared" si="10"/>
        <v>1</v>
      </c>
      <c r="D67" s="1" t="s">
        <v>56</v>
      </c>
      <c r="E67" s="1" t="s">
        <v>78</v>
      </c>
      <c r="G67" s="70">
        <f t="shared" si="2"/>
        <v>216</v>
      </c>
      <c r="H67" s="3">
        <v>4.0</v>
      </c>
      <c r="I67" s="70">
        <f t="shared" si="9"/>
        <v>4</v>
      </c>
      <c r="J67" s="3">
        <v>0.0</v>
      </c>
      <c r="K67" s="1"/>
      <c r="L67" s="1"/>
      <c r="M67" s="1"/>
      <c r="N67" s="1" t="s">
        <v>133</v>
      </c>
      <c r="O67" s="4" t="s">
        <v>67</v>
      </c>
      <c r="P67" s="6" t="s">
        <v>134</v>
      </c>
      <c r="Q67" s="25"/>
      <c r="R67" s="1" t="s">
        <v>79</v>
      </c>
    </row>
    <row r="68" ht="16.5" customHeight="1">
      <c r="A68" s="2">
        <v>43911.0</v>
      </c>
      <c r="B68" s="1">
        <f t="shared" si="6"/>
        <v>17</v>
      </c>
      <c r="C68" s="1">
        <f t="shared" si="10"/>
        <v>1</v>
      </c>
      <c r="D68" s="1" t="s">
        <v>56</v>
      </c>
      <c r="E68" s="1" t="s">
        <v>126</v>
      </c>
      <c r="F68" s="1"/>
      <c r="G68" s="70">
        <f t="shared" si="2"/>
        <v>219</v>
      </c>
      <c r="H68" s="3">
        <v>3.0</v>
      </c>
      <c r="I68" s="70">
        <f t="shared" si="9"/>
        <v>4</v>
      </c>
      <c r="J68" s="3">
        <v>0.0</v>
      </c>
      <c r="K68" s="1"/>
      <c r="L68" s="1"/>
      <c r="M68" s="1"/>
      <c r="N68" s="1" t="s">
        <v>133</v>
      </c>
      <c r="O68" s="4" t="s">
        <v>67</v>
      </c>
      <c r="P68" s="6" t="s">
        <v>134</v>
      </c>
      <c r="Q68" s="25"/>
      <c r="R68" s="1" t="s">
        <v>113</v>
      </c>
    </row>
    <row r="69" ht="16.5" customHeight="1">
      <c r="A69" s="2">
        <v>43911.0</v>
      </c>
      <c r="B69" s="1">
        <f t="shared" si="6"/>
        <v>17</v>
      </c>
      <c r="C69" s="1">
        <f t="shared" si="10"/>
        <v>1</v>
      </c>
      <c r="D69" s="1" t="s">
        <v>56</v>
      </c>
      <c r="E69" s="1" t="s">
        <v>80</v>
      </c>
      <c r="G69" s="70">
        <f t="shared" si="2"/>
        <v>221</v>
      </c>
      <c r="H69" s="3">
        <v>2.0</v>
      </c>
      <c r="I69" s="70">
        <f t="shared" si="9"/>
        <v>4</v>
      </c>
      <c r="J69" s="3">
        <v>0.0</v>
      </c>
      <c r="K69" s="1"/>
      <c r="L69" s="1"/>
      <c r="M69" s="1"/>
      <c r="N69" s="1" t="s">
        <v>133</v>
      </c>
      <c r="O69" s="4" t="s">
        <v>67</v>
      </c>
      <c r="P69" s="6" t="s">
        <v>134</v>
      </c>
      <c r="Q69" s="25"/>
      <c r="R69" s="1" t="s">
        <v>81</v>
      </c>
    </row>
    <row r="70" ht="16.5" customHeight="1">
      <c r="A70" s="2">
        <v>43911.0</v>
      </c>
      <c r="B70" s="1">
        <f t="shared" si="6"/>
        <v>17</v>
      </c>
      <c r="C70" s="1">
        <f t="shared" si="10"/>
        <v>1</v>
      </c>
      <c r="D70" s="1" t="s">
        <v>56</v>
      </c>
      <c r="E70" s="1" t="s">
        <v>108</v>
      </c>
      <c r="F70" s="1" t="s">
        <v>135</v>
      </c>
      <c r="G70" s="70">
        <f t="shared" si="2"/>
        <v>223</v>
      </c>
      <c r="H70" s="3">
        <v>2.0</v>
      </c>
      <c r="I70" s="70">
        <f t="shared" si="9"/>
        <v>4</v>
      </c>
      <c r="J70" s="3">
        <v>0.0</v>
      </c>
      <c r="K70" s="1"/>
      <c r="L70" s="1"/>
      <c r="M70" s="1"/>
      <c r="N70" s="1" t="s">
        <v>133</v>
      </c>
      <c r="O70" s="4" t="s">
        <v>67</v>
      </c>
      <c r="P70" s="6" t="s">
        <v>134</v>
      </c>
      <c r="Q70" s="25"/>
      <c r="R70" s="1" t="s">
        <v>109</v>
      </c>
    </row>
    <row r="71" ht="16.5" customHeight="1">
      <c r="A71" s="2">
        <v>43911.0</v>
      </c>
      <c r="B71" s="1">
        <f t="shared" si="6"/>
        <v>17</v>
      </c>
      <c r="C71" s="1">
        <f t="shared" si="10"/>
        <v>1</v>
      </c>
      <c r="D71" s="1" t="s">
        <v>56</v>
      </c>
      <c r="E71" s="1" t="s">
        <v>108</v>
      </c>
      <c r="F71" s="1" t="s">
        <v>136</v>
      </c>
      <c r="G71" s="70">
        <f t="shared" si="2"/>
        <v>224</v>
      </c>
      <c r="H71" s="3">
        <v>1.0</v>
      </c>
      <c r="I71" s="70">
        <f t="shared" si="9"/>
        <v>4</v>
      </c>
      <c r="J71" s="3">
        <v>0.0</v>
      </c>
      <c r="K71" s="1"/>
      <c r="L71" s="1"/>
      <c r="M71" s="1"/>
      <c r="N71" s="1" t="s">
        <v>133</v>
      </c>
      <c r="O71" s="4" t="s">
        <v>67</v>
      </c>
      <c r="P71" s="6" t="s">
        <v>134</v>
      </c>
      <c r="Q71" s="25"/>
      <c r="R71" s="1" t="s">
        <v>109</v>
      </c>
    </row>
    <row r="72" ht="16.5" customHeight="1">
      <c r="A72" s="2">
        <v>43911.0</v>
      </c>
      <c r="B72" s="1">
        <f t="shared" si="6"/>
        <v>17</v>
      </c>
      <c r="C72" s="1">
        <f t="shared" si="10"/>
        <v>1</v>
      </c>
      <c r="D72" s="1" t="s">
        <v>56</v>
      </c>
      <c r="E72" s="1" t="s">
        <v>114</v>
      </c>
      <c r="F72" s="1"/>
      <c r="G72" s="70">
        <f t="shared" si="2"/>
        <v>225</v>
      </c>
      <c r="H72" s="3">
        <v>1.0</v>
      </c>
      <c r="I72" s="70">
        <f t="shared" si="9"/>
        <v>4</v>
      </c>
      <c r="J72" s="3">
        <v>0.0</v>
      </c>
      <c r="K72" s="1"/>
      <c r="L72" s="1"/>
      <c r="M72" s="1"/>
      <c r="N72" s="1" t="s">
        <v>133</v>
      </c>
      <c r="O72" s="4" t="s">
        <v>67</v>
      </c>
      <c r="P72" s="6" t="s">
        <v>134</v>
      </c>
      <c r="Q72" s="25"/>
      <c r="R72" s="1" t="s">
        <v>115</v>
      </c>
    </row>
    <row r="73" ht="16.5" customHeight="1">
      <c r="A73" s="2">
        <v>43911.0</v>
      </c>
      <c r="B73" s="1">
        <f t="shared" si="6"/>
        <v>17</v>
      </c>
      <c r="C73" s="1">
        <f t="shared" si="10"/>
        <v>1</v>
      </c>
      <c r="D73" s="1" t="s">
        <v>56</v>
      </c>
      <c r="E73" s="1" t="s">
        <v>98</v>
      </c>
      <c r="G73" s="70">
        <f t="shared" si="2"/>
        <v>226</v>
      </c>
      <c r="H73" s="3">
        <v>1.0</v>
      </c>
      <c r="I73" s="70">
        <f t="shared" si="9"/>
        <v>4</v>
      </c>
      <c r="J73" s="3">
        <v>0.0</v>
      </c>
      <c r="K73" s="1"/>
      <c r="L73" s="1"/>
      <c r="M73" s="1"/>
      <c r="N73" s="1" t="s">
        <v>133</v>
      </c>
      <c r="O73" s="4" t="s">
        <v>67</v>
      </c>
      <c r="P73" s="6" t="s">
        <v>134</v>
      </c>
      <c r="Q73" s="25"/>
      <c r="R73" s="1" t="s">
        <v>99</v>
      </c>
    </row>
    <row r="74" ht="16.5" customHeight="1">
      <c r="A74" s="59">
        <v>43911.0</v>
      </c>
      <c r="B74" s="60">
        <f t="shared" si="6"/>
        <v>17</v>
      </c>
      <c r="C74" s="60">
        <f t="shared" si="10"/>
        <v>1</v>
      </c>
      <c r="D74" s="60" t="s">
        <v>56</v>
      </c>
      <c r="E74" s="60" t="s">
        <v>62</v>
      </c>
      <c r="F74" s="61"/>
      <c r="G74" s="62">
        <f t="shared" si="2"/>
        <v>226</v>
      </c>
      <c r="H74" s="62">
        <v>0.0</v>
      </c>
      <c r="I74" s="62">
        <f t="shared" si="9"/>
        <v>4</v>
      </c>
      <c r="J74" s="62">
        <v>0.0</v>
      </c>
      <c r="K74" s="63">
        <v>31.0</v>
      </c>
      <c r="L74" s="64">
        <v>1028.0</v>
      </c>
      <c r="M74" s="65">
        <v>1253.0</v>
      </c>
      <c r="N74" s="60" t="s">
        <v>133</v>
      </c>
      <c r="O74" s="66" t="s">
        <v>67</v>
      </c>
      <c r="P74" s="67" t="s">
        <v>134</v>
      </c>
      <c r="Q74" s="68"/>
      <c r="R74" s="60" t="s">
        <v>39</v>
      </c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9"/>
    </row>
    <row r="75" ht="16.5" customHeight="1">
      <c r="A75" s="44">
        <v>43912.0</v>
      </c>
      <c r="B75" s="45">
        <f t="shared" si="6"/>
        <v>18</v>
      </c>
      <c r="C75" s="45">
        <f t="shared" si="10"/>
        <v>2</v>
      </c>
      <c r="D75" s="45" t="s">
        <v>56</v>
      </c>
      <c r="E75" s="45" t="s">
        <v>57</v>
      </c>
      <c r="F75" s="46"/>
      <c r="G75" s="70">
        <f t="shared" si="2"/>
        <v>237</v>
      </c>
      <c r="H75" s="47">
        <v>11.0</v>
      </c>
      <c r="I75" s="70">
        <f t="shared" si="9"/>
        <v>4</v>
      </c>
      <c r="J75" s="47">
        <v>0.0</v>
      </c>
      <c r="K75" s="45"/>
      <c r="L75" s="45"/>
      <c r="M75" s="45"/>
      <c r="N75" s="45" t="s">
        <v>133</v>
      </c>
      <c r="O75" s="48" t="s">
        <v>67</v>
      </c>
      <c r="P75" s="49" t="s">
        <v>137</v>
      </c>
      <c r="Q75" s="50"/>
      <c r="R75" s="1" t="s">
        <v>61</v>
      </c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</row>
    <row r="76" ht="16.5" customHeight="1">
      <c r="A76" s="2">
        <v>43912.0</v>
      </c>
      <c r="B76" s="1">
        <f t="shared" si="6"/>
        <v>18</v>
      </c>
      <c r="C76" s="1">
        <f t="shared" si="10"/>
        <v>2</v>
      </c>
      <c r="D76" s="1" t="s">
        <v>56</v>
      </c>
      <c r="E76" s="1" t="s">
        <v>66</v>
      </c>
      <c r="G76" s="70">
        <f t="shared" si="2"/>
        <v>245</v>
      </c>
      <c r="H76" s="3">
        <v>8.0</v>
      </c>
      <c r="I76" s="70">
        <f t="shared" si="9"/>
        <v>4</v>
      </c>
      <c r="J76" s="3">
        <v>0.0</v>
      </c>
      <c r="K76" s="1"/>
      <c r="L76" s="1"/>
      <c r="M76" s="1"/>
      <c r="N76" s="1" t="s">
        <v>133</v>
      </c>
      <c r="O76" s="4" t="s">
        <v>67</v>
      </c>
      <c r="P76" s="6" t="s">
        <v>137</v>
      </c>
      <c r="Q76" s="25"/>
      <c r="R76" s="1" t="s">
        <v>69</v>
      </c>
    </row>
    <row r="77" ht="16.5" customHeight="1">
      <c r="A77" s="2">
        <v>43912.0</v>
      </c>
      <c r="B77" s="1">
        <f t="shared" si="6"/>
        <v>18</v>
      </c>
      <c r="C77" s="1">
        <f t="shared" si="10"/>
        <v>2</v>
      </c>
      <c r="D77" s="1" t="s">
        <v>56</v>
      </c>
      <c r="E77" s="1" t="s">
        <v>78</v>
      </c>
      <c r="G77" s="70">
        <f t="shared" si="2"/>
        <v>253</v>
      </c>
      <c r="H77" s="3">
        <v>8.0</v>
      </c>
      <c r="I77" s="70">
        <f t="shared" si="9"/>
        <v>4</v>
      </c>
      <c r="J77" s="3">
        <v>0.0</v>
      </c>
      <c r="K77" s="1"/>
      <c r="L77" s="1"/>
      <c r="M77" s="1"/>
      <c r="N77" s="1" t="s">
        <v>133</v>
      </c>
      <c r="O77" s="4" t="s">
        <v>67</v>
      </c>
      <c r="P77" s="6" t="s">
        <v>137</v>
      </c>
      <c r="Q77" s="25"/>
      <c r="R77" s="1" t="s">
        <v>79</v>
      </c>
    </row>
    <row r="78" ht="16.5" customHeight="1">
      <c r="A78" s="2">
        <v>43912.0</v>
      </c>
      <c r="B78" s="1">
        <f t="shared" si="6"/>
        <v>18</v>
      </c>
      <c r="C78" s="1">
        <f t="shared" si="10"/>
        <v>2</v>
      </c>
      <c r="D78" s="1" t="s">
        <v>56</v>
      </c>
      <c r="E78" s="1" t="s">
        <v>74</v>
      </c>
      <c r="G78" s="70">
        <f t="shared" si="2"/>
        <v>260</v>
      </c>
      <c r="H78" s="3">
        <v>7.0</v>
      </c>
      <c r="I78" s="70">
        <f t="shared" si="9"/>
        <v>4</v>
      </c>
      <c r="J78" s="3">
        <v>0.0</v>
      </c>
      <c r="K78" s="1"/>
      <c r="L78" s="1"/>
      <c r="M78" s="1"/>
      <c r="N78" s="1" t="s">
        <v>133</v>
      </c>
      <c r="O78" s="4" t="s">
        <v>67</v>
      </c>
      <c r="P78" s="6" t="s">
        <v>137</v>
      </c>
      <c r="Q78" s="25"/>
      <c r="R78" s="1" t="s">
        <v>75</v>
      </c>
    </row>
    <row r="79" ht="16.5" customHeight="1">
      <c r="A79" s="2">
        <v>43912.0</v>
      </c>
      <c r="B79" s="1">
        <f t="shared" si="6"/>
        <v>18</v>
      </c>
      <c r="C79" s="1">
        <f t="shared" si="10"/>
        <v>2</v>
      </c>
      <c r="D79" s="1" t="s">
        <v>56</v>
      </c>
      <c r="E79" s="1" t="s">
        <v>114</v>
      </c>
      <c r="F79" s="1"/>
      <c r="G79" s="70">
        <f t="shared" si="2"/>
        <v>265</v>
      </c>
      <c r="H79" s="3">
        <v>5.0</v>
      </c>
      <c r="I79" s="70">
        <f t="shared" si="9"/>
        <v>4</v>
      </c>
      <c r="J79" s="3">
        <v>0.0</v>
      </c>
      <c r="K79" s="1"/>
      <c r="L79" s="1"/>
      <c r="M79" s="1"/>
      <c r="N79" s="1" t="s">
        <v>133</v>
      </c>
      <c r="O79" s="4" t="s">
        <v>67</v>
      </c>
      <c r="P79" s="6" t="s">
        <v>137</v>
      </c>
      <c r="Q79" s="25"/>
      <c r="R79" s="1" t="s">
        <v>115</v>
      </c>
    </row>
    <row r="80" ht="16.5" customHeight="1">
      <c r="A80" s="59">
        <v>43912.0</v>
      </c>
      <c r="B80" s="60">
        <f t="shared" si="6"/>
        <v>18</v>
      </c>
      <c r="C80" s="60">
        <f t="shared" si="10"/>
        <v>2</v>
      </c>
      <c r="D80" s="60" t="s">
        <v>56</v>
      </c>
      <c r="E80" s="60" t="s">
        <v>62</v>
      </c>
      <c r="F80" s="61"/>
      <c r="G80" s="62">
        <f t="shared" si="2"/>
        <v>265</v>
      </c>
      <c r="H80" s="62">
        <v>0.0</v>
      </c>
      <c r="I80" s="62">
        <f t="shared" si="9"/>
        <v>4</v>
      </c>
      <c r="J80" s="62">
        <v>0.0</v>
      </c>
      <c r="K80" s="63">
        <v>51.0</v>
      </c>
      <c r="L80" s="64">
        <v>1271.0</v>
      </c>
      <c r="M80" s="65">
        <v>1537.0</v>
      </c>
      <c r="N80" s="60" t="s">
        <v>133</v>
      </c>
      <c r="O80" s="66" t="s">
        <v>67</v>
      </c>
      <c r="P80" s="67" t="s">
        <v>137</v>
      </c>
      <c r="Q80" s="68"/>
      <c r="R80" s="60" t="s">
        <v>39</v>
      </c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9"/>
    </row>
    <row r="81" ht="16.5" customHeight="1">
      <c r="A81" s="44">
        <v>43913.0</v>
      </c>
      <c r="B81" s="45">
        <f t="shared" si="6"/>
        <v>19</v>
      </c>
      <c r="C81" s="45">
        <f t="shared" si="10"/>
        <v>3</v>
      </c>
      <c r="D81" s="45" t="s">
        <v>56</v>
      </c>
      <c r="E81" s="45" t="s">
        <v>57</v>
      </c>
      <c r="F81" s="46"/>
      <c r="G81" s="70">
        <f t="shared" si="2"/>
        <v>276</v>
      </c>
      <c r="H81" s="47">
        <v>11.0</v>
      </c>
      <c r="I81" s="70">
        <f t="shared" si="9"/>
        <v>4</v>
      </c>
      <c r="J81" s="47">
        <v>0.0</v>
      </c>
      <c r="K81" s="45"/>
      <c r="L81" s="45"/>
      <c r="M81" s="45"/>
      <c r="N81" s="45" t="s">
        <v>138</v>
      </c>
      <c r="O81" s="48" t="s">
        <v>67</v>
      </c>
      <c r="P81" s="49" t="s">
        <v>139</v>
      </c>
      <c r="Q81" s="50"/>
      <c r="R81" s="1" t="s">
        <v>61</v>
      </c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</row>
    <row r="82" ht="16.5" customHeight="1">
      <c r="A82" s="2">
        <v>43913.0</v>
      </c>
      <c r="B82" s="1">
        <f t="shared" si="6"/>
        <v>19</v>
      </c>
      <c r="C82" s="1">
        <f t="shared" si="10"/>
        <v>3</v>
      </c>
      <c r="D82" s="1" t="s">
        <v>56</v>
      </c>
      <c r="E82" s="1" t="s">
        <v>66</v>
      </c>
      <c r="G82" s="70">
        <f t="shared" si="2"/>
        <v>281</v>
      </c>
      <c r="H82" s="3">
        <v>5.0</v>
      </c>
      <c r="I82" s="70">
        <f t="shared" si="9"/>
        <v>4</v>
      </c>
      <c r="J82" s="3">
        <v>0.0</v>
      </c>
      <c r="K82" s="1"/>
      <c r="L82" s="1"/>
      <c r="M82" s="1"/>
      <c r="N82" s="1" t="s">
        <v>138</v>
      </c>
      <c r="O82" s="4" t="s">
        <v>67</v>
      </c>
      <c r="P82" s="6" t="s">
        <v>139</v>
      </c>
      <c r="Q82" s="25"/>
      <c r="R82" s="1" t="s">
        <v>69</v>
      </c>
    </row>
    <row r="83" ht="16.5" customHeight="1">
      <c r="A83" s="2">
        <v>43913.0</v>
      </c>
      <c r="B83" s="1">
        <f t="shared" si="6"/>
        <v>19</v>
      </c>
      <c r="C83" s="1">
        <f t="shared" si="10"/>
        <v>3</v>
      </c>
      <c r="D83" s="1" t="s">
        <v>56</v>
      </c>
      <c r="E83" s="1" t="s">
        <v>108</v>
      </c>
      <c r="F83" s="1" t="s">
        <v>142</v>
      </c>
      <c r="G83" s="70">
        <f t="shared" si="2"/>
        <v>282</v>
      </c>
      <c r="H83" s="3">
        <v>1.0</v>
      </c>
      <c r="I83" s="70">
        <f t="shared" si="9"/>
        <v>4</v>
      </c>
      <c r="J83" s="3">
        <v>0.0</v>
      </c>
      <c r="K83" s="1"/>
      <c r="L83" s="1"/>
      <c r="M83" s="1"/>
      <c r="N83" s="1" t="s">
        <v>138</v>
      </c>
      <c r="O83" s="4" t="s">
        <v>143</v>
      </c>
      <c r="P83" s="6" t="s">
        <v>144</v>
      </c>
      <c r="Q83" s="4" t="s">
        <v>145</v>
      </c>
      <c r="R83" s="1" t="s">
        <v>109</v>
      </c>
    </row>
    <row r="84" ht="16.5" customHeight="1">
      <c r="A84" s="2">
        <v>43913.0</v>
      </c>
      <c r="B84" s="1">
        <f t="shared" si="6"/>
        <v>19</v>
      </c>
      <c r="C84" s="1">
        <f t="shared" si="10"/>
        <v>3</v>
      </c>
      <c r="D84" s="1" t="s">
        <v>56</v>
      </c>
      <c r="E84" s="1" t="s">
        <v>108</v>
      </c>
      <c r="F84" s="1" t="s">
        <v>146</v>
      </c>
      <c r="G84" s="70">
        <f t="shared" si="2"/>
        <v>283</v>
      </c>
      <c r="H84" s="3">
        <v>1.0</v>
      </c>
      <c r="I84" s="70">
        <f t="shared" si="9"/>
        <v>4</v>
      </c>
      <c r="J84" s="3">
        <v>0.0</v>
      </c>
      <c r="K84" s="1"/>
      <c r="L84" s="1"/>
      <c r="M84" s="1"/>
      <c r="N84" s="1" t="s">
        <v>138</v>
      </c>
      <c r="O84" s="4" t="s">
        <v>143</v>
      </c>
      <c r="P84" s="6" t="s">
        <v>144</v>
      </c>
      <c r="Q84" s="4" t="s">
        <v>145</v>
      </c>
      <c r="R84" s="1" t="s">
        <v>109</v>
      </c>
    </row>
    <row r="85" ht="16.5" customHeight="1">
      <c r="A85" s="2">
        <v>43913.0</v>
      </c>
      <c r="B85" s="1">
        <f t="shared" si="6"/>
        <v>19</v>
      </c>
      <c r="C85" s="1">
        <f t="shared" si="10"/>
        <v>3</v>
      </c>
      <c r="D85" s="1" t="s">
        <v>56</v>
      </c>
      <c r="E85" s="1" t="s">
        <v>108</v>
      </c>
      <c r="F85" s="1" t="s">
        <v>148</v>
      </c>
      <c r="G85" s="70">
        <f t="shared" si="2"/>
        <v>292</v>
      </c>
      <c r="H85" s="3">
        <v>9.0</v>
      </c>
      <c r="I85" s="70">
        <f t="shared" si="9"/>
        <v>4</v>
      </c>
      <c r="J85" s="3">
        <v>0.0</v>
      </c>
      <c r="K85" s="1"/>
      <c r="L85" s="1"/>
      <c r="M85" s="1"/>
      <c r="N85" s="1" t="s">
        <v>138</v>
      </c>
      <c r="O85" s="4" t="s">
        <v>143</v>
      </c>
      <c r="P85" s="6" t="s">
        <v>144</v>
      </c>
      <c r="Q85" s="4" t="s">
        <v>145</v>
      </c>
      <c r="R85" s="1" t="s">
        <v>109</v>
      </c>
    </row>
    <row r="86" ht="16.5" customHeight="1">
      <c r="A86" s="2">
        <v>43913.0</v>
      </c>
      <c r="B86" s="1">
        <f t="shared" si="6"/>
        <v>19</v>
      </c>
      <c r="C86" s="1">
        <f t="shared" si="10"/>
        <v>3</v>
      </c>
      <c r="D86" s="1" t="s">
        <v>56</v>
      </c>
      <c r="E86" s="1" t="s">
        <v>108</v>
      </c>
      <c r="F86" s="1" t="s">
        <v>149</v>
      </c>
      <c r="G86" s="70">
        <f t="shared" si="2"/>
        <v>295</v>
      </c>
      <c r="H86" s="3">
        <v>3.0</v>
      </c>
      <c r="I86" s="70">
        <f t="shared" si="9"/>
        <v>4</v>
      </c>
      <c r="J86" s="3">
        <v>0.0</v>
      </c>
      <c r="K86" s="1"/>
      <c r="L86" s="1"/>
      <c r="M86" s="1"/>
      <c r="N86" s="1" t="s">
        <v>138</v>
      </c>
      <c r="O86" s="4" t="s">
        <v>143</v>
      </c>
      <c r="P86" s="6" t="s">
        <v>144</v>
      </c>
      <c r="Q86" s="4" t="s">
        <v>145</v>
      </c>
      <c r="R86" s="1" t="s">
        <v>109</v>
      </c>
    </row>
    <row r="87" ht="16.5" customHeight="1">
      <c r="A87" s="2">
        <v>43913.0</v>
      </c>
      <c r="B87" s="1">
        <f t="shared" si="6"/>
        <v>19</v>
      </c>
      <c r="C87" s="1">
        <f t="shared" si="10"/>
        <v>3</v>
      </c>
      <c r="D87" s="1" t="s">
        <v>56</v>
      </c>
      <c r="E87" s="1" t="s">
        <v>78</v>
      </c>
      <c r="G87" s="70">
        <f t="shared" si="2"/>
        <v>298</v>
      </c>
      <c r="H87" s="3">
        <v>3.0</v>
      </c>
      <c r="I87" s="70">
        <f t="shared" si="9"/>
        <v>4</v>
      </c>
      <c r="J87" s="3">
        <v>0.0</v>
      </c>
      <c r="K87" s="1"/>
      <c r="L87" s="1"/>
      <c r="M87" s="1"/>
      <c r="N87" s="1" t="s">
        <v>138</v>
      </c>
      <c r="O87" s="4" t="s">
        <v>67</v>
      </c>
      <c r="P87" s="6" t="s">
        <v>139</v>
      </c>
      <c r="Q87" s="25"/>
      <c r="R87" s="1" t="s">
        <v>79</v>
      </c>
    </row>
    <row r="88" ht="16.5" customHeight="1">
      <c r="A88" s="2">
        <v>43913.0</v>
      </c>
      <c r="B88" s="1">
        <f t="shared" si="6"/>
        <v>19</v>
      </c>
      <c r="C88" s="1">
        <f t="shared" si="10"/>
        <v>3</v>
      </c>
      <c r="D88" s="1" t="s">
        <v>56</v>
      </c>
      <c r="E88" s="1" t="s">
        <v>74</v>
      </c>
      <c r="G88" s="70">
        <f t="shared" si="2"/>
        <v>302</v>
      </c>
      <c r="H88" s="3">
        <v>4.0</v>
      </c>
      <c r="I88" s="70">
        <f t="shared" si="9"/>
        <v>4</v>
      </c>
      <c r="J88" s="3">
        <v>0.0</v>
      </c>
      <c r="K88" s="1"/>
      <c r="L88" s="1"/>
      <c r="M88" s="1"/>
      <c r="N88" s="1" t="s">
        <v>138</v>
      </c>
      <c r="O88" s="4" t="s">
        <v>67</v>
      </c>
      <c r="P88" s="6" t="s">
        <v>139</v>
      </c>
      <c r="Q88" s="25"/>
      <c r="R88" s="1" t="s">
        <v>75</v>
      </c>
    </row>
    <row r="89" ht="16.5" customHeight="1">
      <c r="A89" s="59">
        <v>43913.0</v>
      </c>
      <c r="B89" s="60">
        <f t="shared" si="6"/>
        <v>19</v>
      </c>
      <c r="C89" s="60">
        <f t="shared" si="10"/>
        <v>3</v>
      </c>
      <c r="D89" s="60" t="s">
        <v>56</v>
      </c>
      <c r="E89" s="60" t="s">
        <v>62</v>
      </c>
      <c r="F89" s="61"/>
      <c r="G89" s="62">
        <f t="shared" si="2"/>
        <v>302</v>
      </c>
      <c r="H89" s="62">
        <v>0.0</v>
      </c>
      <c r="I89" s="62">
        <f t="shared" si="9"/>
        <v>4</v>
      </c>
      <c r="J89" s="62">
        <v>0.0</v>
      </c>
      <c r="K89" s="63">
        <v>52.0</v>
      </c>
      <c r="L89" s="64">
        <v>1453.0</v>
      </c>
      <c r="M89" s="65">
        <v>1754.0</v>
      </c>
      <c r="N89" s="60" t="s">
        <v>138</v>
      </c>
      <c r="O89" s="66" t="s">
        <v>67</v>
      </c>
      <c r="P89" s="67" t="s">
        <v>139</v>
      </c>
      <c r="Q89" s="68"/>
      <c r="R89" s="60" t="s">
        <v>75</v>
      </c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9"/>
    </row>
    <row r="90" ht="16.5" customHeight="1">
      <c r="A90" s="44">
        <v>43914.0</v>
      </c>
      <c r="B90" s="45">
        <f t="shared" si="6"/>
        <v>20</v>
      </c>
      <c r="C90" s="45">
        <f t="shared" si="10"/>
        <v>4</v>
      </c>
      <c r="D90" s="45" t="s">
        <v>56</v>
      </c>
      <c r="E90" s="45" t="s">
        <v>57</v>
      </c>
      <c r="F90" s="46"/>
      <c r="G90" s="70">
        <f t="shared" si="2"/>
        <v>331</v>
      </c>
      <c r="H90" s="47">
        <v>29.0</v>
      </c>
      <c r="I90" s="70">
        <f t="shared" si="9"/>
        <v>4</v>
      </c>
      <c r="J90" s="47">
        <v>0.0</v>
      </c>
      <c r="K90" s="45"/>
      <c r="L90" s="45"/>
      <c r="M90" s="45"/>
      <c r="N90" s="45" t="s">
        <v>138</v>
      </c>
      <c r="O90" s="48" t="s">
        <v>67</v>
      </c>
      <c r="P90" s="49" t="s">
        <v>150</v>
      </c>
      <c r="Q90" s="71" t="s">
        <v>151</v>
      </c>
      <c r="R90" s="1" t="s">
        <v>61</v>
      </c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</row>
    <row r="91" ht="16.5" customHeight="1">
      <c r="A91" s="2">
        <v>43914.0</v>
      </c>
      <c r="B91" s="1">
        <f t="shared" si="6"/>
        <v>20</v>
      </c>
      <c r="C91" s="1">
        <f t="shared" si="10"/>
        <v>4</v>
      </c>
      <c r="D91" s="1" t="s">
        <v>56</v>
      </c>
      <c r="E91" s="1" t="s">
        <v>66</v>
      </c>
      <c r="G91" s="70">
        <f t="shared" si="2"/>
        <v>360</v>
      </c>
      <c r="H91" s="3">
        <v>29.0</v>
      </c>
      <c r="I91" s="70">
        <f t="shared" si="9"/>
        <v>5</v>
      </c>
      <c r="J91" s="3">
        <v>1.0</v>
      </c>
      <c r="K91" s="1"/>
      <c r="L91" s="1"/>
      <c r="M91" s="1"/>
      <c r="N91" s="1" t="s">
        <v>138</v>
      </c>
      <c r="O91" s="4" t="s">
        <v>67</v>
      </c>
      <c r="P91" s="6" t="s">
        <v>150</v>
      </c>
      <c r="Q91" s="72" t="s">
        <v>151</v>
      </c>
      <c r="R91" s="1" t="s">
        <v>69</v>
      </c>
    </row>
    <row r="92" ht="16.5" customHeight="1">
      <c r="A92" s="2">
        <v>43914.0</v>
      </c>
      <c r="B92" s="1">
        <f t="shared" si="6"/>
        <v>20</v>
      </c>
      <c r="C92" s="1">
        <f t="shared" si="10"/>
        <v>4</v>
      </c>
      <c r="D92" s="1" t="s">
        <v>56</v>
      </c>
      <c r="E92" s="1" t="s">
        <v>74</v>
      </c>
      <c r="F92" s="1"/>
      <c r="G92" s="70">
        <f t="shared" si="2"/>
        <v>369</v>
      </c>
      <c r="H92" s="3">
        <v>9.0</v>
      </c>
      <c r="I92" s="70">
        <f t="shared" si="9"/>
        <v>6</v>
      </c>
      <c r="J92" s="3">
        <v>1.0</v>
      </c>
      <c r="K92" s="1"/>
      <c r="L92" s="1"/>
      <c r="M92" s="1"/>
      <c r="N92" s="1" t="s">
        <v>138</v>
      </c>
      <c r="O92" s="4" t="s">
        <v>67</v>
      </c>
      <c r="P92" s="6" t="s">
        <v>150</v>
      </c>
      <c r="Q92" s="25"/>
      <c r="R92" s="1" t="s">
        <v>75</v>
      </c>
    </row>
    <row r="93" ht="16.5" customHeight="1">
      <c r="A93" s="2">
        <v>43914.0</v>
      </c>
      <c r="B93" s="1">
        <f t="shared" si="6"/>
        <v>20</v>
      </c>
      <c r="C93" s="1">
        <f t="shared" si="10"/>
        <v>4</v>
      </c>
      <c r="D93" s="1" t="s">
        <v>56</v>
      </c>
      <c r="E93" s="1" t="s">
        <v>78</v>
      </c>
      <c r="F93" s="1"/>
      <c r="G93" s="70">
        <f t="shared" si="2"/>
        <v>376</v>
      </c>
      <c r="H93" s="3">
        <v>7.0</v>
      </c>
      <c r="I93" s="70">
        <f t="shared" si="9"/>
        <v>6</v>
      </c>
      <c r="J93" s="3">
        <v>0.0</v>
      </c>
      <c r="K93" s="1"/>
      <c r="L93" s="1"/>
      <c r="M93" s="1"/>
      <c r="N93" s="1" t="s">
        <v>138</v>
      </c>
      <c r="O93" s="4" t="s">
        <v>67</v>
      </c>
      <c r="P93" s="6" t="s">
        <v>150</v>
      </c>
      <c r="Q93" s="25"/>
      <c r="R93" s="1" t="s">
        <v>79</v>
      </c>
    </row>
    <row r="94" ht="16.5" customHeight="1">
      <c r="A94" s="2">
        <v>43914.0</v>
      </c>
      <c r="B94" s="1">
        <f t="shared" si="6"/>
        <v>20</v>
      </c>
      <c r="C94" s="1">
        <f t="shared" si="10"/>
        <v>4</v>
      </c>
      <c r="D94" s="1" t="s">
        <v>56</v>
      </c>
      <c r="E94" s="1" t="s">
        <v>126</v>
      </c>
      <c r="F94" s="1"/>
      <c r="G94" s="70">
        <f t="shared" si="2"/>
        <v>380</v>
      </c>
      <c r="H94" s="3">
        <v>4.0</v>
      </c>
      <c r="I94" s="70">
        <f t="shared" si="9"/>
        <v>6</v>
      </c>
      <c r="J94" s="3">
        <v>0.0</v>
      </c>
      <c r="K94" s="1"/>
      <c r="L94" s="1"/>
      <c r="M94" s="1"/>
      <c r="N94" s="1" t="s">
        <v>138</v>
      </c>
      <c r="O94" s="4" t="s">
        <v>67</v>
      </c>
      <c r="P94" s="6" t="s">
        <v>150</v>
      </c>
      <c r="Q94" s="25"/>
      <c r="R94" s="1" t="s">
        <v>113</v>
      </c>
    </row>
    <row r="95" ht="16.5" customHeight="1">
      <c r="A95" s="2">
        <v>43914.0</v>
      </c>
      <c r="B95" s="1">
        <f t="shared" si="6"/>
        <v>20</v>
      </c>
      <c r="C95" s="1">
        <f t="shared" si="10"/>
        <v>4</v>
      </c>
      <c r="D95" s="1" t="s">
        <v>56</v>
      </c>
      <c r="E95" s="1" t="s">
        <v>108</v>
      </c>
      <c r="F95" s="1" t="s">
        <v>142</v>
      </c>
      <c r="G95" s="70">
        <f t="shared" si="2"/>
        <v>381</v>
      </c>
      <c r="H95" s="3">
        <v>1.0</v>
      </c>
      <c r="I95" s="70">
        <f t="shared" si="9"/>
        <v>6</v>
      </c>
      <c r="J95" s="3">
        <v>0.0</v>
      </c>
      <c r="K95" s="1"/>
      <c r="L95" s="1"/>
      <c r="M95" s="1"/>
      <c r="N95" s="1" t="s">
        <v>138</v>
      </c>
      <c r="O95" s="4" t="s">
        <v>143</v>
      </c>
      <c r="P95" s="6" t="s">
        <v>152</v>
      </c>
      <c r="Q95" s="4" t="s">
        <v>153</v>
      </c>
      <c r="R95" s="1" t="s">
        <v>109</v>
      </c>
    </row>
    <row r="96" ht="16.5" customHeight="1">
      <c r="A96" s="2">
        <v>43914.0</v>
      </c>
      <c r="B96" s="1">
        <f t="shared" si="6"/>
        <v>20</v>
      </c>
      <c r="C96" s="1">
        <f t="shared" si="10"/>
        <v>4</v>
      </c>
      <c r="D96" s="1" t="s">
        <v>56</v>
      </c>
      <c r="E96" s="1" t="s">
        <v>108</v>
      </c>
      <c r="F96" s="1" t="s">
        <v>136</v>
      </c>
      <c r="G96" s="70">
        <f t="shared" si="2"/>
        <v>382</v>
      </c>
      <c r="H96" s="3">
        <v>1.0</v>
      </c>
      <c r="I96" s="70">
        <f t="shared" si="9"/>
        <v>6</v>
      </c>
      <c r="J96" s="3">
        <v>0.0</v>
      </c>
      <c r="K96" s="1"/>
      <c r="L96" s="1"/>
      <c r="M96" s="1"/>
      <c r="N96" s="1" t="s">
        <v>138</v>
      </c>
      <c r="O96" s="4" t="s">
        <v>143</v>
      </c>
      <c r="P96" s="6" t="s">
        <v>152</v>
      </c>
      <c r="Q96" s="4" t="s">
        <v>153</v>
      </c>
      <c r="R96" s="1" t="s">
        <v>109</v>
      </c>
    </row>
    <row r="97" ht="16.5" customHeight="1">
      <c r="A97" s="2">
        <v>43914.0</v>
      </c>
      <c r="B97" s="1">
        <f t="shared" si="6"/>
        <v>20</v>
      </c>
      <c r="C97" s="1">
        <f t="shared" si="10"/>
        <v>4</v>
      </c>
      <c r="D97" s="1" t="s">
        <v>56</v>
      </c>
      <c r="E97" s="1" t="s">
        <v>108</v>
      </c>
      <c r="F97" s="1" t="s">
        <v>154</v>
      </c>
      <c r="G97" s="70">
        <f t="shared" si="2"/>
        <v>383</v>
      </c>
      <c r="H97" s="3">
        <v>1.0</v>
      </c>
      <c r="I97" s="70">
        <f t="shared" si="9"/>
        <v>6</v>
      </c>
      <c r="J97" s="3">
        <v>0.0</v>
      </c>
      <c r="K97" s="1"/>
      <c r="L97" s="1"/>
      <c r="M97" s="1"/>
      <c r="N97" s="1" t="s">
        <v>138</v>
      </c>
      <c r="O97" s="4" t="s">
        <v>143</v>
      </c>
      <c r="P97" s="6" t="s">
        <v>152</v>
      </c>
      <c r="Q97" s="4" t="s">
        <v>153</v>
      </c>
      <c r="R97" s="1" t="s">
        <v>109</v>
      </c>
    </row>
    <row r="98" ht="16.5" customHeight="1">
      <c r="A98" s="2">
        <v>43914.0</v>
      </c>
      <c r="B98" s="1">
        <f t="shared" si="6"/>
        <v>20</v>
      </c>
      <c r="C98" s="1">
        <f t="shared" si="10"/>
        <v>4</v>
      </c>
      <c r="D98" s="1" t="s">
        <v>56</v>
      </c>
      <c r="E98" s="1" t="s">
        <v>88</v>
      </c>
      <c r="F98" s="1"/>
      <c r="G98" s="70">
        <f t="shared" si="2"/>
        <v>384</v>
      </c>
      <c r="H98" s="3">
        <v>1.0</v>
      </c>
      <c r="I98" s="70">
        <f t="shared" si="9"/>
        <v>6</v>
      </c>
      <c r="J98" s="3">
        <v>0.0</v>
      </c>
      <c r="K98" s="1"/>
      <c r="L98" s="1"/>
      <c r="M98" s="1"/>
      <c r="N98" s="1" t="s">
        <v>138</v>
      </c>
      <c r="O98" s="4" t="s">
        <v>67</v>
      </c>
      <c r="P98" s="6" t="s">
        <v>150</v>
      </c>
      <c r="Q98" s="25"/>
      <c r="R98" s="1" t="s">
        <v>89</v>
      </c>
    </row>
    <row r="99" ht="16.5" customHeight="1">
      <c r="A99" s="2">
        <v>43914.0</v>
      </c>
      <c r="B99" s="1">
        <f t="shared" si="6"/>
        <v>20</v>
      </c>
      <c r="C99" s="1">
        <f t="shared" si="10"/>
        <v>4</v>
      </c>
      <c r="D99" s="1" t="s">
        <v>56</v>
      </c>
      <c r="E99" s="1" t="s">
        <v>96</v>
      </c>
      <c r="F99" s="1"/>
      <c r="G99" s="70">
        <f t="shared" si="2"/>
        <v>385</v>
      </c>
      <c r="H99" s="3">
        <v>1.0</v>
      </c>
      <c r="I99" s="70">
        <f t="shared" si="9"/>
        <v>6</v>
      </c>
      <c r="J99" s="3">
        <v>0.0</v>
      </c>
      <c r="K99" s="1"/>
      <c r="L99" s="1"/>
      <c r="M99" s="1"/>
      <c r="N99" s="1" t="s">
        <v>138</v>
      </c>
      <c r="O99" s="4" t="s">
        <v>67</v>
      </c>
      <c r="P99" s="6" t="s">
        <v>150</v>
      </c>
      <c r="Q99" s="25"/>
      <c r="R99" s="1" t="s">
        <v>97</v>
      </c>
    </row>
    <row r="100" ht="16.5" customHeight="1">
      <c r="A100" s="2">
        <v>43914.0</v>
      </c>
      <c r="B100" s="1">
        <f t="shared" si="6"/>
        <v>20</v>
      </c>
      <c r="C100" s="1">
        <f t="shared" si="10"/>
        <v>4</v>
      </c>
      <c r="D100" s="1" t="s">
        <v>56</v>
      </c>
      <c r="E100" s="1" t="s">
        <v>106</v>
      </c>
      <c r="F100" s="1"/>
      <c r="G100" s="70">
        <f t="shared" si="2"/>
        <v>386</v>
      </c>
      <c r="H100" s="3">
        <v>1.0</v>
      </c>
      <c r="I100" s="70">
        <f t="shared" si="9"/>
        <v>6</v>
      </c>
      <c r="J100" s="3">
        <v>0.0</v>
      </c>
      <c r="K100" s="1"/>
      <c r="L100" s="1"/>
      <c r="M100" s="1"/>
      <c r="N100" s="1" t="s">
        <v>138</v>
      </c>
      <c r="O100" s="4" t="s">
        <v>67</v>
      </c>
      <c r="P100" s="6" t="s">
        <v>150</v>
      </c>
      <c r="Q100" s="25"/>
      <c r="R100" s="1" t="s">
        <v>107</v>
      </c>
    </row>
    <row r="101" ht="16.5" customHeight="1">
      <c r="A101" s="59">
        <v>43914.0</v>
      </c>
      <c r="B101" s="60">
        <f t="shared" si="6"/>
        <v>20</v>
      </c>
      <c r="C101" s="60">
        <f t="shared" si="10"/>
        <v>4</v>
      </c>
      <c r="D101" s="60" t="s">
        <v>56</v>
      </c>
      <c r="E101" s="60" t="s">
        <v>62</v>
      </c>
      <c r="F101" s="61"/>
      <c r="G101" s="62">
        <f t="shared" si="2"/>
        <v>386</v>
      </c>
      <c r="H101" s="62">
        <v>0.0</v>
      </c>
      <c r="I101" s="62">
        <f t="shared" si="9"/>
        <v>6</v>
      </c>
      <c r="J101" s="62">
        <v>0.0</v>
      </c>
      <c r="K101" s="63">
        <v>63.0</v>
      </c>
      <c r="L101" s="64">
        <v>1453.0</v>
      </c>
      <c r="M101" s="65">
        <v>1838.0</v>
      </c>
      <c r="N101" s="60" t="s">
        <v>138</v>
      </c>
      <c r="O101" s="66" t="s">
        <v>67</v>
      </c>
      <c r="P101" s="67" t="s">
        <v>150</v>
      </c>
      <c r="Q101" s="68"/>
      <c r="R101" s="60" t="s">
        <v>39</v>
      </c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9"/>
    </row>
    <row r="102" ht="16.5" customHeight="1">
      <c r="A102" s="44">
        <v>43915.0</v>
      </c>
      <c r="B102" s="45">
        <f t="shared" si="6"/>
        <v>21</v>
      </c>
      <c r="C102" s="45">
        <f t="shared" si="10"/>
        <v>5</v>
      </c>
      <c r="D102" s="45" t="s">
        <v>56</v>
      </c>
      <c r="E102" s="45" t="s">
        <v>66</v>
      </c>
      <c r="F102" s="46"/>
      <c r="G102" s="70">
        <f t="shared" si="2"/>
        <v>416</v>
      </c>
      <c r="H102" s="47">
        <v>30.0</v>
      </c>
      <c r="I102" s="70">
        <f t="shared" si="9"/>
        <v>6</v>
      </c>
      <c r="J102" s="47">
        <v>0.0</v>
      </c>
      <c r="K102" s="45"/>
      <c r="L102" s="45"/>
      <c r="M102" s="45"/>
      <c r="N102" s="45" t="s">
        <v>138</v>
      </c>
      <c r="O102" s="48" t="s">
        <v>67</v>
      </c>
      <c r="P102" s="49" t="s">
        <v>155</v>
      </c>
      <c r="Q102" s="50"/>
      <c r="R102" s="1" t="s">
        <v>69</v>
      </c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</row>
    <row r="103" ht="16.5" customHeight="1">
      <c r="A103" s="2">
        <v>43915.0</v>
      </c>
      <c r="B103" s="1">
        <f t="shared" si="6"/>
        <v>21</v>
      </c>
      <c r="C103" s="1">
        <f t="shared" si="10"/>
        <v>5</v>
      </c>
      <c r="D103" s="1" t="s">
        <v>56</v>
      </c>
      <c r="E103" s="1" t="s">
        <v>57</v>
      </c>
      <c r="G103" s="70">
        <f t="shared" si="2"/>
        <v>437</v>
      </c>
      <c r="H103" s="3">
        <v>21.0</v>
      </c>
      <c r="I103" s="70">
        <f t="shared" si="9"/>
        <v>7</v>
      </c>
      <c r="J103" s="3">
        <v>1.0</v>
      </c>
      <c r="K103" s="1"/>
      <c r="L103" s="1"/>
      <c r="M103" s="1"/>
      <c r="N103" s="1" t="s">
        <v>138</v>
      </c>
      <c r="O103" s="4" t="s">
        <v>67</v>
      </c>
      <c r="P103" s="6" t="s">
        <v>155</v>
      </c>
      <c r="Q103" s="25"/>
      <c r="R103" s="1" t="s">
        <v>61</v>
      </c>
    </row>
    <row r="104" ht="16.5" customHeight="1">
      <c r="A104" s="2">
        <v>43915.0</v>
      </c>
      <c r="B104" s="1">
        <f t="shared" si="6"/>
        <v>21</v>
      </c>
      <c r="C104" s="1">
        <f t="shared" si="10"/>
        <v>5</v>
      </c>
      <c r="D104" s="1" t="s">
        <v>56</v>
      </c>
      <c r="E104" s="1" t="s">
        <v>78</v>
      </c>
      <c r="G104" s="70">
        <f t="shared" si="2"/>
        <v>452</v>
      </c>
      <c r="H104" s="3">
        <v>15.0</v>
      </c>
      <c r="I104" s="70">
        <f t="shared" si="9"/>
        <v>7</v>
      </c>
      <c r="J104" s="3">
        <v>0.0</v>
      </c>
      <c r="K104" s="1"/>
      <c r="L104" s="1"/>
      <c r="M104" s="1"/>
      <c r="N104" s="1" t="s">
        <v>138</v>
      </c>
      <c r="O104" s="4" t="s">
        <v>67</v>
      </c>
      <c r="P104" s="6" t="s">
        <v>155</v>
      </c>
      <c r="Q104" s="25"/>
      <c r="R104" s="1" t="s">
        <v>79</v>
      </c>
    </row>
    <row r="105" ht="16.5" customHeight="1">
      <c r="A105" s="2">
        <v>43915.0</v>
      </c>
      <c r="B105" s="1">
        <f t="shared" si="6"/>
        <v>21</v>
      </c>
      <c r="C105" s="1">
        <f t="shared" si="10"/>
        <v>5</v>
      </c>
      <c r="D105" s="1" t="s">
        <v>56</v>
      </c>
      <c r="E105" s="1" t="s">
        <v>74</v>
      </c>
      <c r="G105" s="70">
        <f t="shared" si="2"/>
        <v>464</v>
      </c>
      <c r="H105" s="3">
        <v>12.0</v>
      </c>
      <c r="I105" s="70">
        <f t="shared" si="9"/>
        <v>8</v>
      </c>
      <c r="J105" s="3">
        <v>1.0</v>
      </c>
      <c r="K105" s="1"/>
      <c r="L105" s="1"/>
      <c r="M105" s="1"/>
      <c r="N105" s="1" t="s">
        <v>138</v>
      </c>
      <c r="O105" s="4" t="s">
        <v>67</v>
      </c>
      <c r="P105" s="6" t="s">
        <v>155</v>
      </c>
      <c r="Q105" s="25"/>
      <c r="R105" s="1" t="s">
        <v>75</v>
      </c>
    </row>
    <row r="106" ht="16.5" customHeight="1">
      <c r="A106" s="2">
        <v>43915.0</v>
      </c>
      <c r="B106" s="1">
        <f t="shared" si="6"/>
        <v>21</v>
      </c>
      <c r="C106" s="1">
        <f t="shared" si="10"/>
        <v>5</v>
      </c>
      <c r="D106" s="1" t="s">
        <v>56</v>
      </c>
      <c r="E106" s="1" t="s">
        <v>106</v>
      </c>
      <c r="G106" s="70">
        <f t="shared" si="2"/>
        <v>469</v>
      </c>
      <c r="H106" s="3">
        <v>5.0</v>
      </c>
      <c r="I106" s="70">
        <f t="shared" si="9"/>
        <v>8</v>
      </c>
      <c r="J106" s="3">
        <v>0.0</v>
      </c>
      <c r="K106" s="1"/>
      <c r="L106" s="1"/>
      <c r="M106" s="1"/>
      <c r="N106" s="1" t="s">
        <v>138</v>
      </c>
      <c r="O106" s="4" t="s">
        <v>67</v>
      </c>
      <c r="P106" s="6" t="s">
        <v>155</v>
      </c>
      <c r="Q106" s="25"/>
      <c r="R106" s="1" t="s">
        <v>107</v>
      </c>
    </row>
    <row r="107" ht="16.5" customHeight="1">
      <c r="A107" s="2">
        <v>43915.0</v>
      </c>
      <c r="B107" s="1">
        <f t="shared" si="6"/>
        <v>21</v>
      </c>
      <c r="C107" s="1">
        <f t="shared" si="10"/>
        <v>5</v>
      </c>
      <c r="D107" s="1" t="s">
        <v>56</v>
      </c>
      <c r="E107" s="1" t="s">
        <v>104</v>
      </c>
      <c r="G107" s="70">
        <f t="shared" si="2"/>
        <v>473</v>
      </c>
      <c r="H107" s="3">
        <v>4.0</v>
      </c>
      <c r="I107" s="70">
        <f t="shared" si="9"/>
        <v>8</v>
      </c>
      <c r="J107" s="3">
        <v>0.0</v>
      </c>
      <c r="K107" s="1"/>
      <c r="L107" s="1"/>
      <c r="M107" s="1"/>
      <c r="N107" s="1" t="s">
        <v>138</v>
      </c>
      <c r="O107" s="4" t="s">
        <v>67</v>
      </c>
      <c r="P107" s="6" t="s">
        <v>155</v>
      </c>
      <c r="Q107" s="25"/>
      <c r="R107" s="1" t="s">
        <v>105</v>
      </c>
    </row>
    <row r="108" ht="16.5" customHeight="1">
      <c r="A108" s="2">
        <v>43915.0</v>
      </c>
      <c r="B108" s="1">
        <f t="shared" si="6"/>
        <v>21</v>
      </c>
      <c r="C108" s="1">
        <f t="shared" si="10"/>
        <v>5</v>
      </c>
      <c r="D108" s="1" t="s">
        <v>56</v>
      </c>
      <c r="E108" s="1" t="s">
        <v>82</v>
      </c>
      <c r="G108" s="70">
        <f t="shared" si="2"/>
        <v>476</v>
      </c>
      <c r="H108" s="3">
        <v>3.0</v>
      </c>
      <c r="I108" s="70">
        <f t="shared" si="9"/>
        <v>8</v>
      </c>
      <c r="J108" s="3">
        <v>0.0</v>
      </c>
      <c r="K108" s="1"/>
      <c r="L108" s="1"/>
      <c r="M108" s="1"/>
      <c r="N108" s="1" t="s">
        <v>138</v>
      </c>
      <c r="O108" s="4" t="s">
        <v>67</v>
      </c>
      <c r="P108" s="6" t="s">
        <v>155</v>
      </c>
      <c r="Q108" s="25"/>
      <c r="R108" s="1" t="s">
        <v>83</v>
      </c>
    </row>
    <row r="109" ht="16.5" customHeight="1">
      <c r="A109" s="2">
        <v>43915.0</v>
      </c>
      <c r="B109" s="1">
        <f t="shared" si="6"/>
        <v>21</v>
      </c>
      <c r="C109" s="1">
        <f t="shared" si="10"/>
        <v>5</v>
      </c>
      <c r="D109" s="1" t="s">
        <v>56</v>
      </c>
      <c r="E109" s="1" t="s">
        <v>92</v>
      </c>
      <c r="G109" s="70">
        <f t="shared" si="2"/>
        <v>477</v>
      </c>
      <c r="H109" s="3">
        <v>1.0</v>
      </c>
      <c r="I109" s="70">
        <f t="shared" si="9"/>
        <v>8</v>
      </c>
      <c r="J109" s="3">
        <v>0.0</v>
      </c>
      <c r="K109" s="1"/>
      <c r="L109" s="1"/>
      <c r="M109" s="1"/>
      <c r="N109" s="1" t="s">
        <v>138</v>
      </c>
      <c r="O109" s="4" t="s">
        <v>67</v>
      </c>
      <c r="P109" s="6" t="s">
        <v>155</v>
      </c>
      <c r="Q109" s="25"/>
      <c r="R109" s="1" t="s">
        <v>93</v>
      </c>
    </row>
    <row r="110" ht="16.5" customHeight="1">
      <c r="A110" s="2">
        <v>43915.0</v>
      </c>
      <c r="B110" s="1">
        <f t="shared" si="6"/>
        <v>21</v>
      </c>
      <c r="C110" s="1">
        <f t="shared" si="10"/>
        <v>5</v>
      </c>
      <c r="D110" s="1" t="s">
        <v>56</v>
      </c>
      <c r="E110" s="1" t="s">
        <v>96</v>
      </c>
      <c r="G110" s="70">
        <f t="shared" si="2"/>
        <v>478</v>
      </c>
      <c r="H110" s="3">
        <v>1.0</v>
      </c>
      <c r="I110" s="70">
        <f t="shared" si="9"/>
        <v>8</v>
      </c>
      <c r="J110" s="3">
        <v>0.0</v>
      </c>
      <c r="K110" s="1"/>
      <c r="L110" s="1"/>
      <c r="M110" s="1"/>
      <c r="N110" s="1" t="s">
        <v>138</v>
      </c>
      <c r="O110" s="4" t="s">
        <v>67</v>
      </c>
      <c r="P110" s="6" t="s">
        <v>155</v>
      </c>
      <c r="Q110" s="25"/>
      <c r="R110" s="1" t="s">
        <v>97</v>
      </c>
    </row>
    <row r="111" ht="16.5" customHeight="1">
      <c r="A111" s="2">
        <v>43915.0</v>
      </c>
      <c r="B111" s="1">
        <f t="shared" si="6"/>
        <v>21</v>
      </c>
      <c r="C111" s="1">
        <f t="shared" si="10"/>
        <v>5</v>
      </c>
      <c r="D111" s="1" t="s">
        <v>56</v>
      </c>
      <c r="E111" s="1" t="s">
        <v>112</v>
      </c>
      <c r="G111" s="70">
        <f t="shared" si="2"/>
        <v>479</v>
      </c>
      <c r="H111" s="3">
        <v>1.0</v>
      </c>
      <c r="I111" s="70">
        <f t="shared" si="9"/>
        <v>8</v>
      </c>
      <c r="J111" s="3">
        <v>0.0</v>
      </c>
      <c r="K111" s="1"/>
      <c r="L111" s="1"/>
      <c r="M111" s="1"/>
      <c r="N111" s="1" t="s">
        <v>138</v>
      </c>
      <c r="O111" s="4" t="s">
        <v>67</v>
      </c>
      <c r="P111" s="6" t="s">
        <v>155</v>
      </c>
      <c r="Q111" s="25"/>
      <c r="R111" s="1" t="s">
        <v>113</v>
      </c>
    </row>
    <row r="112" ht="16.5" customHeight="1">
      <c r="A112" s="2">
        <v>43915.0</v>
      </c>
      <c r="B112" s="1">
        <f t="shared" si="6"/>
        <v>21</v>
      </c>
      <c r="C112" s="1">
        <f t="shared" si="10"/>
        <v>5</v>
      </c>
      <c r="D112" s="1" t="s">
        <v>56</v>
      </c>
      <c r="E112" s="1" t="s">
        <v>114</v>
      </c>
      <c r="G112" s="70">
        <f t="shared" si="2"/>
        <v>481</v>
      </c>
      <c r="H112" s="3">
        <v>2.0</v>
      </c>
      <c r="I112" s="70">
        <f t="shared" si="9"/>
        <v>8</v>
      </c>
      <c r="J112" s="3">
        <v>0.0</v>
      </c>
      <c r="K112" s="1"/>
      <c r="L112" s="1"/>
      <c r="M112" s="1"/>
      <c r="N112" s="1" t="s">
        <v>138</v>
      </c>
      <c r="O112" s="4" t="s">
        <v>67</v>
      </c>
      <c r="P112" s="6" t="s">
        <v>155</v>
      </c>
      <c r="Q112" s="25"/>
      <c r="R112" s="1" t="s">
        <v>115</v>
      </c>
    </row>
    <row r="113" ht="16.5" customHeight="1">
      <c r="A113" s="2">
        <v>43915.0</v>
      </c>
      <c r="B113" s="1">
        <f t="shared" si="6"/>
        <v>21</v>
      </c>
      <c r="C113" s="1">
        <f t="shared" si="10"/>
        <v>5</v>
      </c>
      <c r="D113" s="1" t="s">
        <v>56</v>
      </c>
      <c r="E113" s="1" t="s">
        <v>108</v>
      </c>
      <c r="G113" s="70">
        <f t="shared" si="2"/>
        <v>503</v>
      </c>
      <c r="H113" s="3">
        <v>22.0</v>
      </c>
      <c r="I113" s="70">
        <f t="shared" si="9"/>
        <v>8</v>
      </c>
      <c r="J113" s="3">
        <v>0.0</v>
      </c>
      <c r="K113" s="1"/>
      <c r="L113" s="1"/>
      <c r="M113" s="1"/>
      <c r="N113" s="1" t="s">
        <v>138</v>
      </c>
      <c r="O113" s="4" t="s">
        <v>67</v>
      </c>
      <c r="P113" s="6" t="s">
        <v>155</v>
      </c>
      <c r="Q113" s="73"/>
      <c r="R113" s="1" t="s">
        <v>109</v>
      </c>
    </row>
    <row r="114" ht="16.5" customHeight="1">
      <c r="A114" s="59">
        <v>43915.0</v>
      </c>
      <c r="B114" s="60">
        <f t="shared" si="6"/>
        <v>21</v>
      </c>
      <c r="C114" s="60">
        <f t="shared" si="10"/>
        <v>5</v>
      </c>
      <c r="D114" s="60" t="s">
        <v>56</v>
      </c>
      <c r="E114" s="60" t="s">
        <v>62</v>
      </c>
      <c r="F114" s="61"/>
      <c r="G114" s="62">
        <f t="shared" si="2"/>
        <v>503</v>
      </c>
      <c r="H114" s="62">
        <v>0.0</v>
      </c>
      <c r="I114" s="62">
        <f t="shared" si="9"/>
        <v>8</v>
      </c>
      <c r="J114" s="62">
        <v>0.0</v>
      </c>
      <c r="K114" s="63">
        <v>72.0</v>
      </c>
      <c r="L114" s="64">
        <v>1946.0</v>
      </c>
      <c r="M114" s="65">
        <v>2448.0</v>
      </c>
      <c r="N114" s="60" t="s">
        <v>138</v>
      </c>
      <c r="O114" s="66" t="s">
        <v>67</v>
      </c>
      <c r="P114" s="67" t="s">
        <v>155</v>
      </c>
      <c r="Q114" s="68"/>
      <c r="R114" s="60" t="s">
        <v>39</v>
      </c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9"/>
    </row>
    <row r="115" ht="16.5" customHeight="1">
      <c r="A115" s="26">
        <v>43916.0</v>
      </c>
      <c r="B115" s="27">
        <f t="shared" si="6"/>
        <v>22</v>
      </c>
      <c r="C115" s="27">
        <f t="shared" si="10"/>
        <v>6</v>
      </c>
      <c r="D115" s="27" t="s">
        <v>56</v>
      </c>
      <c r="E115" s="27" t="s">
        <v>57</v>
      </c>
      <c r="F115" s="32"/>
      <c r="G115" s="70">
        <f t="shared" si="2"/>
        <v>533</v>
      </c>
      <c r="H115" s="28">
        <v>30.0</v>
      </c>
      <c r="I115" s="70">
        <f t="shared" si="9"/>
        <v>9</v>
      </c>
      <c r="J115" s="28">
        <v>1.0</v>
      </c>
      <c r="K115" s="27"/>
      <c r="L115" s="27"/>
      <c r="M115" s="27"/>
      <c r="N115" s="27" t="s">
        <v>138</v>
      </c>
      <c r="O115" s="29" t="s">
        <v>67</v>
      </c>
      <c r="P115" s="30" t="s">
        <v>156</v>
      </c>
      <c r="Q115" s="29" t="s">
        <v>157</v>
      </c>
      <c r="R115" s="1" t="s">
        <v>61</v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</row>
    <row r="116" ht="16.5" customHeight="1">
      <c r="A116" s="2">
        <v>43916.0</v>
      </c>
      <c r="B116" s="1">
        <f t="shared" si="6"/>
        <v>22</v>
      </c>
      <c r="C116" s="1">
        <f t="shared" si="10"/>
        <v>6</v>
      </c>
      <c r="D116" s="1" t="s">
        <v>56</v>
      </c>
      <c r="E116" s="1" t="s">
        <v>66</v>
      </c>
      <c r="G116" s="70">
        <f t="shared" si="2"/>
        <v>560</v>
      </c>
      <c r="H116" s="3">
        <v>27.0</v>
      </c>
      <c r="I116" s="70">
        <f t="shared" si="9"/>
        <v>11</v>
      </c>
      <c r="J116" s="3">
        <v>2.0</v>
      </c>
      <c r="K116" s="1"/>
      <c r="L116" s="1"/>
      <c r="M116" s="1"/>
      <c r="N116" s="1" t="s">
        <v>138</v>
      </c>
      <c r="O116" s="4" t="s">
        <v>67</v>
      </c>
      <c r="P116" s="6" t="s">
        <v>156</v>
      </c>
      <c r="Q116" s="25"/>
      <c r="R116" s="1" t="s">
        <v>69</v>
      </c>
    </row>
    <row r="117" ht="16.5" customHeight="1">
      <c r="A117" s="2">
        <v>43916.0</v>
      </c>
      <c r="B117" s="1">
        <f t="shared" si="6"/>
        <v>22</v>
      </c>
      <c r="C117" s="1">
        <f t="shared" si="10"/>
        <v>6</v>
      </c>
      <c r="D117" s="1" t="s">
        <v>56</v>
      </c>
      <c r="E117" s="1" t="s">
        <v>108</v>
      </c>
      <c r="G117" s="70">
        <f t="shared" si="2"/>
        <v>572</v>
      </c>
      <c r="H117" s="3">
        <v>12.0</v>
      </c>
      <c r="I117" s="70">
        <f t="shared" si="9"/>
        <v>11</v>
      </c>
      <c r="J117" s="3">
        <v>0.0</v>
      </c>
      <c r="K117" s="1"/>
      <c r="L117" s="1"/>
      <c r="M117" s="1"/>
      <c r="N117" s="1" t="s">
        <v>138</v>
      </c>
      <c r="O117" s="4" t="s">
        <v>67</v>
      </c>
      <c r="P117" s="6" t="s">
        <v>156</v>
      </c>
      <c r="Q117" s="25"/>
      <c r="R117" s="1" t="s">
        <v>109</v>
      </c>
    </row>
    <row r="118" ht="16.5" customHeight="1">
      <c r="A118" s="2">
        <v>43916.0</v>
      </c>
      <c r="B118" s="1">
        <f t="shared" si="6"/>
        <v>22</v>
      </c>
      <c r="C118" s="1">
        <f t="shared" si="10"/>
        <v>6</v>
      </c>
      <c r="D118" s="1" t="s">
        <v>56</v>
      </c>
      <c r="E118" s="1" t="s">
        <v>74</v>
      </c>
      <c r="G118" s="70">
        <f t="shared" si="2"/>
        <v>575</v>
      </c>
      <c r="H118" s="3">
        <v>3.0</v>
      </c>
      <c r="I118" s="70">
        <f t="shared" si="9"/>
        <v>12</v>
      </c>
      <c r="J118" s="3">
        <v>1.0</v>
      </c>
      <c r="K118" s="1"/>
      <c r="L118" s="1"/>
      <c r="M118" s="1"/>
      <c r="N118" s="1" t="s">
        <v>138</v>
      </c>
      <c r="O118" s="4" t="s">
        <v>67</v>
      </c>
      <c r="P118" s="6" t="s">
        <v>156</v>
      </c>
      <c r="Q118" s="25"/>
      <c r="R118" s="1" t="s">
        <v>75</v>
      </c>
    </row>
    <row r="119" ht="16.5" customHeight="1">
      <c r="A119" s="2">
        <v>43916.0</v>
      </c>
      <c r="B119" s="1">
        <f t="shared" si="6"/>
        <v>22</v>
      </c>
      <c r="C119" s="1">
        <f t="shared" si="10"/>
        <v>6</v>
      </c>
      <c r="D119" s="1" t="s">
        <v>56</v>
      </c>
      <c r="E119" s="1" t="s">
        <v>78</v>
      </c>
      <c r="G119" s="70">
        <f t="shared" si="2"/>
        <v>578</v>
      </c>
      <c r="H119" s="3">
        <v>3.0</v>
      </c>
      <c r="I119" s="70">
        <f t="shared" si="9"/>
        <v>12</v>
      </c>
      <c r="J119" s="3">
        <v>0.0</v>
      </c>
      <c r="K119" s="1"/>
      <c r="L119" s="1"/>
      <c r="M119" s="1"/>
      <c r="N119" s="1" t="s">
        <v>138</v>
      </c>
      <c r="O119" s="4" t="s">
        <v>67</v>
      </c>
      <c r="P119" s="6" t="s">
        <v>156</v>
      </c>
      <c r="Q119" s="25"/>
      <c r="R119" s="1" t="s">
        <v>79</v>
      </c>
    </row>
    <row r="120" ht="16.5" customHeight="1">
      <c r="A120" s="2">
        <v>43916.0</v>
      </c>
      <c r="B120" s="1">
        <f t="shared" si="6"/>
        <v>22</v>
      </c>
      <c r="C120" s="1">
        <f t="shared" si="10"/>
        <v>6</v>
      </c>
      <c r="D120" s="1" t="s">
        <v>56</v>
      </c>
      <c r="E120" s="1" t="s">
        <v>112</v>
      </c>
      <c r="G120" s="70">
        <f t="shared" si="2"/>
        <v>581</v>
      </c>
      <c r="H120" s="3">
        <v>3.0</v>
      </c>
      <c r="I120" s="70">
        <f t="shared" si="9"/>
        <v>12</v>
      </c>
      <c r="J120" s="3">
        <v>0.0</v>
      </c>
      <c r="K120" s="1"/>
      <c r="L120" s="1"/>
      <c r="M120" s="1"/>
      <c r="N120" s="1" t="s">
        <v>138</v>
      </c>
      <c r="O120" s="4" t="s">
        <v>67</v>
      </c>
      <c r="P120" s="6" t="s">
        <v>156</v>
      </c>
      <c r="Q120" s="25"/>
      <c r="R120" s="1" t="s">
        <v>113</v>
      </c>
    </row>
    <row r="121" ht="16.5" customHeight="1">
      <c r="A121" s="2">
        <v>43916.0</v>
      </c>
      <c r="B121" s="1">
        <f t="shared" si="6"/>
        <v>22</v>
      </c>
      <c r="C121" s="1">
        <f t="shared" si="10"/>
        <v>6</v>
      </c>
      <c r="D121" s="1" t="s">
        <v>56</v>
      </c>
      <c r="E121" s="1" t="s">
        <v>96</v>
      </c>
      <c r="G121" s="70">
        <f t="shared" si="2"/>
        <v>584</v>
      </c>
      <c r="H121" s="3">
        <v>3.0</v>
      </c>
      <c r="I121" s="70">
        <f t="shared" si="9"/>
        <v>12</v>
      </c>
      <c r="J121" s="3">
        <v>0.0</v>
      </c>
      <c r="K121" s="1"/>
      <c r="L121" s="1"/>
      <c r="M121" s="1"/>
      <c r="N121" s="1" t="s">
        <v>138</v>
      </c>
      <c r="O121" s="4" t="s">
        <v>67</v>
      </c>
      <c r="P121" s="6" t="s">
        <v>156</v>
      </c>
      <c r="Q121" s="25"/>
      <c r="R121" s="1" t="s">
        <v>97</v>
      </c>
    </row>
    <row r="122" ht="16.5" customHeight="1">
      <c r="A122" s="2">
        <v>43916.0</v>
      </c>
      <c r="B122" s="1">
        <f t="shared" si="6"/>
        <v>22</v>
      </c>
      <c r="C122" s="1">
        <f t="shared" si="10"/>
        <v>6</v>
      </c>
      <c r="D122" s="1" t="s">
        <v>56</v>
      </c>
      <c r="E122" s="1" t="s">
        <v>86</v>
      </c>
      <c r="G122" s="70">
        <f t="shared" si="2"/>
        <v>586</v>
      </c>
      <c r="H122" s="3">
        <v>2.0</v>
      </c>
      <c r="I122" s="70">
        <f t="shared" si="9"/>
        <v>12</v>
      </c>
      <c r="J122" s="3">
        <v>0.0</v>
      </c>
      <c r="K122" s="1"/>
      <c r="L122" s="1"/>
      <c r="M122" s="1"/>
      <c r="N122" s="1" t="s">
        <v>138</v>
      </c>
      <c r="O122" s="4" t="s">
        <v>67</v>
      </c>
      <c r="P122" s="6" t="s">
        <v>156</v>
      </c>
      <c r="Q122" s="25"/>
      <c r="R122" s="1" t="s">
        <v>87</v>
      </c>
    </row>
    <row r="123" ht="16.5" customHeight="1">
      <c r="A123" s="2">
        <v>43916.0</v>
      </c>
      <c r="B123" s="1">
        <f t="shared" si="6"/>
        <v>22</v>
      </c>
      <c r="C123" s="1">
        <f t="shared" si="10"/>
        <v>6</v>
      </c>
      <c r="D123" s="1" t="s">
        <v>56</v>
      </c>
      <c r="E123" s="1" t="s">
        <v>106</v>
      </c>
      <c r="G123" s="70">
        <f t="shared" si="2"/>
        <v>588</v>
      </c>
      <c r="H123" s="3">
        <v>2.0</v>
      </c>
      <c r="I123" s="70">
        <f t="shared" si="9"/>
        <v>12</v>
      </c>
      <c r="J123" s="3">
        <v>0.0</v>
      </c>
      <c r="K123" s="1"/>
      <c r="L123" s="1"/>
      <c r="M123" s="1"/>
      <c r="N123" s="1" t="s">
        <v>138</v>
      </c>
      <c r="O123" s="4" t="s">
        <v>67</v>
      </c>
      <c r="P123" s="6" t="s">
        <v>156</v>
      </c>
      <c r="Q123" s="25"/>
      <c r="R123" s="1" t="s">
        <v>107</v>
      </c>
    </row>
    <row r="124" ht="16.5" customHeight="1">
      <c r="A124" s="2">
        <v>43916.0</v>
      </c>
      <c r="B124" s="1">
        <f t="shared" si="6"/>
        <v>22</v>
      </c>
      <c r="C124" s="1">
        <f t="shared" si="10"/>
        <v>6</v>
      </c>
      <c r="D124" s="1" t="s">
        <v>56</v>
      </c>
      <c r="E124" s="1" t="s">
        <v>92</v>
      </c>
      <c r="G124" s="70">
        <f t="shared" si="2"/>
        <v>589</v>
      </c>
      <c r="H124" s="3">
        <v>1.0</v>
      </c>
      <c r="I124" s="70">
        <f t="shared" si="9"/>
        <v>12</v>
      </c>
      <c r="J124" s="3">
        <v>0.0</v>
      </c>
      <c r="K124" s="1"/>
      <c r="L124" s="1"/>
      <c r="M124" s="1"/>
      <c r="N124" s="1" t="s">
        <v>138</v>
      </c>
      <c r="O124" s="4" t="s">
        <v>67</v>
      </c>
      <c r="P124" s="6" t="s">
        <v>156</v>
      </c>
      <c r="Q124" s="25"/>
      <c r="R124" s="1" t="s">
        <v>93</v>
      </c>
    </row>
    <row r="125" ht="16.5" customHeight="1">
      <c r="A125" s="2">
        <v>43916.0</v>
      </c>
      <c r="B125" s="1">
        <f t="shared" si="6"/>
        <v>22</v>
      </c>
      <c r="C125" s="1">
        <f t="shared" si="10"/>
        <v>6</v>
      </c>
      <c r="D125" s="1" t="s">
        <v>56</v>
      </c>
      <c r="E125" s="56" t="s">
        <v>104</v>
      </c>
      <c r="G125" s="70">
        <f t="shared" si="2"/>
        <v>589</v>
      </c>
      <c r="H125" s="3">
        <v>0.0</v>
      </c>
      <c r="I125" s="70">
        <f t="shared" si="9"/>
        <v>12</v>
      </c>
      <c r="J125" s="3">
        <v>0.0</v>
      </c>
      <c r="K125" s="1"/>
      <c r="L125" s="1"/>
      <c r="M125" s="1"/>
      <c r="N125" s="1" t="s">
        <v>138</v>
      </c>
      <c r="O125" s="4" t="s">
        <v>67</v>
      </c>
      <c r="P125" s="6" t="s">
        <v>156</v>
      </c>
      <c r="Q125" s="74" t="s">
        <v>158</v>
      </c>
      <c r="R125" s="1" t="s">
        <v>105</v>
      </c>
    </row>
    <row r="126" ht="16.5" customHeight="1">
      <c r="A126" s="59">
        <v>43916.0</v>
      </c>
      <c r="B126" s="60">
        <f t="shared" si="6"/>
        <v>22</v>
      </c>
      <c r="C126" s="60">
        <f t="shared" si="10"/>
        <v>6</v>
      </c>
      <c r="D126" s="60" t="s">
        <v>56</v>
      </c>
      <c r="E126" s="60" t="s">
        <v>62</v>
      </c>
      <c r="F126" s="61"/>
      <c r="G126" s="62">
        <f t="shared" si="2"/>
        <v>589</v>
      </c>
      <c r="H126" s="62">
        <v>0.0</v>
      </c>
      <c r="I126" s="62">
        <f t="shared" si="9"/>
        <v>12</v>
      </c>
      <c r="J126" s="62">
        <v>0.0</v>
      </c>
      <c r="K126" s="63">
        <v>75.0</v>
      </c>
      <c r="L126" s="64">
        <v>2258.0</v>
      </c>
      <c r="M126" s="65">
        <v>2847.0</v>
      </c>
      <c r="N126" s="60" t="s">
        <v>138</v>
      </c>
      <c r="O126" s="66" t="s">
        <v>67</v>
      </c>
      <c r="P126" s="67" t="s">
        <v>156</v>
      </c>
      <c r="Q126" s="68"/>
      <c r="R126" s="60" t="s">
        <v>39</v>
      </c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9"/>
    </row>
    <row r="127" ht="16.5" customHeight="1">
      <c r="A127" s="26">
        <v>43917.0</v>
      </c>
      <c r="B127" s="27">
        <f t="shared" si="6"/>
        <v>23</v>
      </c>
      <c r="C127" s="27">
        <f t="shared" si="10"/>
        <v>7</v>
      </c>
      <c r="D127" s="27" t="s">
        <v>56</v>
      </c>
      <c r="E127" s="27" t="s">
        <v>57</v>
      </c>
      <c r="F127" s="32"/>
      <c r="G127" s="70">
        <f t="shared" si="2"/>
        <v>616</v>
      </c>
      <c r="H127" s="28">
        <f>43-16</f>
        <v>27</v>
      </c>
      <c r="I127" s="70">
        <f t="shared" si="9"/>
        <v>13</v>
      </c>
      <c r="J127" s="28">
        <v>1.0</v>
      </c>
      <c r="K127" s="27"/>
      <c r="L127" s="27"/>
      <c r="M127" s="27"/>
      <c r="N127" s="27" t="s">
        <v>138</v>
      </c>
      <c r="O127" s="29" t="s">
        <v>67</v>
      </c>
      <c r="P127" s="30" t="s">
        <v>159</v>
      </c>
      <c r="Q127" s="75" t="s">
        <v>160</v>
      </c>
      <c r="R127" s="1" t="s">
        <v>61</v>
      </c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</row>
    <row r="128" ht="16.5" customHeight="1">
      <c r="A128" s="2">
        <v>43917.0</v>
      </c>
      <c r="B128" s="1">
        <f t="shared" si="6"/>
        <v>23</v>
      </c>
      <c r="C128" s="1">
        <f t="shared" si="10"/>
        <v>7</v>
      </c>
      <c r="D128" s="1" t="s">
        <v>56</v>
      </c>
      <c r="E128" s="1" t="s">
        <v>66</v>
      </c>
      <c r="G128" s="70">
        <f t="shared" si="2"/>
        <v>652</v>
      </c>
      <c r="H128" s="3">
        <v>36.0</v>
      </c>
      <c r="I128" s="70">
        <f t="shared" si="9"/>
        <v>14</v>
      </c>
      <c r="J128" s="3">
        <v>1.0</v>
      </c>
      <c r="K128" s="1"/>
      <c r="L128" s="1"/>
      <c r="M128" s="1"/>
      <c r="N128" s="1" t="s">
        <v>138</v>
      </c>
      <c r="O128" s="4" t="s">
        <v>67</v>
      </c>
      <c r="P128" s="6" t="s">
        <v>161</v>
      </c>
      <c r="Q128" s="4" t="s">
        <v>162</v>
      </c>
      <c r="R128" s="1" t="s">
        <v>69</v>
      </c>
    </row>
    <row r="129" ht="16.5" customHeight="1">
      <c r="A129" s="2">
        <v>43917.0</v>
      </c>
      <c r="B129" s="1">
        <f t="shared" si="6"/>
        <v>23</v>
      </c>
      <c r="C129" s="1">
        <f t="shared" si="10"/>
        <v>7</v>
      </c>
      <c r="D129" s="1" t="s">
        <v>56</v>
      </c>
      <c r="E129" s="1" t="s">
        <v>74</v>
      </c>
      <c r="G129" s="70">
        <f t="shared" si="2"/>
        <v>655</v>
      </c>
      <c r="H129" s="3">
        <v>3.0</v>
      </c>
      <c r="I129" s="70">
        <f t="shared" si="9"/>
        <v>14</v>
      </c>
      <c r="J129" s="3">
        <v>0.0</v>
      </c>
      <c r="K129" s="1"/>
      <c r="L129" s="1"/>
      <c r="M129" s="1"/>
      <c r="N129" s="1" t="s">
        <v>138</v>
      </c>
      <c r="O129" s="4" t="s">
        <v>67</v>
      </c>
      <c r="P129" s="6" t="s">
        <v>161</v>
      </c>
      <c r="Q129" s="4"/>
      <c r="R129" s="1" t="s">
        <v>75</v>
      </c>
    </row>
    <row r="130" ht="16.5" customHeight="1">
      <c r="A130" s="2">
        <v>43917.0</v>
      </c>
      <c r="B130" s="1">
        <f t="shared" si="6"/>
        <v>23</v>
      </c>
      <c r="C130" s="1">
        <f t="shared" si="10"/>
        <v>7</v>
      </c>
      <c r="D130" s="1" t="s">
        <v>56</v>
      </c>
      <c r="E130" s="1" t="s">
        <v>78</v>
      </c>
      <c r="G130" s="70">
        <f t="shared" si="2"/>
        <v>660</v>
      </c>
      <c r="H130" s="3">
        <v>5.0</v>
      </c>
      <c r="I130" s="70">
        <f t="shared" si="9"/>
        <v>14</v>
      </c>
      <c r="J130" s="3">
        <v>0.0</v>
      </c>
      <c r="K130" s="1"/>
      <c r="L130" s="1"/>
      <c r="M130" s="1"/>
      <c r="N130" s="1" t="s">
        <v>138</v>
      </c>
      <c r="O130" s="4" t="s">
        <v>67</v>
      </c>
      <c r="P130" s="6" t="s">
        <v>161</v>
      </c>
      <c r="Q130" s="4"/>
      <c r="R130" s="1" t="s">
        <v>79</v>
      </c>
    </row>
    <row r="131" ht="16.5" customHeight="1">
      <c r="A131" s="2">
        <v>43917.0</v>
      </c>
      <c r="B131" s="1">
        <f t="shared" si="6"/>
        <v>23</v>
      </c>
      <c r="C131" s="1">
        <f t="shared" si="10"/>
        <v>7</v>
      </c>
      <c r="D131" s="1" t="s">
        <v>56</v>
      </c>
      <c r="E131" s="1" t="s">
        <v>114</v>
      </c>
      <c r="G131" s="70">
        <f t="shared" si="2"/>
        <v>666</v>
      </c>
      <c r="H131" s="3">
        <v>6.0</v>
      </c>
      <c r="I131" s="70">
        <f t="shared" si="9"/>
        <v>14</v>
      </c>
      <c r="J131" s="3">
        <v>0.0</v>
      </c>
      <c r="K131" s="1"/>
      <c r="L131" s="1"/>
      <c r="M131" s="1"/>
      <c r="N131" s="1" t="s">
        <v>138</v>
      </c>
      <c r="O131" s="4" t="s">
        <v>67</v>
      </c>
      <c r="P131" s="6" t="s">
        <v>161</v>
      </c>
      <c r="Q131" s="4"/>
      <c r="R131" s="1" t="s">
        <v>115</v>
      </c>
    </row>
    <row r="132" ht="16.5" customHeight="1">
      <c r="A132" s="2">
        <v>43917.0</v>
      </c>
      <c r="B132" s="1">
        <f t="shared" si="6"/>
        <v>23</v>
      </c>
      <c r="C132" s="1">
        <f t="shared" si="10"/>
        <v>7</v>
      </c>
      <c r="D132" s="1" t="s">
        <v>56</v>
      </c>
      <c r="E132" s="1" t="s">
        <v>108</v>
      </c>
      <c r="F132" s="1" t="s">
        <v>148</v>
      </c>
      <c r="G132" s="70">
        <f t="shared" si="2"/>
        <v>672</v>
      </c>
      <c r="H132" s="3">
        <v>6.0</v>
      </c>
      <c r="I132" s="70">
        <f t="shared" si="9"/>
        <v>14</v>
      </c>
      <c r="J132" s="3">
        <v>0.0</v>
      </c>
      <c r="K132" s="1"/>
      <c r="L132" s="1"/>
      <c r="M132" s="1"/>
      <c r="N132" s="1" t="s">
        <v>138</v>
      </c>
      <c r="O132" s="4" t="s">
        <v>67</v>
      </c>
      <c r="P132" s="6" t="s">
        <v>161</v>
      </c>
      <c r="Q132" s="4"/>
      <c r="R132" s="1" t="s">
        <v>109</v>
      </c>
    </row>
    <row r="133" ht="16.5" customHeight="1">
      <c r="A133" s="2">
        <v>43917.0</v>
      </c>
      <c r="B133" s="1">
        <f t="shared" si="6"/>
        <v>23</v>
      </c>
      <c r="C133" s="1">
        <f t="shared" si="10"/>
        <v>7</v>
      </c>
      <c r="D133" s="1" t="s">
        <v>56</v>
      </c>
      <c r="E133" s="1" t="s">
        <v>108</v>
      </c>
      <c r="F133" s="1" t="s">
        <v>163</v>
      </c>
      <c r="G133" s="70">
        <f t="shared" si="2"/>
        <v>673</v>
      </c>
      <c r="H133" s="3">
        <v>1.0</v>
      </c>
      <c r="I133" s="70">
        <f t="shared" si="9"/>
        <v>14</v>
      </c>
      <c r="J133" s="3">
        <v>0.0</v>
      </c>
      <c r="K133" s="1"/>
      <c r="L133" s="1"/>
      <c r="M133" s="1"/>
      <c r="N133" s="1" t="s">
        <v>138</v>
      </c>
      <c r="O133" s="4" t="s">
        <v>67</v>
      </c>
      <c r="P133" s="6" t="s">
        <v>161</v>
      </c>
      <c r="Q133" s="4"/>
      <c r="R133" s="1" t="s">
        <v>109</v>
      </c>
    </row>
    <row r="134" ht="16.5" customHeight="1">
      <c r="A134" s="2">
        <v>43917.0</v>
      </c>
      <c r="B134" s="1">
        <f t="shared" si="6"/>
        <v>23</v>
      </c>
      <c r="C134" s="1">
        <f t="shared" si="10"/>
        <v>7</v>
      </c>
      <c r="D134" s="1" t="s">
        <v>56</v>
      </c>
      <c r="E134" s="1" t="s">
        <v>108</v>
      </c>
      <c r="F134" s="1" t="s">
        <v>164</v>
      </c>
      <c r="G134" s="70">
        <f t="shared" si="2"/>
        <v>674</v>
      </c>
      <c r="H134" s="3">
        <v>1.0</v>
      </c>
      <c r="I134" s="70">
        <f t="shared" si="9"/>
        <v>14</v>
      </c>
      <c r="J134" s="3">
        <v>0.0</v>
      </c>
      <c r="K134" s="1"/>
      <c r="L134" s="1"/>
      <c r="M134" s="1"/>
      <c r="N134" s="1" t="s">
        <v>138</v>
      </c>
      <c r="O134" s="4" t="s">
        <v>67</v>
      </c>
      <c r="P134" s="6" t="s">
        <v>161</v>
      </c>
      <c r="Q134" s="4"/>
      <c r="R134" s="1" t="s">
        <v>109</v>
      </c>
    </row>
    <row r="135" ht="16.5" customHeight="1">
      <c r="A135" s="2">
        <v>43917.0</v>
      </c>
      <c r="B135" s="1">
        <f t="shared" si="6"/>
        <v>23</v>
      </c>
      <c r="C135" s="1">
        <f t="shared" si="10"/>
        <v>7</v>
      </c>
      <c r="D135" s="1" t="s">
        <v>56</v>
      </c>
      <c r="E135" s="1" t="s">
        <v>108</v>
      </c>
      <c r="F135" s="1" t="s">
        <v>165</v>
      </c>
      <c r="G135" s="70">
        <f t="shared" si="2"/>
        <v>675</v>
      </c>
      <c r="H135" s="3">
        <v>1.0</v>
      </c>
      <c r="I135" s="70">
        <f t="shared" si="9"/>
        <v>14</v>
      </c>
      <c r="J135" s="3">
        <v>0.0</v>
      </c>
      <c r="K135" s="1"/>
      <c r="L135" s="1"/>
      <c r="M135" s="1"/>
      <c r="N135" s="1" t="s">
        <v>138</v>
      </c>
      <c r="O135" s="4" t="s">
        <v>67</v>
      </c>
      <c r="P135" s="6" t="s">
        <v>161</v>
      </c>
      <c r="Q135" s="4"/>
      <c r="R135" s="1" t="s">
        <v>109</v>
      </c>
    </row>
    <row r="136" ht="16.5" customHeight="1">
      <c r="A136" s="2">
        <v>43917.0</v>
      </c>
      <c r="B136" s="1">
        <f t="shared" si="6"/>
        <v>23</v>
      </c>
      <c r="C136" s="1">
        <f t="shared" si="10"/>
        <v>7</v>
      </c>
      <c r="D136" s="1" t="s">
        <v>56</v>
      </c>
      <c r="E136" s="1" t="s">
        <v>82</v>
      </c>
      <c r="G136" s="70">
        <f t="shared" si="2"/>
        <v>678</v>
      </c>
      <c r="H136" s="3">
        <v>3.0</v>
      </c>
      <c r="I136" s="70">
        <f>I132+J136</f>
        <v>14</v>
      </c>
      <c r="J136" s="3">
        <v>0.0</v>
      </c>
      <c r="K136" s="1"/>
      <c r="L136" s="1"/>
      <c r="M136" s="1"/>
      <c r="N136" s="1" t="s">
        <v>138</v>
      </c>
      <c r="O136" s="4" t="s">
        <v>67</v>
      </c>
      <c r="P136" s="6" t="s">
        <v>161</v>
      </c>
      <c r="Q136" s="4"/>
      <c r="R136" s="1" t="s">
        <v>83</v>
      </c>
    </row>
    <row r="137" ht="16.5" customHeight="1">
      <c r="A137" s="2">
        <v>43917.0</v>
      </c>
      <c r="B137" s="1">
        <f t="shared" si="6"/>
        <v>23</v>
      </c>
      <c r="C137" s="1">
        <f t="shared" si="10"/>
        <v>7</v>
      </c>
      <c r="D137" s="1" t="s">
        <v>56</v>
      </c>
      <c r="E137" s="1" t="s">
        <v>96</v>
      </c>
      <c r="G137" s="70">
        <f t="shared" si="2"/>
        <v>682</v>
      </c>
      <c r="H137" s="3">
        <v>4.0</v>
      </c>
      <c r="I137" s="70">
        <f t="shared" ref="I137:I150" si="11">I136+J137</f>
        <v>15</v>
      </c>
      <c r="J137" s="3">
        <v>1.0</v>
      </c>
      <c r="K137" s="1"/>
      <c r="L137" s="1"/>
      <c r="M137" s="1"/>
      <c r="N137" s="1" t="s">
        <v>138</v>
      </c>
      <c r="O137" s="4" t="s">
        <v>67</v>
      </c>
      <c r="P137" s="6" t="s">
        <v>161</v>
      </c>
      <c r="Q137" s="4"/>
      <c r="R137" s="1" t="s">
        <v>97</v>
      </c>
    </row>
    <row r="138" ht="16.5" customHeight="1">
      <c r="A138" s="2">
        <v>43917.0</v>
      </c>
      <c r="B138" s="1">
        <f t="shared" si="6"/>
        <v>23</v>
      </c>
      <c r="C138" s="1">
        <f t="shared" si="10"/>
        <v>7</v>
      </c>
      <c r="D138" s="1" t="s">
        <v>56</v>
      </c>
      <c r="E138" s="1" t="s">
        <v>92</v>
      </c>
      <c r="G138" s="70">
        <f t="shared" si="2"/>
        <v>683</v>
      </c>
      <c r="H138" s="3">
        <v>1.0</v>
      </c>
      <c r="I138" s="70">
        <f t="shared" si="11"/>
        <v>16</v>
      </c>
      <c r="J138" s="3">
        <v>1.0</v>
      </c>
      <c r="K138" s="1"/>
      <c r="L138" s="1"/>
      <c r="M138" s="1"/>
      <c r="N138" s="1" t="s">
        <v>138</v>
      </c>
      <c r="O138" s="4" t="s">
        <v>67</v>
      </c>
      <c r="P138" s="6" t="s">
        <v>161</v>
      </c>
      <c r="Q138" s="4"/>
      <c r="R138" s="1" t="s">
        <v>93</v>
      </c>
    </row>
    <row r="139" ht="16.5" customHeight="1">
      <c r="A139" s="2">
        <v>43917.0</v>
      </c>
      <c r="B139" s="1">
        <f t="shared" si="6"/>
        <v>23</v>
      </c>
      <c r="C139" s="1">
        <f t="shared" si="10"/>
        <v>7</v>
      </c>
      <c r="D139" s="1" t="s">
        <v>56</v>
      </c>
      <c r="E139" s="1" t="s">
        <v>98</v>
      </c>
      <c r="G139" s="70">
        <f t="shared" si="2"/>
        <v>686</v>
      </c>
      <c r="H139" s="3">
        <v>3.0</v>
      </c>
      <c r="I139" s="70">
        <f t="shared" si="11"/>
        <v>17</v>
      </c>
      <c r="J139" s="3">
        <v>1.0</v>
      </c>
      <c r="K139" s="1"/>
      <c r="L139" s="1"/>
      <c r="M139" s="1"/>
      <c r="N139" s="1" t="s">
        <v>138</v>
      </c>
      <c r="O139" s="4" t="s">
        <v>67</v>
      </c>
      <c r="P139" s="6" t="s">
        <v>166</v>
      </c>
      <c r="Q139" s="4"/>
      <c r="R139" s="1" t="s">
        <v>99</v>
      </c>
    </row>
    <row r="140" ht="16.5" customHeight="1">
      <c r="A140" s="2">
        <v>43917.0</v>
      </c>
      <c r="B140" s="1">
        <f t="shared" si="6"/>
        <v>23</v>
      </c>
      <c r="C140" s="1">
        <f t="shared" si="10"/>
        <v>7</v>
      </c>
      <c r="D140" s="1" t="s">
        <v>56</v>
      </c>
      <c r="E140" s="1" t="s">
        <v>80</v>
      </c>
      <c r="G140" s="70">
        <f t="shared" si="2"/>
        <v>689</v>
      </c>
      <c r="H140" s="3">
        <v>3.0</v>
      </c>
      <c r="I140" s="70">
        <f t="shared" si="11"/>
        <v>17</v>
      </c>
      <c r="J140" s="3">
        <v>0.0</v>
      </c>
      <c r="K140" s="1"/>
      <c r="L140" s="1"/>
      <c r="M140" s="1"/>
      <c r="N140" s="1" t="s">
        <v>138</v>
      </c>
      <c r="O140" s="4" t="s">
        <v>67</v>
      </c>
      <c r="P140" s="6" t="s">
        <v>161</v>
      </c>
      <c r="Q140" s="4"/>
      <c r="R140" s="1" t="s">
        <v>81</v>
      </c>
    </row>
    <row r="141" ht="16.5" customHeight="1">
      <c r="A141" s="2">
        <v>43917.0</v>
      </c>
      <c r="B141" s="1">
        <f t="shared" si="6"/>
        <v>23</v>
      </c>
      <c r="C141" s="1">
        <f t="shared" si="10"/>
        <v>7</v>
      </c>
      <c r="D141" s="1" t="s">
        <v>56</v>
      </c>
      <c r="E141" s="1" t="s">
        <v>110</v>
      </c>
      <c r="G141" s="70">
        <f t="shared" si="2"/>
        <v>690</v>
      </c>
      <c r="H141" s="3">
        <v>1.0</v>
      </c>
      <c r="I141" s="70">
        <f t="shared" si="11"/>
        <v>17</v>
      </c>
      <c r="J141" s="3">
        <v>0.0</v>
      </c>
      <c r="K141" s="1"/>
      <c r="L141" s="1"/>
      <c r="M141" s="1"/>
      <c r="N141" s="1" t="s">
        <v>138</v>
      </c>
      <c r="O141" s="4" t="s">
        <v>67</v>
      </c>
      <c r="P141" s="6" t="s">
        <v>161</v>
      </c>
      <c r="Q141" s="4"/>
      <c r="R141" s="1" t="s">
        <v>111</v>
      </c>
    </row>
    <row r="142" ht="16.5" customHeight="1">
      <c r="A142" s="2">
        <v>43917.0</v>
      </c>
      <c r="B142" s="1">
        <f t="shared" si="6"/>
        <v>23</v>
      </c>
      <c r="C142" s="1">
        <f t="shared" si="10"/>
        <v>7</v>
      </c>
      <c r="D142" s="1" t="s">
        <v>56</v>
      </c>
      <c r="E142" s="1" t="s">
        <v>94</v>
      </c>
      <c r="G142" s="70">
        <f t="shared" si="2"/>
        <v>691</v>
      </c>
      <c r="H142" s="3">
        <v>1.0</v>
      </c>
      <c r="I142" s="70">
        <f t="shared" si="11"/>
        <v>17</v>
      </c>
      <c r="J142" s="3">
        <v>0.0</v>
      </c>
      <c r="K142" s="1"/>
      <c r="L142" s="1"/>
      <c r="M142" s="1"/>
      <c r="N142" s="1" t="s">
        <v>138</v>
      </c>
      <c r="O142" s="4" t="s">
        <v>67</v>
      </c>
      <c r="P142" s="6" t="s">
        <v>161</v>
      </c>
      <c r="Q142" s="4"/>
      <c r="R142" s="1" t="s">
        <v>95</v>
      </c>
    </row>
    <row r="143" ht="16.5" customHeight="1">
      <c r="A143" s="59">
        <v>43917.0</v>
      </c>
      <c r="B143" s="60">
        <f t="shared" si="6"/>
        <v>23</v>
      </c>
      <c r="C143" s="60">
        <f t="shared" si="10"/>
        <v>7</v>
      </c>
      <c r="D143" s="60" t="s">
        <v>56</v>
      </c>
      <c r="E143" s="60" t="s">
        <v>62</v>
      </c>
      <c r="F143" s="61"/>
      <c r="G143" s="62">
        <f t="shared" si="2"/>
        <v>691</v>
      </c>
      <c r="H143" s="62">
        <v>0.0</v>
      </c>
      <c r="I143" s="62">
        <f t="shared" si="11"/>
        <v>17</v>
      </c>
      <c r="J143" s="62">
        <v>0.0</v>
      </c>
      <c r="K143" s="63">
        <v>80.0</v>
      </c>
      <c r="L143" s="64">
        <v>2817.0</v>
      </c>
      <c r="M143" s="65">
        <v>3507.0</v>
      </c>
      <c r="N143" s="60" t="s">
        <v>138</v>
      </c>
      <c r="O143" s="66" t="s">
        <v>67</v>
      </c>
      <c r="P143" s="67" t="s">
        <v>161</v>
      </c>
      <c r="Q143" s="68" t="s">
        <v>167</v>
      </c>
      <c r="R143" s="60" t="s">
        <v>39</v>
      </c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9"/>
    </row>
    <row r="144" ht="16.5" customHeight="1">
      <c r="A144" s="26">
        <v>43918.0</v>
      </c>
      <c r="B144" s="27">
        <f t="shared" si="6"/>
        <v>24</v>
      </c>
      <c r="C144" s="27">
        <f t="shared" si="10"/>
        <v>8</v>
      </c>
      <c r="D144" s="27" t="s">
        <v>56</v>
      </c>
      <c r="E144" s="27" t="s">
        <v>66</v>
      </c>
      <c r="F144" s="32"/>
      <c r="G144" s="76">
        <f t="shared" si="2"/>
        <v>699</v>
      </c>
      <c r="H144" s="28">
        <v>8.0</v>
      </c>
      <c r="I144" s="76">
        <f t="shared" si="11"/>
        <v>18</v>
      </c>
      <c r="J144" s="28">
        <v>1.0</v>
      </c>
      <c r="K144" s="27"/>
      <c r="L144" s="27"/>
      <c r="M144" s="27"/>
      <c r="N144" s="27" t="s">
        <v>138</v>
      </c>
      <c r="O144" s="29" t="s">
        <v>168</v>
      </c>
      <c r="P144" s="30" t="s">
        <v>169</v>
      </c>
      <c r="Q144" s="31"/>
      <c r="R144" s="1" t="s">
        <v>69</v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</row>
    <row r="145" ht="16.5" customHeight="1">
      <c r="A145" s="2">
        <v>43918.0</v>
      </c>
      <c r="B145" s="1">
        <f t="shared" si="6"/>
        <v>24</v>
      </c>
      <c r="C145" s="1">
        <f t="shared" si="10"/>
        <v>8</v>
      </c>
      <c r="D145" s="1" t="s">
        <v>56</v>
      </c>
      <c r="E145" s="1" t="s">
        <v>57</v>
      </c>
      <c r="G145" s="70">
        <f t="shared" si="2"/>
        <v>717</v>
      </c>
      <c r="H145" s="3">
        <v>18.0</v>
      </c>
      <c r="I145" s="70">
        <f t="shared" si="11"/>
        <v>19</v>
      </c>
      <c r="J145" s="3">
        <v>1.0</v>
      </c>
      <c r="K145" s="1"/>
      <c r="L145" s="1"/>
      <c r="M145" s="1"/>
      <c r="N145" s="1" t="s">
        <v>138</v>
      </c>
      <c r="O145" s="4" t="s">
        <v>168</v>
      </c>
      <c r="P145" s="6" t="s">
        <v>169</v>
      </c>
      <c r="Q145" s="25"/>
      <c r="R145" s="1" t="s">
        <v>61</v>
      </c>
    </row>
    <row r="146" ht="16.5" customHeight="1">
      <c r="A146" s="2">
        <v>43918.0</v>
      </c>
      <c r="B146" s="1">
        <f t="shared" si="6"/>
        <v>24</v>
      </c>
      <c r="C146" s="1">
        <f t="shared" si="10"/>
        <v>8</v>
      </c>
      <c r="D146" s="1" t="s">
        <v>56</v>
      </c>
      <c r="E146" s="1" t="s">
        <v>108</v>
      </c>
      <c r="F146" s="1" t="s">
        <v>136</v>
      </c>
      <c r="G146" s="70">
        <f t="shared" si="2"/>
        <v>721</v>
      </c>
      <c r="H146" s="3">
        <v>4.0</v>
      </c>
      <c r="I146" s="70">
        <f t="shared" si="11"/>
        <v>19</v>
      </c>
      <c r="J146" s="3">
        <v>0.0</v>
      </c>
      <c r="K146" s="1"/>
      <c r="L146" s="1"/>
      <c r="M146" s="1"/>
      <c r="N146" s="1" t="s">
        <v>138</v>
      </c>
      <c r="O146" s="4" t="s">
        <v>168</v>
      </c>
      <c r="P146" s="6" t="s">
        <v>169</v>
      </c>
      <c r="Q146" s="25"/>
      <c r="R146" s="1" t="s">
        <v>109</v>
      </c>
    </row>
    <row r="147" ht="16.5" customHeight="1">
      <c r="A147" s="2">
        <v>43918.0</v>
      </c>
      <c r="B147" s="1">
        <f t="shared" si="6"/>
        <v>24</v>
      </c>
      <c r="C147" s="1">
        <f t="shared" si="10"/>
        <v>8</v>
      </c>
      <c r="D147" s="1" t="s">
        <v>56</v>
      </c>
      <c r="E147" s="1" t="s">
        <v>108</v>
      </c>
      <c r="F147" s="1" t="s">
        <v>108</v>
      </c>
      <c r="G147" s="70">
        <f t="shared" si="2"/>
        <v>725</v>
      </c>
      <c r="H147" s="3">
        <v>4.0</v>
      </c>
      <c r="I147" s="70">
        <f t="shared" si="11"/>
        <v>19</v>
      </c>
      <c r="J147" s="3">
        <v>0.0</v>
      </c>
      <c r="K147" s="1"/>
      <c r="L147" s="1"/>
      <c r="M147" s="1"/>
      <c r="N147" s="1" t="s">
        <v>138</v>
      </c>
      <c r="O147" s="4" t="s">
        <v>168</v>
      </c>
      <c r="P147" s="6" t="s">
        <v>169</v>
      </c>
      <c r="Q147" s="25"/>
      <c r="R147" s="1" t="s">
        <v>109</v>
      </c>
    </row>
    <row r="148" ht="16.5" customHeight="1">
      <c r="A148" s="2">
        <v>43918.0</v>
      </c>
      <c r="B148" s="1">
        <f t="shared" si="6"/>
        <v>24</v>
      </c>
      <c r="C148" s="1">
        <f t="shared" si="10"/>
        <v>8</v>
      </c>
      <c r="D148" s="1" t="s">
        <v>56</v>
      </c>
      <c r="E148" s="1" t="s">
        <v>108</v>
      </c>
      <c r="F148" s="1" t="s">
        <v>170</v>
      </c>
      <c r="G148" s="70">
        <f t="shared" si="2"/>
        <v>728</v>
      </c>
      <c r="H148" s="3">
        <v>3.0</v>
      </c>
      <c r="I148" s="70">
        <f t="shared" si="11"/>
        <v>19</v>
      </c>
      <c r="J148" s="3">
        <v>0.0</v>
      </c>
      <c r="K148" s="1"/>
      <c r="L148" s="1"/>
      <c r="M148" s="1"/>
      <c r="N148" s="1" t="s">
        <v>138</v>
      </c>
      <c r="O148" s="4" t="s">
        <v>168</v>
      </c>
      <c r="P148" s="6" t="s">
        <v>169</v>
      </c>
      <c r="Q148" s="25"/>
      <c r="R148" s="1" t="s">
        <v>109</v>
      </c>
    </row>
    <row r="149" ht="16.5" customHeight="1">
      <c r="A149" s="2">
        <v>43918.0</v>
      </c>
      <c r="B149" s="1">
        <f t="shared" si="6"/>
        <v>24</v>
      </c>
      <c r="C149" s="1">
        <f t="shared" si="10"/>
        <v>8</v>
      </c>
      <c r="D149" s="1" t="s">
        <v>56</v>
      </c>
      <c r="E149" s="1" t="s">
        <v>108</v>
      </c>
      <c r="F149" s="1" t="s">
        <v>171</v>
      </c>
      <c r="G149" s="70">
        <f t="shared" si="2"/>
        <v>729</v>
      </c>
      <c r="H149" s="3">
        <v>1.0</v>
      </c>
      <c r="I149" s="70">
        <f t="shared" si="11"/>
        <v>19</v>
      </c>
      <c r="J149" s="3">
        <v>0.0</v>
      </c>
      <c r="K149" s="1"/>
      <c r="L149" s="1"/>
      <c r="M149" s="1"/>
      <c r="N149" s="1" t="s">
        <v>138</v>
      </c>
      <c r="O149" s="4" t="s">
        <v>168</v>
      </c>
      <c r="P149" s="6" t="s">
        <v>169</v>
      </c>
      <c r="Q149" s="25"/>
      <c r="R149" s="1" t="s">
        <v>109</v>
      </c>
    </row>
    <row r="150" ht="16.5" customHeight="1">
      <c r="A150" s="2">
        <v>43918.0</v>
      </c>
      <c r="B150" s="1">
        <f t="shared" si="6"/>
        <v>24</v>
      </c>
      <c r="C150" s="1">
        <f t="shared" si="10"/>
        <v>8</v>
      </c>
      <c r="D150" s="1" t="s">
        <v>56</v>
      </c>
      <c r="E150" s="1" t="s">
        <v>108</v>
      </c>
      <c r="F150" s="1" t="s">
        <v>172</v>
      </c>
      <c r="G150" s="70">
        <f t="shared" si="2"/>
        <v>730</v>
      </c>
      <c r="H150" s="3">
        <v>1.0</v>
      </c>
      <c r="I150" s="70">
        <f t="shared" si="11"/>
        <v>19</v>
      </c>
      <c r="J150" s="3">
        <v>0.0</v>
      </c>
      <c r="K150" s="1"/>
      <c r="L150" s="1"/>
      <c r="M150" s="1"/>
      <c r="N150" s="1" t="s">
        <v>138</v>
      </c>
      <c r="O150" s="4" t="s">
        <v>168</v>
      </c>
      <c r="P150" s="6" t="s">
        <v>169</v>
      </c>
      <c r="Q150" s="25"/>
      <c r="R150" s="1" t="s">
        <v>109</v>
      </c>
    </row>
    <row r="151" ht="16.5" customHeight="1">
      <c r="A151" s="2">
        <v>43918.0</v>
      </c>
      <c r="B151" s="1">
        <f t="shared" si="6"/>
        <v>24</v>
      </c>
      <c r="C151" s="1">
        <f t="shared" si="10"/>
        <v>8</v>
      </c>
      <c r="D151" s="1" t="s">
        <v>56</v>
      </c>
      <c r="E151" s="1" t="s">
        <v>74</v>
      </c>
      <c r="G151" s="70">
        <f t="shared" si="2"/>
        <v>735</v>
      </c>
      <c r="H151" s="3">
        <v>5.0</v>
      </c>
      <c r="I151" s="70">
        <f>I146+J151</f>
        <v>19</v>
      </c>
      <c r="J151" s="3">
        <v>0.0</v>
      </c>
      <c r="K151" s="1"/>
      <c r="L151" s="1"/>
      <c r="M151" s="1"/>
      <c r="N151" s="1" t="s">
        <v>138</v>
      </c>
      <c r="O151" s="4" t="s">
        <v>168</v>
      </c>
      <c r="P151" s="6" t="s">
        <v>169</v>
      </c>
      <c r="Q151" s="25"/>
      <c r="R151" s="1" t="s">
        <v>75</v>
      </c>
    </row>
    <row r="152" ht="16.5" customHeight="1">
      <c r="A152" s="2">
        <v>43918.0</v>
      </c>
      <c r="B152" s="1">
        <f t="shared" si="6"/>
        <v>24</v>
      </c>
      <c r="C152" s="1">
        <f t="shared" si="10"/>
        <v>8</v>
      </c>
      <c r="D152" s="1" t="s">
        <v>56</v>
      </c>
      <c r="E152" s="1" t="s">
        <v>78</v>
      </c>
      <c r="G152" s="70">
        <f t="shared" si="2"/>
        <v>736</v>
      </c>
      <c r="H152" s="3">
        <v>1.0</v>
      </c>
      <c r="I152" s="70">
        <f t="shared" ref="I152:I155" si="12">I151+J152</f>
        <v>19</v>
      </c>
      <c r="J152" s="3">
        <v>0.0</v>
      </c>
      <c r="K152" s="1"/>
      <c r="L152" s="1"/>
      <c r="M152" s="1"/>
      <c r="N152" s="1" t="s">
        <v>138</v>
      </c>
      <c r="O152" s="4" t="s">
        <v>168</v>
      </c>
      <c r="P152" s="6" t="s">
        <v>169</v>
      </c>
      <c r="Q152" s="74" t="s">
        <v>158</v>
      </c>
      <c r="R152" s="1" t="s">
        <v>79</v>
      </c>
    </row>
    <row r="153" ht="16.5" customHeight="1">
      <c r="A153" s="2">
        <v>43918.0</v>
      </c>
      <c r="B153" s="1">
        <f t="shared" si="6"/>
        <v>24</v>
      </c>
      <c r="C153" s="1">
        <f t="shared" si="10"/>
        <v>8</v>
      </c>
      <c r="D153" s="1" t="s">
        <v>56</v>
      </c>
      <c r="E153" s="1" t="s">
        <v>112</v>
      </c>
      <c r="G153" s="70">
        <f t="shared" si="2"/>
        <v>740</v>
      </c>
      <c r="H153" s="3">
        <v>4.0</v>
      </c>
      <c r="I153" s="70">
        <f t="shared" si="12"/>
        <v>19</v>
      </c>
      <c r="J153" s="3">
        <v>0.0</v>
      </c>
      <c r="K153" s="1"/>
      <c r="L153" s="1"/>
      <c r="M153" s="1"/>
      <c r="N153" s="1" t="s">
        <v>138</v>
      </c>
      <c r="O153" s="4" t="s">
        <v>168</v>
      </c>
      <c r="P153" s="6" t="s">
        <v>169</v>
      </c>
      <c r="Q153" s="25"/>
      <c r="R153" s="1" t="s">
        <v>113</v>
      </c>
    </row>
    <row r="154" ht="16.5" customHeight="1">
      <c r="A154" s="2">
        <v>43918.0</v>
      </c>
      <c r="B154" s="1">
        <f t="shared" si="6"/>
        <v>24</v>
      </c>
      <c r="C154" s="1">
        <f t="shared" si="10"/>
        <v>8</v>
      </c>
      <c r="D154" s="1" t="s">
        <v>56</v>
      </c>
      <c r="E154" s="1" t="s">
        <v>96</v>
      </c>
      <c r="F154" s="1" t="s">
        <v>173</v>
      </c>
      <c r="G154" s="70">
        <f t="shared" si="2"/>
        <v>741</v>
      </c>
      <c r="H154" s="3">
        <v>1.0</v>
      </c>
      <c r="I154" s="70">
        <f t="shared" si="12"/>
        <v>19</v>
      </c>
      <c r="J154" s="3">
        <v>0.0</v>
      </c>
      <c r="K154" s="1"/>
      <c r="L154" s="1"/>
      <c r="M154" s="1"/>
      <c r="N154" s="1" t="s">
        <v>138</v>
      </c>
      <c r="O154" s="4" t="s">
        <v>168</v>
      </c>
      <c r="P154" s="6" t="s">
        <v>169</v>
      </c>
      <c r="Q154" s="25"/>
      <c r="R154" s="1" t="s">
        <v>97</v>
      </c>
    </row>
    <row r="155" ht="16.5" customHeight="1">
      <c r="A155" s="2">
        <v>43918.0</v>
      </c>
      <c r="B155" s="1">
        <f t="shared" si="6"/>
        <v>24</v>
      </c>
      <c r="C155" s="1">
        <f t="shared" si="10"/>
        <v>8</v>
      </c>
      <c r="D155" s="1" t="s">
        <v>56</v>
      </c>
      <c r="E155" s="1" t="s">
        <v>96</v>
      </c>
      <c r="F155" s="1" t="s">
        <v>174</v>
      </c>
      <c r="G155" s="70">
        <f t="shared" si="2"/>
        <v>742</v>
      </c>
      <c r="H155" s="3">
        <v>1.0</v>
      </c>
      <c r="I155" s="70">
        <f t="shared" si="12"/>
        <v>19</v>
      </c>
      <c r="J155" s="3">
        <v>0.0</v>
      </c>
      <c r="K155" s="1"/>
      <c r="L155" s="1"/>
      <c r="M155" s="1"/>
      <c r="N155" s="1" t="s">
        <v>138</v>
      </c>
      <c r="O155" s="4" t="s">
        <v>168</v>
      </c>
      <c r="P155" s="6" t="s">
        <v>169</v>
      </c>
      <c r="Q155" s="25"/>
      <c r="R155" s="1" t="s">
        <v>97</v>
      </c>
    </row>
    <row r="156" ht="16.5" customHeight="1">
      <c r="A156" s="2">
        <v>43918.0</v>
      </c>
      <c r="B156" s="1">
        <f t="shared" si="6"/>
        <v>24</v>
      </c>
      <c r="C156" s="1">
        <f t="shared" si="10"/>
        <v>8</v>
      </c>
      <c r="D156" s="1" t="s">
        <v>56</v>
      </c>
      <c r="E156" s="1" t="s">
        <v>92</v>
      </c>
      <c r="G156" s="70">
        <f t="shared" si="2"/>
        <v>743</v>
      </c>
      <c r="H156" s="3">
        <v>1.0</v>
      </c>
      <c r="I156" s="70">
        <f>I154+J156</f>
        <v>19</v>
      </c>
      <c r="J156" s="3">
        <v>0.0</v>
      </c>
      <c r="K156" s="1"/>
      <c r="L156" s="1"/>
      <c r="M156" s="1"/>
      <c r="N156" s="1" t="s">
        <v>138</v>
      </c>
      <c r="O156" s="4" t="s">
        <v>168</v>
      </c>
      <c r="P156" s="6" t="s">
        <v>169</v>
      </c>
      <c r="Q156" s="25"/>
      <c r="R156" s="1" t="s">
        <v>93</v>
      </c>
    </row>
    <row r="157" ht="16.5" customHeight="1">
      <c r="A157" s="2">
        <v>43918.0</v>
      </c>
      <c r="B157" s="1">
        <f t="shared" si="6"/>
        <v>24</v>
      </c>
      <c r="C157" s="1">
        <f t="shared" si="10"/>
        <v>8</v>
      </c>
      <c r="D157" s="1" t="s">
        <v>56</v>
      </c>
      <c r="E157" s="1" t="s">
        <v>80</v>
      </c>
      <c r="F157" s="1" t="s">
        <v>173</v>
      </c>
      <c r="G157" s="70">
        <f t="shared" si="2"/>
        <v>745</v>
      </c>
      <c r="H157" s="3">
        <v>2.0</v>
      </c>
      <c r="I157" s="70">
        <f t="shared" ref="I157:I158" si="13">I156+J157</f>
        <v>19</v>
      </c>
      <c r="J157" s="3">
        <v>0.0</v>
      </c>
      <c r="K157" s="1"/>
      <c r="L157" s="1"/>
      <c r="M157" s="1"/>
      <c r="N157" s="1" t="s">
        <v>138</v>
      </c>
      <c r="O157" s="4" t="s">
        <v>168</v>
      </c>
      <c r="P157" s="6" t="s">
        <v>169</v>
      </c>
      <c r="Q157" s="25"/>
      <c r="R157" s="1" t="s">
        <v>81</v>
      </c>
    </row>
    <row r="158" ht="16.5" customHeight="1">
      <c r="A158" s="59">
        <v>43918.0</v>
      </c>
      <c r="B158" s="60">
        <f t="shared" si="6"/>
        <v>24</v>
      </c>
      <c r="C158" s="60">
        <f t="shared" si="10"/>
        <v>8</v>
      </c>
      <c r="D158" s="60" t="s">
        <v>56</v>
      </c>
      <c r="E158" s="60" t="s">
        <v>62</v>
      </c>
      <c r="F158" s="61"/>
      <c r="G158" s="62">
        <f t="shared" si="2"/>
        <v>745</v>
      </c>
      <c r="H158" s="62">
        <v>0.0</v>
      </c>
      <c r="I158" s="62">
        <f t="shared" si="13"/>
        <v>19</v>
      </c>
      <c r="J158" s="62">
        <v>0.0</v>
      </c>
      <c r="K158" s="63">
        <v>91.0</v>
      </c>
      <c r="L158" s="64">
        <v>3215.0</v>
      </c>
      <c r="M158" s="65">
        <v>3960.0</v>
      </c>
      <c r="N158" s="60" t="s">
        <v>138</v>
      </c>
      <c r="O158" s="66" t="s">
        <v>168</v>
      </c>
      <c r="P158" s="67" t="s">
        <v>169</v>
      </c>
      <c r="Q158" s="68"/>
      <c r="R158" s="60" t="s">
        <v>39</v>
      </c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9"/>
    </row>
    <row r="159" ht="16.5" customHeight="1">
      <c r="A159" s="2">
        <v>43919.0</v>
      </c>
      <c r="B159" s="1">
        <f t="shared" si="6"/>
        <v>25</v>
      </c>
      <c r="C159" s="1">
        <f t="shared" si="10"/>
        <v>9</v>
      </c>
      <c r="D159" s="1" t="s">
        <v>56</v>
      </c>
      <c r="E159" s="1" t="s">
        <v>66</v>
      </c>
      <c r="G159" s="70">
        <f>G157+H159</f>
        <v>761</v>
      </c>
      <c r="H159" s="3">
        <v>16.0</v>
      </c>
      <c r="I159" s="70">
        <f>I157+J159</f>
        <v>19</v>
      </c>
      <c r="J159" s="3">
        <v>0.0</v>
      </c>
      <c r="K159" s="1"/>
      <c r="L159" s="1"/>
      <c r="M159" s="1"/>
      <c r="N159" s="1" t="s">
        <v>138</v>
      </c>
      <c r="O159" s="4" t="s">
        <v>168</v>
      </c>
      <c r="P159" s="6" t="s">
        <v>175</v>
      </c>
      <c r="Q159" s="25"/>
      <c r="R159" s="1" t="s">
        <v>69</v>
      </c>
    </row>
    <row r="160" ht="16.5" customHeight="1">
      <c r="A160" s="2">
        <v>43919.0</v>
      </c>
      <c r="B160" s="1">
        <f t="shared" si="6"/>
        <v>25</v>
      </c>
      <c r="C160" s="1">
        <f t="shared" si="10"/>
        <v>9</v>
      </c>
      <c r="D160" s="1" t="s">
        <v>56</v>
      </c>
      <c r="E160" s="1" t="s">
        <v>57</v>
      </c>
      <c r="G160" s="70">
        <f t="shared" ref="G160:G248" si="14">G159+H160</f>
        <v>774</v>
      </c>
      <c r="H160" s="3">
        <v>13.0</v>
      </c>
      <c r="I160" s="70">
        <f t="shared" ref="I160:I184" si="15">I159+J160</f>
        <v>19</v>
      </c>
      <c r="J160" s="3">
        <v>0.0</v>
      </c>
      <c r="K160" s="1"/>
      <c r="L160" s="1"/>
      <c r="M160" s="1"/>
      <c r="N160" s="1" t="s">
        <v>138</v>
      </c>
      <c r="O160" s="4" t="s">
        <v>168</v>
      </c>
      <c r="P160" s="6" t="s">
        <v>175</v>
      </c>
      <c r="Q160" s="25"/>
      <c r="R160" s="1" t="s">
        <v>61</v>
      </c>
    </row>
    <row r="161" ht="16.5" customHeight="1">
      <c r="A161" s="2">
        <v>43919.0</v>
      </c>
      <c r="B161" s="1">
        <f t="shared" si="6"/>
        <v>25</v>
      </c>
      <c r="C161" s="1">
        <f t="shared" si="10"/>
        <v>9</v>
      </c>
      <c r="D161" s="1" t="s">
        <v>56</v>
      </c>
      <c r="E161" s="1" t="s">
        <v>74</v>
      </c>
      <c r="G161" s="70">
        <f t="shared" si="14"/>
        <v>778</v>
      </c>
      <c r="H161" s="3">
        <v>4.0</v>
      </c>
      <c r="I161" s="70">
        <f t="shared" si="15"/>
        <v>19</v>
      </c>
      <c r="J161" s="3">
        <v>0.0</v>
      </c>
      <c r="K161" s="1"/>
      <c r="L161" s="1"/>
      <c r="M161" s="1"/>
      <c r="N161" s="1" t="s">
        <v>138</v>
      </c>
      <c r="O161" s="4" t="s">
        <v>168</v>
      </c>
      <c r="P161" s="6" t="s">
        <v>175</v>
      </c>
      <c r="Q161" s="25"/>
      <c r="R161" s="1" t="s">
        <v>75</v>
      </c>
    </row>
    <row r="162" ht="16.5" customHeight="1">
      <c r="A162" s="2">
        <v>43919.0</v>
      </c>
      <c r="B162" s="1">
        <f t="shared" si="6"/>
        <v>25</v>
      </c>
      <c r="C162" s="1">
        <f t="shared" si="10"/>
        <v>9</v>
      </c>
      <c r="D162" s="1" t="s">
        <v>56</v>
      </c>
      <c r="E162" s="1" t="s">
        <v>108</v>
      </c>
      <c r="F162" s="1" t="s">
        <v>148</v>
      </c>
      <c r="G162" s="70">
        <f t="shared" si="14"/>
        <v>785</v>
      </c>
      <c r="H162" s="3">
        <v>7.0</v>
      </c>
      <c r="I162" s="70">
        <f t="shared" si="15"/>
        <v>19</v>
      </c>
      <c r="J162" s="3">
        <v>0.0</v>
      </c>
      <c r="K162" s="1"/>
      <c r="L162" s="1"/>
      <c r="M162" s="1"/>
      <c r="N162" s="1" t="s">
        <v>138</v>
      </c>
      <c r="O162" s="4" t="s">
        <v>168</v>
      </c>
      <c r="P162" s="6" t="s">
        <v>175</v>
      </c>
      <c r="Q162" s="25"/>
      <c r="R162" s="1" t="s">
        <v>109</v>
      </c>
    </row>
    <row r="163" ht="16.5" customHeight="1">
      <c r="A163" s="2">
        <v>43919.0</v>
      </c>
      <c r="B163" s="1">
        <f t="shared" si="6"/>
        <v>25</v>
      </c>
      <c r="C163" s="1">
        <f t="shared" si="10"/>
        <v>9</v>
      </c>
      <c r="D163" s="1" t="s">
        <v>56</v>
      </c>
      <c r="E163" s="1" t="s">
        <v>108</v>
      </c>
      <c r="F163" s="1" t="s">
        <v>176</v>
      </c>
      <c r="G163" s="70">
        <f t="shared" si="14"/>
        <v>788</v>
      </c>
      <c r="H163" s="3">
        <v>3.0</v>
      </c>
      <c r="I163" s="70">
        <f t="shared" si="15"/>
        <v>19</v>
      </c>
      <c r="J163" s="3">
        <v>0.0</v>
      </c>
      <c r="K163" s="1"/>
      <c r="L163" s="1"/>
      <c r="M163" s="1"/>
      <c r="N163" s="1" t="s">
        <v>138</v>
      </c>
      <c r="O163" s="4" t="s">
        <v>168</v>
      </c>
      <c r="P163" s="6" t="s">
        <v>175</v>
      </c>
      <c r="Q163" s="25"/>
      <c r="R163" s="1" t="s">
        <v>109</v>
      </c>
    </row>
    <row r="164" ht="16.5" customHeight="1">
      <c r="A164" s="2">
        <v>43919.0</v>
      </c>
      <c r="B164" s="1">
        <f t="shared" si="6"/>
        <v>25</v>
      </c>
      <c r="C164" s="1">
        <f t="shared" si="10"/>
        <v>9</v>
      </c>
      <c r="D164" s="1" t="s">
        <v>56</v>
      </c>
      <c r="E164" s="1" t="s">
        <v>108</v>
      </c>
      <c r="F164" s="1" t="s">
        <v>177</v>
      </c>
      <c r="G164" s="70">
        <f t="shared" si="14"/>
        <v>790</v>
      </c>
      <c r="H164" s="3">
        <v>2.0</v>
      </c>
      <c r="I164" s="70">
        <f t="shared" si="15"/>
        <v>19</v>
      </c>
      <c r="J164" s="3">
        <v>0.0</v>
      </c>
      <c r="K164" s="1"/>
      <c r="L164" s="1"/>
      <c r="M164" s="1"/>
      <c r="N164" s="1" t="s">
        <v>138</v>
      </c>
      <c r="O164" s="4" t="s">
        <v>168</v>
      </c>
      <c r="P164" s="6" t="s">
        <v>175</v>
      </c>
      <c r="Q164" s="25"/>
      <c r="R164" s="1" t="s">
        <v>109</v>
      </c>
    </row>
    <row r="165" ht="16.5" customHeight="1">
      <c r="A165" s="2">
        <v>43919.0</v>
      </c>
      <c r="B165" s="1">
        <f t="shared" si="6"/>
        <v>25</v>
      </c>
      <c r="C165" s="1">
        <f t="shared" si="10"/>
        <v>9</v>
      </c>
      <c r="D165" s="1" t="s">
        <v>56</v>
      </c>
      <c r="E165" s="1" t="s">
        <v>108</v>
      </c>
      <c r="F165" s="1" t="s">
        <v>108</v>
      </c>
      <c r="G165" s="70">
        <f t="shared" si="14"/>
        <v>791</v>
      </c>
      <c r="H165" s="3">
        <v>1.0</v>
      </c>
      <c r="I165" s="70">
        <f t="shared" si="15"/>
        <v>19</v>
      </c>
      <c r="J165" s="3">
        <v>0.0</v>
      </c>
      <c r="K165" s="1"/>
      <c r="L165" s="1"/>
      <c r="M165" s="1"/>
      <c r="N165" s="1" t="s">
        <v>138</v>
      </c>
      <c r="O165" s="4" t="s">
        <v>168</v>
      </c>
      <c r="P165" s="6" t="s">
        <v>175</v>
      </c>
      <c r="Q165" s="25"/>
      <c r="R165" s="1" t="s">
        <v>109</v>
      </c>
    </row>
    <row r="166" ht="16.5" customHeight="1">
      <c r="A166" s="2">
        <v>43919.0</v>
      </c>
      <c r="B166" s="1">
        <f t="shared" si="6"/>
        <v>25</v>
      </c>
      <c r="C166" s="1">
        <f t="shared" si="10"/>
        <v>9</v>
      </c>
      <c r="D166" s="1" t="s">
        <v>56</v>
      </c>
      <c r="E166" s="1" t="s">
        <v>78</v>
      </c>
      <c r="G166" s="70">
        <f t="shared" si="14"/>
        <v>809</v>
      </c>
      <c r="H166" s="3">
        <v>18.0</v>
      </c>
      <c r="I166" s="70">
        <f t="shared" si="15"/>
        <v>19</v>
      </c>
      <c r="J166" s="3">
        <v>0.0</v>
      </c>
      <c r="K166" s="1"/>
      <c r="L166" s="1"/>
      <c r="M166" s="1"/>
      <c r="N166" s="1" t="s">
        <v>138</v>
      </c>
      <c r="O166" s="4" t="s">
        <v>168</v>
      </c>
      <c r="P166" s="6" t="s">
        <v>175</v>
      </c>
      <c r="Q166" s="25"/>
      <c r="R166" s="1" t="s">
        <v>79</v>
      </c>
    </row>
    <row r="167" ht="16.5" customHeight="1">
      <c r="A167" s="2">
        <v>43919.0</v>
      </c>
      <c r="B167" s="1">
        <f t="shared" si="6"/>
        <v>25</v>
      </c>
      <c r="C167" s="1">
        <f t="shared" si="10"/>
        <v>9</v>
      </c>
      <c r="D167" s="1" t="s">
        <v>56</v>
      </c>
      <c r="E167" s="1" t="s">
        <v>112</v>
      </c>
      <c r="G167" s="70">
        <f t="shared" si="14"/>
        <v>813</v>
      </c>
      <c r="H167" s="3">
        <v>4.0</v>
      </c>
      <c r="I167" s="70">
        <f t="shared" si="15"/>
        <v>19</v>
      </c>
      <c r="J167" s="3">
        <v>0.0</v>
      </c>
      <c r="K167" s="1"/>
      <c r="L167" s="1"/>
      <c r="M167" s="1"/>
      <c r="N167" s="1" t="s">
        <v>138</v>
      </c>
      <c r="O167" s="4" t="s">
        <v>168</v>
      </c>
      <c r="P167" s="6" t="s">
        <v>175</v>
      </c>
      <c r="Q167" s="25"/>
      <c r="R167" s="1" t="s">
        <v>113</v>
      </c>
    </row>
    <row r="168" ht="16.5" customHeight="1">
      <c r="A168" s="2">
        <v>43919.0</v>
      </c>
      <c r="B168" s="1">
        <f t="shared" si="6"/>
        <v>25</v>
      </c>
      <c r="C168" s="1">
        <f t="shared" si="10"/>
        <v>9</v>
      </c>
      <c r="D168" s="1" t="s">
        <v>56</v>
      </c>
      <c r="E168" s="1" t="s">
        <v>102</v>
      </c>
      <c r="G168" s="70">
        <f t="shared" si="14"/>
        <v>814</v>
      </c>
      <c r="H168" s="3">
        <v>1.0</v>
      </c>
      <c r="I168" s="70">
        <f t="shared" si="15"/>
        <v>19</v>
      </c>
      <c r="J168" s="3">
        <v>0.0</v>
      </c>
      <c r="K168" s="1"/>
      <c r="L168" s="1"/>
      <c r="M168" s="1"/>
      <c r="N168" s="1" t="s">
        <v>138</v>
      </c>
      <c r="O168" s="4" t="s">
        <v>168</v>
      </c>
      <c r="P168" s="6" t="s">
        <v>175</v>
      </c>
      <c r="Q168" s="25"/>
      <c r="R168" s="1" t="s">
        <v>103</v>
      </c>
    </row>
    <row r="169" ht="16.5" customHeight="1">
      <c r="A169" s="2">
        <v>43919.0</v>
      </c>
      <c r="B169" s="1">
        <f t="shared" si="6"/>
        <v>25</v>
      </c>
      <c r="C169" s="1">
        <f t="shared" si="10"/>
        <v>9</v>
      </c>
      <c r="D169" s="1" t="s">
        <v>56</v>
      </c>
      <c r="E169" s="1" t="s">
        <v>80</v>
      </c>
      <c r="G169" s="70">
        <f t="shared" si="14"/>
        <v>815</v>
      </c>
      <c r="H169" s="3">
        <v>1.0</v>
      </c>
      <c r="I169" s="70">
        <f t="shared" si="15"/>
        <v>19</v>
      </c>
      <c r="J169" s="3">
        <v>0.0</v>
      </c>
      <c r="K169" s="1"/>
      <c r="L169" s="1"/>
      <c r="M169" s="1"/>
      <c r="N169" s="1" t="s">
        <v>138</v>
      </c>
      <c r="O169" s="4" t="s">
        <v>168</v>
      </c>
      <c r="P169" s="6" t="s">
        <v>175</v>
      </c>
      <c r="Q169" s="25"/>
      <c r="R169" s="1" t="s">
        <v>81</v>
      </c>
    </row>
    <row r="170" ht="16.5" customHeight="1">
      <c r="A170" s="2">
        <v>43919.0</v>
      </c>
      <c r="B170" s="1">
        <f t="shared" si="6"/>
        <v>25</v>
      </c>
      <c r="C170" s="1">
        <f t="shared" si="10"/>
        <v>9</v>
      </c>
      <c r="D170" s="1" t="s">
        <v>56</v>
      </c>
      <c r="E170" s="1" t="s">
        <v>88</v>
      </c>
      <c r="G170" s="70">
        <f t="shared" si="14"/>
        <v>817</v>
      </c>
      <c r="H170" s="3">
        <v>2.0</v>
      </c>
      <c r="I170" s="70">
        <f t="shared" si="15"/>
        <v>19</v>
      </c>
      <c r="J170" s="3">
        <v>0.0</v>
      </c>
      <c r="K170" s="1"/>
      <c r="L170" s="1"/>
      <c r="M170" s="1"/>
      <c r="N170" s="1" t="s">
        <v>138</v>
      </c>
      <c r="O170" s="4" t="s">
        <v>168</v>
      </c>
      <c r="P170" s="6" t="s">
        <v>175</v>
      </c>
      <c r="Q170" s="25"/>
      <c r="R170" s="1" t="s">
        <v>89</v>
      </c>
    </row>
    <row r="171" ht="16.5" customHeight="1">
      <c r="A171" s="2">
        <v>43919.0</v>
      </c>
      <c r="B171" s="1">
        <f t="shared" si="6"/>
        <v>25</v>
      </c>
      <c r="C171" s="1">
        <f t="shared" si="10"/>
        <v>9</v>
      </c>
      <c r="D171" s="1" t="s">
        <v>56</v>
      </c>
      <c r="E171" s="1" t="s">
        <v>90</v>
      </c>
      <c r="G171" s="70">
        <f t="shared" si="14"/>
        <v>818</v>
      </c>
      <c r="H171" s="3">
        <v>1.0</v>
      </c>
      <c r="I171" s="70">
        <f t="shared" si="15"/>
        <v>19</v>
      </c>
      <c r="J171" s="3">
        <v>0.0</v>
      </c>
      <c r="K171" s="1"/>
      <c r="L171" s="1"/>
      <c r="M171" s="1"/>
      <c r="N171" s="1" t="s">
        <v>138</v>
      </c>
      <c r="O171" s="4" t="s">
        <v>168</v>
      </c>
      <c r="P171" s="6" t="s">
        <v>175</v>
      </c>
      <c r="Q171" s="25"/>
      <c r="R171" s="1" t="s">
        <v>91</v>
      </c>
    </row>
    <row r="172" ht="16.5" customHeight="1">
      <c r="A172" s="2">
        <v>43919.0</v>
      </c>
      <c r="B172" s="1">
        <f t="shared" si="6"/>
        <v>25</v>
      </c>
      <c r="C172" s="1">
        <f t="shared" si="10"/>
        <v>9</v>
      </c>
      <c r="D172" s="1" t="s">
        <v>56</v>
      </c>
      <c r="E172" s="1" t="s">
        <v>92</v>
      </c>
      <c r="G172" s="70">
        <f t="shared" si="14"/>
        <v>819</v>
      </c>
      <c r="H172" s="3">
        <v>1.0</v>
      </c>
      <c r="I172" s="70">
        <f t="shared" si="15"/>
        <v>19</v>
      </c>
      <c r="J172" s="3">
        <v>0.0</v>
      </c>
      <c r="K172" s="1"/>
      <c r="L172" s="1"/>
      <c r="M172" s="1"/>
      <c r="N172" s="1" t="s">
        <v>138</v>
      </c>
      <c r="O172" s="4" t="s">
        <v>168</v>
      </c>
      <c r="P172" s="6" t="s">
        <v>175</v>
      </c>
      <c r="Q172" s="25"/>
      <c r="R172" s="1" t="s">
        <v>93</v>
      </c>
    </row>
    <row r="173" ht="16.5" customHeight="1">
      <c r="A173" s="2">
        <v>43919.0</v>
      </c>
      <c r="B173" s="1">
        <f t="shared" si="6"/>
        <v>25</v>
      </c>
      <c r="C173" s="1">
        <f t="shared" si="10"/>
        <v>9</v>
      </c>
      <c r="D173" s="1" t="s">
        <v>56</v>
      </c>
      <c r="E173" s="1" t="s">
        <v>94</v>
      </c>
      <c r="G173" s="70">
        <f t="shared" si="14"/>
        <v>820</v>
      </c>
      <c r="H173" s="3">
        <v>1.0</v>
      </c>
      <c r="I173" s="70">
        <f t="shared" si="15"/>
        <v>19</v>
      </c>
      <c r="J173" s="3">
        <v>0.0</v>
      </c>
      <c r="K173" s="1"/>
      <c r="L173" s="1"/>
      <c r="M173" s="1"/>
      <c r="N173" s="1" t="s">
        <v>138</v>
      </c>
      <c r="O173" s="4" t="s">
        <v>168</v>
      </c>
      <c r="P173" s="6" t="s">
        <v>175</v>
      </c>
      <c r="Q173" s="25"/>
      <c r="R173" s="1" t="s">
        <v>95</v>
      </c>
    </row>
    <row r="174" ht="16.5" customHeight="1">
      <c r="A174" s="2">
        <v>43919.0</v>
      </c>
      <c r="B174" s="1">
        <f t="shared" si="6"/>
        <v>25</v>
      </c>
      <c r="C174" s="1">
        <f t="shared" si="10"/>
        <v>9</v>
      </c>
      <c r="D174" s="1" t="s">
        <v>56</v>
      </c>
      <c r="E174" s="1" t="s">
        <v>114</v>
      </c>
      <c r="G174" s="70">
        <f t="shared" si="14"/>
        <v>820</v>
      </c>
      <c r="H174" s="3">
        <v>0.0</v>
      </c>
      <c r="I174" s="70">
        <f t="shared" si="15"/>
        <v>20</v>
      </c>
      <c r="J174" s="3">
        <v>1.0</v>
      </c>
      <c r="K174" s="1"/>
      <c r="L174" s="1"/>
      <c r="M174" s="1"/>
      <c r="N174" s="1" t="s">
        <v>138</v>
      </c>
      <c r="O174" s="4" t="s">
        <v>168</v>
      </c>
      <c r="P174" s="6" t="s">
        <v>175</v>
      </c>
      <c r="Q174" s="25"/>
      <c r="R174" s="1" t="s">
        <v>115</v>
      </c>
    </row>
    <row r="175" ht="16.5" customHeight="1">
      <c r="A175" s="59">
        <v>43919.0</v>
      </c>
      <c r="B175" s="60">
        <f t="shared" si="6"/>
        <v>25</v>
      </c>
      <c r="C175" s="60">
        <f t="shared" si="10"/>
        <v>9</v>
      </c>
      <c r="D175" s="60" t="s">
        <v>56</v>
      </c>
      <c r="E175" s="60" t="s">
        <v>62</v>
      </c>
      <c r="F175" s="61"/>
      <c r="G175" s="62">
        <f t="shared" si="14"/>
        <v>820</v>
      </c>
      <c r="H175" s="62">
        <v>0.0</v>
      </c>
      <c r="I175" s="62">
        <f t="shared" si="15"/>
        <v>20</v>
      </c>
      <c r="J175" s="62">
        <v>0.0</v>
      </c>
      <c r="K175" s="63">
        <v>228.0</v>
      </c>
      <c r="L175" s="64">
        <v>3580.0</v>
      </c>
      <c r="M175" s="65">
        <v>4400.0</v>
      </c>
      <c r="N175" s="60" t="s">
        <v>138</v>
      </c>
      <c r="O175" s="66" t="s">
        <v>168</v>
      </c>
      <c r="P175" s="67" t="s">
        <v>175</v>
      </c>
      <c r="Q175" s="68"/>
      <c r="R175" s="60" t="s">
        <v>39</v>
      </c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9"/>
    </row>
    <row r="176" ht="16.5" customHeight="1">
      <c r="A176" s="2">
        <v>43920.0</v>
      </c>
      <c r="B176" s="1">
        <f t="shared" si="6"/>
        <v>26</v>
      </c>
      <c r="C176" s="1">
        <f t="shared" si="10"/>
        <v>10</v>
      </c>
      <c r="D176" s="1" t="s">
        <v>56</v>
      </c>
      <c r="E176" s="1" t="s">
        <v>66</v>
      </c>
      <c r="G176" s="70">
        <f t="shared" si="14"/>
        <v>856</v>
      </c>
      <c r="H176" s="3">
        <v>36.0</v>
      </c>
      <c r="I176" s="70">
        <f t="shared" si="15"/>
        <v>22</v>
      </c>
      <c r="J176" s="3">
        <v>2.0</v>
      </c>
      <c r="K176" s="1"/>
      <c r="L176" s="1"/>
      <c r="M176" s="1"/>
      <c r="N176" s="1" t="s">
        <v>138</v>
      </c>
      <c r="O176" s="4" t="s">
        <v>168</v>
      </c>
      <c r="P176" s="6" t="s">
        <v>178</v>
      </c>
      <c r="Q176" s="25"/>
      <c r="R176" s="1" t="s">
        <v>69</v>
      </c>
    </row>
    <row r="177" ht="16.5" customHeight="1">
      <c r="A177" s="2">
        <v>43920.0</v>
      </c>
      <c r="B177" s="1">
        <f t="shared" si="6"/>
        <v>26</v>
      </c>
      <c r="C177" s="1">
        <f t="shared" si="10"/>
        <v>10</v>
      </c>
      <c r="D177" s="1" t="s">
        <v>56</v>
      </c>
      <c r="E177" s="1" t="s">
        <v>57</v>
      </c>
      <c r="G177" s="70">
        <f t="shared" si="14"/>
        <v>890</v>
      </c>
      <c r="H177" s="3">
        <v>34.0</v>
      </c>
      <c r="I177" s="70">
        <f t="shared" si="15"/>
        <v>22</v>
      </c>
      <c r="J177" s="3">
        <v>0.0</v>
      </c>
      <c r="K177" s="1"/>
      <c r="L177" s="1"/>
      <c r="M177" s="1"/>
      <c r="N177" s="1" t="s">
        <v>138</v>
      </c>
      <c r="O177" s="4" t="s">
        <v>168</v>
      </c>
      <c r="P177" s="6" t="s">
        <v>178</v>
      </c>
      <c r="Q177" s="25"/>
      <c r="R177" s="1" t="s">
        <v>61</v>
      </c>
    </row>
    <row r="178" ht="16.5" customHeight="1">
      <c r="A178" s="2">
        <v>43920.0</v>
      </c>
      <c r="B178" s="1">
        <f t="shared" si="6"/>
        <v>26</v>
      </c>
      <c r="C178" s="1">
        <f t="shared" si="10"/>
        <v>10</v>
      </c>
      <c r="D178" s="1" t="s">
        <v>56</v>
      </c>
      <c r="E178" s="1" t="s">
        <v>74</v>
      </c>
      <c r="G178" s="70">
        <f t="shared" si="14"/>
        <v>902</v>
      </c>
      <c r="H178" s="3">
        <v>12.0</v>
      </c>
      <c r="I178" s="70">
        <f t="shared" si="15"/>
        <v>22</v>
      </c>
      <c r="J178" s="3">
        <v>0.0</v>
      </c>
      <c r="K178" s="1"/>
      <c r="L178" s="1"/>
      <c r="M178" s="1"/>
      <c r="N178" s="1" t="s">
        <v>138</v>
      </c>
      <c r="O178" s="4" t="s">
        <v>168</v>
      </c>
      <c r="P178" s="6" t="s">
        <v>178</v>
      </c>
      <c r="Q178" s="25"/>
      <c r="R178" s="1" t="s">
        <v>75</v>
      </c>
    </row>
    <row r="179" ht="16.5" customHeight="1">
      <c r="A179" s="2">
        <v>43920.0</v>
      </c>
      <c r="B179" s="1">
        <f t="shared" si="6"/>
        <v>26</v>
      </c>
      <c r="C179" s="1">
        <f t="shared" si="10"/>
        <v>10</v>
      </c>
      <c r="D179" s="1" t="s">
        <v>56</v>
      </c>
      <c r="E179" s="1" t="s">
        <v>108</v>
      </c>
      <c r="F179" s="1" t="s">
        <v>148</v>
      </c>
      <c r="G179" s="70">
        <f t="shared" si="14"/>
        <v>916</v>
      </c>
      <c r="H179" s="3">
        <v>14.0</v>
      </c>
      <c r="I179" s="70">
        <f t="shared" si="15"/>
        <v>22</v>
      </c>
      <c r="J179" s="3">
        <v>0.0</v>
      </c>
      <c r="K179" s="1"/>
      <c r="L179" s="1"/>
      <c r="M179" s="1"/>
      <c r="N179" s="1" t="s">
        <v>138</v>
      </c>
      <c r="O179" s="4" t="s">
        <v>168</v>
      </c>
      <c r="P179" s="6" t="s">
        <v>178</v>
      </c>
      <c r="Q179" s="25"/>
      <c r="R179" s="1" t="s">
        <v>109</v>
      </c>
    </row>
    <row r="180" ht="16.5" customHeight="1">
      <c r="A180" s="2">
        <v>43920.0</v>
      </c>
      <c r="B180" s="1">
        <f t="shared" si="6"/>
        <v>26</v>
      </c>
      <c r="C180" s="1">
        <f t="shared" si="10"/>
        <v>10</v>
      </c>
      <c r="D180" s="1" t="s">
        <v>56</v>
      </c>
      <c r="E180" s="1" t="s">
        <v>108</v>
      </c>
      <c r="F180" s="1" t="s">
        <v>165</v>
      </c>
      <c r="G180" s="70">
        <f t="shared" si="14"/>
        <v>918</v>
      </c>
      <c r="H180" s="3">
        <v>2.0</v>
      </c>
      <c r="I180" s="70">
        <f t="shared" si="15"/>
        <v>22</v>
      </c>
      <c r="J180" s="3">
        <v>0.0</v>
      </c>
      <c r="K180" s="1"/>
      <c r="L180" s="1"/>
      <c r="M180" s="1"/>
      <c r="N180" s="1" t="s">
        <v>138</v>
      </c>
      <c r="O180" s="4" t="s">
        <v>168</v>
      </c>
      <c r="P180" s="6" t="s">
        <v>178</v>
      </c>
      <c r="Q180" s="25"/>
      <c r="R180" s="1" t="s">
        <v>109</v>
      </c>
    </row>
    <row r="181" ht="16.5" customHeight="1">
      <c r="A181" s="2">
        <v>43920.0</v>
      </c>
      <c r="B181" s="1">
        <f t="shared" si="6"/>
        <v>26</v>
      </c>
      <c r="C181" s="1">
        <f t="shared" si="10"/>
        <v>10</v>
      </c>
      <c r="D181" s="1" t="s">
        <v>56</v>
      </c>
      <c r="E181" s="1" t="s">
        <v>108</v>
      </c>
      <c r="F181" s="1" t="s">
        <v>179</v>
      </c>
      <c r="G181" s="70">
        <f t="shared" si="14"/>
        <v>920</v>
      </c>
      <c r="H181" s="3">
        <v>2.0</v>
      </c>
      <c r="I181" s="70">
        <f t="shared" si="15"/>
        <v>22</v>
      </c>
      <c r="J181" s="3">
        <v>0.0</v>
      </c>
      <c r="K181" s="1"/>
      <c r="L181" s="1"/>
      <c r="M181" s="1"/>
      <c r="N181" s="1" t="s">
        <v>138</v>
      </c>
      <c r="O181" s="4" t="s">
        <v>168</v>
      </c>
      <c r="P181" s="6" t="s">
        <v>178</v>
      </c>
      <c r="Q181" s="25"/>
      <c r="R181" s="1" t="s">
        <v>109</v>
      </c>
    </row>
    <row r="182" ht="16.5" customHeight="1">
      <c r="A182" s="2">
        <v>43920.0</v>
      </c>
      <c r="B182" s="1">
        <f t="shared" si="6"/>
        <v>26</v>
      </c>
      <c r="C182" s="1">
        <f t="shared" si="10"/>
        <v>10</v>
      </c>
      <c r="D182" s="1" t="s">
        <v>56</v>
      </c>
      <c r="E182" s="1" t="s">
        <v>108</v>
      </c>
      <c r="F182" s="1" t="s">
        <v>136</v>
      </c>
      <c r="G182" s="70">
        <f t="shared" si="14"/>
        <v>921</v>
      </c>
      <c r="H182" s="3">
        <v>1.0</v>
      </c>
      <c r="I182" s="70">
        <f t="shared" si="15"/>
        <v>22</v>
      </c>
      <c r="J182" s="3">
        <v>0.0</v>
      </c>
      <c r="K182" s="1"/>
      <c r="L182" s="1"/>
      <c r="M182" s="1"/>
      <c r="N182" s="1" t="s">
        <v>138</v>
      </c>
      <c r="O182" s="4" t="s">
        <v>168</v>
      </c>
      <c r="P182" s="6" t="s">
        <v>178</v>
      </c>
      <c r="Q182" s="25"/>
      <c r="R182" s="1" t="s">
        <v>109</v>
      </c>
    </row>
    <row r="183" ht="16.5" customHeight="1">
      <c r="A183" s="2">
        <v>43920.0</v>
      </c>
      <c r="B183" s="1">
        <f t="shared" si="6"/>
        <v>26</v>
      </c>
      <c r="C183" s="1">
        <f t="shared" si="10"/>
        <v>10</v>
      </c>
      <c r="D183" s="1" t="s">
        <v>56</v>
      </c>
      <c r="E183" s="1" t="s">
        <v>108</v>
      </c>
      <c r="F183" s="1" t="s">
        <v>180</v>
      </c>
      <c r="G183" s="70">
        <f t="shared" si="14"/>
        <v>922</v>
      </c>
      <c r="H183" s="3">
        <v>1.0</v>
      </c>
      <c r="I183" s="70">
        <f t="shared" si="15"/>
        <v>22</v>
      </c>
      <c r="J183" s="3">
        <v>0.0</v>
      </c>
      <c r="K183" s="1"/>
      <c r="L183" s="1"/>
      <c r="M183" s="1"/>
      <c r="N183" s="1" t="s">
        <v>138</v>
      </c>
      <c r="O183" s="4" t="s">
        <v>168</v>
      </c>
      <c r="P183" s="6" t="s">
        <v>178</v>
      </c>
      <c r="Q183" s="25"/>
      <c r="R183" s="1" t="s">
        <v>109</v>
      </c>
    </row>
    <row r="184" ht="16.5" customHeight="1">
      <c r="A184" s="2">
        <v>43920.0</v>
      </c>
      <c r="B184" s="1">
        <f t="shared" si="6"/>
        <v>26</v>
      </c>
      <c r="C184" s="1">
        <f t="shared" si="10"/>
        <v>10</v>
      </c>
      <c r="D184" s="1" t="s">
        <v>56</v>
      </c>
      <c r="E184" s="1" t="s">
        <v>108</v>
      </c>
      <c r="F184" s="1" t="s">
        <v>154</v>
      </c>
      <c r="G184" s="70">
        <f t="shared" si="14"/>
        <v>923</v>
      </c>
      <c r="H184" s="3">
        <v>1.0</v>
      </c>
      <c r="I184" s="70">
        <f t="shared" si="15"/>
        <v>22</v>
      </c>
      <c r="J184" s="3">
        <v>0.0</v>
      </c>
      <c r="K184" s="1"/>
      <c r="L184" s="1"/>
      <c r="M184" s="1"/>
      <c r="N184" s="1" t="s">
        <v>138</v>
      </c>
      <c r="O184" s="4" t="s">
        <v>168</v>
      </c>
      <c r="P184" s="6" t="s">
        <v>178</v>
      </c>
      <c r="Q184" s="25"/>
      <c r="R184" s="1" t="s">
        <v>109</v>
      </c>
    </row>
    <row r="185" ht="16.5" customHeight="1">
      <c r="A185" s="2">
        <v>43920.0</v>
      </c>
      <c r="B185" s="1">
        <f t="shared" si="6"/>
        <v>26</v>
      </c>
      <c r="C185" s="1">
        <f t="shared" si="10"/>
        <v>10</v>
      </c>
      <c r="D185" s="1" t="s">
        <v>56</v>
      </c>
      <c r="E185" s="1" t="s">
        <v>78</v>
      </c>
      <c r="G185" s="70">
        <f t="shared" si="14"/>
        <v>931</v>
      </c>
      <c r="H185" s="3">
        <v>8.0</v>
      </c>
      <c r="I185" s="70">
        <f>I179+J185</f>
        <v>22</v>
      </c>
      <c r="J185" s="3">
        <v>0.0</v>
      </c>
      <c r="K185" s="1"/>
      <c r="L185" s="1"/>
      <c r="M185" s="1"/>
      <c r="N185" s="1" t="s">
        <v>138</v>
      </c>
      <c r="O185" s="4" t="s">
        <v>168</v>
      </c>
      <c r="P185" s="6" t="s">
        <v>178</v>
      </c>
      <c r="Q185" s="25"/>
      <c r="R185" s="1" t="s">
        <v>79</v>
      </c>
    </row>
    <row r="186" ht="16.5" customHeight="1">
      <c r="A186" s="2">
        <v>43920.0</v>
      </c>
      <c r="B186" s="1">
        <f t="shared" si="6"/>
        <v>26</v>
      </c>
      <c r="C186" s="1">
        <f t="shared" si="10"/>
        <v>10</v>
      </c>
      <c r="D186" s="1" t="s">
        <v>56</v>
      </c>
      <c r="E186" s="1" t="s">
        <v>112</v>
      </c>
      <c r="F186" s="1" t="s">
        <v>181</v>
      </c>
      <c r="G186" s="70">
        <f t="shared" si="14"/>
        <v>942</v>
      </c>
      <c r="H186" s="3">
        <v>11.0</v>
      </c>
      <c r="I186" s="70">
        <f t="shared" ref="I186:I192" si="16">I185+J186</f>
        <v>22</v>
      </c>
      <c r="J186" s="3">
        <v>0.0</v>
      </c>
      <c r="K186" s="1"/>
      <c r="L186" s="1"/>
      <c r="M186" s="1"/>
      <c r="N186" s="1" t="s">
        <v>138</v>
      </c>
      <c r="O186" s="4" t="s">
        <v>168</v>
      </c>
      <c r="P186" s="6" t="s">
        <v>178</v>
      </c>
      <c r="Q186" s="25"/>
      <c r="R186" s="1" t="s">
        <v>113</v>
      </c>
    </row>
    <row r="187" ht="16.5" customHeight="1">
      <c r="A187" s="2">
        <v>43920.0</v>
      </c>
      <c r="B187" s="1">
        <f t="shared" si="6"/>
        <v>26</v>
      </c>
      <c r="C187" s="1">
        <f t="shared" si="10"/>
        <v>10</v>
      </c>
      <c r="D187" s="1" t="s">
        <v>56</v>
      </c>
      <c r="E187" s="1" t="s">
        <v>80</v>
      </c>
      <c r="G187" s="70">
        <f t="shared" si="14"/>
        <v>952</v>
      </c>
      <c r="H187" s="3">
        <v>10.0</v>
      </c>
      <c r="I187" s="70">
        <f t="shared" si="16"/>
        <v>22</v>
      </c>
      <c r="J187" s="3">
        <v>0.0</v>
      </c>
      <c r="K187" s="1"/>
      <c r="L187" s="1"/>
      <c r="M187" s="1"/>
      <c r="N187" s="1" t="s">
        <v>138</v>
      </c>
      <c r="O187" s="4" t="s">
        <v>168</v>
      </c>
      <c r="P187" s="6" t="s">
        <v>178</v>
      </c>
      <c r="Q187" s="25"/>
      <c r="R187" s="1" t="s">
        <v>81</v>
      </c>
    </row>
    <row r="188" ht="16.5" customHeight="1">
      <c r="A188" s="2">
        <v>43920.0</v>
      </c>
      <c r="B188" s="1">
        <f t="shared" si="6"/>
        <v>26</v>
      </c>
      <c r="C188" s="1">
        <f t="shared" si="10"/>
        <v>10</v>
      </c>
      <c r="D188" s="1" t="s">
        <v>56</v>
      </c>
      <c r="E188" s="1" t="s">
        <v>82</v>
      </c>
      <c r="G188" s="70">
        <f t="shared" si="14"/>
        <v>955</v>
      </c>
      <c r="H188" s="3">
        <v>3.0</v>
      </c>
      <c r="I188" s="70">
        <f t="shared" si="16"/>
        <v>22</v>
      </c>
      <c r="J188" s="3">
        <v>0.0</v>
      </c>
      <c r="K188" s="1"/>
      <c r="L188" s="1"/>
      <c r="M188" s="1"/>
      <c r="N188" s="1" t="s">
        <v>138</v>
      </c>
      <c r="O188" s="4" t="s">
        <v>168</v>
      </c>
      <c r="P188" s="6" t="s">
        <v>178</v>
      </c>
      <c r="Q188" s="25"/>
      <c r="R188" s="1" t="s">
        <v>83</v>
      </c>
    </row>
    <row r="189" ht="16.5" customHeight="1">
      <c r="A189" s="2">
        <v>43920.0</v>
      </c>
      <c r="B189" s="1">
        <f t="shared" si="6"/>
        <v>26</v>
      </c>
      <c r="C189" s="1">
        <f t="shared" si="10"/>
        <v>10</v>
      </c>
      <c r="D189" s="1" t="s">
        <v>56</v>
      </c>
      <c r="E189" s="1" t="s">
        <v>92</v>
      </c>
      <c r="G189" s="70">
        <f t="shared" si="14"/>
        <v>958</v>
      </c>
      <c r="H189" s="3">
        <v>3.0</v>
      </c>
      <c r="I189" s="70">
        <f t="shared" si="16"/>
        <v>22</v>
      </c>
      <c r="J189" s="3">
        <v>0.0</v>
      </c>
      <c r="K189" s="1"/>
      <c r="L189" s="1"/>
      <c r="M189" s="1"/>
      <c r="N189" s="1" t="s">
        <v>138</v>
      </c>
      <c r="O189" s="4" t="s">
        <v>168</v>
      </c>
      <c r="P189" s="6" t="s">
        <v>178</v>
      </c>
      <c r="Q189" s="25"/>
      <c r="R189" s="1" t="s">
        <v>93</v>
      </c>
    </row>
    <row r="190" ht="16.5" customHeight="1">
      <c r="A190" s="2">
        <v>43920.0</v>
      </c>
      <c r="B190" s="1">
        <f t="shared" si="6"/>
        <v>26</v>
      </c>
      <c r="C190" s="1">
        <f t="shared" si="10"/>
        <v>10</v>
      </c>
      <c r="D190" s="1" t="s">
        <v>56</v>
      </c>
      <c r="E190" s="1" t="s">
        <v>96</v>
      </c>
      <c r="F190" s="1" t="s">
        <v>173</v>
      </c>
      <c r="G190" s="70">
        <f t="shared" si="14"/>
        <v>966</v>
      </c>
      <c r="H190" s="3">
        <v>8.0</v>
      </c>
      <c r="I190" s="70">
        <f t="shared" si="16"/>
        <v>23</v>
      </c>
      <c r="J190" s="3">
        <v>1.0</v>
      </c>
      <c r="K190" s="1"/>
      <c r="L190" s="1"/>
      <c r="M190" s="1"/>
      <c r="N190" s="1" t="s">
        <v>138</v>
      </c>
      <c r="O190" s="4" t="s">
        <v>168</v>
      </c>
      <c r="P190" s="6" t="s">
        <v>178</v>
      </c>
      <c r="Q190" s="25"/>
      <c r="R190" s="1" t="s">
        <v>97</v>
      </c>
    </row>
    <row r="191" ht="16.5" customHeight="1">
      <c r="A191" s="2">
        <v>43920.0</v>
      </c>
      <c r="B191" s="1">
        <f t="shared" si="6"/>
        <v>26</v>
      </c>
      <c r="C191" s="1">
        <f t="shared" si="10"/>
        <v>10</v>
      </c>
      <c r="D191" s="1" t="s">
        <v>56</v>
      </c>
      <c r="E191" s="1" t="s">
        <v>114</v>
      </c>
      <c r="G191" s="70">
        <f t="shared" si="14"/>
        <v>966</v>
      </c>
      <c r="H191" s="3">
        <v>0.0</v>
      </c>
      <c r="I191" s="70">
        <f t="shared" si="16"/>
        <v>24</v>
      </c>
      <c r="J191" s="3">
        <v>1.0</v>
      </c>
      <c r="L191" s="1"/>
      <c r="M191" s="1"/>
      <c r="N191" s="1" t="s">
        <v>138</v>
      </c>
      <c r="O191" s="4" t="s">
        <v>168</v>
      </c>
      <c r="P191" s="6" t="s">
        <v>178</v>
      </c>
      <c r="Q191" s="25"/>
      <c r="R191" s="1" t="s">
        <v>115</v>
      </c>
    </row>
    <row r="192" ht="16.5" customHeight="1">
      <c r="A192" s="59">
        <v>43920.0</v>
      </c>
      <c r="B192" s="60">
        <f t="shared" si="6"/>
        <v>26</v>
      </c>
      <c r="C192" s="60">
        <f t="shared" si="10"/>
        <v>10</v>
      </c>
      <c r="D192" s="60" t="s">
        <v>56</v>
      </c>
      <c r="E192" s="60" t="s">
        <v>62</v>
      </c>
      <c r="F192" s="61"/>
      <c r="G192" s="62">
        <f t="shared" si="14"/>
        <v>966</v>
      </c>
      <c r="H192" s="62">
        <v>0.0</v>
      </c>
      <c r="I192" s="62">
        <f t="shared" si="16"/>
        <v>24</v>
      </c>
      <c r="J192" s="62">
        <v>0.0</v>
      </c>
      <c r="K192" s="63">
        <v>240.0</v>
      </c>
      <c r="L192" s="63">
        <v>4065.0</v>
      </c>
      <c r="M192" s="63">
        <v>5031.0</v>
      </c>
      <c r="N192" s="60" t="s">
        <v>138</v>
      </c>
      <c r="O192" s="66" t="s">
        <v>168</v>
      </c>
      <c r="P192" s="67" t="s">
        <v>178</v>
      </c>
      <c r="Q192" s="68"/>
      <c r="R192" s="60" t="s">
        <v>39</v>
      </c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9"/>
    </row>
    <row r="193" ht="16.5" customHeight="1">
      <c r="A193" s="2">
        <v>43921.0</v>
      </c>
      <c r="B193" s="1">
        <f t="shared" si="6"/>
        <v>27</v>
      </c>
      <c r="C193" s="1">
        <f t="shared" si="10"/>
        <v>11</v>
      </c>
      <c r="D193" s="1" t="s">
        <v>56</v>
      </c>
      <c r="E193" s="1" t="s">
        <v>66</v>
      </c>
      <c r="G193" s="70">
        <f t="shared" si="14"/>
        <v>983</v>
      </c>
      <c r="H193" s="3">
        <v>17.0</v>
      </c>
      <c r="I193" s="70">
        <f>I191+J193</f>
        <v>24</v>
      </c>
      <c r="J193" s="3">
        <v>0.0</v>
      </c>
      <c r="K193" s="1"/>
      <c r="L193" s="1"/>
      <c r="M193" s="1"/>
      <c r="N193" s="1" t="s">
        <v>138</v>
      </c>
      <c r="O193" s="4" t="s">
        <v>168</v>
      </c>
      <c r="P193" s="6" t="s">
        <v>187</v>
      </c>
      <c r="Q193" s="25"/>
      <c r="R193" s="1" t="s">
        <v>69</v>
      </c>
    </row>
    <row r="194" ht="16.5" customHeight="1">
      <c r="A194" s="2">
        <v>43921.0</v>
      </c>
      <c r="B194" s="1">
        <f t="shared" si="6"/>
        <v>27</v>
      </c>
      <c r="C194" s="1">
        <f t="shared" si="10"/>
        <v>11</v>
      </c>
      <c r="D194" s="1" t="s">
        <v>56</v>
      </c>
      <c r="E194" s="1" t="s">
        <v>57</v>
      </c>
      <c r="G194" s="70">
        <f t="shared" si="14"/>
        <v>1002</v>
      </c>
      <c r="H194" s="3">
        <v>19.0</v>
      </c>
      <c r="I194" s="70">
        <f t="shared" ref="I194:I301" si="17">I193+J194</f>
        <v>24</v>
      </c>
      <c r="J194" s="3">
        <v>0.0</v>
      </c>
      <c r="K194" s="1"/>
      <c r="L194" s="1"/>
      <c r="M194" s="1"/>
      <c r="N194" s="1" t="s">
        <v>138</v>
      </c>
      <c r="O194" s="4" t="s">
        <v>168</v>
      </c>
      <c r="P194" s="6" t="s">
        <v>187</v>
      </c>
      <c r="Q194" s="25"/>
      <c r="R194" s="1" t="s">
        <v>61</v>
      </c>
    </row>
    <row r="195" ht="16.5" customHeight="1">
      <c r="A195" s="2">
        <v>43921.0</v>
      </c>
      <c r="B195" s="1">
        <f t="shared" si="6"/>
        <v>27</v>
      </c>
      <c r="C195" s="1">
        <f t="shared" si="10"/>
        <v>11</v>
      </c>
      <c r="D195" s="1" t="s">
        <v>56</v>
      </c>
      <c r="E195" s="1" t="s">
        <v>74</v>
      </c>
      <c r="G195" s="70">
        <f t="shared" si="14"/>
        <v>1005</v>
      </c>
      <c r="H195" s="3">
        <v>3.0</v>
      </c>
      <c r="I195" s="70">
        <f t="shared" si="17"/>
        <v>25</v>
      </c>
      <c r="J195" s="3">
        <v>1.0</v>
      </c>
      <c r="K195" s="1"/>
      <c r="L195" s="1"/>
      <c r="M195" s="1"/>
      <c r="N195" s="1" t="s">
        <v>138</v>
      </c>
      <c r="O195" s="4" t="s">
        <v>168</v>
      </c>
      <c r="P195" s="6" t="s">
        <v>187</v>
      </c>
      <c r="Q195" s="25"/>
      <c r="R195" s="1" t="s">
        <v>75</v>
      </c>
    </row>
    <row r="196" ht="16.5" customHeight="1">
      <c r="A196" s="2">
        <v>43921.0</v>
      </c>
      <c r="B196" s="1">
        <f t="shared" si="6"/>
        <v>27</v>
      </c>
      <c r="C196" s="1">
        <f t="shared" si="10"/>
        <v>11</v>
      </c>
      <c r="D196" s="1" t="s">
        <v>56</v>
      </c>
      <c r="E196" s="1" t="s">
        <v>78</v>
      </c>
      <c r="G196" s="70">
        <f t="shared" si="14"/>
        <v>1019</v>
      </c>
      <c r="H196" s="3">
        <v>14.0</v>
      </c>
      <c r="I196" s="70">
        <f t="shared" si="17"/>
        <v>26</v>
      </c>
      <c r="J196" s="3">
        <v>1.0</v>
      </c>
      <c r="K196" s="1"/>
      <c r="L196" s="1"/>
      <c r="M196" s="1"/>
      <c r="N196" s="1" t="s">
        <v>138</v>
      </c>
      <c r="O196" s="4" t="s">
        <v>168</v>
      </c>
      <c r="P196" s="6" t="s">
        <v>187</v>
      </c>
      <c r="Q196" s="25"/>
      <c r="R196" s="1" t="s">
        <v>79</v>
      </c>
    </row>
    <row r="197" ht="16.5" customHeight="1">
      <c r="A197" s="2">
        <v>43921.0</v>
      </c>
      <c r="B197" s="1">
        <f t="shared" si="6"/>
        <v>27</v>
      </c>
      <c r="C197" s="1">
        <f t="shared" si="10"/>
        <v>11</v>
      </c>
      <c r="D197" s="1" t="s">
        <v>56</v>
      </c>
      <c r="E197" s="1" t="s">
        <v>80</v>
      </c>
      <c r="G197" s="70">
        <f t="shared" si="14"/>
        <v>1020</v>
      </c>
      <c r="H197" s="3">
        <v>1.0</v>
      </c>
      <c r="I197" s="70">
        <f t="shared" si="17"/>
        <v>26</v>
      </c>
      <c r="J197" s="3">
        <v>0.0</v>
      </c>
      <c r="K197" s="1"/>
      <c r="L197" s="1"/>
      <c r="M197" s="1"/>
      <c r="N197" s="1" t="s">
        <v>138</v>
      </c>
      <c r="O197" s="4" t="s">
        <v>168</v>
      </c>
      <c r="P197" s="6" t="s">
        <v>187</v>
      </c>
      <c r="Q197" s="25"/>
      <c r="R197" s="1" t="s">
        <v>81</v>
      </c>
    </row>
    <row r="198" ht="16.5" customHeight="1">
      <c r="A198" s="2">
        <v>43921.0</v>
      </c>
      <c r="B198" s="1">
        <f t="shared" si="6"/>
        <v>27</v>
      </c>
      <c r="C198" s="1">
        <f t="shared" si="10"/>
        <v>11</v>
      </c>
      <c r="D198" s="1" t="s">
        <v>56</v>
      </c>
      <c r="E198" s="1" t="s">
        <v>92</v>
      </c>
      <c r="G198" s="70">
        <f t="shared" si="14"/>
        <v>1022</v>
      </c>
      <c r="H198" s="3">
        <v>2.0</v>
      </c>
      <c r="I198" s="70">
        <f t="shared" si="17"/>
        <v>26</v>
      </c>
      <c r="J198" s="3">
        <v>0.0</v>
      </c>
      <c r="K198" s="1"/>
      <c r="L198" s="1"/>
      <c r="M198" s="1"/>
      <c r="N198" s="1" t="s">
        <v>138</v>
      </c>
      <c r="O198" s="4" t="s">
        <v>168</v>
      </c>
      <c r="P198" s="6" t="s">
        <v>187</v>
      </c>
      <c r="Q198" s="25"/>
      <c r="R198" s="1" t="s">
        <v>93</v>
      </c>
    </row>
    <row r="199" ht="16.5" customHeight="1">
      <c r="A199" s="2">
        <v>43921.0</v>
      </c>
      <c r="B199" s="1">
        <f t="shared" si="6"/>
        <v>27</v>
      </c>
      <c r="C199" s="1">
        <f t="shared" si="10"/>
        <v>11</v>
      </c>
      <c r="D199" s="1" t="s">
        <v>56</v>
      </c>
      <c r="E199" s="1" t="s">
        <v>94</v>
      </c>
      <c r="G199" s="70">
        <f t="shared" si="14"/>
        <v>1023</v>
      </c>
      <c r="H199" s="3">
        <v>1.0</v>
      </c>
      <c r="I199" s="70">
        <f t="shared" si="17"/>
        <v>26</v>
      </c>
      <c r="J199" s="3">
        <v>0.0</v>
      </c>
      <c r="K199" s="1"/>
      <c r="L199" s="1"/>
      <c r="M199" s="1"/>
      <c r="N199" s="1" t="s">
        <v>138</v>
      </c>
      <c r="O199" s="4" t="s">
        <v>168</v>
      </c>
      <c r="P199" s="6" t="s">
        <v>187</v>
      </c>
      <c r="Q199" s="25"/>
      <c r="R199" s="1" t="s">
        <v>95</v>
      </c>
    </row>
    <row r="200" ht="16.5" customHeight="1">
      <c r="A200" s="2">
        <v>43921.0</v>
      </c>
      <c r="B200" s="1">
        <f t="shared" si="6"/>
        <v>27</v>
      </c>
      <c r="C200" s="1">
        <f t="shared" si="10"/>
        <v>11</v>
      </c>
      <c r="D200" s="1" t="s">
        <v>56</v>
      </c>
      <c r="E200" s="1" t="s">
        <v>98</v>
      </c>
      <c r="G200" s="70">
        <f t="shared" si="14"/>
        <v>1024</v>
      </c>
      <c r="H200" s="3">
        <v>1.0</v>
      </c>
      <c r="I200" s="70">
        <f t="shared" si="17"/>
        <v>26</v>
      </c>
      <c r="J200" s="3">
        <v>0.0</v>
      </c>
      <c r="K200" s="1"/>
      <c r="L200" s="1"/>
      <c r="M200" s="1"/>
      <c r="N200" s="1" t="s">
        <v>138</v>
      </c>
      <c r="O200" s="4" t="s">
        <v>168</v>
      </c>
      <c r="P200" s="6" t="s">
        <v>187</v>
      </c>
      <c r="Q200" s="25"/>
      <c r="R200" s="1" t="s">
        <v>99</v>
      </c>
    </row>
    <row r="201" ht="16.5" customHeight="1">
      <c r="A201" s="2">
        <v>43921.0</v>
      </c>
      <c r="B201" s="1">
        <f t="shared" si="6"/>
        <v>27</v>
      </c>
      <c r="C201" s="1">
        <f t="shared" si="10"/>
        <v>11</v>
      </c>
      <c r="D201" s="1" t="s">
        <v>56</v>
      </c>
      <c r="E201" s="1" t="s">
        <v>108</v>
      </c>
      <c r="G201" s="70">
        <f t="shared" si="14"/>
        <v>1046</v>
      </c>
      <c r="H201" s="3">
        <v>22.0</v>
      </c>
      <c r="I201" s="70">
        <f t="shared" si="17"/>
        <v>26</v>
      </c>
      <c r="J201" s="3">
        <v>0.0</v>
      </c>
      <c r="K201" s="1"/>
      <c r="L201" s="1"/>
      <c r="M201" s="1"/>
      <c r="N201" s="1" t="s">
        <v>138</v>
      </c>
      <c r="O201" s="4" t="s">
        <v>168</v>
      </c>
      <c r="P201" s="6" t="s">
        <v>187</v>
      </c>
      <c r="Q201" s="25"/>
      <c r="R201" s="1" t="s">
        <v>109</v>
      </c>
    </row>
    <row r="202" ht="16.5" customHeight="1">
      <c r="A202" s="2">
        <v>43921.0</v>
      </c>
      <c r="B202" s="1">
        <f t="shared" si="6"/>
        <v>27</v>
      </c>
      <c r="C202" s="1">
        <f t="shared" si="10"/>
        <v>11</v>
      </c>
      <c r="D202" s="1" t="s">
        <v>56</v>
      </c>
      <c r="E202" s="1" t="s">
        <v>112</v>
      </c>
      <c r="G202" s="70">
        <f t="shared" si="14"/>
        <v>1053</v>
      </c>
      <c r="H202" s="3">
        <v>7.0</v>
      </c>
      <c r="I202" s="70">
        <f t="shared" si="17"/>
        <v>26</v>
      </c>
      <c r="J202" s="3">
        <v>0.0</v>
      </c>
      <c r="K202" s="1"/>
      <c r="L202" s="1"/>
      <c r="M202" s="1"/>
      <c r="N202" s="1" t="s">
        <v>138</v>
      </c>
      <c r="O202" s="4" t="s">
        <v>168</v>
      </c>
      <c r="P202" s="6" t="s">
        <v>187</v>
      </c>
      <c r="Q202" s="25"/>
      <c r="R202" s="1" t="s">
        <v>113</v>
      </c>
    </row>
    <row r="203" ht="16.5" customHeight="1">
      <c r="A203" s="2">
        <v>43921.0</v>
      </c>
      <c r="B203" s="1">
        <f t="shared" si="6"/>
        <v>27</v>
      </c>
      <c r="C203" s="1">
        <f t="shared" si="10"/>
        <v>11</v>
      </c>
      <c r="D203" s="1" t="s">
        <v>56</v>
      </c>
      <c r="E203" s="1" t="s">
        <v>114</v>
      </c>
      <c r="G203" s="70">
        <f t="shared" si="14"/>
        <v>1054</v>
      </c>
      <c r="H203" s="3">
        <v>1.0</v>
      </c>
      <c r="I203" s="70">
        <f t="shared" si="17"/>
        <v>26</v>
      </c>
      <c r="J203" s="3">
        <v>0.0</v>
      </c>
      <c r="K203" s="1"/>
      <c r="L203" s="1"/>
      <c r="M203" s="1"/>
      <c r="N203" s="1" t="s">
        <v>138</v>
      </c>
      <c r="O203" s="4" t="s">
        <v>168</v>
      </c>
      <c r="P203" s="6" t="s">
        <v>187</v>
      </c>
      <c r="Q203" s="25"/>
      <c r="R203" s="1" t="s">
        <v>115</v>
      </c>
    </row>
    <row r="204" ht="16.5" customHeight="1">
      <c r="A204" s="2">
        <v>43921.0</v>
      </c>
      <c r="B204" s="1">
        <f t="shared" si="6"/>
        <v>27</v>
      </c>
      <c r="C204" s="1">
        <f t="shared" si="10"/>
        <v>11</v>
      </c>
      <c r="D204" s="1" t="s">
        <v>56</v>
      </c>
      <c r="E204" s="1" t="s">
        <v>90</v>
      </c>
      <c r="G204" s="70">
        <f t="shared" si="14"/>
        <v>1054</v>
      </c>
      <c r="H204" s="3">
        <v>0.0</v>
      </c>
      <c r="I204" s="70">
        <f t="shared" si="17"/>
        <v>27</v>
      </c>
      <c r="J204" s="3">
        <v>1.0</v>
      </c>
      <c r="K204" s="1"/>
      <c r="L204" s="1"/>
      <c r="M204" s="1"/>
      <c r="N204" s="1" t="s">
        <v>138</v>
      </c>
      <c r="O204" s="4" t="s">
        <v>168</v>
      </c>
      <c r="P204" s="6" t="s">
        <v>187</v>
      </c>
      <c r="Q204" s="25"/>
      <c r="R204" s="1" t="s">
        <v>91</v>
      </c>
    </row>
    <row r="205" ht="16.5" customHeight="1">
      <c r="A205" s="59">
        <v>43921.0</v>
      </c>
      <c r="B205" s="60">
        <f t="shared" si="6"/>
        <v>27</v>
      </c>
      <c r="C205" s="60">
        <f t="shared" si="10"/>
        <v>11</v>
      </c>
      <c r="D205" s="60" t="s">
        <v>56</v>
      </c>
      <c r="E205" s="60" t="s">
        <v>62</v>
      </c>
      <c r="F205" s="61"/>
      <c r="G205" s="62">
        <f t="shared" si="14"/>
        <v>1054</v>
      </c>
      <c r="H205" s="62">
        <v>0.0</v>
      </c>
      <c r="I205" s="62">
        <f t="shared" si="17"/>
        <v>27</v>
      </c>
      <c r="J205" s="62">
        <v>0.0</v>
      </c>
      <c r="K205" s="63">
        <v>248.0</v>
      </c>
      <c r="L205" s="63">
        <v>4597.0</v>
      </c>
      <c r="M205" s="63">
        <v>5651.0</v>
      </c>
      <c r="N205" s="60" t="s">
        <v>138</v>
      </c>
      <c r="O205" s="66" t="s">
        <v>168</v>
      </c>
      <c r="P205" s="67" t="s">
        <v>187</v>
      </c>
      <c r="Q205" s="68"/>
      <c r="R205" s="60" t="s">
        <v>39</v>
      </c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9"/>
    </row>
    <row r="206" ht="16.5" customHeight="1">
      <c r="A206" s="2">
        <v>43922.0</v>
      </c>
      <c r="B206" s="1">
        <f t="shared" si="6"/>
        <v>28</v>
      </c>
      <c r="C206" s="1">
        <f t="shared" si="10"/>
        <v>12</v>
      </c>
      <c r="D206" s="1" t="s">
        <v>56</v>
      </c>
      <c r="E206" s="1" t="s">
        <v>66</v>
      </c>
      <c r="G206" s="70">
        <f t="shared" si="14"/>
        <v>1064</v>
      </c>
      <c r="H206" s="3">
        <v>10.0</v>
      </c>
      <c r="I206" s="70">
        <f t="shared" si="17"/>
        <v>29</v>
      </c>
      <c r="J206" s="3">
        <v>2.0</v>
      </c>
      <c r="K206" s="1"/>
      <c r="L206" s="1"/>
      <c r="M206" s="1"/>
      <c r="N206" s="1" t="s">
        <v>138</v>
      </c>
      <c r="O206" s="4" t="s">
        <v>168</v>
      </c>
      <c r="P206" s="6" t="s">
        <v>188</v>
      </c>
      <c r="Q206" s="25"/>
      <c r="R206" s="1" t="s">
        <v>69</v>
      </c>
    </row>
    <row r="207" ht="16.5" customHeight="1">
      <c r="A207" s="2">
        <v>43922.0</v>
      </c>
      <c r="B207" s="1">
        <f t="shared" si="6"/>
        <v>28</v>
      </c>
      <c r="C207" s="1">
        <f t="shared" si="10"/>
        <v>12</v>
      </c>
      <c r="D207" s="1" t="s">
        <v>56</v>
      </c>
      <c r="E207" s="1" t="s">
        <v>57</v>
      </c>
      <c r="G207" s="70">
        <f t="shared" si="14"/>
        <v>1074</v>
      </c>
      <c r="H207" s="3">
        <v>10.0</v>
      </c>
      <c r="I207" s="70">
        <f t="shared" si="17"/>
        <v>30</v>
      </c>
      <c r="J207" s="3">
        <v>1.0</v>
      </c>
      <c r="K207" s="1"/>
      <c r="L207" s="1"/>
      <c r="M207" s="1"/>
      <c r="N207" s="1" t="s">
        <v>138</v>
      </c>
      <c r="O207" s="4" t="s">
        <v>168</v>
      </c>
      <c r="P207" s="6" t="s">
        <v>188</v>
      </c>
      <c r="Q207" s="25"/>
      <c r="R207" s="1" t="s">
        <v>61</v>
      </c>
    </row>
    <row r="208" ht="16.5" customHeight="1">
      <c r="A208" s="2">
        <v>43922.0</v>
      </c>
      <c r="B208" s="1">
        <f t="shared" si="6"/>
        <v>28</v>
      </c>
      <c r="C208" s="1">
        <f t="shared" si="10"/>
        <v>12</v>
      </c>
      <c r="D208" s="1" t="s">
        <v>56</v>
      </c>
      <c r="E208" s="1" t="s">
        <v>74</v>
      </c>
      <c r="G208" s="70">
        <f t="shared" si="14"/>
        <v>1086</v>
      </c>
      <c r="H208" s="3">
        <v>12.0</v>
      </c>
      <c r="I208" s="70">
        <f t="shared" si="17"/>
        <v>30</v>
      </c>
      <c r="J208" s="3">
        <v>0.0</v>
      </c>
      <c r="K208" s="1"/>
      <c r="L208" s="1"/>
      <c r="M208" s="1"/>
      <c r="N208" s="1" t="s">
        <v>138</v>
      </c>
      <c r="O208" s="4" t="s">
        <v>168</v>
      </c>
      <c r="P208" s="6" t="s">
        <v>188</v>
      </c>
      <c r="Q208" s="25"/>
      <c r="R208" s="1" t="s">
        <v>75</v>
      </c>
    </row>
    <row r="209" ht="16.5" customHeight="1">
      <c r="A209" s="2">
        <v>43922.0</v>
      </c>
      <c r="B209" s="1">
        <f t="shared" si="6"/>
        <v>28</v>
      </c>
      <c r="C209" s="1">
        <f t="shared" si="10"/>
        <v>12</v>
      </c>
      <c r="D209" s="1" t="s">
        <v>56</v>
      </c>
      <c r="E209" s="1" t="s">
        <v>78</v>
      </c>
      <c r="G209" s="70">
        <f t="shared" si="14"/>
        <v>1092</v>
      </c>
      <c r="H209" s="3">
        <v>6.0</v>
      </c>
      <c r="I209" s="70">
        <f t="shared" si="17"/>
        <v>30</v>
      </c>
      <c r="J209" s="3">
        <v>0.0</v>
      </c>
      <c r="K209" s="1"/>
      <c r="L209" s="1"/>
      <c r="M209" s="1"/>
      <c r="N209" s="1" t="s">
        <v>138</v>
      </c>
      <c r="O209" s="4" t="s">
        <v>168</v>
      </c>
      <c r="P209" s="6" t="s">
        <v>188</v>
      </c>
      <c r="Q209" s="25"/>
      <c r="R209" s="1" t="s">
        <v>79</v>
      </c>
    </row>
    <row r="210" ht="16.5" customHeight="1">
      <c r="A210" s="2">
        <v>43922.0</v>
      </c>
      <c r="B210" s="1">
        <f t="shared" si="6"/>
        <v>28</v>
      </c>
      <c r="C210" s="1">
        <f t="shared" si="10"/>
        <v>12</v>
      </c>
      <c r="D210" s="1" t="s">
        <v>56</v>
      </c>
      <c r="E210" s="1" t="s">
        <v>80</v>
      </c>
      <c r="G210" s="70">
        <f t="shared" si="14"/>
        <v>1093</v>
      </c>
      <c r="H210" s="3">
        <v>1.0</v>
      </c>
      <c r="I210" s="70">
        <f t="shared" si="17"/>
        <v>30</v>
      </c>
      <c r="J210" s="3">
        <v>0.0</v>
      </c>
      <c r="K210" s="1"/>
      <c r="L210" s="1"/>
      <c r="M210" s="1"/>
      <c r="N210" s="1" t="s">
        <v>138</v>
      </c>
      <c r="O210" s="4" t="s">
        <v>168</v>
      </c>
      <c r="P210" s="6" t="s">
        <v>188</v>
      </c>
      <c r="Q210" s="25"/>
      <c r="R210" s="1" t="s">
        <v>81</v>
      </c>
    </row>
    <row r="211" ht="16.5" customHeight="1">
      <c r="A211" s="2">
        <v>43922.0</v>
      </c>
      <c r="B211" s="1">
        <f t="shared" si="6"/>
        <v>28</v>
      </c>
      <c r="C211" s="1">
        <f t="shared" si="10"/>
        <v>12</v>
      </c>
      <c r="D211" s="1" t="s">
        <v>56</v>
      </c>
      <c r="E211" s="1" t="s">
        <v>82</v>
      </c>
      <c r="G211" s="70">
        <f t="shared" si="14"/>
        <v>1094</v>
      </c>
      <c r="H211" s="3">
        <v>1.0</v>
      </c>
      <c r="I211" s="70">
        <f t="shared" si="17"/>
        <v>30</v>
      </c>
      <c r="J211" s="3">
        <v>0.0</v>
      </c>
      <c r="K211" s="1"/>
      <c r="L211" s="1"/>
      <c r="M211" s="1"/>
      <c r="N211" s="1" t="s">
        <v>138</v>
      </c>
      <c r="O211" s="4" t="s">
        <v>168</v>
      </c>
      <c r="P211" s="6" t="s">
        <v>188</v>
      </c>
      <c r="Q211" s="25"/>
      <c r="R211" s="1" t="s">
        <v>83</v>
      </c>
    </row>
    <row r="212" ht="16.5" customHeight="1">
      <c r="A212" s="2">
        <v>43922.0</v>
      </c>
      <c r="B212" s="1">
        <f t="shared" si="6"/>
        <v>28</v>
      </c>
      <c r="C212" s="1">
        <f t="shared" si="10"/>
        <v>12</v>
      </c>
      <c r="D212" s="1" t="s">
        <v>56</v>
      </c>
      <c r="E212" s="1" t="s">
        <v>92</v>
      </c>
      <c r="G212" s="70">
        <f t="shared" si="14"/>
        <v>1104</v>
      </c>
      <c r="H212" s="3">
        <v>10.0</v>
      </c>
      <c r="I212" s="70">
        <f t="shared" si="17"/>
        <v>30</v>
      </c>
      <c r="J212" s="3">
        <v>0.0</v>
      </c>
      <c r="K212" s="1"/>
      <c r="L212" s="1"/>
      <c r="M212" s="1"/>
      <c r="N212" s="1" t="s">
        <v>138</v>
      </c>
      <c r="O212" s="4" t="s">
        <v>168</v>
      </c>
      <c r="P212" s="6" t="s">
        <v>188</v>
      </c>
      <c r="Q212" s="25"/>
      <c r="R212" s="1" t="s">
        <v>93</v>
      </c>
    </row>
    <row r="213" ht="16.5" customHeight="1">
      <c r="A213" s="2">
        <v>43922.0</v>
      </c>
      <c r="B213" s="1">
        <f t="shared" si="6"/>
        <v>28</v>
      </c>
      <c r="C213" s="1">
        <f t="shared" si="10"/>
        <v>12</v>
      </c>
      <c r="D213" s="1" t="s">
        <v>56</v>
      </c>
      <c r="E213" s="1" t="s">
        <v>96</v>
      </c>
      <c r="G213" s="70">
        <f t="shared" si="14"/>
        <v>1108</v>
      </c>
      <c r="H213" s="3">
        <v>4.0</v>
      </c>
      <c r="I213" s="70">
        <f t="shared" si="17"/>
        <v>31</v>
      </c>
      <c r="J213" s="3">
        <v>1.0</v>
      </c>
      <c r="K213" s="1"/>
      <c r="L213" s="1"/>
      <c r="M213" s="1"/>
      <c r="N213" s="1" t="s">
        <v>138</v>
      </c>
      <c r="O213" s="4" t="s">
        <v>168</v>
      </c>
      <c r="P213" s="6" t="s">
        <v>188</v>
      </c>
      <c r="Q213" s="25"/>
      <c r="R213" s="1" t="s">
        <v>97</v>
      </c>
    </row>
    <row r="214" ht="16.5" customHeight="1">
      <c r="A214" s="2">
        <v>43922.0</v>
      </c>
      <c r="B214" s="1">
        <f t="shared" si="6"/>
        <v>28</v>
      </c>
      <c r="C214" s="1">
        <f t="shared" si="10"/>
        <v>12</v>
      </c>
      <c r="D214" s="1" t="s">
        <v>56</v>
      </c>
      <c r="E214" s="1" t="s">
        <v>100</v>
      </c>
      <c r="G214" s="70">
        <f t="shared" si="14"/>
        <v>1110</v>
      </c>
      <c r="H214" s="3">
        <v>2.0</v>
      </c>
      <c r="I214" s="70">
        <f t="shared" si="17"/>
        <v>31</v>
      </c>
      <c r="J214" s="3">
        <v>0.0</v>
      </c>
      <c r="K214" s="1"/>
      <c r="L214" s="1"/>
      <c r="M214" s="1"/>
      <c r="N214" s="1" t="s">
        <v>138</v>
      </c>
      <c r="O214" s="4" t="s">
        <v>168</v>
      </c>
      <c r="P214" s="6" t="s">
        <v>188</v>
      </c>
      <c r="Q214" s="25"/>
      <c r="R214" s="1" t="s">
        <v>101</v>
      </c>
    </row>
    <row r="215" ht="16.5" customHeight="1">
      <c r="A215" s="2">
        <v>43922.0</v>
      </c>
      <c r="B215" s="1">
        <f t="shared" si="6"/>
        <v>28</v>
      </c>
      <c r="C215" s="1">
        <f t="shared" si="10"/>
        <v>12</v>
      </c>
      <c r="D215" s="1" t="s">
        <v>56</v>
      </c>
      <c r="E215" s="1" t="s">
        <v>104</v>
      </c>
      <c r="G215" s="70">
        <f t="shared" si="14"/>
        <v>1111</v>
      </c>
      <c r="H215" s="3">
        <v>1.0</v>
      </c>
      <c r="I215" s="70">
        <f t="shared" si="17"/>
        <v>31</v>
      </c>
      <c r="J215" s="3">
        <v>0.0</v>
      </c>
      <c r="K215" s="1"/>
      <c r="L215" s="1"/>
      <c r="M215" s="1"/>
      <c r="N215" s="1" t="s">
        <v>138</v>
      </c>
      <c r="O215" s="4" t="s">
        <v>168</v>
      </c>
      <c r="P215" s="6" t="s">
        <v>188</v>
      </c>
      <c r="Q215" s="25"/>
      <c r="R215" s="1" t="s">
        <v>105</v>
      </c>
    </row>
    <row r="216" ht="16.5" customHeight="1">
      <c r="A216" s="2">
        <v>43922.0</v>
      </c>
      <c r="B216" s="1">
        <f t="shared" si="6"/>
        <v>28</v>
      </c>
      <c r="C216" s="1">
        <f t="shared" si="10"/>
        <v>12</v>
      </c>
      <c r="D216" s="1" t="s">
        <v>56</v>
      </c>
      <c r="E216" s="1" t="s">
        <v>106</v>
      </c>
      <c r="G216" s="70">
        <f t="shared" si="14"/>
        <v>1121</v>
      </c>
      <c r="H216" s="3">
        <v>10.0</v>
      </c>
      <c r="I216" s="70">
        <f t="shared" si="17"/>
        <v>31</v>
      </c>
      <c r="J216" s="3">
        <v>0.0</v>
      </c>
      <c r="K216" s="1"/>
      <c r="L216" s="1"/>
      <c r="M216" s="1"/>
      <c r="N216" s="1" t="s">
        <v>138</v>
      </c>
      <c r="O216" s="4" t="s">
        <v>168</v>
      </c>
      <c r="P216" s="6" t="s">
        <v>188</v>
      </c>
      <c r="Q216" s="25"/>
      <c r="R216" s="1" t="s">
        <v>107</v>
      </c>
    </row>
    <row r="217" ht="16.5" customHeight="1">
      <c r="A217" s="2">
        <v>43922.0</v>
      </c>
      <c r="B217" s="1">
        <f t="shared" si="6"/>
        <v>28</v>
      </c>
      <c r="C217" s="1">
        <f t="shared" si="10"/>
        <v>12</v>
      </c>
      <c r="D217" s="1" t="s">
        <v>56</v>
      </c>
      <c r="E217" s="1" t="s">
        <v>108</v>
      </c>
      <c r="G217" s="70">
        <f t="shared" si="14"/>
        <v>1132</v>
      </c>
      <c r="H217" s="3">
        <v>11.0</v>
      </c>
      <c r="I217" s="70">
        <f t="shared" si="17"/>
        <v>32</v>
      </c>
      <c r="J217" s="3">
        <v>1.0</v>
      </c>
      <c r="K217" s="1"/>
      <c r="L217" s="1"/>
      <c r="M217" s="1"/>
      <c r="N217" s="1" t="s">
        <v>138</v>
      </c>
      <c r="O217" s="4" t="s">
        <v>168</v>
      </c>
      <c r="P217" s="6" t="s">
        <v>188</v>
      </c>
      <c r="Q217" s="25"/>
      <c r="R217" s="1" t="s">
        <v>109</v>
      </c>
    </row>
    <row r="218" ht="16.5" customHeight="1">
      <c r="A218" s="2">
        <v>43922.0</v>
      </c>
      <c r="B218" s="1">
        <f t="shared" si="6"/>
        <v>28</v>
      </c>
      <c r="C218" s="1">
        <f t="shared" si="10"/>
        <v>12</v>
      </c>
      <c r="D218" s="1" t="s">
        <v>56</v>
      </c>
      <c r="E218" s="1" t="s">
        <v>114</v>
      </c>
      <c r="G218" s="70">
        <f t="shared" si="14"/>
        <v>1133</v>
      </c>
      <c r="H218" s="3">
        <v>1.0</v>
      </c>
      <c r="I218" s="70">
        <f t="shared" si="17"/>
        <v>32</v>
      </c>
      <c r="J218" s="3">
        <v>0.0</v>
      </c>
      <c r="K218" s="1"/>
      <c r="M218" s="1"/>
      <c r="N218" s="1" t="s">
        <v>138</v>
      </c>
      <c r="O218" s="4" t="s">
        <v>168</v>
      </c>
      <c r="P218" s="6" t="s">
        <v>188</v>
      </c>
      <c r="Q218" s="25"/>
      <c r="R218" s="1" t="s">
        <v>115</v>
      </c>
    </row>
    <row r="219" ht="16.5" customHeight="1">
      <c r="A219" s="59">
        <v>43922.0</v>
      </c>
      <c r="B219" s="60">
        <f t="shared" si="6"/>
        <v>28</v>
      </c>
      <c r="C219" s="60">
        <f t="shared" si="10"/>
        <v>12</v>
      </c>
      <c r="D219" s="60" t="s">
        <v>56</v>
      </c>
      <c r="E219" s="60" t="s">
        <v>62</v>
      </c>
      <c r="F219" s="61"/>
      <c r="G219" s="62">
        <f t="shared" si="14"/>
        <v>1133</v>
      </c>
      <c r="H219" s="62">
        <v>0.0</v>
      </c>
      <c r="I219" s="62">
        <f t="shared" si="17"/>
        <v>32</v>
      </c>
      <c r="J219" s="62">
        <v>0.0</v>
      </c>
      <c r="K219" s="63">
        <v>256.0</v>
      </c>
      <c r="L219" s="63">
        <v>5144.0</v>
      </c>
      <c r="M219" s="63">
        <v>6277.0</v>
      </c>
      <c r="N219" s="60" t="s">
        <v>138</v>
      </c>
      <c r="O219" s="66" t="s">
        <v>168</v>
      </c>
      <c r="P219" s="67" t="s">
        <v>188</v>
      </c>
      <c r="Q219" s="68"/>
      <c r="R219" s="60" t="s">
        <v>39</v>
      </c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9"/>
    </row>
    <row r="220" ht="16.5" customHeight="1">
      <c r="A220" s="2">
        <v>43923.0</v>
      </c>
      <c r="B220" s="1">
        <f t="shared" si="6"/>
        <v>29</v>
      </c>
      <c r="C220" s="1">
        <f t="shared" si="10"/>
        <v>13</v>
      </c>
      <c r="D220" s="1" t="s">
        <v>56</v>
      </c>
      <c r="E220" s="1" t="s">
        <v>66</v>
      </c>
      <c r="G220" s="70">
        <f t="shared" si="14"/>
        <v>1169</v>
      </c>
      <c r="H220" s="3">
        <v>36.0</v>
      </c>
      <c r="I220" s="70">
        <f t="shared" si="17"/>
        <v>34</v>
      </c>
      <c r="J220" s="3">
        <v>2.0</v>
      </c>
      <c r="K220" s="1"/>
      <c r="L220" s="1"/>
      <c r="M220" s="1"/>
      <c r="N220" s="1" t="s">
        <v>138</v>
      </c>
      <c r="O220" s="4"/>
      <c r="P220" s="4"/>
      <c r="Q220" s="25"/>
      <c r="R220" s="1" t="s">
        <v>69</v>
      </c>
    </row>
    <row r="221" ht="16.5" customHeight="1">
      <c r="A221" s="2">
        <v>43923.0</v>
      </c>
      <c r="B221" s="1">
        <f t="shared" si="6"/>
        <v>29</v>
      </c>
      <c r="C221" s="1">
        <f t="shared" si="10"/>
        <v>13</v>
      </c>
      <c r="D221" s="1" t="s">
        <v>56</v>
      </c>
      <c r="E221" s="1" t="s">
        <v>57</v>
      </c>
      <c r="G221" s="70">
        <f t="shared" si="14"/>
        <v>1193</v>
      </c>
      <c r="H221" s="3">
        <v>24.0</v>
      </c>
      <c r="I221" s="70">
        <f t="shared" si="17"/>
        <v>34</v>
      </c>
      <c r="J221" s="3">
        <v>0.0</v>
      </c>
      <c r="K221" s="1"/>
      <c r="L221" s="1"/>
      <c r="M221" s="1"/>
      <c r="N221" s="1" t="s">
        <v>138</v>
      </c>
      <c r="O221" s="4"/>
      <c r="P221" s="4"/>
      <c r="Q221" s="25"/>
      <c r="R221" s="1" t="s">
        <v>61</v>
      </c>
    </row>
    <row r="222" ht="16.5" customHeight="1">
      <c r="A222" s="2">
        <v>43923.0</v>
      </c>
      <c r="B222" s="1">
        <f t="shared" si="6"/>
        <v>29</v>
      </c>
      <c r="C222" s="1">
        <f t="shared" si="10"/>
        <v>13</v>
      </c>
      <c r="D222" s="1" t="s">
        <v>56</v>
      </c>
      <c r="E222" s="1" t="s">
        <v>74</v>
      </c>
      <c r="G222" s="70">
        <f t="shared" si="14"/>
        <v>1196</v>
      </c>
      <c r="H222" s="3">
        <v>3.0</v>
      </c>
      <c r="I222" s="70">
        <f t="shared" si="17"/>
        <v>35</v>
      </c>
      <c r="J222" s="3">
        <v>1.0</v>
      </c>
      <c r="K222" s="1"/>
      <c r="L222" s="1"/>
      <c r="M222" s="1"/>
      <c r="N222" s="1" t="s">
        <v>138</v>
      </c>
      <c r="O222" s="4"/>
      <c r="P222" s="4"/>
      <c r="Q222" s="25"/>
      <c r="R222" s="1" t="s">
        <v>75</v>
      </c>
    </row>
    <row r="223" ht="16.5" customHeight="1">
      <c r="A223" s="2">
        <v>43923.0</v>
      </c>
      <c r="B223" s="1">
        <f t="shared" si="6"/>
        <v>29</v>
      </c>
      <c r="C223" s="1">
        <f t="shared" si="10"/>
        <v>13</v>
      </c>
      <c r="D223" s="1" t="s">
        <v>56</v>
      </c>
      <c r="E223" s="1" t="s">
        <v>78</v>
      </c>
      <c r="G223" s="70">
        <f t="shared" si="14"/>
        <v>1212</v>
      </c>
      <c r="H223" s="3">
        <v>16.0</v>
      </c>
      <c r="I223" s="70">
        <f t="shared" si="17"/>
        <v>35</v>
      </c>
      <c r="J223" s="3">
        <v>0.0</v>
      </c>
      <c r="K223" s="1"/>
      <c r="L223" s="1"/>
      <c r="M223" s="1"/>
      <c r="N223" s="1" t="s">
        <v>138</v>
      </c>
      <c r="O223" s="4"/>
      <c r="P223" s="4"/>
      <c r="Q223" s="25"/>
      <c r="R223" s="1" t="s">
        <v>79</v>
      </c>
    </row>
    <row r="224" ht="16.5" customHeight="1">
      <c r="A224" s="77">
        <v>43923.0</v>
      </c>
      <c r="B224" s="78">
        <f t="shared" si="6"/>
        <v>29</v>
      </c>
      <c r="C224" s="78">
        <f t="shared" si="10"/>
        <v>13</v>
      </c>
      <c r="D224" s="79" t="s">
        <v>56</v>
      </c>
      <c r="E224" s="80" t="s">
        <v>80</v>
      </c>
      <c r="F224" s="79"/>
      <c r="G224" s="81">
        <f t="shared" si="14"/>
        <v>1213</v>
      </c>
      <c r="H224" s="82">
        <v>1.0</v>
      </c>
      <c r="I224" s="81">
        <f t="shared" si="17"/>
        <v>35</v>
      </c>
      <c r="J224" s="81">
        <v>0.0</v>
      </c>
      <c r="K224" s="79"/>
      <c r="L224" s="79"/>
      <c r="M224" s="79"/>
      <c r="N224" s="79" t="s">
        <v>138</v>
      </c>
      <c r="O224" s="79"/>
      <c r="P224" s="79"/>
      <c r="Q224" s="79"/>
      <c r="R224" s="1" t="s">
        <v>81</v>
      </c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</row>
    <row r="225" ht="16.5" customHeight="1">
      <c r="A225" s="77">
        <v>43923.0</v>
      </c>
      <c r="B225" s="78">
        <f t="shared" si="6"/>
        <v>29</v>
      </c>
      <c r="C225" s="78">
        <f t="shared" si="10"/>
        <v>13</v>
      </c>
      <c r="D225" s="79" t="s">
        <v>56</v>
      </c>
      <c r="E225" s="80" t="s">
        <v>82</v>
      </c>
      <c r="F225" s="79"/>
      <c r="G225" s="81">
        <f t="shared" si="14"/>
        <v>1215</v>
      </c>
      <c r="H225" s="82">
        <v>2.0</v>
      </c>
      <c r="I225" s="81">
        <f t="shared" si="17"/>
        <v>35</v>
      </c>
      <c r="J225" s="81">
        <v>0.0</v>
      </c>
      <c r="K225" s="79"/>
      <c r="L225" s="79"/>
      <c r="M225" s="79"/>
      <c r="N225" s="79" t="s">
        <v>138</v>
      </c>
      <c r="O225" s="79"/>
      <c r="P225" s="79"/>
      <c r="Q225" s="79"/>
      <c r="R225" s="1" t="s">
        <v>83</v>
      </c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</row>
    <row r="226" ht="16.5" customHeight="1">
      <c r="A226" s="77">
        <v>43923.0</v>
      </c>
      <c r="B226" s="78">
        <f t="shared" si="6"/>
        <v>29</v>
      </c>
      <c r="C226" s="78">
        <f t="shared" si="10"/>
        <v>13</v>
      </c>
      <c r="D226" s="79" t="s">
        <v>56</v>
      </c>
      <c r="E226" s="80" t="s">
        <v>86</v>
      </c>
      <c r="F226" s="79"/>
      <c r="G226" s="81">
        <f t="shared" si="14"/>
        <v>1217</v>
      </c>
      <c r="H226" s="82">
        <v>2.0</v>
      </c>
      <c r="I226" s="81">
        <f t="shared" si="17"/>
        <v>35</v>
      </c>
      <c r="J226" s="81">
        <v>0.0</v>
      </c>
      <c r="K226" s="79"/>
      <c r="L226" s="79"/>
      <c r="M226" s="79"/>
      <c r="N226" s="79" t="s">
        <v>138</v>
      </c>
      <c r="O226" s="79"/>
      <c r="P226" s="79"/>
      <c r="Q226" s="79"/>
      <c r="R226" s="1" t="s">
        <v>87</v>
      </c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</row>
    <row r="227" ht="16.5" customHeight="1">
      <c r="A227" s="77">
        <v>43923.0</v>
      </c>
      <c r="B227" s="78">
        <f t="shared" si="6"/>
        <v>29</v>
      </c>
      <c r="C227" s="78">
        <f t="shared" si="10"/>
        <v>13</v>
      </c>
      <c r="D227" s="79" t="s">
        <v>56</v>
      </c>
      <c r="E227" s="80" t="s">
        <v>90</v>
      </c>
      <c r="F227" s="79"/>
      <c r="G227" s="81">
        <f t="shared" si="14"/>
        <v>1220</v>
      </c>
      <c r="H227" s="82">
        <v>3.0</v>
      </c>
      <c r="I227" s="81">
        <f t="shared" si="17"/>
        <v>35</v>
      </c>
      <c r="J227" s="81">
        <v>0.0</v>
      </c>
      <c r="K227" s="79"/>
      <c r="L227" s="79"/>
      <c r="M227" s="79"/>
      <c r="N227" s="79" t="s">
        <v>138</v>
      </c>
      <c r="O227" s="79"/>
      <c r="P227" s="79"/>
      <c r="Q227" s="79"/>
      <c r="R227" s="1" t="s">
        <v>91</v>
      </c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</row>
    <row r="228" ht="16.5" customHeight="1">
      <c r="A228" s="77">
        <v>43923.0</v>
      </c>
      <c r="B228" s="78">
        <f t="shared" si="6"/>
        <v>29</v>
      </c>
      <c r="C228" s="78">
        <f t="shared" si="10"/>
        <v>13</v>
      </c>
      <c r="D228" s="79" t="s">
        <v>56</v>
      </c>
      <c r="E228" s="80" t="s">
        <v>96</v>
      </c>
      <c r="F228" s="79"/>
      <c r="G228" s="81">
        <f t="shared" si="14"/>
        <v>1224</v>
      </c>
      <c r="H228" s="82">
        <v>4.0</v>
      </c>
      <c r="I228" s="81">
        <f t="shared" si="17"/>
        <v>35</v>
      </c>
      <c r="J228" s="81">
        <v>0.0</v>
      </c>
      <c r="K228" s="79"/>
      <c r="L228" s="79"/>
      <c r="M228" s="79"/>
      <c r="N228" s="79" t="s">
        <v>138</v>
      </c>
      <c r="O228" s="79"/>
      <c r="P228" s="79"/>
      <c r="Q228" s="79"/>
      <c r="R228" s="1" t="s">
        <v>97</v>
      </c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</row>
    <row r="229" ht="16.5" customHeight="1">
      <c r="A229" s="77">
        <v>43923.0</v>
      </c>
      <c r="B229" s="78">
        <f t="shared" si="6"/>
        <v>29</v>
      </c>
      <c r="C229" s="78">
        <f t="shared" si="10"/>
        <v>13</v>
      </c>
      <c r="D229" s="79" t="s">
        <v>56</v>
      </c>
      <c r="E229" s="80" t="s">
        <v>104</v>
      </c>
      <c r="F229" s="79"/>
      <c r="G229" s="81">
        <f t="shared" si="14"/>
        <v>1226</v>
      </c>
      <c r="H229" s="82">
        <v>2.0</v>
      </c>
      <c r="I229" s="81">
        <f t="shared" si="17"/>
        <v>35</v>
      </c>
      <c r="J229" s="81">
        <v>0.0</v>
      </c>
      <c r="K229" s="79"/>
      <c r="L229" s="79"/>
      <c r="M229" s="79"/>
      <c r="N229" s="79" t="s">
        <v>138</v>
      </c>
      <c r="O229" s="79"/>
      <c r="P229" s="79"/>
      <c r="Q229" s="79"/>
      <c r="R229" s="1" t="s">
        <v>105</v>
      </c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</row>
    <row r="230" ht="16.5" customHeight="1">
      <c r="A230" s="77">
        <v>43923.0</v>
      </c>
      <c r="B230" s="78">
        <f t="shared" si="6"/>
        <v>29</v>
      </c>
      <c r="C230" s="78">
        <f t="shared" si="10"/>
        <v>13</v>
      </c>
      <c r="D230" s="79" t="s">
        <v>56</v>
      </c>
      <c r="E230" s="80" t="s">
        <v>106</v>
      </c>
      <c r="F230" s="79"/>
      <c r="G230" s="81">
        <f t="shared" si="14"/>
        <v>1228</v>
      </c>
      <c r="H230" s="82">
        <v>2.0</v>
      </c>
      <c r="I230" s="81">
        <f t="shared" si="17"/>
        <v>35</v>
      </c>
      <c r="J230" s="81">
        <v>0.0</v>
      </c>
      <c r="K230" s="79"/>
      <c r="L230" s="79"/>
      <c r="M230" s="79"/>
      <c r="N230" s="79" t="s">
        <v>138</v>
      </c>
      <c r="O230" s="79"/>
      <c r="P230" s="79"/>
      <c r="Q230" s="79"/>
      <c r="R230" s="1" t="s">
        <v>107</v>
      </c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</row>
    <row r="231" ht="16.5" customHeight="1">
      <c r="A231" s="77">
        <v>43923.0</v>
      </c>
      <c r="B231" s="78">
        <f t="shared" si="6"/>
        <v>29</v>
      </c>
      <c r="C231" s="78">
        <f t="shared" si="10"/>
        <v>13</v>
      </c>
      <c r="D231" s="79" t="s">
        <v>56</v>
      </c>
      <c r="E231" s="80" t="s">
        <v>108</v>
      </c>
      <c r="F231" s="79"/>
      <c r="G231" s="81">
        <f t="shared" si="14"/>
        <v>1236</v>
      </c>
      <c r="H231" s="82">
        <v>8.0</v>
      </c>
      <c r="I231" s="81">
        <f t="shared" si="17"/>
        <v>35</v>
      </c>
      <c r="J231" s="81">
        <v>0.0</v>
      </c>
      <c r="K231" s="79"/>
      <c r="L231" s="79"/>
      <c r="M231" s="79"/>
      <c r="N231" s="79" t="s">
        <v>138</v>
      </c>
      <c r="O231" s="79"/>
      <c r="P231" s="79"/>
      <c r="Q231" s="79"/>
      <c r="R231" s="1" t="s">
        <v>109</v>
      </c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</row>
    <row r="232" ht="16.5" customHeight="1">
      <c r="A232" s="77">
        <v>43923.0</v>
      </c>
      <c r="B232" s="78">
        <f t="shared" si="6"/>
        <v>29</v>
      </c>
      <c r="C232" s="78">
        <f t="shared" si="10"/>
        <v>13</v>
      </c>
      <c r="D232" s="79" t="s">
        <v>56</v>
      </c>
      <c r="E232" s="80" t="s">
        <v>110</v>
      </c>
      <c r="F232" s="79"/>
      <c r="G232" s="81">
        <f t="shared" si="14"/>
        <v>1237</v>
      </c>
      <c r="H232" s="82">
        <v>1.0</v>
      </c>
      <c r="I232" s="81">
        <f t="shared" si="17"/>
        <v>35</v>
      </c>
      <c r="J232" s="81">
        <v>0.0</v>
      </c>
      <c r="K232" s="79"/>
      <c r="L232" s="79"/>
      <c r="M232" s="79"/>
      <c r="N232" s="79" t="s">
        <v>138</v>
      </c>
      <c r="O232" s="79"/>
      <c r="P232" s="79"/>
      <c r="Q232" s="79"/>
      <c r="R232" s="1" t="s">
        <v>111</v>
      </c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</row>
    <row r="233" ht="16.5" customHeight="1">
      <c r="A233" s="77">
        <v>43923.0</v>
      </c>
      <c r="B233" s="78">
        <f t="shared" si="6"/>
        <v>29</v>
      </c>
      <c r="C233" s="78">
        <f t="shared" si="10"/>
        <v>13</v>
      </c>
      <c r="D233" s="79" t="s">
        <v>56</v>
      </c>
      <c r="E233" s="80" t="s">
        <v>112</v>
      </c>
      <c r="F233" s="79"/>
      <c r="G233" s="81">
        <f t="shared" si="14"/>
        <v>1261</v>
      </c>
      <c r="H233" s="82">
        <v>24.0</v>
      </c>
      <c r="I233" s="81">
        <f t="shared" si="17"/>
        <v>35</v>
      </c>
      <c r="J233" s="81">
        <v>0.0</v>
      </c>
      <c r="K233" s="79"/>
      <c r="L233" s="79"/>
      <c r="M233" s="79"/>
      <c r="N233" s="79" t="s">
        <v>138</v>
      </c>
      <c r="O233" s="79"/>
      <c r="P233" s="79"/>
      <c r="Q233" s="79"/>
      <c r="R233" s="1" t="s">
        <v>113</v>
      </c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</row>
    <row r="234" ht="16.5" customHeight="1">
      <c r="A234" s="77">
        <v>43923.0</v>
      </c>
      <c r="B234" s="78">
        <f t="shared" si="6"/>
        <v>29</v>
      </c>
      <c r="C234" s="78">
        <f t="shared" si="10"/>
        <v>13</v>
      </c>
      <c r="D234" s="79" t="s">
        <v>56</v>
      </c>
      <c r="E234" s="80" t="s">
        <v>114</v>
      </c>
      <c r="F234" s="79"/>
      <c r="G234" s="81">
        <f t="shared" si="14"/>
        <v>1265</v>
      </c>
      <c r="H234" s="82">
        <v>4.0</v>
      </c>
      <c r="I234" s="81">
        <f t="shared" si="17"/>
        <v>35</v>
      </c>
      <c r="J234" s="81">
        <v>0.0</v>
      </c>
      <c r="K234" s="79"/>
      <c r="L234" s="79"/>
      <c r="M234" s="79"/>
      <c r="N234" s="79" t="s">
        <v>138</v>
      </c>
      <c r="O234" s="79"/>
      <c r="P234" s="79"/>
      <c r="Q234" s="79"/>
      <c r="R234" s="1" t="s">
        <v>115</v>
      </c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</row>
    <row r="235" ht="16.5" customHeight="1">
      <c r="A235" s="77">
        <v>43923.0</v>
      </c>
      <c r="B235" s="78">
        <f t="shared" si="6"/>
        <v>29</v>
      </c>
      <c r="C235" s="78">
        <f t="shared" si="10"/>
        <v>13</v>
      </c>
      <c r="D235" s="79" t="s">
        <v>56</v>
      </c>
      <c r="E235" s="80" t="s">
        <v>92</v>
      </c>
      <c r="F235" s="79"/>
      <c r="G235" s="81">
        <f t="shared" si="14"/>
        <v>1265</v>
      </c>
      <c r="H235" s="82">
        <v>0.0</v>
      </c>
      <c r="I235" s="81">
        <f t="shared" si="17"/>
        <v>36</v>
      </c>
      <c r="J235" s="82">
        <v>1.0</v>
      </c>
      <c r="N235" s="79" t="s">
        <v>138</v>
      </c>
      <c r="O235" s="79"/>
      <c r="P235" s="79"/>
      <c r="Q235" s="79"/>
      <c r="R235" s="1" t="s">
        <v>93</v>
      </c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</row>
    <row r="236" ht="16.5" customHeight="1">
      <c r="A236" s="59">
        <v>43923.0</v>
      </c>
      <c r="B236" s="60">
        <f t="shared" si="6"/>
        <v>29</v>
      </c>
      <c r="C236" s="60">
        <f t="shared" si="10"/>
        <v>13</v>
      </c>
      <c r="D236" s="60" t="s">
        <v>56</v>
      </c>
      <c r="E236" s="60" t="s">
        <v>62</v>
      </c>
      <c r="F236" s="61"/>
      <c r="G236" s="62">
        <f t="shared" si="14"/>
        <v>1265</v>
      </c>
      <c r="H236" s="62">
        <v>0.0</v>
      </c>
      <c r="I236" s="62">
        <f t="shared" si="17"/>
        <v>36</v>
      </c>
      <c r="J236" s="62">
        <v>0.0</v>
      </c>
      <c r="K236" s="63">
        <v>266.0</v>
      </c>
      <c r="L236" s="63">
        <v>6120.0</v>
      </c>
      <c r="M236" s="63">
        <v>7385.0</v>
      </c>
      <c r="N236" s="60" t="s">
        <v>138</v>
      </c>
      <c r="O236" s="66"/>
      <c r="P236" s="66"/>
      <c r="Q236" s="68"/>
      <c r="R236" s="60" t="s">
        <v>39</v>
      </c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9"/>
    </row>
    <row r="237" ht="16.5" customHeight="1">
      <c r="A237" s="2">
        <v>43924.0</v>
      </c>
      <c r="B237" s="1">
        <f t="shared" si="6"/>
        <v>30</v>
      </c>
      <c r="C237" s="1">
        <f t="shared" si="10"/>
        <v>14</v>
      </c>
      <c r="D237" s="1" t="s">
        <v>56</v>
      </c>
      <c r="E237" s="1" t="s">
        <v>66</v>
      </c>
      <c r="G237" s="70">
        <f t="shared" si="14"/>
        <v>1287</v>
      </c>
      <c r="H237" s="3">
        <v>22.0</v>
      </c>
      <c r="I237" s="70">
        <f t="shared" si="17"/>
        <v>39</v>
      </c>
      <c r="J237" s="3">
        <v>3.0</v>
      </c>
      <c r="K237" s="1"/>
      <c r="L237" s="1"/>
      <c r="M237" s="1"/>
      <c r="N237" s="1" t="s">
        <v>138</v>
      </c>
      <c r="O237" s="4"/>
      <c r="P237" s="4"/>
      <c r="Q237" s="25"/>
      <c r="R237" s="1" t="s">
        <v>69</v>
      </c>
    </row>
    <row r="238" ht="16.5" customHeight="1">
      <c r="A238" s="2">
        <v>43924.0</v>
      </c>
      <c r="B238" s="1">
        <f t="shared" si="6"/>
        <v>30</v>
      </c>
      <c r="C238" s="1">
        <f t="shared" si="10"/>
        <v>14</v>
      </c>
      <c r="D238" s="1" t="s">
        <v>56</v>
      </c>
      <c r="E238" s="1" t="s">
        <v>57</v>
      </c>
      <c r="G238" s="70">
        <f t="shared" si="14"/>
        <v>1315</v>
      </c>
      <c r="H238" s="3">
        <v>28.0</v>
      </c>
      <c r="I238" s="70">
        <f t="shared" si="17"/>
        <v>39</v>
      </c>
      <c r="J238" s="3">
        <v>0.0</v>
      </c>
      <c r="K238" s="1"/>
      <c r="L238" s="1"/>
      <c r="M238" s="1"/>
      <c r="N238" s="1" t="s">
        <v>138</v>
      </c>
      <c r="O238" s="4"/>
      <c r="P238" s="4"/>
      <c r="Q238" s="25"/>
      <c r="R238" s="1" t="s">
        <v>61</v>
      </c>
    </row>
    <row r="239" ht="16.5" customHeight="1">
      <c r="A239" s="2">
        <v>43924.0</v>
      </c>
      <c r="B239" s="1">
        <f t="shared" si="6"/>
        <v>30</v>
      </c>
      <c r="C239" s="1">
        <f t="shared" si="10"/>
        <v>14</v>
      </c>
      <c r="D239" s="1" t="s">
        <v>56</v>
      </c>
      <c r="E239" s="1" t="s">
        <v>74</v>
      </c>
      <c r="G239" s="70">
        <f t="shared" si="14"/>
        <v>1323</v>
      </c>
      <c r="H239" s="3">
        <v>8.0</v>
      </c>
      <c r="I239" s="70">
        <f t="shared" si="17"/>
        <v>40</v>
      </c>
      <c r="J239" s="3">
        <v>1.0</v>
      </c>
      <c r="K239" s="1"/>
      <c r="L239" s="1"/>
      <c r="M239" s="1"/>
      <c r="N239" s="1" t="s">
        <v>138</v>
      </c>
      <c r="O239" s="4"/>
      <c r="P239" s="4"/>
      <c r="Q239" s="25"/>
      <c r="R239" s="1" t="s">
        <v>75</v>
      </c>
    </row>
    <row r="240" ht="16.5" customHeight="1">
      <c r="A240" s="2">
        <v>43924.0</v>
      </c>
      <c r="B240" s="1">
        <f t="shared" si="6"/>
        <v>30</v>
      </c>
      <c r="C240" s="1">
        <f t="shared" si="10"/>
        <v>14</v>
      </c>
      <c r="D240" s="1" t="s">
        <v>56</v>
      </c>
      <c r="E240" s="1" t="s">
        <v>78</v>
      </c>
      <c r="G240" s="70">
        <f t="shared" si="14"/>
        <v>1337</v>
      </c>
      <c r="H240" s="3">
        <v>14.0</v>
      </c>
      <c r="I240" s="70">
        <f t="shared" si="17"/>
        <v>40</v>
      </c>
      <c r="J240" s="3">
        <v>0.0</v>
      </c>
      <c r="K240" s="1"/>
      <c r="L240" s="1"/>
      <c r="M240" s="1"/>
      <c r="N240" s="1" t="s">
        <v>138</v>
      </c>
      <c r="O240" s="4"/>
      <c r="P240" s="4"/>
      <c r="Q240" s="25"/>
      <c r="R240" s="1" t="s">
        <v>79</v>
      </c>
    </row>
    <row r="241" ht="16.5" customHeight="1">
      <c r="A241" s="2">
        <v>43924.0</v>
      </c>
      <c r="B241" s="1">
        <f t="shared" si="6"/>
        <v>30</v>
      </c>
      <c r="C241" s="1">
        <f t="shared" si="10"/>
        <v>14</v>
      </c>
      <c r="D241" s="1" t="s">
        <v>56</v>
      </c>
      <c r="E241" s="1" t="s">
        <v>82</v>
      </c>
      <c r="G241" s="70">
        <f t="shared" si="14"/>
        <v>1339</v>
      </c>
      <c r="H241" s="3">
        <v>2.0</v>
      </c>
      <c r="I241" s="70">
        <f t="shared" si="17"/>
        <v>40</v>
      </c>
      <c r="J241" s="3">
        <v>0.0</v>
      </c>
      <c r="K241" s="1"/>
      <c r="L241" s="1"/>
      <c r="M241" s="1"/>
      <c r="N241" s="1" t="s">
        <v>138</v>
      </c>
      <c r="O241" s="4"/>
      <c r="P241" s="4"/>
      <c r="Q241" s="25"/>
      <c r="R241" s="1" t="s">
        <v>83</v>
      </c>
    </row>
    <row r="242" ht="16.5" customHeight="1">
      <c r="A242" s="2">
        <v>43924.0</v>
      </c>
      <c r="B242" s="1">
        <f t="shared" si="6"/>
        <v>30</v>
      </c>
      <c r="C242" s="1">
        <f t="shared" si="10"/>
        <v>14</v>
      </c>
      <c r="D242" s="1" t="s">
        <v>56</v>
      </c>
      <c r="E242" s="1" t="s">
        <v>92</v>
      </c>
      <c r="G242" s="70">
        <f t="shared" si="14"/>
        <v>1341</v>
      </c>
      <c r="H242" s="3">
        <v>2.0</v>
      </c>
      <c r="I242" s="70">
        <f t="shared" si="17"/>
        <v>41</v>
      </c>
      <c r="J242" s="3">
        <v>1.0</v>
      </c>
      <c r="K242" s="1"/>
      <c r="L242" s="1"/>
      <c r="M242" s="1"/>
      <c r="N242" s="1" t="s">
        <v>138</v>
      </c>
      <c r="O242" s="4"/>
      <c r="P242" s="4"/>
      <c r="Q242" s="25"/>
      <c r="R242" s="1" t="s">
        <v>93</v>
      </c>
    </row>
    <row r="243" ht="16.5" customHeight="1">
      <c r="A243" s="2">
        <v>43924.0</v>
      </c>
      <c r="B243" s="1">
        <f t="shared" si="6"/>
        <v>30</v>
      </c>
      <c r="C243" s="1">
        <f t="shared" si="10"/>
        <v>14</v>
      </c>
      <c r="D243" s="1" t="s">
        <v>56</v>
      </c>
      <c r="E243" s="1" t="s">
        <v>96</v>
      </c>
      <c r="G243" s="70">
        <f t="shared" si="14"/>
        <v>1342</v>
      </c>
      <c r="H243" s="3">
        <v>1.0</v>
      </c>
      <c r="I243" s="70">
        <f t="shared" si="17"/>
        <v>41</v>
      </c>
      <c r="J243" s="3">
        <v>0.0</v>
      </c>
      <c r="K243" s="1"/>
      <c r="L243" s="1"/>
      <c r="M243" s="1"/>
      <c r="N243" s="1" t="s">
        <v>138</v>
      </c>
      <c r="O243" s="4"/>
      <c r="P243" s="4"/>
      <c r="Q243" s="25"/>
      <c r="R243" s="1" t="s">
        <v>97</v>
      </c>
    </row>
    <row r="244" ht="16.5" customHeight="1">
      <c r="A244" s="2">
        <v>43924.0</v>
      </c>
      <c r="B244" s="1">
        <f t="shared" si="6"/>
        <v>30</v>
      </c>
      <c r="C244" s="1">
        <f t="shared" si="10"/>
        <v>14</v>
      </c>
      <c r="D244" s="1" t="s">
        <v>56</v>
      </c>
      <c r="E244" s="1" t="s">
        <v>98</v>
      </c>
      <c r="G244" s="70">
        <f t="shared" si="14"/>
        <v>1343</v>
      </c>
      <c r="H244" s="3">
        <v>1.0</v>
      </c>
      <c r="I244" s="70">
        <f t="shared" si="17"/>
        <v>41</v>
      </c>
      <c r="J244" s="3">
        <v>0.0</v>
      </c>
      <c r="K244" s="1"/>
      <c r="L244" s="1"/>
      <c r="M244" s="1"/>
      <c r="N244" s="1" t="s">
        <v>138</v>
      </c>
      <c r="O244" s="4"/>
      <c r="P244" s="4"/>
      <c r="Q244" s="25"/>
      <c r="R244" s="1" t="s">
        <v>99</v>
      </c>
    </row>
    <row r="245" ht="16.5" customHeight="1">
      <c r="A245" s="2">
        <v>43924.0</v>
      </c>
      <c r="B245" s="1">
        <f t="shared" si="6"/>
        <v>30</v>
      </c>
      <c r="C245" s="1">
        <f t="shared" si="10"/>
        <v>14</v>
      </c>
      <c r="D245" s="1" t="s">
        <v>56</v>
      </c>
      <c r="E245" s="1" t="s">
        <v>104</v>
      </c>
      <c r="G245" s="70">
        <f t="shared" si="14"/>
        <v>1344</v>
      </c>
      <c r="H245" s="3">
        <v>1.0</v>
      </c>
      <c r="I245" s="70">
        <f t="shared" si="17"/>
        <v>41</v>
      </c>
      <c r="J245" s="3">
        <v>0.0</v>
      </c>
      <c r="K245" s="1"/>
      <c r="L245" s="1"/>
      <c r="M245" s="1"/>
      <c r="N245" s="1" t="s">
        <v>138</v>
      </c>
      <c r="O245" s="4"/>
      <c r="P245" s="4"/>
      <c r="Q245" s="25"/>
      <c r="R245" s="1" t="s">
        <v>105</v>
      </c>
    </row>
    <row r="246" ht="16.5" customHeight="1">
      <c r="A246" s="2">
        <v>43924.0</v>
      </c>
      <c r="B246" s="1">
        <f t="shared" si="6"/>
        <v>30</v>
      </c>
      <c r="C246" s="1">
        <f t="shared" si="10"/>
        <v>14</v>
      </c>
      <c r="D246" s="1" t="s">
        <v>56</v>
      </c>
      <c r="E246" s="1" t="s">
        <v>108</v>
      </c>
      <c r="G246" s="70">
        <f t="shared" si="14"/>
        <v>1352</v>
      </c>
      <c r="H246" s="3">
        <v>8.0</v>
      </c>
      <c r="I246" s="70">
        <f t="shared" si="17"/>
        <v>41</v>
      </c>
      <c r="J246" s="3">
        <v>0.0</v>
      </c>
      <c r="K246" s="1"/>
      <c r="L246" s="1"/>
      <c r="M246" s="1"/>
      <c r="N246" s="1" t="s">
        <v>138</v>
      </c>
      <c r="O246" s="4"/>
      <c r="P246" s="4"/>
      <c r="Q246" s="25"/>
      <c r="R246" s="1" t="s">
        <v>109</v>
      </c>
    </row>
    <row r="247" ht="16.5" customHeight="1">
      <c r="A247" s="2">
        <v>43924.0</v>
      </c>
      <c r="B247" s="1">
        <f t="shared" si="6"/>
        <v>30</v>
      </c>
      <c r="C247" s="1">
        <f t="shared" si="10"/>
        <v>14</v>
      </c>
      <c r="D247" s="1" t="s">
        <v>56</v>
      </c>
      <c r="E247" s="1" t="s">
        <v>112</v>
      </c>
      <c r="G247" s="70">
        <f t="shared" si="14"/>
        <v>1353</v>
      </c>
      <c r="H247" s="3">
        <v>1.0</v>
      </c>
      <c r="I247" s="70">
        <f t="shared" si="17"/>
        <v>41</v>
      </c>
      <c r="J247" s="3">
        <v>0.0</v>
      </c>
      <c r="K247" s="1"/>
      <c r="L247" s="1"/>
      <c r="M247" s="1"/>
      <c r="N247" s="1" t="s">
        <v>138</v>
      </c>
      <c r="O247" s="4"/>
      <c r="P247" s="4"/>
      <c r="Q247" s="25"/>
      <c r="R247" s="1" t="s">
        <v>113</v>
      </c>
    </row>
    <row r="248" ht="16.5" customHeight="1">
      <c r="A248" s="2">
        <v>43924.0</v>
      </c>
      <c r="B248" s="1">
        <f t="shared" si="6"/>
        <v>30</v>
      </c>
      <c r="C248" s="1">
        <f t="shared" si="10"/>
        <v>14</v>
      </c>
      <c r="D248" s="1" t="s">
        <v>56</v>
      </c>
      <c r="E248" s="1" t="s">
        <v>114</v>
      </c>
      <c r="G248" s="70">
        <f t="shared" si="14"/>
        <v>1353</v>
      </c>
      <c r="H248" s="3">
        <v>0.0</v>
      </c>
      <c r="I248" s="70">
        <f t="shared" si="17"/>
        <v>42</v>
      </c>
      <c r="J248" s="3">
        <v>1.0</v>
      </c>
      <c r="K248" s="1"/>
      <c r="L248" s="1"/>
      <c r="M248" s="1"/>
      <c r="N248" s="1" t="s">
        <v>138</v>
      </c>
      <c r="O248" s="4"/>
      <c r="P248" s="4"/>
      <c r="Q248" s="25"/>
      <c r="R248" s="1" t="s">
        <v>115</v>
      </c>
    </row>
    <row r="249" ht="16.5" customHeight="1">
      <c r="A249" s="59">
        <v>43924.0</v>
      </c>
      <c r="B249" s="60">
        <f t="shared" si="6"/>
        <v>30</v>
      </c>
      <c r="C249" s="60">
        <f t="shared" si="10"/>
        <v>14</v>
      </c>
      <c r="D249" s="60" t="s">
        <v>56</v>
      </c>
      <c r="E249" s="60" t="s">
        <v>62</v>
      </c>
      <c r="F249" s="61"/>
      <c r="G249" s="62">
        <f>G247+H249</f>
        <v>1353</v>
      </c>
      <c r="H249" s="62">
        <v>0.0</v>
      </c>
      <c r="I249" s="62">
        <f t="shared" si="17"/>
        <v>42</v>
      </c>
      <c r="J249" s="62">
        <v>0.0</v>
      </c>
      <c r="K249" s="63">
        <v>279.0</v>
      </c>
      <c r="L249" s="63">
        <v>7135.0</v>
      </c>
      <c r="M249" s="63">
        <v>8488.0</v>
      </c>
      <c r="N249" s="60" t="s">
        <v>138</v>
      </c>
      <c r="O249" s="66"/>
      <c r="P249" s="66"/>
      <c r="Q249" s="68"/>
      <c r="R249" s="60" t="s">
        <v>39</v>
      </c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9"/>
    </row>
    <row r="250" ht="16.5" customHeight="1">
      <c r="A250" s="2">
        <v>43925.0</v>
      </c>
      <c r="B250" s="1">
        <f t="shared" si="6"/>
        <v>31</v>
      </c>
      <c r="C250" s="1">
        <f t="shared" si="10"/>
        <v>15</v>
      </c>
      <c r="D250" s="1" t="s">
        <v>56</v>
      </c>
      <c r="E250" s="1" t="s">
        <v>66</v>
      </c>
      <c r="G250" s="70">
        <f t="shared" ref="G250:G301" si="18">G249+H250</f>
        <v>1379</v>
      </c>
      <c r="H250" s="3">
        <v>26.0</v>
      </c>
      <c r="I250" s="70">
        <f t="shared" si="17"/>
        <v>43</v>
      </c>
      <c r="J250" s="3">
        <v>1.0</v>
      </c>
      <c r="K250" s="1"/>
      <c r="L250" s="1"/>
      <c r="M250" s="1"/>
      <c r="N250" s="1" t="s">
        <v>138</v>
      </c>
      <c r="O250" s="4"/>
      <c r="P250" s="6" t="s">
        <v>189</v>
      </c>
      <c r="Q250" s="25"/>
      <c r="R250" s="1" t="s">
        <v>69</v>
      </c>
    </row>
    <row r="251" ht="16.5" customHeight="1">
      <c r="A251" s="2">
        <v>43925.0</v>
      </c>
      <c r="B251" s="1">
        <f t="shared" si="6"/>
        <v>31</v>
      </c>
      <c r="C251" s="1">
        <f t="shared" si="10"/>
        <v>15</v>
      </c>
      <c r="D251" s="1" t="s">
        <v>56</v>
      </c>
      <c r="E251" s="1" t="s">
        <v>57</v>
      </c>
      <c r="G251" s="70">
        <f t="shared" si="18"/>
        <v>1413</v>
      </c>
      <c r="H251" s="3">
        <v>34.0</v>
      </c>
      <c r="I251" s="70">
        <f t="shared" si="17"/>
        <v>44</v>
      </c>
      <c r="J251" s="3">
        <v>1.0</v>
      </c>
      <c r="K251" s="1"/>
      <c r="L251" s="1"/>
      <c r="M251" s="1"/>
      <c r="N251" s="1" t="s">
        <v>138</v>
      </c>
      <c r="O251" s="4"/>
      <c r="P251" s="6" t="s">
        <v>189</v>
      </c>
      <c r="Q251" s="25"/>
      <c r="R251" s="1" t="s">
        <v>61</v>
      </c>
    </row>
    <row r="252" ht="16.5" customHeight="1">
      <c r="A252" s="2">
        <v>43925.0</v>
      </c>
      <c r="B252" s="1">
        <f t="shared" si="6"/>
        <v>31</v>
      </c>
      <c r="C252" s="1">
        <f t="shared" si="10"/>
        <v>15</v>
      </c>
      <c r="D252" s="1" t="s">
        <v>56</v>
      </c>
      <c r="E252" s="1" t="s">
        <v>74</v>
      </c>
      <c r="G252" s="70">
        <f t="shared" si="18"/>
        <v>1421</v>
      </c>
      <c r="H252" s="3">
        <v>8.0</v>
      </c>
      <c r="I252" s="70">
        <f t="shared" si="17"/>
        <v>44</v>
      </c>
      <c r="J252" s="3">
        <v>0.0</v>
      </c>
      <c r="K252" s="1"/>
      <c r="L252" s="1"/>
      <c r="M252" s="1"/>
      <c r="N252" s="1" t="s">
        <v>138</v>
      </c>
      <c r="O252" s="4"/>
      <c r="P252" s="6" t="s">
        <v>189</v>
      </c>
      <c r="Q252" s="25"/>
      <c r="R252" s="1" t="s">
        <v>75</v>
      </c>
    </row>
    <row r="253" ht="16.5" customHeight="1">
      <c r="A253" s="2">
        <v>43925.0</v>
      </c>
      <c r="B253" s="1">
        <f t="shared" si="6"/>
        <v>31</v>
      </c>
      <c r="C253" s="1">
        <f t="shared" si="10"/>
        <v>15</v>
      </c>
      <c r="D253" s="1" t="s">
        <v>56</v>
      </c>
      <c r="E253" s="1" t="s">
        <v>78</v>
      </c>
      <c r="G253" s="70">
        <f t="shared" si="18"/>
        <v>1424</v>
      </c>
      <c r="H253" s="3">
        <v>3.0</v>
      </c>
      <c r="I253" s="70">
        <f t="shared" si="17"/>
        <v>44</v>
      </c>
      <c r="J253" s="3">
        <v>0.0</v>
      </c>
      <c r="K253" s="1"/>
      <c r="L253" s="1"/>
      <c r="M253" s="1"/>
      <c r="N253" s="1" t="s">
        <v>138</v>
      </c>
      <c r="O253" s="4"/>
      <c r="P253" s="6" t="s">
        <v>189</v>
      </c>
      <c r="Q253" s="25"/>
      <c r="R253" s="1" t="s">
        <v>79</v>
      </c>
    </row>
    <row r="254" ht="16.5" customHeight="1">
      <c r="A254" s="2">
        <v>43925.0</v>
      </c>
      <c r="B254" s="1">
        <f t="shared" si="6"/>
        <v>31</v>
      </c>
      <c r="C254" s="1">
        <f t="shared" si="10"/>
        <v>15</v>
      </c>
      <c r="D254" s="1" t="s">
        <v>56</v>
      </c>
      <c r="E254" s="1" t="s">
        <v>90</v>
      </c>
      <c r="G254" s="70">
        <f t="shared" si="18"/>
        <v>1426</v>
      </c>
      <c r="H254" s="3">
        <v>2.0</v>
      </c>
      <c r="I254" s="70">
        <f t="shared" si="17"/>
        <v>44</v>
      </c>
      <c r="J254" s="3">
        <v>0.0</v>
      </c>
      <c r="K254" s="1"/>
      <c r="L254" s="1"/>
      <c r="M254" s="1"/>
      <c r="N254" s="1" t="s">
        <v>138</v>
      </c>
      <c r="O254" s="4"/>
      <c r="P254" s="6" t="s">
        <v>189</v>
      </c>
      <c r="Q254" s="25"/>
      <c r="R254" s="1" t="s">
        <v>91</v>
      </c>
    </row>
    <row r="255" ht="16.5" customHeight="1">
      <c r="A255" s="2">
        <v>43925.0</v>
      </c>
      <c r="B255" s="1">
        <f t="shared" si="6"/>
        <v>31</v>
      </c>
      <c r="C255" s="1">
        <f t="shared" si="10"/>
        <v>15</v>
      </c>
      <c r="D255" s="1" t="s">
        <v>56</v>
      </c>
      <c r="E255" s="1" t="s">
        <v>96</v>
      </c>
      <c r="G255" s="70">
        <f t="shared" si="18"/>
        <v>1430</v>
      </c>
      <c r="H255" s="3">
        <v>4.0</v>
      </c>
      <c r="I255" s="70">
        <f t="shared" si="17"/>
        <v>44</v>
      </c>
      <c r="J255" s="3">
        <v>0.0</v>
      </c>
      <c r="K255" s="1"/>
      <c r="L255" s="1"/>
      <c r="M255" s="1"/>
      <c r="N255" s="1" t="s">
        <v>138</v>
      </c>
      <c r="O255" s="4"/>
      <c r="P255" s="6" t="s">
        <v>189</v>
      </c>
      <c r="Q255" s="25"/>
      <c r="R255" s="1" t="s">
        <v>97</v>
      </c>
    </row>
    <row r="256" ht="16.5" customHeight="1">
      <c r="A256" s="2">
        <v>43925.0</v>
      </c>
      <c r="B256" s="1">
        <f t="shared" si="6"/>
        <v>31</v>
      </c>
      <c r="C256" s="1">
        <f t="shared" si="10"/>
        <v>15</v>
      </c>
      <c r="D256" s="1" t="s">
        <v>56</v>
      </c>
      <c r="E256" s="1" t="s">
        <v>98</v>
      </c>
      <c r="G256" s="70">
        <f t="shared" si="18"/>
        <v>1435</v>
      </c>
      <c r="H256" s="3">
        <v>5.0</v>
      </c>
      <c r="I256" s="70">
        <f t="shared" si="17"/>
        <v>44</v>
      </c>
      <c r="J256" s="3">
        <v>0.0</v>
      </c>
      <c r="K256" s="1"/>
      <c r="L256" s="1"/>
      <c r="M256" s="1"/>
      <c r="N256" s="1" t="s">
        <v>138</v>
      </c>
      <c r="O256" s="4"/>
      <c r="P256" s="6" t="s">
        <v>189</v>
      </c>
      <c r="Q256" s="25"/>
      <c r="R256" s="1" t="s">
        <v>99</v>
      </c>
    </row>
    <row r="257" ht="16.5" customHeight="1">
      <c r="A257" s="2">
        <v>43925.0</v>
      </c>
      <c r="B257" s="1">
        <f t="shared" si="6"/>
        <v>31</v>
      </c>
      <c r="C257" s="1">
        <f t="shared" si="10"/>
        <v>15</v>
      </c>
      <c r="D257" s="1" t="s">
        <v>56</v>
      </c>
      <c r="E257" s="1" t="s">
        <v>106</v>
      </c>
      <c r="G257" s="70">
        <f t="shared" si="18"/>
        <v>1436</v>
      </c>
      <c r="H257" s="3">
        <v>1.0</v>
      </c>
      <c r="I257" s="70">
        <f t="shared" si="17"/>
        <v>44</v>
      </c>
      <c r="J257" s="3">
        <v>0.0</v>
      </c>
      <c r="K257" s="1"/>
      <c r="L257" s="1"/>
      <c r="M257" s="1"/>
      <c r="N257" s="1" t="s">
        <v>138</v>
      </c>
      <c r="O257" s="4"/>
      <c r="P257" s="6" t="s">
        <v>189</v>
      </c>
      <c r="Q257" s="25"/>
      <c r="R257" s="1" t="s">
        <v>107</v>
      </c>
    </row>
    <row r="258" ht="16.5" customHeight="1">
      <c r="A258" s="2">
        <v>43925.0</v>
      </c>
      <c r="B258" s="1">
        <f t="shared" si="6"/>
        <v>31</v>
      </c>
      <c r="C258" s="1">
        <f t="shared" si="10"/>
        <v>15</v>
      </c>
      <c r="D258" s="1" t="s">
        <v>56</v>
      </c>
      <c r="E258" s="1" t="s">
        <v>108</v>
      </c>
      <c r="G258" s="70">
        <f t="shared" si="18"/>
        <v>1441</v>
      </c>
      <c r="H258" s="3">
        <v>5.0</v>
      </c>
      <c r="I258" s="70">
        <f t="shared" si="17"/>
        <v>44</v>
      </c>
      <c r="J258" s="3">
        <v>0.0</v>
      </c>
      <c r="K258" s="1"/>
      <c r="L258" s="1"/>
      <c r="M258" s="1"/>
      <c r="N258" s="1" t="s">
        <v>138</v>
      </c>
      <c r="O258" s="4"/>
      <c r="P258" s="6" t="s">
        <v>189</v>
      </c>
      <c r="Q258" s="25"/>
      <c r="R258" s="1" t="s">
        <v>107</v>
      </c>
    </row>
    <row r="259" ht="16.5" customHeight="1">
      <c r="A259" s="2">
        <v>43925.0</v>
      </c>
      <c r="B259" s="1">
        <f t="shared" si="6"/>
        <v>31</v>
      </c>
      <c r="C259" s="1">
        <f t="shared" si="10"/>
        <v>15</v>
      </c>
      <c r="D259" s="1" t="s">
        <v>56</v>
      </c>
      <c r="E259" s="1" t="s">
        <v>110</v>
      </c>
      <c r="G259" s="70">
        <f t="shared" si="18"/>
        <v>1442</v>
      </c>
      <c r="H259" s="3">
        <v>1.0</v>
      </c>
      <c r="I259" s="70">
        <f t="shared" si="17"/>
        <v>44</v>
      </c>
      <c r="J259" s="3">
        <v>0.0</v>
      </c>
      <c r="K259" s="1"/>
      <c r="L259" s="1"/>
      <c r="M259" s="1"/>
      <c r="N259" s="1" t="s">
        <v>138</v>
      </c>
      <c r="O259" s="4"/>
      <c r="P259" s="6" t="s">
        <v>189</v>
      </c>
      <c r="Q259" s="25"/>
      <c r="R259" s="1" t="s">
        <v>111</v>
      </c>
    </row>
    <row r="260" ht="16.5" customHeight="1">
      <c r="A260" s="2">
        <v>43925.0</v>
      </c>
      <c r="B260" s="1">
        <f t="shared" si="6"/>
        <v>31</v>
      </c>
      <c r="C260" s="1">
        <f t="shared" si="10"/>
        <v>15</v>
      </c>
      <c r="D260" s="1" t="s">
        <v>56</v>
      </c>
      <c r="E260" s="1" t="s">
        <v>112</v>
      </c>
      <c r="G260" s="70">
        <f t="shared" si="18"/>
        <v>1450</v>
      </c>
      <c r="H260" s="3">
        <v>8.0</v>
      </c>
      <c r="I260" s="70">
        <f t="shared" si="17"/>
        <v>44</v>
      </c>
      <c r="J260" s="3">
        <v>0.0</v>
      </c>
      <c r="K260" s="1"/>
      <c r="L260" s="1"/>
      <c r="M260" s="1"/>
      <c r="N260" s="1" t="s">
        <v>138</v>
      </c>
      <c r="O260" s="4"/>
      <c r="P260" s="6" t="s">
        <v>189</v>
      </c>
      <c r="Q260" s="25"/>
      <c r="R260" s="1" t="s">
        <v>113</v>
      </c>
    </row>
    <row r="261" ht="16.5" customHeight="1">
      <c r="A261" s="2">
        <v>43925.0</v>
      </c>
      <c r="B261" s="1">
        <f t="shared" si="6"/>
        <v>31</v>
      </c>
      <c r="C261" s="1">
        <f t="shared" si="10"/>
        <v>15</v>
      </c>
      <c r="D261" s="1" t="s">
        <v>56</v>
      </c>
      <c r="E261" s="1" t="s">
        <v>114</v>
      </c>
      <c r="G261" s="70">
        <f t="shared" si="18"/>
        <v>1451</v>
      </c>
      <c r="H261" s="3">
        <v>1.0</v>
      </c>
      <c r="I261" s="70">
        <f t="shared" si="17"/>
        <v>44</v>
      </c>
      <c r="J261" s="3">
        <v>0.0</v>
      </c>
      <c r="K261" s="1"/>
      <c r="L261" s="1"/>
      <c r="M261" s="1"/>
      <c r="N261" s="1" t="s">
        <v>138</v>
      </c>
      <c r="O261" s="4"/>
      <c r="P261" s="6" t="s">
        <v>189</v>
      </c>
      <c r="Q261" s="25"/>
      <c r="R261" s="1" t="s">
        <v>115</v>
      </c>
    </row>
    <row r="262" ht="16.5" customHeight="1">
      <c r="A262" s="84">
        <v>43925.0</v>
      </c>
      <c r="B262" s="60">
        <f t="shared" si="6"/>
        <v>31</v>
      </c>
      <c r="C262" s="60">
        <f t="shared" si="10"/>
        <v>15</v>
      </c>
      <c r="D262" s="85" t="s">
        <v>56</v>
      </c>
      <c r="E262" s="60" t="s">
        <v>62</v>
      </c>
      <c r="F262" s="86"/>
      <c r="G262" s="62">
        <f t="shared" si="18"/>
        <v>1451</v>
      </c>
      <c r="H262" s="87">
        <v>0.0</v>
      </c>
      <c r="I262" s="62">
        <f t="shared" si="17"/>
        <v>44</v>
      </c>
      <c r="J262" s="87">
        <v>0.0</v>
      </c>
      <c r="K262" s="88">
        <v>280.0</v>
      </c>
      <c r="L262" s="88">
        <v>7494.0</v>
      </c>
      <c r="M262" s="88">
        <v>8945.0</v>
      </c>
      <c r="N262" s="85" t="s">
        <v>138</v>
      </c>
      <c r="O262" s="89"/>
      <c r="P262" s="89"/>
      <c r="Q262" s="90"/>
      <c r="R262" s="60" t="s">
        <v>39</v>
      </c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  <c r="AF262" s="86"/>
      <c r="AG262" s="86"/>
      <c r="AH262" s="86"/>
      <c r="AI262" s="86"/>
      <c r="AJ262" s="91"/>
    </row>
    <row r="263" ht="16.5" customHeight="1">
      <c r="A263" s="2">
        <v>43926.0</v>
      </c>
      <c r="B263" s="1">
        <f t="shared" si="6"/>
        <v>32</v>
      </c>
      <c r="C263" s="1">
        <f t="shared" si="10"/>
        <v>16</v>
      </c>
      <c r="D263" s="1" t="s">
        <v>56</v>
      </c>
      <c r="E263" s="1" t="s">
        <v>66</v>
      </c>
      <c r="G263" s="70">
        <f t="shared" si="18"/>
        <v>1484</v>
      </c>
      <c r="H263" s="3">
        <v>33.0</v>
      </c>
      <c r="I263" s="70">
        <f t="shared" si="17"/>
        <v>45</v>
      </c>
      <c r="J263" s="3">
        <v>1.0</v>
      </c>
      <c r="K263" s="1"/>
      <c r="L263" s="1"/>
      <c r="M263" s="1"/>
      <c r="N263" s="1" t="s">
        <v>138</v>
      </c>
      <c r="O263" s="4"/>
      <c r="P263" s="6" t="s">
        <v>192</v>
      </c>
      <c r="Q263" s="25"/>
      <c r="R263" s="1" t="s">
        <v>69</v>
      </c>
    </row>
    <row r="264" ht="16.5" customHeight="1">
      <c r="A264" s="2">
        <v>43926.0</v>
      </c>
      <c r="B264" s="1">
        <f t="shared" si="6"/>
        <v>32</v>
      </c>
      <c r="C264" s="1">
        <f t="shared" si="10"/>
        <v>16</v>
      </c>
      <c r="D264" s="1" t="s">
        <v>56</v>
      </c>
      <c r="E264" s="1" t="s">
        <v>57</v>
      </c>
      <c r="G264" s="70">
        <f t="shared" si="18"/>
        <v>1516</v>
      </c>
      <c r="H264" s="3">
        <v>32.0</v>
      </c>
      <c r="I264" s="70">
        <f t="shared" si="17"/>
        <v>45</v>
      </c>
      <c r="J264" s="3">
        <v>0.0</v>
      </c>
      <c r="K264" s="1"/>
      <c r="L264" s="1"/>
      <c r="M264" s="1"/>
      <c r="N264" s="1" t="s">
        <v>138</v>
      </c>
      <c r="O264" s="4"/>
      <c r="P264" s="6" t="s">
        <v>192</v>
      </c>
      <c r="Q264" s="25"/>
      <c r="R264" s="1" t="s">
        <v>61</v>
      </c>
    </row>
    <row r="265" ht="16.5" customHeight="1">
      <c r="A265" s="2">
        <v>43926.0</v>
      </c>
      <c r="B265" s="1">
        <f t="shared" si="6"/>
        <v>32</v>
      </c>
      <c r="C265" s="1">
        <f t="shared" si="10"/>
        <v>16</v>
      </c>
      <c r="D265" s="1" t="s">
        <v>56</v>
      </c>
      <c r="E265" s="1" t="s">
        <v>78</v>
      </c>
      <c r="G265" s="70">
        <f t="shared" si="18"/>
        <v>1521</v>
      </c>
      <c r="H265" s="3">
        <v>5.0</v>
      </c>
      <c r="I265" s="70">
        <f t="shared" si="17"/>
        <v>46</v>
      </c>
      <c r="J265" s="3">
        <v>1.0</v>
      </c>
      <c r="K265" s="1"/>
      <c r="L265" s="1"/>
      <c r="M265" s="1"/>
      <c r="N265" s="1" t="s">
        <v>138</v>
      </c>
      <c r="O265" s="4"/>
      <c r="P265" s="6" t="s">
        <v>192</v>
      </c>
      <c r="Q265" s="25"/>
      <c r="R265" s="1" t="s">
        <v>79</v>
      </c>
    </row>
    <row r="266" ht="16.5" customHeight="1">
      <c r="A266" s="2">
        <v>43926.0</v>
      </c>
      <c r="B266" s="1">
        <f t="shared" si="6"/>
        <v>32</v>
      </c>
      <c r="C266" s="1">
        <f t="shared" si="10"/>
        <v>16</v>
      </c>
      <c r="D266" s="1" t="s">
        <v>56</v>
      </c>
      <c r="E266" s="1" t="s">
        <v>82</v>
      </c>
      <c r="G266" s="70">
        <f t="shared" si="18"/>
        <v>1522</v>
      </c>
      <c r="H266" s="3">
        <v>1.0</v>
      </c>
      <c r="I266" s="70">
        <f t="shared" si="17"/>
        <v>46</v>
      </c>
      <c r="J266" s="3">
        <v>0.0</v>
      </c>
      <c r="K266" s="1"/>
      <c r="L266" s="1"/>
      <c r="M266" s="1"/>
      <c r="N266" s="1" t="s">
        <v>138</v>
      </c>
      <c r="O266" s="4"/>
      <c r="P266" s="6" t="s">
        <v>192</v>
      </c>
      <c r="Q266" s="25"/>
      <c r="R266" s="1" t="s">
        <v>83</v>
      </c>
    </row>
    <row r="267" ht="16.5" customHeight="1">
      <c r="A267" s="2">
        <v>43926.0</v>
      </c>
      <c r="B267" s="1">
        <f t="shared" si="6"/>
        <v>32</v>
      </c>
      <c r="C267" s="1">
        <f t="shared" si="10"/>
        <v>16</v>
      </c>
      <c r="D267" s="1" t="s">
        <v>56</v>
      </c>
      <c r="E267" s="1" t="s">
        <v>90</v>
      </c>
      <c r="G267" s="70">
        <f t="shared" si="18"/>
        <v>1524</v>
      </c>
      <c r="H267" s="3">
        <v>2.0</v>
      </c>
      <c r="I267" s="70">
        <f t="shared" si="17"/>
        <v>46</v>
      </c>
      <c r="J267" s="3">
        <v>0.0</v>
      </c>
      <c r="K267" s="1"/>
      <c r="L267" s="1"/>
      <c r="M267" s="1"/>
      <c r="N267" s="1" t="s">
        <v>138</v>
      </c>
      <c r="O267" s="4"/>
      <c r="P267" s="6" t="s">
        <v>192</v>
      </c>
      <c r="Q267" s="25"/>
      <c r="R267" s="1" t="s">
        <v>91</v>
      </c>
    </row>
    <row r="268" ht="16.5" customHeight="1">
      <c r="A268" s="2">
        <v>43926.0</v>
      </c>
      <c r="B268" s="1">
        <f t="shared" si="6"/>
        <v>32</v>
      </c>
      <c r="C268" s="1">
        <f t="shared" si="10"/>
        <v>16</v>
      </c>
      <c r="D268" s="1" t="s">
        <v>56</v>
      </c>
      <c r="E268" s="1" t="s">
        <v>92</v>
      </c>
      <c r="G268" s="70">
        <f t="shared" si="18"/>
        <v>1526</v>
      </c>
      <c r="H268" s="3">
        <v>2.0</v>
      </c>
      <c r="I268" s="70">
        <f t="shared" si="17"/>
        <v>46</v>
      </c>
      <c r="J268" s="3">
        <v>0.0</v>
      </c>
      <c r="K268" s="1"/>
      <c r="L268" s="1"/>
      <c r="M268" s="1"/>
      <c r="N268" s="1" t="s">
        <v>138</v>
      </c>
      <c r="O268" s="4"/>
      <c r="P268" s="6" t="s">
        <v>192</v>
      </c>
      <c r="Q268" s="25"/>
      <c r="R268" s="1" t="s">
        <v>93</v>
      </c>
    </row>
    <row r="269" ht="16.5" customHeight="1">
      <c r="A269" s="2">
        <v>43926.0</v>
      </c>
      <c r="B269" s="1">
        <f t="shared" si="6"/>
        <v>32</v>
      </c>
      <c r="C269" s="1">
        <f t="shared" si="10"/>
        <v>16</v>
      </c>
      <c r="D269" s="1" t="s">
        <v>56</v>
      </c>
      <c r="E269" s="1" t="s">
        <v>96</v>
      </c>
      <c r="G269" s="70">
        <f t="shared" si="18"/>
        <v>1537</v>
      </c>
      <c r="H269" s="3">
        <v>11.0</v>
      </c>
      <c r="I269" s="70">
        <f t="shared" si="17"/>
        <v>46</v>
      </c>
      <c r="J269" s="3">
        <v>0.0</v>
      </c>
      <c r="K269" s="1"/>
      <c r="L269" s="1"/>
      <c r="M269" s="1"/>
      <c r="N269" s="1" t="s">
        <v>138</v>
      </c>
      <c r="O269" s="4"/>
      <c r="P269" s="6" t="s">
        <v>192</v>
      </c>
      <c r="Q269" s="25"/>
      <c r="R269" s="1" t="s">
        <v>97</v>
      </c>
    </row>
    <row r="270" ht="16.5" customHeight="1">
      <c r="A270" s="2">
        <v>43926.0</v>
      </c>
      <c r="B270" s="1">
        <f t="shared" si="6"/>
        <v>32</v>
      </c>
      <c r="C270" s="1">
        <f t="shared" si="10"/>
        <v>16</v>
      </c>
      <c r="D270" s="1" t="s">
        <v>56</v>
      </c>
      <c r="E270" s="1" t="s">
        <v>98</v>
      </c>
      <c r="G270" s="70">
        <f t="shared" si="18"/>
        <v>1539</v>
      </c>
      <c r="H270" s="3">
        <v>2.0</v>
      </c>
      <c r="I270" s="70">
        <f t="shared" si="17"/>
        <v>46</v>
      </c>
      <c r="J270" s="3">
        <v>0.0</v>
      </c>
      <c r="K270" s="1"/>
      <c r="L270" s="1"/>
      <c r="M270" s="1"/>
      <c r="N270" s="1" t="s">
        <v>138</v>
      </c>
      <c r="O270" s="4"/>
      <c r="P270" s="6" t="s">
        <v>192</v>
      </c>
      <c r="Q270" s="25"/>
      <c r="R270" s="1" t="s">
        <v>99</v>
      </c>
    </row>
    <row r="271" ht="16.5" customHeight="1">
      <c r="A271" s="2">
        <v>43926.0</v>
      </c>
      <c r="B271" s="1">
        <f t="shared" si="6"/>
        <v>32</v>
      </c>
      <c r="C271" s="1">
        <f t="shared" si="10"/>
        <v>16</v>
      </c>
      <c r="D271" s="1" t="s">
        <v>56</v>
      </c>
      <c r="E271" s="1" t="s">
        <v>106</v>
      </c>
      <c r="G271" s="70">
        <f t="shared" si="18"/>
        <v>1540</v>
      </c>
      <c r="H271" s="3">
        <v>1.0</v>
      </c>
      <c r="I271" s="70">
        <f t="shared" si="17"/>
        <v>46</v>
      </c>
      <c r="J271" s="3">
        <v>0.0</v>
      </c>
      <c r="K271" s="1"/>
      <c r="L271" s="1"/>
      <c r="M271" s="1"/>
      <c r="N271" s="1" t="s">
        <v>138</v>
      </c>
      <c r="O271" s="4"/>
      <c r="P271" s="6" t="s">
        <v>192</v>
      </c>
      <c r="Q271" s="25"/>
      <c r="R271" s="1" t="s">
        <v>107</v>
      </c>
    </row>
    <row r="272" ht="16.5" customHeight="1">
      <c r="A272" s="2">
        <v>43926.0</v>
      </c>
      <c r="B272" s="1">
        <f t="shared" si="6"/>
        <v>32</v>
      </c>
      <c r="C272" s="1">
        <f t="shared" si="10"/>
        <v>16</v>
      </c>
      <c r="D272" s="1" t="s">
        <v>56</v>
      </c>
      <c r="E272" s="1" t="s">
        <v>108</v>
      </c>
      <c r="G272" s="70">
        <f t="shared" si="18"/>
        <v>1551</v>
      </c>
      <c r="H272" s="3">
        <v>11.0</v>
      </c>
      <c r="I272" s="70">
        <f t="shared" si="17"/>
        <v>46</v>
      </c>
      <c r="J272" s="3">
        <v>0.0</v>
      </c>
      <c r="K272" s="1"/>
      <c r="L272" s="1"/>
      <c r="M272" s="1"/>
      <c r="N272" s="1" t="s">
        <v>138</v>
      </c>
      <c r="O272" s="4"/>
      <c r="P272" s="6" t="s">
        <v>192</v>
      </c>
      <c r="Q272" s="25"/>
      <c r="R272" s="1" t="s">
        <v>109</v>
      </c>
    </row>
    <row r="273" ht="16.5" customHeight="1">
      <c r="A273" s="2">
        <v>43926.0</v>
      </c>
      <c r="B273" s="1">
        <f t="shared" si="6"/>
        <v>32</v>
      </c>
      <c r="C273" s="1">
        <f t="shared" si="10"/>
        <v>16</v>
      </c>
      <c r="D273" s="1" t="s">
        <v>56</v>
      </c>
      <c r="E273" s="1" t="s">
        <v>112</v>
      </c>
      <c r="G273" s="70">
        <f t="shared" si="18"/>
        <v>1554</v>
      </c>
      <c r="H273" s="3">
        <v>3.0</v>
      </c>
      <c r="I273" s="70">
        <f t="shared" si="17"/>
        <v>46</v>
      </c>
      <c r="J273" s="3">
        <v>0.0</v>
      </c>
      <c r="K273" s="1"/>
      <c r="L273" s="1"/>
      <c r="M273" s="1"/>
      <c r="N273" s="1" t="s">
        <v>138</v>
      </c>
      <c r="O273" s="4"/>
      <c r="P273" s="6" t="s">
        <v>192</v>
      </c>
      <c r="Q273" s="25"/>
      <c r="R273" s="1" t="s">
        <v>113</v>
      </c>
    </row>
    <row r="274" ht="16.5" customHeight="1">
      <c r="A274" s="92">
        <v>43926.0</v>
      </c>
      <c r="B274" s="8">
        <f t="shared" si="6"/>
        <v>32</v>
      </c>
      <c r="C274" s="8">
        <f t="shared" si="10"/>
        <v>16</v>
      </c>
      <c r="D274" s="93" t="s">
        <v>56</v>
      </c>
      <c r="E274" s="9" t="s">
        <v>62</v>
      </c>
      <c r="F274" s="94"/>
      <c r="G274" s="10">
        <f t="shared" si="18"/>
        <v>1554</v>
      </c>
      <c r="H274" s="95">
        <v>0.0</v>
      </c>
      <c r="I274" s="10">
        <f t="shared" si="17"/>
        <v>46</v>
      </c>
      <c r="J274" s="96">
        <v>0.0</v>
      </c>
      <c r="K274" s="97">
        <v>325.0</v>
      </c>
      <c r="L274" s="97">
        <v>8125.0</v>
      </c>
      <c r="M274" s="97">
        <v>9679.0</v>
      </c>
      <c r="N274" s="93" t="s">
        <v>138</v>
      </c>
      <c r="O274" s="93"/>
      <c r="P274" s="93"/>
      <c r="Q274" s="94"/>
      <c r="R274" s="9" t="s">
        <v>39</v>
      </c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  <c r="AJ274" s="98"/>
    </row>
    <row r="275" ht="16.5" customHeight="1">
      <c r="A275" s="99">
        <v>43927.0</v>
      </c>
      <c r="B275" s="1">
        <f t="shared" si="6"/>
        <v>33</v>
      </c>
      <c r="C275" s="1">
        <f t="shared" si="10"/>
        <v>17</v>
      </c>
      <c r="D275" s="1" t="s">
        <v>56</v>
      </c>
      <c r="E275" s="1" t="s">
        <v>66</v>
      </c>
      <c r="G275" s="70">
        <f t="shared" si="18"/>
        <v>1566</v>
      </c>
      <c r="H275" s="100">
        <v>12.0</v>
      </c>
      <c r="I275" s="70">
        <f t="shared" si="17"/>
        <v>47</v>
      </c>
      <c r="J275" s="100">
        <v>1.0</v>
      </c>
      <c r="K275" s="1"/>
      <c r="L275" s="1"/>
      <c r="M275" s="1"/>
      <c r="N275" s="1" t="s">
        <v>138</v>
      </c>
      <c r="O275" s="101"/>
      <c r="P275" s="101"/>
      <c r="Q275" s="102"/>
      <c r="R275" s="1" t="s">
        <v>69</v>
      </c>
    </row>
    <row r="276" ht="16.5" customHeight="1">
      <c r="A276" s="99">
        <v>43927.0</v>
      </c>
      <c r="B276" s="1">
        <f t="shared" si="6"/>
        <v>33</v>
      </c>
      <c r="C276" s="1">
        <f t="shared" si="10"/>
        <v>17</v>
      </c>
      <c r="D276" s="1" t="s">
        <v>56</v>
      </c>
      <c r="E276" s="1" t="s">
        <v>57</v>
      </c>
      <c r="G276" s="70">
        <f t="shared" si="18"/>
        <v>1583</v>
      </c>
      <c r="H276" s="100">
        <v>17.0</v>
      </c>
      <c r="I276" s="70">
        <f t="shared" si="17"/>
        <v>50</v>
      </c>
      <c r="J276" s="100">
        <v>3.0</v>
      </c>
      <c r="K276" s="1"/>
      <c r="L276" s="1"/>
      <c r="M276" s="1"/>
      <c r="N276" s="1" t="s">
        <v>138</v>
      </c>
      <c r="O276" s="101"/>
      <c r="P276" s="101"/>
      <c r="Q276" s="102"/>
      <c r="R276" s="1" t="s">
        <v>61</v>
      </c>
    </row>
    <row r="277" ht="16.5" customHeight="1">
      <c r="A277" s="99">
        <v>43927.0</v>
      </c>
      <c r="B277" s="1">
        <f t="shared" si="6"/>
        <v>33</v>
      </c>
      <c r="C277" s="1">
        <f t="shared" si="10"/>
        <v>17</v>
      </c>
      <c r="D277" s="1" t="s">
        <v>56</v>
      </c>
      <c r="E277" s="1" t="s">
        <v>74</v>
      </c>
      <c r="G277" s="70">
        <f t="shared" si="18"/>
        <v>1587</v>
      </c>
      <c r="H277" s="100">
        <v>4.0</v>
      </c>
      <c r="I277" s="70">
        <f t="shared" si="17"/>
        <v>50</v>
      </c>
      <c r="J277" s="100">
        <v>0.0</v>
      </c>
      <c r="K277" s="1"/>
      <c r="L277" s="1"/>
      <c r="M277" s="1"/>
      <c r="N277" s="1" t="s">
        <v>138</v>
      </c>
      <c r="O277" s="101"/>
      <c r="P277" s="101"/>
      <c r="Q277" s="102"/>
      <c r="R277" s="1" t="s">
        <v>75</v>
      </c>
    </row>
    <row r="278" ht="16.5" customHeight="1">
      <c r="A278" s="99">
        <v>43927.0</v>
      </c>
      <c r="B278" s="1">
        <f t="shared" si="6"/>
        <v>33</v>
      </c>
      <c r="C278" s="1">
        <f t="shared" si="10"/>
        <v>17</v>
      </c>
      <c r="D278" s="1" t="s">
        <v>56</v>
      </c>
      <c r="E278" s="1" t="s">
        <v>78</v>
      </c>
      <c r="G278" s="70">
        <f t="shared" si="18"/>
        <v>1594</v>
      </c>
      <c r="H278" s="100">
        <v>7.0</v>
      </c>
      <c r="I278" s="70">
        <f t="shared" si="17"/>
        <v>50</v>
      </c>
      <c r="J278" s="100">
        <v>0.0</v>
      </c>
      <c r="K278" s="1"/>
      <c r="L278" s="1"/>
      <c r="M278" s="1"/>
      <c r="N278" s="1" t="s">
        <v>138</v>
      </c>
      <c r="O278" s="101"/>
      <c r="P278" s="101"/>
      <c r="Q278" s="102"/>
      <c r="R278" s="1" t="s">
        <v>79</v>
      </c>
    </row>
    <row r="279" ht="16.5" customHeight="1">
      <c r="A279" s="99">
        <v>43927.0</v>
      </c>
      <c r="B279" s="1">
        <f t="shared" si="6"/>
        <v>33</v>
      </c>
      <c r="C279" s="1">
        <f t="shared" si="10"/>
        <v>17</v>
      </c>
      <c r="D279" s="1" t="s">
        <v>56</v>
      </c>
      <c r="E279" s="1" t="s">
        <v>80</v>
      </c>
      <c r="G279" s="70">
        <f t="shared" si="18"/>
        <v>1596</v>
      </c>
      <c r="H279" s="100">
        <v>2.0</v>
      </c>
      <c r="I279" s="70">
        <f t="shared" si="17"/>
        <v>50</v>
      </c>
      <c r="J279" s="100">
        <v>0.0</v>
      </c>
      <c r="K279" s="1"/>
      <c r="L279" s="1"/>
      <c r="M279" s="1"/>
      <c r="N279" s="1" t="s">
        <v>138</v>
      </c>
      <c r="O279" s="101"/>
      <c r="P279" s="101"/>
      <c r="Q279" s="102"/>
      <c r="R279" s="1" t="s">
        <v>81</v>
      </c>
    </row>
    <row r="280" ht="16.5" customHeight="1">
      <c r="A280" s="99">
        <v>43927.0</v>
      </c>
      <c r="B280" s="1">
        <f t="shared" si="6"/>
        <v>33</v>
      </c>
      <c r="C280" s="1">
        <f t="shared" si="10"/>
        <v>17</v>
      </c>
      <c r="D280" s="1" t="s">
        <v>56</v>
      </c>
      <c r="E280" s="1" t="s">
        <v>90</v>
      </c>
      <c r="G280" s="70">
        <f t="shared" si="18"/>
        <v>1597</v>
      </c>
      <c r="H280" s="100">
        <v>1.0</v>
      </c>
      <c r="I280" s="70">
        <f t="shared" si="17"/>
        <v>50</v>
      </c>
      <c r="J280" s="100">
        <v>0.0</v>
      </c>
      <c r="K280" s="1"/>
      <c r="L280" s="1"/>
      <c r="M280" s="1"/>
      <c r="N280" s="1" t="s">
        <v>138</v>
      </c>
      <c r="O280" s="101"/>
      <c r="P280" s="101"/>
      <c r="Q280" s="102"/>
      <c r="R280" s="1" t="s">
        <v>91</v>
      </c>
    </row>
    <row r="281" ht="16.5" customHeight="1">
      <c r="A281" s="99">
        <v>43927.0</v>
      </c>
      <c r="B281" s="1">
        <f t="shared" si="6"/>
        <v>33</v>
      </c>
      <c r="C281" s="1">
        <f t="shared" si="10"/>
        <v>17</v>
      </c>
      <c r="D281" s="1" t="s">
        <v>56</v>
      </c>
      <c r="E281" s="1" t="s">
        <v>92</v>
      </c>
      <c r="G281" s="70">
        <f t="shared" si="18"/>
        <v>1598</v>
      </c>
      <c r="H281" s="100">
        <v>1.0</v>
      </c>
      <c r="I281" s="70">
        <f t="shared" si="17"/>
        <v>50</v>
      </c>
      <c r="J281" s="100">
        <v>0.0</v>
      </c>
      <c r="K281" s="1"/>
      <c r="L281" s="1"/>
      <c r="M281" s="1"/>
      <c r="N281" s="1" t="s">
        <v>138</v>
      </c>
      <c r="O281" s="101"/>
      <c r="P281" s="101"/>
      <c r="Q281" s="102"/>
      <c r="R281" s="1" t="s">
        <v>93</v>
      </c>
    </row>
    <row r="282" ht="16.5" customHeight="1">
      <c r="A282" s="99">
        <v>43927.0</v>
      </c>
      <c r="B282" s="1">
        <f t="shared" si="6"/>
        <v>33</v>
      </c>
      <c r="C282" s="1">
        <f t="shared" si="10"/>
        <v>17</v>
      </c>
      <c r="D282" s="1" t="s">
        <v>56</v>
      </c>
      <c r="E282" s="1" t="s">
        <v>96</v>
      </c>
      <c r="G282" s="70">
        <f t="shared" si="18"/>
        <v>1604</v>
      </c>
      <c r="H282" s="100">
        <v>6.0</v>
      </c>
      <c r="I282" s="70">
        <f t="shared" si="17"/>
        <v>51</v>
      </c>
      <c r="J282" s="100">
        <v>1.0</v>
      </c>
      <c r="K282" s="1"/>
      <c r="L282" s="1"/>
      <c r="M282" s="1"/>
      <c r="N282" s="1" t="s">
        <v>138</v>
      </c>
      <c r="O282" s="101"/>
      <c r="P282" s="101"/>
      <c r="Q282" s="102"/>
      <c r="R282" s="1" t="s">
        <v>97</v>
      </c>
    </row>
    <row r="283" ht="16.5" customHeight="1">
      <c r="A283" s="99">
        <v>43927.0</v>
      </c>
      <c r="B283" s="1">
        <f t="shared" si="6"/>
        <v>33</v>
      </c>
      <c r="C283" s="1">
        <f t="shared" si="10"/>
        <v>17</v>
      </c>
      <c r="D283" s="1" t="s">
        <v>56</v>
      </c>
      <c r="E283" s="1" t="s">
        <v>98</v>
      </c>
      <c r="G283" s="70">
        <f t="shared" si="18"/>
        <v>1606</v>
      </c>
      <c r="H283" s="100">
        <v>2.0</v>
      </c>
      <c r="I283" s="70">
        <f t="shared" si="17"/>
        <v>51</v>
      </c>
      <c r="J283" s="100">
        <v>0.0</v>
      </c>
      <c r="K283" s="1"/>
      <c r="L283" s="1"/>
      <c r="M283" s="1"/>
      <c r="N283" s="1" t="s">
        <v>138</v>
      </c>
      <c r="O283" s="101"/>
      <c r="P283" s="101"/>
      <c r="Q283" s="102"/>
      <c r="R283" s="1" t="s">
        <v>99</v>
      </c>
    </row>
    <row r="284" ht="16.5" customHeight="1">
      <c r="A284" s="99">
        <v>43927.0</v>
      </c>
      <c r="B284" s="1">
        <f t="shared" si="6"/>
        <v>33</v>
      </c>
      <c r="C284" s="1">
        <f t="shared" si="10"/>
        <v>17</v>
      </c>
      <c r="D284" s="1" t="s">
        <v>56</v>
      </c>
      <c r="E284" s="1" t="s">
        <v>104</v>
      </c>
      <c r="G284" s="70">
        <f t="shared" si="18"/>
        <v>1607</v>
      </c>
      <c r="H284" s="100">
        <v>1.0</v>
      </c>
      <c r="I284" s="70">
        <f t="shared" si="17"/>
        <v>51</v>
      </c>
      <c r="J284" s="100">
        <v>0.0</v>
      </c>
      <c r="K284" s="1"/>
      <c r="L284" s="1"/>
      <c r="M284" s="1"/>
      <c r="N284" s="1" t="s">
        <v>138</v>
      </c>
      <c r="O284" s="101"/>
      <c r="P284" s="101"/>
      <c r="Q284" s="102"/>
      <c r="R284" s="1" t="s">
        <v>105</v>
      </c>
    </row>
    <row r="285" ht="16.5" customHeight="1">
      <c r="A285" s="99">
        <v>43927.0</v>
      </c>
      <c r="B285" s="1">
        <f t="shared" si="6"/>
        <v>33</v>
      </c>
      <c r="C285" s="1">
        <f t="shared" si="10"/>
        <v>17</v>
      </c>
      <c r="D285" s="1" t="s">
        <v>56</v>
      </c>
      <c r="E285" s="1" t="s">
        <v>108</v>
      </c>
      <c r="G285" s="70">
        <f t="shared" si="18"/>
        <v>1615</v>
      </c>
      <c r="H285" s="100">
        <v>8.0</v>
      </c>
      <c r="I285" s="70">
        <f t="shared" si="17"/>
        <v>51</v>
      </c>
      <c r="J285" s="100">
        <v>0.0</v>
      </c>
      <c r="K285" s="1"/>
      <c r="L285" s="1"/>
      <c r="M285" s="1"/>
      <c r="N285" s="1" t="s">
        <v>138</v>
      </c>
      <c r="O285" s="101"/>
      <c r="P285" s="101"/>
      <c r="Q285" s="102"/>
      <c r="R285" s="1" t="s">
        <v>109</v>
      </c>
    </row>
    <row r="286" ht="16.5" customHeight="1">
      <c r="A286" s="99">
        <v>43927.0</v>
      </c>
      <c r="B286" s="1">
        <f t="shared" si="6"/>
        <v>33</v>
      </c>
      <c r="C286" s="1">
        <f t="shared" si="10"/>
        <v>17</v>
      </c>
      <c r="D286" s="1" t="s">
        <v>56</v>
      </c>
      <c r="E286" s="1" t="s">
        <v>110</v>
      </c>
      <c r="G286" s="70">
        <f t="shared" si="18"/>
        <v>1620</v>
      </c>
      <c r="H286" s="100">
        <v>5.0</v>
      </c>
      <c r="I286" s="70">
        <f t="shared" si="17"/>
        <v>51</v>
      </c>
      <c r="J286" s="100">
        <v>0.0</v>
      </c>
      <c r="K286" s="1"/>
      <c r="L286" s="1"/>
      <c r="M286" s="1"/>
      <c r="N286" s="1" t="s">
        <v>138</v>
      </c>
      <c r="O286" s="101"/>
      <c r="P286" s="101"/>
      <c r="Q286" s="101" t="s">
        <v>193</v>
      </c>
      <c r="R286" s="1" t="s">
        <v>111</v>
      </c>
    </row>
    <row r="287" ht="16.5" customHeight="1">
      <c r="A287" s="99">
        <v>43927.0</v>
      </c>
      <c r="B287" s="1">
        <f t="shared" si="6"/>
        <v>33</v>
      </c>
      <c r="C287" s="1">
        <f t="shared" si="10"/>
        <v>17</v>
      </c>
      <c r="D287" s="1" t="s">
        <v>56</v>
      </c>
      <c r="E287" s="1" t="s">
        <v>112</v>
      </c>
      <c r="G287" s="70">
        <f t="shared" si="18"/>
        <v>1622</v>
      </c>
      <c r="H287" s="100">
        <v>2.0</v>
      </c>
      <c r="I287" s="70">
        <f t="shared" si="17"/>
        <v>51</v>
      </c>
      <c r="J287" s="100">
        <v>0.0</v>
      </c>
      <c r="K287" s="1"/>
      <c r="L287" s="1"/>
      <c r="M287" s="1"/>
      <c r="N287" s="1" t="s">
        <v>138</v>
      </c>
      <c r="O287" s="101"/>
      <c r="P287" s="101"/>
      <c r="Q287" s="102"/>
      <c r="R287" s="1" t="s">
        <v>113</v>
      </c>
    </row>
    <row r="288" ht="16.5" customHeight="1">
      <c r="A288" s="99">
        <v>43927.0</v>
      </c>
      <c r="B288" s="1">
        <f t="shared" si="6"/>
        <v>33</v>
      </c>
      <c r="C288" s="1">
        <f t="shared" si="10"/>
        <v>17</v>
      </c>
      <c r="D288" s="1" t="s">
        <v>56</v>
      </c>
      <c r="E288" s="1" t="s">
        <v>114</v>
      </c>
      <c r="G288" s="70">
        <f t="shared" si="18"/>
        <v>1627</v>
      </c>
      <c r="H288" s="100">
        <v>5.0</v>
      </c>
      <c r="I288" s="70">
        <f t="shared" si="17"/>
        <v>51</v>
      </c>
      <c r="J288" s="100">
        <v>0.0</v>
      </c>
      <c r="K288" s="1"/>
      <c r="L288" s="1"/>
      <c r="M288" s="1"/>
      <c r="N288" s="1" t="s">
        <v>138</v>
      </c>
      <c r="O288" s="101"/>
      <c r="P288" s="101"/>
      <c r="Q288" s="102"/>
      <c r="R288" s="1" t="s">
        <v>115</v>
      </c>
    </row>
    <row r="289" ht="16.5" customHeight="1">
      <c r="A289" s="92">
        <v>43927.0</v>
      </c>
      <c r="B289" s="8">
        <f t="shared" si="6"/>
        <v>33</v>
      </c>
      <c r="C289" s="8">
        <f t="shared" si="10"/>
        <v>17</v>
      </c>
      <c r="D289" s="93" t="s">
        <v>56</v>
      </c>
      <c r="E289" s="9" t="s">
        <v>62</v>
      </c>
      <c r="F289" s="94"/>
      <c r="G289" s="10">
        <f t="shared" si="18"/>
        <v>1627</v>
      </c>
      <c r="H289" s="95">
        <v>0.0</v>
      </c>
      <c r="I289" s="10">
        <f t="shared" si="17"/>
        <v>51</v>
      </c>
      <c r="J289" s="96">
        <v>0.0</v>
      </c>
      <c r="K289" s="97">
        <v>338.0</v>
      </c>
      <c r="L289" s="97">
        <v>8707.0</v>
      </c>
      <c r="M289" s="97">
        <v>10335.0</v>
      </c>
      <c r="N289" s="93" t="s">
        <v>138</v>
      </c>
      <c r="O289" s="93"/>
      <c r="P289" s="93"/>
      <c r="Q289" s="94"/>
      <c r="R289" s="9" t="s">
        <v>39</v>
      </c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/>
      <c r="AJ289" s="98"/>
    </row>
    <row r="290" ht="16.5" customHeight="1">
      <c r="A290" s="99">
        <v>43928.0</v>
      </c>
      <c r="B290" s="1">
        <f t="shared" si="6"/>
        <v>34</v>
      </c>
      <c r="C290" s="1">
        <f t="shared" si="10"/>
        <v>18</v>
      </c>
      <c r="D290" s="1" t="s">
        <v>56</v>
      </c>
      <c r="E290" s="1" t="s">
        <v>66</v>
      </c>
      <c r="G290" s="70">
        <f t="shared" si="18"/>
        <v>1661</v>
      </c>
      <c r="H290" s="100">
        <v>34.0</v>
      </c>
      <c r="I290" s="70">
        <f t="shared" si="17"/>
        <v>54</v>
      </c>
      <c r="J290" s="100">
        <v>3.0</v>
      </c>
      <c r="K290" s="1"/>
      <c r="L290" s="1"/>
      <c r="M290" s="1"/>
      <c r="N290" s="1" t="s">
        <v>138</v>
      </c>
      <c r="O290" s="101"/>
      <c r="P290" s="101"/>
      <c r="Q290" s="102"/>
      <c r="R290" s="1" t="s">
        <v>69</v>
      </c>
    </row>
    <row r="291" ht="16.5" customHeight="1">
      <c r="A291" s="99">
        <v>43928.0</v>
      </c>
      <c r="B291" s="1">
        <f t="shared" si="6"/>
        <v>34</v>
      </c>
      <c r="C291" s="1">
        <f t="shared" si="10"/>
        <v>18</v>
      </c>
      <c r="D291" s="1" t="s">
        <v>56</v>
      </c>
      <c r="E291" s="1" t="s">
        <v>57</v>
      </c>
      <c r="G291" s="70">
        <f t="shared" si="18"/>
        <v>1685</v>
      </c>
      <c r="H291" s="100">
        <v>24.0</v>
      </c>
      <c r="I291" s="70">
        <f t="shared" si="17"/>
        <v>56</v>
      </c>
      <c r="J291" s="100">
        <v>2.0</v>
      </c>
      <c r="K291" s="1"/>
      <c r="L291" s="1"/>
      <c r="M291" s="1"/>
      <c r="N291" s="1" t="s">
        <v>138</v>
      </c>
      <c r="O291" s="101"/>
      <c r="P291" s="101"/>
      <c r="Q291" s="102"/>
      <c r="R291" s="1" t="s">
        <v>61</v>
      </c>
    </row>
    <row r="292" ht="16.5" customHeight="1">
      <c r="A292" s="99">
        <v>43928.0</v>
      </c>
      <c r="B292" s="1">
        <f t="shared" si="6"/>
        <v>34</v>
      </c>
      <c r="C292" s="1">
        <f t="shared" si="10"/>
        <v>18</v>
      </c>
      <c r="D292" s="1" t="s">
        <v>56</v>
      </c>
      <c r="E292" s="1" t="s">
        <v>74</v>
      </c>
      <c r="G292" s="70">
        <f t="shared" si="18"/>
        <v>1689</v>
      </c>
      <c r="H292" s="100">
        <v>4.0</v>
      </c>
      <c r="I292" s="70">
        <f t="shared" si="17"/>
        <v>56</v>
      </c>
      <c r="J292" s="100">
        <v>0.0</v>
      </c>
      <c r="K292" s="1"/>
      <c r="L292" s="1"/>
      <c r="M292" s="1"/>
      <c r="N292" s="1" t="s">
        <v>138</v>
      </c>
      <c r="O292" s="101"/>
      <c r="P292" s="101"/>
      <c r="Q292" s="102"/>
      <c r="R292" s="1" t="s">
        <v>75</v>
      </c>
    </row>
    <row r="293" ht="16.5" customHeight="1">
      <c r="A293" s="99">
        <v>43928.0</v>
      </c>
      <c r="B293" s="1">
        <f t="shared" si="6"/>
        <v>34</v>
      </c>
      <c r="C293" s="1">
        <f t="shared" si="10"/>
        <v>18</v>
      </c>
      <c r="D293" s="1" t="s">
        <v>56</v>
      </c>
      <c r="E293" s="1" t="s">
        <v>78</v>
      </c>
      <c r="G293" s="70">
        <f t="shared" si="18"/>
        <v>1693</v>
      </c>
      <c r="H293" s="100">
        <v>4.0</v>
      </c>
      <c r="I293" s="70">
        <f t="shared" si="17"/>
        <v>56</v>
      </c>
      <c r="J293" s="100">
        <v>0.0</v>
      </c>
      <c r="K293" s="1"/>
      <c r="L293" s="1"/>
      <c r="M293" s="1"/>
      <c r="N293" s="1" t="s">
        <v>138</v>
      </c>
      <c r="O293" s="101"/>
      <c r="P293" s="101"/>
      <c r="Q293" s="102"/>
      <c r="R293" s="1" t="s">
        <v>79</v>
      </c>
    </row>
    <row r="294" ht="16.5" customHeight="1">
      <c r="A294" s="99">
        <v>43928.0</v>
      </c>
      <c r="B294" s="1">
        <f t="shared" si="6"/>
        <v>34</v>
      </c>
      <c r="C294" s="1">
        <f t="shared" si="10"/>
        <v>18</v>
      </c>
      <c r="D294" s="1" t="s">
        <v>56</v>
      </c>
      <c r="E294" s="1" t="s">
        <v>82</v>
      </c>
      <c r="G294" s="70">
        <f t="shared" si="18"/>
        <v>1694</v>
      </c>
      <c r="H294" s="100">
        <v>1.0</v>
      </c>
      <c r="I294" s="70">
        <f t="shared" si="17"/>
        <v>56</v>
      </c>
      <c r="J294" s="100">
        <v>0.0</v>
      </c>
      <c r="K294" s="1"/>
      <c r="L294" s="1"/>
      <c r="M294" s="1"/>
      <c r="N294" s="1" t="s">
        <v>138</v>
      </c>
      <c r="O294" s="101"/>
      <c r="P294" s="101"/>
      <c r="Q294" s="102"/>
      <c r="R294" s="1" t="s">
        <v>83</v>
      </c>
    </row>
    <row r="295" ht="16.5" customHeight="1">
      <c r="A295" s="99">
        <v>43928.0</v>
      </c>
      <c r="B295" s="1">
        <f t="shared" si="6"/>
        <v>34</v>
      </c>
      <c r="C295" s="1">
        <f t="shared" si="10"/>
        <v>18</v>
      </c>
      <c r="D295" s="1" t="s">
        <v>56</v>
      </c>
      <c r="E295" s="1" t="s">
        <v>92</v>
      </c>
      <c r="G295" s="70">
        <f t="shared" si="18"/>
        <v>1696</v>
      </c>
      <c r="H295" s="100">
        <v>2.0</v>
      </c>
      <c r="I295" s="70">
        <f t="shared" si="17"/>
        <v>57</v>
      </c>
      <c r="J295" s="100">
        <v>1.0</v>
      </c>
      <c r="K295" s="1"/>
      <c r="L295" s="1"/>
      <c r="M295" s="1"/>
      <c r="N295" s="1" t="s">
        <v>138</v>
      </c>
      <c r="O295" s="101"/>
      <c r="P295" s="101"/>
      <c r="Q295" s="102"/>
      <c r="R295" s="1" t="s">
        <v>93</v>
      </c>
    </row>
    <row r="296" ht="16.5" customHeight="1">
      <c r="A296" s="99">
        <v>43928.0</v>
      </c>
      <c r="B296" s="1">
        <f t="shared" si="6"/>
        <v>34</v>
      </c>
      <c r="C296" s="1">
        <f t="shared" si="10"/>
        <v>18</v>
      </c>
      <c r="D296" s="1" t="s">
        <v>56</v>
      </c>
      <c r="E296" s="1" t="s">
        <v>96</v>
      </c>
      <c r="G296" s="70">
        <f t="shared" si="18"/>
        <v>1699</v>
      </c>
      <c r="H296" s="100">
        <v>3.0</v>
      </c>
      <c r="I296" s="70">
        <f t="shared" si="17"/>
        <v>57</v>
      </c>
      <c r="J296" s="100">
        <v>0.0</v>
      </c>
      <c r="K296" s="1"/>
      <c r="L296" s="1"/>
      <c r="M296" s="1"/>
      <c r="N296" s="1" t="s">
        <v>138</v>
      </c>
      <c r="O296" s="101"/>
      <c r="P296" s="101"/>
      <c r="Q296" s="102"/>
      <c r="R296" s="1" t="s">
        <v>97</v>
      </c>
    </row>
    <row r="297" ht="16.5" customHeight="1">
      <c r="A297" s="99">
        <v>43928.0</v>
      </c>
      <c r="B297" s="1">
        <f t="shared" si="6"/>
        <v>34</v>
      </c>
      <c r="C297" s="1">
        <f t="shared" si="10"/>
        <v>18</v>
      </c>
      <c r="D297" s="1" t="s">
        <v>56</v>
      </c>
      <c r="E297" s="1" t="s">
        <v>98</v>
      </c>
      <c r="G297" s="70">
        <f t="shared" si="18"/>
        <v>1701</v>
      </c>
      <c r="H297" s="100">
        <v>2.0</v>
      </c>
      <c r="I297" s="70">
        <f t="shared" si="17"/>
        <v>57</v>
      </c>
      <c r="J297" s="100">
        <v>0.0</v>
      </c>
      <c r="K297" s="1"/>
      <c r="L297" s="1"/>
      <c r="M297" s="1"/>
      <c r="N297" s="1" t="s">
        <v>138</v>
      </c>
      <c r="O297" s="101"/>
      <c r="P297" s="101"/>
      <c r="Q297" s="102"/>
      <c r="R297" s="1" t="s">
        <v>99</v>
      </c>
    </row>
    <row r="298" ht="16.5" customHeight="1">
      <c r="A298" s="99">
        <v>43928.0</v>
      </c>
      <c r="B298" s="1">
        <f t="shared" si="6"/>
        <v>34</v>
      </c>
      <c r="C298" s="1">
        <f t="shared" si="10"/>
        <v>18</v>
      </c>
      <c r="D298" s="1" t="s">
        <v>56</v>
      </c>
      <c r="E298" s="1" t="s">
        <v>106</v>
      </c>
      <c r="G298" s="70">
        <f t="shared" si="18"/>
        <v>1709</v>
      </c>
      <c r="H298" s="100">
        <v>8.0</v>
      </c>
      <c r="I298" s="70">
        <f t="shared" si="17"/>
        <v>57</v>
      </c>
      <c r="J298" s="100">
        <v>0.0</v>
      </c>
      <c r="K298" s="1"/>
      <c r="L298" s="1"/>
      <c r="M298" s="1"/>
      <c r="N298" s="1" t="s">
        <v>138</v>
      </c>
      <c r="O298" s="101"/>
      <c r="P298" s="101"/>
      <c r="Q298" s="102"/>
      <c r="R298" s="1" t="s">
        <v>107</v>
      </c>
    </row>
    <row r="299" ht="16.5" customHeight="1">
      <c r="A299" s="99">
        <v>43928.0</v>
      </c>
      <c r="B299" s="1">
        <f t="shared" si="6"/>
        <v>34</v>
      </c>
      <c r="C299" s="1">
        <f t="shared" si="10"/>
        <v>18</v>
      </c>
      <c r="D299" s="1" t="s">
        <v>56</v>
      </c>
      <c r="E299" s="1" t="s">
        <v>108</v>
      </c>
      <c r="G299" s="70">
        <f t="shared" si="18"/>
        <v>1712</v>
      </c>
      <c r="H299" s="100">
        <v>3.0</v>
      </c>
      <c r="I299" s="70">
        <f t="shared" si="17"/>
        <v>57</v>
      </c>
      <c r="J299" s="100">
        <v>0.0</v>
      </c>
      <c r="K299" s="1"/>
      <c r="L299" s="1"/>
      <c r="M299" s="1"/>
      <c r="N299" s="1" t="s">
        <v>138</v>
      </c>
      <c r="O299" s="101"/>
      <c r="P299" s="101"/>
      <c r="Q299" s="102"/>
      <c r="R299" s="1" t="s">
        <v>109</v>
      </c>
    </row>
    <row r="300" ht="16.5" customHeight="1">
      <c r="A300" s="99">
        <v>43928.0</v>
      </c>
      <c r="B300" s="1">
        <f t="shared" si="6"/>
        <v>34</v>
      </c>
      <c r="C300" s="1">
        <f t="shared" si="10"/>
        <v>18</v>
      </c>
      <c r="D300" s="1" t="s">
        <v>56</v>
      </c>
      <c r="E300" s="1" t="s">
        <v>112</v>
      </c>
      <c r="G300" s="70">
        <f t="shared" si="18"/>
        <v>1714</v>
      </c>
      <c r="H300" s="100">
        <v>2.0</v>
      </c>
      <c r="I300" s="70">
        <f t="shared" si="17"/>
        <v>57</v>
      </c>
      <c r="J300" s="100">
        <v>0.0</v>
      </c>
      <c r="K300" s="1"/>
      <c r="L300" s="1"/>
      <c r="M300" s="1"/>
      <c r="N300" s="1" t="s">
        <v>138</v>
      </c>
      <c r="O300" s="101"/>
      <c r="P300" s="101"/>
      <c r="Q300" s="102"/>
      <c r="R300" s="1" t="s">
        <v>113</v>
      </c>
    </row>
    <row r="301" ht="16.5" customHeight="1">
      <c r="A301" s="99">
        <v>43928.0</v>
      </c>
      <c r="B301" s="1">
        <f t="shared" si="6"/>
        <v>34</v>
      </c>
      <c r="C301" s="1">
        <f t="shared" si="10"/>
        <v>18</v>
      </c>
      <c r="D301" s="1" t="s">
        <v>56</v>
      </c>
      <c r="E301" s="1" t="s">
        <v>114</v>
      </c>
      <c r="G301" s="70">
        <f t="shared" si="18"/>
        <v>1715</v>
      </c>
      <c r="H301" s="100">
        <v>1.0</v>
      </c>
      <c r="I301" s="70">
        <f t="shared" si="17"/>
        <v>57</v>
      </c>
      <c r="J301" s="100">
        <v>0.0</v>
      </c>
      <c r="K301" s="1"/>
      <c r="L301" s="1"/>
      <c r="M301" s="1"/>
      <c r="N301" s="1" t="s">
        <v>138</v>
      </c>
      <c r="O301" s="101"/>
      <c r="P301" s="101"/>
      <c r="Q301" s="102"/>
      <c r="R301" s="1" t="s">
        <v>115</v>
      </c>
    </row>
    <row r="302" ht="16.5" customHeight="1">
      <c r="A302" s="55"/>
      <c r="E302" s="5"/>
      <c r="G302" s="57"/>
      <c r="H302" s="57"/>
      <c r="I302" s="57"/>
      <c r="J302" s="104"/>
      <c r="O302" s="25"/>
      <c r="P302" s="25"/>
      <c r="Q302" s="25"/>
      <c r="R302" s="5"/>
    </row>
    <row r="303" ht="16.5" customHeight="1">
      <c r="A303" s="55"/>
      <c r="E303" s="5"/>
      <c r="G303" s="57"/>
      <c r="H303" s="57"/>
      <c r="I303" s="57"/>
      <c r="J303" s="57"/>
      <c r="O303" s="25"/>
      <c r="P303" s="25"/>
      <c r="Q303" s="25"/>
      <c r="R303" s="5"/>
    </row>
    <row r="304" ht="16.5" customHeight="1">
      <c r="A304" s="55"/>
      <c r="E304" s="5"/>
      <c r="G304" s="57"/>
      <c r="H304" s="57"/>
      <c r="I304" s="57"/>
      <c r="J304" s="57"/>
      <c r="O304" s="25"/>
      <c r="P304" s="25"/>
      <c r="Q304" s="25"/>
      <c r="R304" s="5"/>
    </row>
    <row r="305" ht="16.5" customHeight="1">
      <c r="A305" s="55"/>
      <c r="E305" s="5"/>
      <c r="G305" s="57"/>
      <c r="H305" s="57"/>
      <c r="I305" s="57"/>
      <c r="J305" s="57"/>
      <c r="O305" s="25"/>
      <c r="P305" s="25"/>
      <c r="Q305" s="25"/>
      <c r="R305" s="5"/>
    </row>
    <row r="306" ht="16.5" customHeight="1">
      <c r="A306" s="55"/>
      <c r="E306" s="5"/>
      <c r="G306" s="57"/>
      <c r="H306" s="57"/>
      <c r="I306" s="57"/>
      <c r="J306" s="57"/>
      <c r="O306" s="25"/>
      <c r="P306" s="25"/>
      <c r="Q306" s="25"/>
      <c r="R306" s="5"/>
    </row>
    <row r="307" ht="16.5" customHeight="1">
      <c r="A307" s="55"/>
      <c r="E307" s="5"/>
      <c r="G307" s="57"/>
      <c r="H307" s="57"/>
      <c r="I307" s="57"/>
      <c r="J307" s="57"/>
      <c r="O307" s="25"/>
      <c r="P307" s="25"/>
      <c r="Q307" s="25"/>
      <c r="R307" s="5"/>
    </row>
    <row r="308" ht="16.5" customHeight="1">
      <c r="A308" s="55"/>
      <c r="E308" s="5"/>
      <c r="G308" s="57"/>
      <c r="H308" s="57"/>
      <c r="I308" s="57"/>
      <c r="J308" s="57"/>
      <c r="O308" s="25"/>
      <c r="P308" s="25"/>
      <c r="Q308" s="25"/>
      <c r="R308" s="5"/>
    </row>
    <row r="309" ht="16.5" customHeight="1">
      <c r="A309" s="55"/>
      <c r="E309" s="5"/>
      <c r="G309" s="57"/>
      <c r="H309" s="57"/>
      <c r="I309" s="57"/>
      <c r="J309" s="57"/>
      <c r="O309" s="25"/>
      <c r="P309" s="25"/>
      <c r="Q309" s="25"/>
      <c r="R309" s="5"/>
    </row>
    <row r="310" ht="16.5" customHeight="1">
      <c r="A310" s="55"/>
      <c r="E310" s="5"/>
      <c r="G310" s="57"/>
      <c r="H310" s="57"/>
      <c r="I310" s="57"/>
      <c r="J310" s="57"/>
      <c r="O310" s="25"/>
      <c r="P310" s="25"/>
      <c r="Q310" s="25"/>
      <c r="R310" s="5"/>
    </row>
    <row r="311" ht="16.5" customHeight="1">
      <c r="A311" s="55"/>
      <c r="E311" s="5"/>
      <c r="G311" s="57"/>
      <c r="H311" s="57"/>
      <c r="I311" s="57"/>
      <c r="J311" s="57"/>
      <c r="O311" s="25"/>
      <c r="P311" s="25"/>
      <c r="Q311" s="25"/>
      <c r="R311" s="5"/>
    </row>
    <row r="312" ht="16.5" customHeight="1">
      <c r="A312" s="55"/>
      <c r="E312" s="5"/>
      <c r="G312" s="57"/>
      <c r="H312" s="57"/>
      <c r="I312" s="57"/>
      <c r="J312" s="57"/>
      <c r="O312" s="25"/>
      <c r="P312" s="25"/>
      <c r="Q312" s="25"/>
      <c r="R312" s="5"/>
    </row>
    <row r="313" ht="16.5" customHeight="1">
      <c r="A313" s="55"/>
      <c r="E313" s="5"/>
      <c r="G313" s="57"/>
      <c r="H313" s="57"/>
      <c r="I313" s="57"/>
      <c r="J313" s="57"/>
      <c r="O313" s="25"/>
      <c r="P313" s="25"/>
      <c r="Q313" s="25"/>
      <c r="R313" s="5"/>
    </row>
    <row r="314" ht="16.5" customHeight="1">
      <c r="A314" s="55"/>
      <c r="E314" s="5"/>
      <c r="G314" s="57"/>
      <c r="H314" s="57"/>
      <c r="I314" s="57"/>
      <c r="J314" s="57"/>
      <c r="O314" s="25"/>
      <c r="P314" s="25"/>
      <c r="Q314" s="25"/>
      <c r="R314" s="5"/>
    </row>
    <row r="315" ht="16.5" customHeight="1">
      <c r="A315" s="55"/>
      <c r="E315" s="5"/>
      <c r="G315" s="57"/>
      <c r="H315" s="57"/>
      <c r="I315" s="57"/>
      <c r="J315" s="57"/>
      <c r="O315" s="25"/>
      <c r="P315" s="25"/>
      <c r="Q315" s="25"/>
      <c r="R315" s="5"/>
    </row>
    <row r="316" ht="16.5" customHeight="1">
      <c r="A316" s="55"/>
      <c r="E316" s="5"/>
      <c r="G316" s="57"/>
      <c r="H316" s="57"/>
      <c r="I316" s="57"/>
      <c r="J316" s="57"/>
      <c r="O316" s="25"/>
      <c r="P316" s="25"/>
      <c r="Q316" s="25"/>
      <c r="R316" s="5"/>
    </row>
    <row r="317" ht="16.5" customHeight="1">
      <c r="A317" s="55"/>
      <c r="E317" s="5"/>
      <c r="G317" s="57"/>
      <c r="H317" s="57"/>
      <c r="I317" s="57"/>
      <c r="J317" s="57"/>
      <c r="O317" s="25"/>
      <c r="P317" s="25"/>
      <c r="Q317" s="25"/>
      <c r="R317" s="5"/>
    </row>
    <row r="318" ht="16.5" customHeight="1">
      <c r="A318" s="55"/>
      <c r="E318" s="5"/>
      <c r="G318" s="57"/>
      <c r="H318" s="57"/>
      <c r="I318" s="57"/>
      <c r="J318" s="57"/>
      <c r="O318" s="25"/>
      <c r="P318" s="25"/>
      <c r="Q318" s="25"/>
      <c r="R318" s="5"/>
    </row>
    <row r="319" ht="16.5" customHeight="1">
      <c r="A319" s="55"/>
      <c r="E319" s="5"/>
      <c r="G319" s="57"/>
      <c r="H319" s="57"/>
      <c r="I319" s="57"/>
      <c r="J319" s="57"/>
      <c r="O319" s="25"/>
      <c r="P319" s="25"/>
      <c r="Q319" s="25"/>
      <c r="R319" s="5"/>
    </row>
    <row r="320" ht="16.5" customHeight="1">
      <c r="A320" s="55"/>
      <c r="E320" s="5"/>
      <c r="G320" s="57"/>
      <c r="H320" s="57"/>
      <c r="I320" s="57"/>
      <c r="J320" s="57"/>
      <c r="O320" s="25"/>
      <c r="P320" s="25"/>
      <c r="Q320" s="25"/>
      <c r="R320" s="5"/>
    </row>
    <row r="321" ht="16.5" customHeight="1">
      <c r="A321" s="55"/>
      <c r="E321" s="5"/>
      <c r="G321" s="57"/>
      <c r="H321" s="57"/>
      <c r="I321" s="57"/>
      <c r="J321" s="57"/>
      <c r="O321" s="25"/>
      <c r="P321" s="25"/>
      <c r="Q321" s="25"/>
      <c r="R321" s="5"/>
    </row>
    <row r="322" ht="16.5" customHeight="1">
      <c r="A322" s="55"/>
      <c r="E322" s="5"/>
      <c r="G322" s="57"/>
      <c r="H322" s="57"/>
      <c r="I322" s="57"/>
      <c r="J322" s="57"/>
      <c r="O322" s="25"/>
      <c r="P322" s="25"/>
      <c r="Q322" s="25"/>
      <c r="R322" s="5"/>
    </row>
    <row r="323" ht="16.5" customHeight="1">
      <c r="A323" s="55"/>
      <c r="E323" s="5"/>
      <c r="G323" s="57"/>
      <c r="H323" s="57"/>
      <c r="I323" s="57"/>
      <c r="J323" s="57"/>
      <c r="O323" s="25"/>
      <c r="P323" s="25"/>
      <c r="Q323" s="25"/>
      <c r="R323" s="5"/>
    </row>
    <row r="324" ht="16.5" customHeight="1">
      <c r="A324" s="55"/>
      <c r="E324" s="5"/>
      <c r="G324" s="57"/>
      <c r="H324" s="57"/>
      <c r="I324" s="57"/>
      <c r="J324" s="57"/>
      <c r="O324" s="25"/>
      <c r="P324" s="25"/>
      <c r="Q324" s="25"/>
      <c r="R324" s="5"/>
    </row>
    <row r="325" ht="16.5" customHeight="1">
      <c r="A325" s="55"/>
      <c r="E325" s="5"/>
      <c r="G325" s="57"/>
      <c r="H325" s="57"/>
      <c r="I325" s="57"/>
      <c r="J325" s="57"/>
      <c r="O325" s="25"/>
      <c r="P325" s="25"/>
      <c r="Q325" s="25"/>
      <c r="R325" s="5"/>
    </row>
    <row r="326" ht="16.5" customHeight="1">
      <c r="A326" s="55"/>
      <c r="E326" s="5"/>
      <c r="G326" s="57"/>
      <c r="H326" s="57"/>
      <c r="I326" s="57"/>
      <c r="J326" s="57"/>
      <c r="O326" s="25"/>
      <c r="P326" s="25"/>
      <c r="Q326" s="25"/>
      <c r="R326" s="5"/>
    </row>
    <row r="327" ht="16.5" customHeight="1">
      <c r="A327" s="55"/>
      <c r="E327" s="5"/>
      <c r="G327" s="57"/>
      <c r="H327" s="57"/>
      <c r="I327" s="57"/>
      <c r="J327" s="57"/>
      <c r="O327" s="25"/>
      <c r="P327" s="25"/>
      <c r="Q327" s="25"/>
      <c r="R327" s="5"/>
    </row>
    <row r="328" ht="16.5" customHeight="1">
      <c r="A328" s="55"/>
      <c r="E328" s="5"/>
      <c r="G328" s="57"/>
      <c r="H328" s="57"/>
      <c r="I328" s="57"/>
      <c r="J328" s="57"/>
      <c r="O328" s="25"/>
      <c r="P328" s="25"/>
      <c r="Q328" s="25"/>
      <c r="R328" s="5"/>
    </row>
    <row r="329" ht="16.5" customHeight="1">
      <c r="A329" s="55"/>
      <c r="E329" s="5"/>
      <c r="G329" s="57"/>
      <c r="H329" s="57"/>
      <c r="I329" s="57"/>
      <c r="J329" s="57"/>
      <c r="O329" s="25"/>
      <c r="P329" s="25"/>
      <c r="Q329" s="25"/>
      <c r="R329" s="5"/>
    </row>
    <row r="330" ht="16.5" customHeight="1">
      <c r="A330" s="55"/>
      <c r="E330" s="5"/>
      <c r="G330" s="57"/>
      <c r="H330" s="57"/>
      <c r="I330" s="57"/>
      <c r="J330" s="57"/>
      <c r="O330" s="25"/>
      <c r="P330" s="25"/>
      <c r="Q330" s="25"/>
      <c r="R330" s="5"/>
    </row>
    <row r="331" ht="16.5" customHeight="1">
      <c r="A331" s="55"/>
      <c r="E331" s="5"/>
      <c r="G331" s="57"/>
      <c r="H331" s="57"/>
      <c r="I331" s="57"/>
      <c r="J331" s="57"/>
      <c r="O331" s="25"/>
      <c r="P331" s="25"/>
      <c r="Q331" s="25"/>
      <c r="R331" s="5"/>
    </row>
    <row r="332" ht="16.5" customHeight="1">
      <c r="A332" s="55"/>
      <c r="E332" s="5"/>
      <c r="G332" s="57"/>
      <c r="H332" s="57"/>
      <c r="I332" s="57"/>
      <c r="J332" s="57"/>
      <c r="O332" s="25"/>
      <c r="P332" s="25"/>
      <c r="Q332" s="25"/>
      <c r="R332" s="5"/>
    </row>
    <row r="333" ht="16.5" customHeight="1">
      <c r="A333" s="55"/>
      <c r="E333" s="5"/>
      <c r="G333" s="57"/>
      <c r="H333" s="57"/>
      <c r="I333" s="57"/>
      <c r="J333" s="57"/>
      <c r="O333" s="25"/>
      <c r="P333" s="25"/>
      <c r="Q333" s="25"/>
      <c r="R333" s="5"/>
    </row>
    <row r="334" ht="16.5" customHeight="1">
      <c r="A334" s="55"/>
      <c r="E334" s="5"/>
      <c r="G334" s="57"/>
      <c r="H334" s="57"/>
      <c r="I334" s="57"/>
      <c r="J334" s="57"/>
      <c r="O334" s="25"/>
      <c r="P334" s="25"/>
      <c r="Q334" s="25"/>
      <c r="R334" s="5"/>
    </row>
    <row r="335" ht="16.5" customHeight="1">
      <c r="A335" s="55"/>
      <c r="E335" s="5"/>
      <c r="G335" s="57"/>
      <c r="H335" s="57"/>
      <c r="I335" s="57"/>
      <c r="J335" s="57"/>
      <c r="O335" s="25"/>
      <c r="P335" s="25"/>
      <c r="Q335" s="25"/>
      <c r="R335" s="5"/>
    </row>
    <row r="336" ht="16.5" customHeight="1">
      <c r="A336" s="55"/>
      <c r="E336" s="5"/>
      <c r="G336" s="57"/>
      <c r="H336" s="57"/>
      <c r="I336" s="57"/>
      <c r="J336" s="57"/>
      <c r="O336" s="25"/>
      <c r="P336" s="25"/>
      <c r="Q336" s="25"/>
      <c r="R336" s="5"/>
    </row>
    <row r="337" ht="16.5" customHeight="1">
      <c r="A337" s="55"/>
      <c r="E337" s="5"/>
      <c r="G337" s="57"/>
      <c r="H337" s="57"/>
      <c r="I337" s="57"/>
      <c r="J337" s="57"/>
      <c r="O337" s="25"/>
      <c r="P337" s="25"/>
      <c r="Q337" s="25"/>
      <c r="R337" s="5"/>
    </row>
    <row r="338" ht="16.5" customHeight="1">
      <c r="A338" s="55"/>
      <c r="E338" s="5"/>
      <c r="G338" s="57"/>
      <c r="H338" s="57"/>
      <c r="I338" s="57"/>
      <c r="J338" s="57"/>
      <c r="O338" s="25"/>
      <c r="P338" s="25"/>
      <c r="Q338" s="25"/>
      <c r="R338" s="5"/>
    </row>
    <row r="339" ht="16.5" customHeight="1">
      <c r="A339" s="55"/>
      <c r="E339" s="5"/>
      <c r="G339" s="57"/>
      <c r="H339" s="57"/>
      <c r="I339" s="57"/>
      <c r="J339" s="57"/>
      <c r="O339" s="25"/>
      <c r="P339" s="25"/>
      <c r="Q339" s="25"/>
      <c r="R339" s="5"/>
    </row>
    <row r="340" ht="16.5" customHeight="1">
      <c r="A340" s="55"/>
      <c r="E340" s="5"/>
      <c r="G340" s="57"/>
      <c r="H340" s="57"/>
      <c r="I340" s="57"/>
      <c r="J340" s="57"/>
      <c r="O340" s="25"/>
      <c r="P340" s="25"/>
      <c r="Q340" s="25"/>
      <c r="R340" s="5"/>
    </row>
    <row r="341" ht="16.5" customHeight="1">
      <c r="A341" s="55"/>
      <c r="E341" s="5"/>
      <c r="G341" s="57"/>
      <c r="H341" s="57"/>
      <c r="I341" s="57"/>
      <c r="J341" s="57"/>
      <c r="O341" s="25"/>
      <c r="P341" s="25"/>
      <c r="Q341" s="25"/>
      <c r="R341" s="5"/>
    </row>
    <row r="342" ht="16.5" customHeight="1">
      <c r="A342" s="55"/>
      <c r="E342" s="5"/>
      <c r="G342" s="57"/>
      <c r="H342" s="57"/>
      <c r="I342" s="57"/>
      <c r="J342" s="57"/>
      <c r="O342" s="25"/>
      <c r="P342" s="25"/>
      <c r="Q342" s="25"/>
      <c r="R342" s="5"/>
    </row>
    <row r="343" ht="16.5" customHeight="1">
      <c r="A343" s="55"/>
      <c r="E343" s="5"/>
      <c r="G343" s="57"/>
      <c r="H343" s="57"/>
      <c r="I343" s="57"/>
      <c r="J343" s="57"/>
      <c r="O343" s="25"/>
      <c r="P343" s="25"/>
      <c r="Q343" s="25"/>
      <c r="R343" s="5"/>
    </row>
    <row r="344" ht="16.5" customHeight="1">
      <c r="A344" s="55"/>
      <c r="E344" s="5"/>
      <c r="G344" s="57"/>
      <c r="H344" s="57"/>
      <c r="I344" s="57"/>
      <c r="J344" s="57"/>
      <c r="O344" s="25"/>
      <c r="P344" s="25"/>
      <c r="Q344" s="25"/>
      <c r="R344" s="5"/>
    </row>
    <row r="345" ht="16.5" customHeight="1">
      <c r="A345" s="55"/>
      <c r="E345" s="5"/>
      <c r="G345" s="57"/>
      <c r="H345" s="57"/>
      <c r="I345" s="57"/>
      <c r="J345" s="57"/>
      <c r="O345" s="25"/>
      <c r="P345" s="25"/>
      <c r="Q345" s="25"/>
      <c r="R345" s="5"/>
    </row>
    <row r="346" ht="16.5" customHeight="1">
      <c r="A346" s="55"/>
      <c r="E346" s="5"/>
      <c r="G346" s="57"/>
      <c r="H346" s="57"/>
      <c r="I346" s="57"/>
      <c r="J346" s="57"/>
      <c r="O346" s="25"/>
      <c r="P346" s="25"/>
      <c r="Q346" s="25"/>
      <c r="R346" s="5"/>
    </row>
    <row r="347" ht="16.5" customHeight="1">
      <c r="A347" s="55"/>
      <c r="E347" s="5"/>
      <c r="G347" s="57"/>
      <c r="H347" s="57"/>
      <c r="I347" s="57"/>
      <c r="J347" s="57"/>
      <c r="O347" s="25"/>
      <c r="P347" s="25"/>
      <c r="Q347" s="25"/>
      <c r="R347" s="5"/>
    </row>
    <row r="348" ht="16.5" customHeight="1">
      <c r="A348" s="55"/>
      <c r="E348" s="5"/>
      <c r="G348" s="57"/>
      <c r="H348" s="57"/>
      <c r="I348" s="57"/>
      <c r="J348" s="57"/>
      <c r="O348" s="25"/>
      <c r="P348" s="25"/>
      <c r="Q348" s="25"/>
      <c r="R348" s="5"/>
    </row>
    <row r="349" ht="16.5" customHeight="1">
      <c r="A349" s="55"/>
      <c r="E349" s="5"/>
      <c r="G349" s="57"/>
      <c r="H349" s="57"/>
      <c r="I349" s="57"/>
      <c r="J349" s="57"/>
      <c r="O349" s="25"/>
      <c r="P349" s="25"/>
      <c r="Q349" s="25"/>
      <c r="R349" s="5"/>
    </row>
    <row r="350" ht="16.5" customHeight="1">
      <c r="A350" s="55"/>
      <c r="E350" s="5"/>
      <c r="G350" s="57"/>
      <c r="H350" s="57"/>
      <c r="I350" s="57"/>
      <c r="J350" s="57"/>
      <c r="O350" s="25"/>
      <c r="P350" s="25"/>
      <c r="Q350" s="25"/>
      <c r="R350" s="5"/>
    </row>
    <row r="351" ht="16.5" customHeight="1">
      <c r="A351" s="55"/>
      <c r="E351" s="5"/>
      <c r="G351" s="57"/>
      <c r="H351" s="57"/>
      <c r="I351" s="57"/>
      <c r="J351" s="57"/>
      <c r="O351" s="25"/>
      <c r="P351" s="25"/>
      <c r="Q351" s="25"/>
      <c r="R351" s="5"/>
    </row>
    <row r="352" ht="16.5" customHeight="1">
      <c r="A352" s="55"/>
      <c r="E352" s="5"/>
      <c r="G352" s="57"/>
      <c r="H352" s="57"/>
      <c r="I352" s="57"/>
      <c r="J352" s="57"/>
      <c r="O352" s="25"/>
      <c r="P352" s="25"/>
      <c r="Q352" s="25"/>
      <c r="R352" s="5"/>
    </row>
    <row r="353" ht="16.5" customHeight="1">
      <c r="A353" s="55"/>
      <c r="E353" s="5"/>
      <c r="G353" s="57"/>
      <c r="H353" s="57"/>
      <c r="I353" s="57"/>
      <c r="J353" s="57"/>
      <c r="O353" s="25"/>
      <c r="P353" s="25"/>
      <c r="Q353" s="25"/>
      <c r="R353" s="5"/>
    </row>
    <row r="354" ht="16.5" customHeight="1">
      <c r="A354" s="55"/>
      <c r="E354" s="5"/>
      <c r="G354" s="57"/>
      <c r="H354" s="57"/>
      <c r="I354" s="57"/>
      <c r="J354" s="57"/>
      <c r="O354" s="25"/>
      <c r="P354" s="25"/>
      <c r="Q354" s="25"/>
      <c r="R354" s="5"/>
    </row>
    <row r="355" ht="16.5" customHeight="1">
      <c r="A355" s="55"/>
      <c r="E355" s="5"/>
      <c r="G355" s="57"/>
      <c r="H355" s="57"/>
      <c r="I355" s="57"/>
      <c r="J355" s="57"/>
      <c r="O355" s="25"/>
      <c r="P355" s="25"/>
      <c r="Q355" s="25"/>
      <c r="R355" s="5"/>
    </row>
    <row r="356" ht="16.5" customHeight="1">
      <c r="A356" s="55"/>
      <c r="E356" s="5"/>
      <c r="G356" s="57"/>
      <c r="H356" s="57"/>
      <c r="I356" s="57"/>
      <c r="J356" s="57"/>
      <c r="O356" s="25"/>
      <c r="P356" s="25"/>
      <c r="Q356" s="25"/>
      <c r="R356" s="5"/>
    </row>
    <row r="357" ht="16.5" customHeight="1">
      <c r="A357" s="55"/>
      <c r="E357" s="5"/>
      <c r="G357" s="57"/>
      <c r="H357" s="57"/>
      <c r="I357" s="57"/>
      <c r="J357" s="57"/>
      <c r="O357" s="25"/>
      <c r="P357" s="25"/>
      <c r="Q357" s="25"/>
      <c r="R357" s="5"/>
    </row>
    <row r="358" ht="16.5" customHeight="1">
      <c r="A358" s="55"/>
      <c r="E358" s="5"/>
      <c r="G358" s="57"/>
      <c r="H358" s="57"/>
      <c r="I358" s="57"/>
      <c r="J358" s="57"/>
      <c r="O358" s="25"/>
      <c r="P358" s="25"/>
      <c r="Q358" s="25"/>
      <c r="R358" s="5"/>
    </row>
    <row r="359" ht="16.5" customHeight="1">
      <c r="A359" s="55"/>
      <c r="E359" s="5"/>
      <c r="G359" s="57"/>
      <c r="H359" s="57"/>
      <c r="I359" s="57"/>
      <c r="J359" s="57"/>
      <c r="O359" s="25"/>
      <c r="P359" s="25"/>
      <c r="Q359" s="25"/>
      <c r="R359" s="5"/>
    </row>
    <row r="360" ht="16.5" customHeight="1">
      <c r="A360" s="55"/>
      <c r="E360" s="5"/>
      <c r="G360" s="57"/>
      <c r="H360" s="57"/>
      <c r="I360" s="57"/>
      <c r="J360" s="57"/>
      <c r="O360" s="25"/>
      <c r="P360" s="25"/>
      <c r="Q360" s="25"/>
      <c r="R360" s="5"/>
    </row>
    <row r="361" ht="16.5" customHeight="1">
      <c r="A361" s="55"/>
      <c r="E361" s="5"/>
      <c r="G361" s="57"/>
      <c r="H361" s="57"/>
      <c r="I361" s="57"/>
      <c r="J361" s="57"/>
      <c r="O361" s="25"/>
      <c r="P361" s="25"/>
      <c r="Q361" s="25"/>
      <c r="R361" s="5"/>
    </row>
    <row r="362" ht="16.5" customHeight="1">
      <c r="A362" s="55"/>
      <c r="E362" s="5"/>
      <c r="G362" s="57"/>
      <c r="H362" s="57"/>
      <c r="I362" s="57"/>
      <c r="J362" s="57"/>
      <c r="O362" s="25"/>
      <c r="P362" s="25"/>
      <c r="Q362" s="25"/>
      <c r="R362" s="5"/>
    </row>
    <row r="363" ht="16.5" customHeight="1">
      <c r="A363" s="55"/>
      <c r="E363" s="5"/>
      <c r="G363" s="57"/>
      <c r="H363" s="57"/>
      <c r="I363" s="57"/>
      <c r="J363" s="57"/>
      <c r="O363" s="25"/>
      <c r="P363" s="25"/>
      <c r="Q363" s="25"/>
      <c r="R363" s="5"/>
    </row>
    <row r="364" ht="16.5" customHeight="1">
      <c r="A364" s="55"/>
      <c r="E364" s="5"/>
      <c r="G364" s="57"/>
      <c r="H364" s="57"/>
      <c r="I364" s="57"/>
      <c r="J364" s="57"/>
      <c r="O364" s="25"/>
      <c r="P364" s="25"/>
      <c r="Q364" s="25"/>
      <c r="R364" s="5"/>
    </row>
    <row r="365" ht="16.5" customHeight="1">
      <c r="A365" s="55"/>
      <c r="E365" s="5"/>
      <c r="G365" s="57"/>
      <c r="H365" s="57"/>
      <c r="I365" s="57"/>
      <c r="J365" s="57"/>
      <c r="O365" s="25"/>
      <c r="P365" s="25"/>
      <c r="Q365" s="25"/>
      <c r="R365" s="5"/>
    </row>
    <row r="366" ht="16.5" customHeight="1">
      <c r="A366" s="55"/>
      <c r="E366" s="5"/>
      <c r="G366" s="57"/>
      <c r="H366" s="57"/>
      <c r="I366" s="57"/>
      <c r="J366" s="57"/>
      <c r="O366" s="25"/>
      <c r="P366" s="25"/>
      <c r="Q366" s="25"/>
      <c r="R366" s="5"/>
    </row>
    <row r="367" ht="16.5" customHeight="1">
      <c r="A367" s="55"/>
      <c r="E367" s="5"/>
      <c r="G367" s="57"/>
      <c r="H367" s="57"/>
      <c r="I367" s="57"/>
      <c r="J367" s="57"/>
      <c r="O367" s="25"/>
      <c r="P367" s="25"/>
      <c r="Q367" s="25"/>
      <c r="R367" s="5"/>
    </row>
    <row r="368" ht="16.5" customHeight="1">
      <c r="A368" s="55"/>
      <c r="E368" s="5"/>
      <c r="G368" s="57"/>
      <c r="H368" s="57"/>
      <c r="I368" s="57"/>
      <c r="J368" s="57"/>
      <c r="O368" s="25"/>
      <c r="P368" s="25"/>
      <c r="Q368" s="25"/>
      <c r="R368" s="5"/>
    </row>
    <row r="369" ht="16.5" customHeight="1">
      <c r="A369" s="55"/>
      <c r="E369" s="5"/>
      <c r="G369" s="57"/>
      <c r="H369" s="57"/>
      <c r="I369" s="57"/>
      <c r="J369" s="57"/>
      <c r="O369" s="25"/>
      <c r="P369" s="25"/>
      <c r="Q369" s="25"/>
      <c r="R369" s="5"/>
    </row>
    <row r="370" ht="16.5" customHeight="1">
      <c r="A370" s="55"/>
      <c r="E370" s="5"/>
      <c r="G370" s="57"/>
      <c r="H370" s="57"/>
      <c r="I370" s="57"/>
      <c r="J370" s="57"/>
      <c r="O370" s="25"/>
      <c r="P370" s="25"/>
      <c r="Q370" s="25"/>
      <c r="R370" s="5"/>
    </row>
    <row r="371" ht="16.5" customHeight="1">
      <c r="A371" s="55"/>
      <c r="E371" s="5"/>
      <c r="G371" s="57"/>
      <c r="H371" s="57"/>
      <c r="I371" s="57"/>
      <c r="J371" s="57"/>
      <c r="O371" s="25"/>
      <c r="P371" s="25"/>
      <c r="Q371" s="25"/>
      <c r="R371" s="5"/>
    </row>
    <row r="372" ht="16.5" customHeight="1">
      <c r="A372" s="55"/>
      <c r="E372" s="5"/>
      <c r="G372" s="57"/>
      <c r="H372" s="57"/>
      <c r="I372" s="57"/>
      <c r="J372" s="57"/>
      <c r="O372" s="25"/>
      <c r="P372" s="25"/>
      <c r="Q372" s="25"/>
      <c r="R372" s="5"/>
    </row>
    <row r="373" ht="16.5" customHeight="1">
      <c r="A373" s="55"/>
      <c r="E373" s="5"/>
      <c r="G373" s="57"/>
      <c r="H373" s="57"/>
      <c r="I373" s="57"/>
      <c r="J373" s="57"/>
      <c r="O373" s="25"/>
      <c r="P373" s="25"/>
      <c r="Q373" s="25"/>
      <c r="R373" s="5"/>
    </row>
    <row r="374" ht="16.5" customHeight="1">
      <c r="A374" s="55"/>
      <c r="E374" s="5"/>
      <c r="G374" s="57"/>
      <c r="H374" s="57"/>
      <c r="I374" s="57"/>
      <c r="J374" s="57"/>
      <c r="O374" s="25"/>
      <c r="P374" s="25"/>
      <c r="Q374" s="25"/>
      <c r="R374" s="5"/>
    </row>
    <row r="375" ht="16.5" customHeight="1">
      <c r="A375" s="55"/>
      <c r="E375" s="5"/>
      <c r="G375" s="57"/>
      <c r="H375" s="57"/>
      <c r="I375" s="57"/>
      <c r="J375" s="57"/>
      <c r="O375" s="25"/>
      <c r="P375" s="25"/>
      <c r="Q375" s="25"/>
      <c r="R375" s="5"/>
    </row>
    <row r="376" ht="16.5" customHeight="1">
      <c r="A376" s="55"/>
      <c r="E376" s="5"/>
      <c r="G376" s="57"/>
      <c r="H376" s="57"/>
      <c r="I376" s="57"/>
      <c r="J376" s="57"/>
      <c r="O376" s="25"/>
      <c r="P376" s="25"/>
      <c r="Q376" s="25"/>
      <c r="R376" s="5"/>
    </row>
    <row r="377" ht="16.5" customHeight="1">
      <c r="A377" s="55"/>
      <c r="E377" s="5"/>
      <c r="G377" s="57"/>
      <c r="H377" s="57"/>
      <c r="I377" s="57"/>
      <c r="J377" s="57"/>
      <c r="O377" s="25"/>
      <c r="P377" s="25"/>
      <c r="Q377" s="25"/>
      <c r="R377" s="5"/>
    </row>
    <row r="378" ht="16.5" customHeight="1">
      <c r="A378" s="55"/>
      <c r="E378" s="5"/>
      <c r="G378" s="57"/>
      <c r="H378" s="57"/>
      <c r="I378" s="57"/>
      <c r="J378" s="57"/>
      <c r="O378" s="25"/>
      <c r="P378" s="25"/>
      <c r="Q378" s="25"/>
      <c r="R378" s="5"/>
    </row>
    <row r="379" ht="16.5" customHeight="1">
      <c r="A379" s="55"/>
      <c r="E379" s="5"/>
      <c r="G379" s="57"/>
      <c r="H379" s="57"/>
      <c r="I379" s="57"/>
      <c r="J379" s="57"/>
      <c r="O379" s="25"/>
      <c r="P379" s="25"/>
      <c r="Q379" s="25"/>
      <c r="R379" s="5"/>
    </row>
    <row r="380" ht="16.5" customHeight="1">
      <c r="A380" s="55"/>
      <c r="E380" s="5"/>
      <c r="G380" s="57"/>
      <c r="H380" s="57"/>
      <c r="I380" s="57"/>
      <c r="J380" s="57"/>
      <c r="O380" s="25"/>
      <c r="P380" s="25"/>
      <c r="Q380" s="25"/>
      <c r="R380" s="5"/>
    </row>
    <row r="381" ht="16.5" customHeight="1">
      <c r="A381" s="55"/>
      <c r="E381" s="5"/>
      <c r="G381" s="57"/>
      <c r="H381" s="57"/>
      <c r="I381" s="57"/>
      <c r="J381" s="57"/>
      <c r="O381" s="25"/>
      <c r="P381" s="25"/>
      <c r="Q381" s="25"/>
      <c r="R381" s="5"/>
    </row>
    <row r="382" ht="16.5" customHeight="1">
      <c r="A382" s="55"/>
      <c r="E382" s="5"/>
      <c r="G382" s="57"/>
      <c r="H382" s="57"/>
      <c r="I382" s="57"/>
      <c r="J382" s="57"/>
      <c r="O382" s="25"/>
      <c r="P382" s="25"/>
      <c r="Q382" s="25"/>
      <c r="R382" s="5"/>
    </row>
    <row r="383" ht="16.5" customHeight="1">
      <c r="A383" s="55"/>
      <c r="E383" s="5"/>
      <c r="G383" s="57"/>
      <c r="H383" s="57"/>
      <c r="I383" s="57"/>
      <c r="J383" s="57"/>
      <c r="O383" s="25"/>
      <c r="P383" s="25"/>
      <c r="Q383" s="25"/>
      <c r="R383" s="5"/>
    </row>
    <row r="384" ht="16.5" customHeight="1">
      <c r="A384" s="55"/>
      <c r="E384" s="5"/>
      <c r="G384" s="57"/>
      <c r="H384" s="57"/>
      <c r="I384" s="57"/>
      <c r="J384" s="57"/>
      <c r="O384" s="25"/>
      <c r="P384" s="25"/>
      <c r="Q384" s="25"/>
      <c r="R384" s="5"/>
    </row>
    <row r="385" ht="16.5" customHeight="1">
      <c r="A385" s="55"/>
      <c r="E385" s="5"/>
      <c r="G385" s="57"/>
      <c r="H385" s="57"/>
      <c r="I385" s="57"/>
      <c r="J385" s="57"/>
      <c r="O385" s="25"/>
      <c r="P385" s="25"/>
      <c r="Q385" s="25"/>
      <c r="R385" s="5"/>
    </row>
    <row r="386" ht="16.5" customHeight="1">
      <c r="A386" s="55"/>
      <c r="E386" s="5"/>
      <c r="G386" s="57"/>
      <c r="H386" s="57"/>
      <c r="I386" s="57"/>
      <c r="J386" s="57"/>
      <c r="O386" s="25"/>
      <c r="P386" s="25"/>
      <c r="Q386" s="25"/>
      <c r="R386" s="5"/>
    </row>
    <row r="387" ht="16.5" customHeight="1">
      <c r="A387" s="55"/>
      <c r="E387" s="5"/>
      <c r="G387" s="57"/>
      <c r="H387" s="57"/>
      <c r="I387" s="57"/>
      <c r="J387" s="57"/>
      <c r="O387" s="25"/>
      <c r="P387" s="25"/>
      <c r="Q387" s="25"/>
      <c r="R387" s="5"/>
    </row>
    <row r="388" ht="16.5" customHeight="1">
      <c r="A388" s="55"/>
      <c r="E388" s="5"/>
      <c r="G388" s="57"/>
      <c r="H388" s="57"/>
      <c r="I388" s="57"/>
      <c r="J388" s="57"/>
      <c r="O388" s="25"/>
      <c r="P388" s="25"/>
      <c r="Q388" s="25"/>
      <c r="R388" s="5"/>
    </row>
    <row r="389" ht="16.5" customHeight="1">
      <c r="A389" s="55"/>
      <c r="E389" s="5"/>
      <c r="G389" s="57"/>
      <c r="H389" s="57"/>
      <c r="I389" s="57"/>
      <c r="J389" s="57"/>
      <c r="O389" s="25"/>
      <c r="P389" s="25"/>
      <c r="Q389" s="25"/>
      <c r="R389" s="5"/>
    </row>
    <row r="390" ht="16.5" customHeight="1">
      <c r="A390" s="55"/>
      <c r="E390" s="5"/>
      <c r="G390" s="57"/>
      <c r="H390" s="57"/>
      <c r="I390" s="57"/>
      <c r="J390" s="57"/>
      <c r="O390" s="25"/>
      <c r="P390" s="25"/>
      <c r="Q390" s="25"/>
      <c r="R390" s="5"/>
    </row>
    <row r="391" ht="16.5" customHeight="1">
      <c r="A391" s="55"/>
      <c r="E391" s="5"/>
      <c r="G391" s="57"/>
      <c r="H391" s="57"/>
      <c r="I391" s="57"/>
      <c r="J391" s="57"/>
      <c r="O391" s="25"/>
      <c r="P391" s="25"/>
      <c r="Q391" s="25"/>
      <c r="R391" s="5"/>
    </row>
    <row r="392" ht="16.5" customHeight="1">
      <c r="A392" s="55"/>
      <c r="E392" s="5"/>
      <c r="G392" s="57"/>
      <c r="H392" s="57"/>
      <c r="I392" s="57"/>
      <c r="J392" s="57"/>
      <c r="O392" s="25"/>
      <c r="P392" s="25"/>
      <c r="Q392" s="25"/>
      <c r="R392" s="5"/>
    </row>
    <row r="393" ht="16.5" customHeight="1">
      <c r="A393" s="55"/>
      <c r="E393" s="5"/>
      <c r="G393" s="57"/>
      <c r="H393" s="57"/>
      <c r="I393" s="57"/>
      <c r="J393" s="57"/>
      <c r="O393" s="25"/>
      <c r="P393" s="25"/>
      <c r="Q393" s="25"/>
      <c r="R393" s="5"/>
    </row>
    <row r="394" ht="16.5" customHeight="1">
      <c r="A394" s="55"/>
      <c r="E394" s="5"/>
      <c r="G394" s="57"/>
      <c r="H394" s="57"/>
      <c r="I394" s="57"/>
      <c r="J394" s="57"/>
      <c r="O394" s="25"/>
      <c r="P394" s="25"/>
      <c r="Q394" s="25"/>
      <c r="R394" s="5"/>
    </row>
    <row r="395" ht="16.5" customHeight="1">
      <c r="A395" s="55"/>
      <c r="E395" s="5"/>
      <c r="G395" s="57"/>
      <c r="H395" s="57"/>
      <c r="I395" s="57"/>
      <c r="J395" s="57"/>
      <c r="O395" s="25"/>
      <c r="P395" s="25"/>
      <c r="Q395" s="25"/>
      <c r="R395" s="5"/>
    </row>
    <row r="396" ht="16.5" customHeight="1">
      <c r="A396" s="55"/>
      <c r="E396" s="5"/>
      <c r="G396" s="57"/>
      <c r="H396" s="57"/>
      <c r="I396" s="57"/>
      <c r="J396" s="57"/>
      <c r="O396" s="25"/>
      <c r="P396" s="25"/>
      <c r="Q396" s="25"/>
      <c r="R396" s="5"/>
    </row>
    <row r="397" ht="16.5" customHeight="1">
      <c r="A397" s="55"/>
      <c r="E397" s="5"/>
      <c r="G397" s="57"/>
      <c r="H397" s="57"/>
      <c r="I397" s="57"/>
      <c r="J397" s="57"/>
      <c r="O397" s="25"/>
      <c r="P397" s="25"/>
      <c r="Q397" s="25"/>
      <c r="R397" s="5"/>
    </row>
    <row r="398" ht="16.5" customHeight="1">
      <c r="A398" s="55"/>
      <c r="E398" s="5"/>
      <c r="G398" s="57"/>
      <c r="H398" s="57"/>
      <c r="I398" s="57"/>
      <c r="J398" s="57"/>
      <c r="O398" s="25"/>
      <c r="P398" s="25"/>
      <c r="Q398" s="25"/>
      <c r="R398" s="5"/>
    </row>
    <row r="399" ht="16.5" customHeight="1">
      <c r="A399" s="55"/>
      <c r="E399" s="5"/>
      <c r="G399" s="57"/>
      <c r="H399" s="57"/>
      <c r="I399" s="57"/>
      <c r="J399" s="57"/>
      <c r="O399" s="25"/>
      <c r="P399" s="25"/>
      <c r="Q399" s="25"/>
      <c r="R399" s="5"/>
    </row>
    <row r="400" ht="16.5" customHeight="1">
      <c r="A400" s="55"/>
      <c r="E400" s="5"/>
      <c r="G400" s="57"/>
      <c r="H400" s="57"/>
      <c r="I400" s="57"/>
      <c r="J400" s="57"/>
      <c r="O400" s="25"/>
      <c r="P400" s="25"/>
      <c r="Q400" s="25"/>
      <c r="R400" s="5"/>
    </row>
    <row r="401" ht="16.5" customHeight="1">
      <c r="A401" s="55"/>
      <c r="E401" s="5"/>
      <c r="G401" s="57"/>
      <c r="H401" s="57"/>
      <c r="I401" s="57"/>
      <c r="J401" s="57"/>
      <c r="O401" s="25"/>
      <c r="P401" s="25"/>
      <c r="Q401" s="25"/>
      <c r="R401" s="5"/>
    </row>
    <row r="402" ht="16.5" customHeight="1">
      <c r="A402" s="55"/>
      <c r="E402" s="5"/>
      <c r="G402" s="57"/>
      <c r="H402" s="57"/>
      <c r="I402" s="57"/>
      <c r="J402" s="57"/>
      <c r="O402" s="25"/>
      <c r="P402" s="25"/>
      <c r="Q402" s="25"/>
      <c r="R402" s="5"/>
    </row>
    <row r="403" ht="16.5" customHeight="1">
      <c r="A403" s="55"/>
      <c r="E403" s="5"/>
      <c r="G403" s="57"/>
      <c r="H403" s="57"/>
      <c r="I403" s="57"/>
      <c r="J403" s="57"/>
      <c r="O403" s="25"/>
      <c r="P403" s="25"/>
      <c r="Q403" s="25"/>
      <c r="R403" s="5"/>
    </row>
    <row r="404" ht="16.5" customHeight="1">
      <c r="A404" s="55"/>
      <c r="E404" s="5"/>
      <c r="G404" s="57"/>
      <c r="H404" s="57"/>
      <c r="I404" s="57"/>
      <c r="J404" s="57"/>
      <c r="O404" s="25"/>
      <c r="P404" s="25"/>
      <c r="Q404" s="25"/>
      <c r="R404" s="5"/>
    </row>
    <row r="405" ht="16.5" customHeight="1">
      <c r="A405" s="55"/>
      <c r="E405" s="5"/>
      <c r="G405" s="57"/>
      <c r="H405" s="57"/>
      <c r="I405" s="57"/>
      <c r="J405" s="57"/>
      <c r="O405" s="25"/>
      <c r="P405" s="25"/>
      <c r="Q405" s="25"/>
      <c r="R405" s="5"/>
    </row>
    <row r="406" ht="16.5" customHeight="1">
      <c r="A406" s="55"/>
      <c r="E406" s="5"/>
      <c r="G406" s="57"/>
      <c r="H406" s="57"/>
      <c r="I406" s="57"/>
      <c r="J406" s="57"/>
      <c r="O406" s="25"/>
      <c r="P406" s="25"/>
      <c r="Q406" s="25"/>
      <c r="R406" s="5"/>
    </row>
    <row r="407" ht="16.5" customHeight="1">
      <c r="A407" s="55"/>
      <c r="E407" s="5"/>
      <c r="G407" s="57"/>
      <c r="H407" s="57"/>
      <c r="I407" s="57"/>
      <c r="J407" s="57"/>
      <c r="O407" s="25"/>
      <c r="P407" s="25"/>
      <c r="Q407" s="25"/>
      <c r="R407" s="5"/>
    </row>
    <row r="408" ht="16.5" customHeight="1">
      <c r="A408" s="55"/>
      <c r="E408" s="5"/>
      <c r="G408" s="57"/>
      <c r="H408" s="57"/>
      <c r="I408" s="57"/>
      <c r="J408" s="57"/>
      <c r="O408" s="25"/>
      <c r="P408" s="25"/>
      <c r="Q408" s="25"/>
      <c r="R408" s="5"/>
    </row>
    <row r="409" ht="16.5" customHeight="1">
      <c r="A409" s="55"/>
      <c r="E409" s="5"/>
      <c r="G409" s="57"/>
      <c r="H409" s="57"/>
      <c r="I409" s="57"/>
      <c r="J409" s="57"/>
      <c r="O409" s="25"/>
      <c r="P409" s="25"/>
      <c r="Q409" s="25"/>
      <c r="R409" s="5"/>
    </row>
    <row r="410" ht="16.5" customHeight="1">
      <c r="A410" s="55"/>
      <c r="E410" s="5"/>
      <c r="G410" s="57"/>
      <c r="H410" s="57"/>
      <c r="I410" s="57"/>
      <c r="J410" s="57"/>
      <c r="O410" s="25"/>
      <c r="P410" s="25"/>
      <c r="Q410" s="25"/>
      <c r="R410" s="5"/>
    </row>
    <row r="411" ht="16.5" customHeight="1">
      <c r="A411" s="55"/>
      <c r="E411" s="5"/>
      <c r="G411" s="57"/>
      <c r="H411" s="57"/>
      <c r="I411" s="57"/>
      <c r="J411" s="57"/>
      <c r="O411" s="25"/>
      <c r="P411" s="25"/>
      <c r="Q411" s="25"/>
      <c r="R411" s="5"/>
    </row>
    <row r="412" ht="16.5" customHeight="1">
      <c r="A412" s="55"/>
      <c r="E412" s="5"/>
      <c r="G412" s="57"/>
      <c r="H412" s="57"/>
      <c r="I412" s="57"/>
      <c r="J412" s="57"/>
      <c r="O412" s="25"/>
      <c r="P412" s="25"/>
      <c r="Q412" s="25"/>
      <c r="R412" s="5"/>
    </row>
    <row r="413" ht="16.5" customHeight="1">
      <c r="A413" s="55"/>
      <c r="E413" s="5"/>
      <c r="G413" s="57"/>
      <c r="H413" s="57"/>
      <c r="I413" s="57"/>
      <c r="J413" s="57"/>
      <c r="O413" s="25"/>
      <c r="P413" s="25"/>
      <c r="Q413" s="25"/>
      <c r="R413" s="5"/>
    </row>
    <row r="414" ht="16.5" customHeight="1">
      <c r="A414" s="55"/>
      <c r="E414" s="5"/>
      <c r="G414" s="57"/>
      <c r="H414" s="57"/>
      <c r="I414" s="57"/>
      <c r="J414" s="57"/>
      <c r="O414" s="25"/>
      <c r="P414" s="25"/>
      <c r="Q414" s="25"/>
      <c r="R414" s="5"/>
    </row>
    <row r="415" ht="16.5" customHeight="1">
      <c r="A415" s="55"/>
      <c r="E415" s="5"/>
      <c r="G415" s="57"/>
      <c r="H415" s="57"/>
      <c r="I415" s="57"/>
      <c r="J415" s="57"/>
      <c r="O415" s="25"/>
      <c r="P415" s="25"/>
      <c r="Q415" s="25"/>
      <c r="R415" s="5"/>
    </row>
    <row r="416" ht="16.5" customHeight="1">
      <c r="A416" s="55"/>
      <c r="E416" s="5"/>
      <c r="G416" s="57"/>
      <c r="H416" s="57"/>
      <c r="I416" s="57"/>
      <c r="J416" s="57"/>
      <c r="O416" s="25"/>
      <c r="P416" s="25"/>
      <c r="Q416" s="25"/>
      <c r="R416" s="5"/>
    </row>
    <row r="417" ht="16.5" customHeight="1">
      <c r="A417" s="55"/>
      <c r="E417" s="5"/>
      <c r="G417" s="57"/>
      <c r="H417" s="57"/>
      <c r="I417" s="57"/>
      <c r="J417" s="57"/>
      <c r="O417" s="25"/>
      <c r="P417" s="25"/>
      <c r="Q417" s="25"/>
      <c r="R417" s="5"/>
    </row>
    <row r="418" ht="16.5" customHeight="1">
      <c r="A418" s="55"/>
      <c r="E418" s="5"/>
      <c r="G418" s="57"/>
      <c r="H418" s="57"/>
      <c r="I418" s="57"/>
      <c r="J418" s="57"/>
      <c r="O418" s="25"/>
      <c r="P418" s="25"/>
      <c r="Q418" s="25"/>
      <c r="R418" s="5"/>
    </row>
    <row r="419" ht="16.5" customHeight="1">
      <c r="A419" s="55"/>
      <c r="E419" s="5"/>
      <c r="G419" s="57"/>
      <c r="H419" s="57"/>
      <c r="I419" s="57"/>
      <c r="J419" s="57"/>
      <c r="O419" s="25"/>
      <c r="P419" s="25"/>
      <c r="Q419" s="25"/>
      <c r="R419" s="5"/>
    </row>
    <row r="420" ht="16.5" customHeight="1">
      <c r="A420" s="55"/>
      <c r="E420" s="5"/>
      <c r="G420" s="57"/>
      <c r="H420" s="57"/>
      <c r="I420" s="57"/>
      <c r="J420" s="57"/>
      <c r="O420" s="25"/>
      <c r="P420" s="25"/>
      <c r="Q420" s="25"/>
      <c r="R420" s="5"/>
    </row>
    <row r="421" ht="16.5" customHeight="1">
      <c r="A421" s="55"/>
      <c r="E421" s="5"/>
      <c r="G421" s="57"/>
      <c r="H421" s="57"/>
      <c r="I421" s="57"/>
      <c r="J421" s="57"/>
      <c r="O421" s="25"/>
      <c r="P421" s="25"/>
      <c r="Q421" s="25"/>
      <c r="R421" s="5"/>
    </row>
    <row r="422" ht="16.5" customHeight="1">
      <c r="A422" s="55"/>
      <c r="E422" s="5"/>
      <c r="G422" s="57"/>
      <c r="H422" s="57"/>
      <c r="I422" s="57"/>
      <c r="J422" s="57"/>
      <c r="O422" s="25"/>
      <c r="P422" s="25"/>
      <c r="Q422" s="25"/>
      <c r="R422" s="5"/>
    </row>
    <row r="423" ht="16.5" customHeight="1">
      <c r="A423" s="55"/>
      <c r="E423" s="5"/>
      <c r="G423" s="57"/>
      <c r="H423" s="57"/>
      <c r="I423" s="57"/>
      <c r="J423" s="57"/>
      <c r="O423" s="25"/>
      <c r="P423" s="25"/>
      <c r="Q423" s="25"/>
      <c r="R423" s="5"/>
    </row>
    <row r="424" ht="16.5" customHeight="1">
      <c r="A424" s="55"/>
      <c r="E424" s="5"/>
      <c r="G424" s="57"/>
      <c r="H424" s="57"/>
      <c r="I424" s="57"/>
      <c r="J424" s="57"/>
      <c r="O424" s="25"/>
      <c r="P424" s="25"/>
      <c r="Q424" s="25"/>
      <c r="R424" s="5"/>
    </row>
    <row r="425" ht="16.5" customHeight="1">
      <c r="A425" s="55"/>
      <c r="E425" s="5"/>
      <c r="G425" s="57"/>
      <c r="H425" s="57"/>
      <c r="I425" s="57"/>
      <c r="J425" s="57"/>
      <c r="O425" s="25"/>
      <c r="P425" s="25"/>
      <c r="Q425" s="25"/>
      <c r="R425" s="5"/>
    </row>
    <row r="426" ht="16.5" customHeight="1">
      <c r="A426" s="55"/>
      <c r="E426" s="5"/>
      <c r="G426" s="57"/>
      <c r="H426" s="57"/>
      <c r="I426" s="57"/>
      <c r="J426" s="57"/>
      <c r="O426" s="25"/>
      <c r="P426" s="25"/>
      <c r="Q426" s="25"/>
      <c r="R426" s="5"/>
    </row>
    <row r="427" ht="16.5" customHeight="1">
      <c r="A427" s="55"/>
      <c r="E427" s="5"/>
      <c r="G427" s="57"/>
      <c r="H427" s="57"/>
      <c r="I427" s="57"/>
      <c r="J427" s="57"/>
      <c r="O427" s="25"/>
      <c r="P427" s="25"/>
      <c r="Q427" s="25"/>
      <c r="R427" s="5"/>
    </row>
    <row r="428" ht="16.5" customHeight="1">
      <c r="A428" s="55"/>
      <c r="E428" s="5"/>
      <c r="G428" s="57"/>
      <c r="H428" s="57"/>
      <c r="I428" s="57"/>
      <c r="J428" s="57"/>
      <c r="O428" s="25"/>
      <c r="P428" s="25"/>
      <c r="Q428" s="25"/>
      <c r="R428" s="5"/>
    </row>
    <row r="429" ht="16.5" customHeight="1">
      <c r="A429" s="55"/>
      <c r="E429" s="5"/>
      <c r="G429" s="57"/>
      <c r="H429" s="57"/>
      <c r="I429" s="57"/>
      <c r="J429" s="57"/>
      <c r="O429" s="25"/>
      <c r="P429" s="25"/>
      <c r="Q429" s="25"/>
      <c r="R429" s="5"/>
    </row>
    <row r="430" ht="16.5" customHeight="1">
      <c r="A430" s="55"/>
      <c r="E430" s="5"/>
      <c r="G430" s="57"/>
      <c r="H430" s="57"/>
      <c r="I430" s="57"/>
      <c r="J430" s="57"/>
      <c r="O430" s="25"/>
      <c r="P430" s="25"/>
      <c r="Q430" s="25"/>
      <c r="R430" s="5"/>
    </row>
    <row r="431" ht="16.5" customHeight="1">
      <c r="A431" s="55"/>
      <c r="E431" s="5"/>
      <c r="G431" s="57"/>
      <c r="H431" s="57"/>
      <c r="I431" s="57"/>
      <c r="J431" s="57"/>
      <c r="O431" s="25"/>
      <c r="P431" s="25"/>
      <c r="Q431" s="25"/>
      <c r="R431" s="5"/>
    </row>
    <row r="432" ht="16.5" customHeight="1">
      <c r="A432" s="55"/>
      <c r="E432" s="5"/>
      <c r="G432" s="57"/>
      <c r="H432" s="57"/>
      <c r="I432" s="57"/>
      <c r="J432" s="57"/>
      <c r="O432" s="25"/>
      <c r="P432" s="25"/>
      <c r="Q432" s="25"/>
      <c r="R432" s="5"/>
    </row>
    <row r="433" ht="16.5" customHeight="1">
      <c r="A433" s="55"/>
      <c r="E433" s="5"/>
      <c r="G433" s="57"/>
      <c r="H433" s="57"/>
      <c r="I433" s="57"/>
      <c r="J433" s="57"/>
      <c r="O433" s="25"/>
      <c r="P433" s="25"/>
      <c r="Q433" s="25"/>
      <c r="R433" s="5"/>
    </row>
    <row r="434" ht="16.5" customHeight="1">
      <c r="A434" s="55"/>
      <c r="E434" s="5"/>
      <c r="G434" s="57"/>
      <c r="H434" s="57"/>
      <c r="I434" s="57"/>
      <c r="J434" s="57"/>
      <c r="O434" s="25"/>
      <c r="P434" s="25"/>
      <c r="Q434" s="25"/>
      <c r="R434" s="5"/>
    </row>
    <row r="435" ht="16.5" customHeight="1">
      <c r="A435" s="55"/>
      <c r="E435" s="5"/>
      <c r="G435" s="57"/>
      <c r="H435" s="57"/>
      <c r="I435" s="57"/>
      <c r="J435" s="57"/>
      <c r="O435" s="25"/>
      <c r="P435" s="25"/>
      <c r="Q435" s="25"/>
      <c r="R435" s="5"/>
    </row>
    <row r="436" ht="16.5" customHeight="1">
      <c r="A436" s="55"/>
      <c r="E436" s="5"/>
      <c r="G436" s="57"/>
      <c r="H436" s="57"/>
      <c r="I436" s="57"/>
      <c r="J436" s="57"/>
      <c r="O436" s="25"/>
      <c r="P436" s="25"/>
      <c r="Q436" s="25"/>
      <c r="R436" s="5"/>
    </row>
    <row r="437" ht="16.5" customHeight="1">
      <c r="A437" s="55"/>
      <c r="E437" s="5"/>
      <c r="G437" s="57"/>
      <c r="H437" s="57"/>
      <c r="I437" s="57"/>
      <c r="J437" s="57"/>
      <c r="O437" s="25"/>
      <c r="P437" s="25"/>
      <c r="Q437" s="25"/>
      <c r="R437" s="5"/>
    </row>
    <row r="438" ht="16.5" customHeight="1">
      <c r="A438" s="55"/>
      <c r="E438" s="5"/>
      <c r="G438" s="57"/>
      <c r="H438" s="57"/>
      <c r="I438" s="57"/>
      <c r="J438" s="57"/>
      <c r="O438" s="25"/>
      <c r="P438" s="25"/>
      <c r="Q438" s="25"/>
      <c r="R438" s="5"/>
    </row>
    <row r="439" ht="16.5" customHeight="1">
      <c r="A439" s="55"/>
      <c r="E439" s="5"/>
      <c r="G439" s="57"/>
      <c r="H439" s="57"/>
      <c r="I439" s="57"/>
      <c r="J439" s="57"/>
      <c r="O439" s="25"/>
      <c r="P439" s="25"/>
      <c r="Q439" s="25"/>
      <c r="R439" s="5"/>
    </row>
    <row r="440" ht="16.5" customHeight="1">
      <c r="A440" s="55"/>
      <c r="E440" s="5"/>
      <c r="G440" s="57"/>
      <c r="H440" s="57"/>
      <c r="I440" s="57"/>
      <c r="J440" s="57"/>
      <c r="O440" s="25"/>
      <c r="P440" s="25"/>
      <c r="Q440" s="25"/>
      <c r="R440" s="5"/>
    </row>
    <row r="441" ht="16.5" customHeight="1">
      <c r="A441" s="55"/>
      <c r="E441" s="5"/>
      <c r="G441" s="57"/>
      <c r="H441" s="57"/>
      <c r="I441" s="57"/>
      <c r="J441" s="57"/>
      <c r="O441" s="25"/>
      <c r="P441" s="25"/>
      <c r="Q441" s="25"/>
      <c r="R441" s="5"/>
    </row>
    <row r="442" ht="16.5" customHeight="1">
      <c r="A442" s="55"/>
      <c r="E442" s="5"/>
      <c r="G442" s="57"/>
      <c r="H442" s="57"/>
      <c r="I442" s="57"/>
      <c r="J442" s="57"/>
      <c r="O442" s="25"/>
      <c r="P442" s="25"/>
      <c r="Q442" s="25"/>
      <c r="R442" s="5"/>
    </row>
    <row r="443" ht="16.5" customHeight="1">
      <c r="A443" s="55"/>
      <c r="E443" s="5"/>
      <c r="G443" s="57"/>
      <c r="H443" s="57"/>
      <c r="I443" s="57"/>
      <c r="J443" s="57"/>
      <c r="O443" s="25"/>
      <c r="P443" s="25"/>
      <c r="Q443" s="25"/>
      <c r="R443" s="5"/>
    </row>
    <row r="444" ht="16.5" customHeight="1">
      <c r="A444" s="55"/>
      <c r="E444" s="5"/>
      <c r="G444" s="57"/>
      <c r="H444" s="57"/>
      <c r="I444" s="57"/>
      <c r="J444" s="57"/>
      <c r="O444" s="25"/>
      <c r="P444" s="25"/>
      <c r="Q444" s="25"/>
      <c r="R444" s="5"/>
    </row>
    <row r="445" ht="16.5" customHeight="1">
      <c r="A445" s="55"/>
      <c r="E445" s="5"/>
      <c r="G445" s="57"/>
      <c r="H445" s="57"/>
      <c r="I445" s="57"/>
      <c r="J445" s="57"/>
      <c r="O445" s="25"/>
      <c r="P445" s="25"/>
      <c r="Q445" s="25"/>
      <c r="R445" s="5"/>
    </row>
    <row r="446" ht="16.5" customHeight="1">
      <c r="A446" s="55"/>
      <c r="E446" s="5"/>
      <c r="G446" s="57"/>
      <c r="H446" s="57"/>
      <c r="I446" s="57"/>
      <c r="J446" s="57"/>
      <c r="O446" s="25"/>
      <c r="P446" s="25"/>
      <c r="Q446" s="25"/>
      <c r="R446" s="5"/>
    </row>
    <row r="447" ht="16.5" customHeight="1">
      <c r="A447" s="55"/>
      <c r="E447" s="5"/>
      <c r="G447" s="57"/>
      <c r="H447" s="57"/>
      <c r="I447" s="57"/>
      <c r="J447" s="57"/>
      <c r="O447" s="25"/>
      <c r="P447" s="25"/>
      <c r="Q447" s="25"/>
      <c r="R447" s="5"/>
    </row>
    <row r="448" ht="16.5" customHeight="1">
      <c r="A448" s="55"/>
      <c r="E448" s="5"/>
      <c r="G448" s="57"/>
      <c r="H448" s="57"/>
      <c r="I448" s="57"/>
      <c r="J448" s="57"/>
      <c r="O448" s="25"/>
      <c r="P448" s="25"/>
      <c r="Q448" s="25"/>
      <c r="R448" s="5"/>
    </row>
    <row r="449" ht="16.5" customHeight="1">
      <c r="A449" s="55"/>
      <c r="E449" s="5"/>
      <c r="G449" s="57"/>
      <c r="H449" s="57"/>
      <c r="I449" s="57"/>
      <c r="J449" s="57"/>
      <c r="O449" s="25"/>
      <c r="P449" s="25"/>
      <c r="Q449" s="25"/>
      <c r="R449" s="5"/>
    </row>
    <row r="450" ht="16.5" customHeight="1">
      <c r="A450" s="55"/>
      <c r="E450" s="5"/>
      <c r="G450" s="57"/>
      <c r="H450" s="57"/>
      <c r="I450" s="57"/>
      <c r="J450" s="57"/>
      <c r="O450" s="25"/>
      <c r="P450" s="25"/>
      <c r="Q450" s="25"/>
      <c r="R450" s="5"/>
    </row>
    <row r="451" ht="16.5" customHeight="1">
      <c r="A451" s="55"/>
      <c r="E451" s="5"/>
      <c r="G451" s="57"/>
      <c r="H451" s="57"/>
      <c r="I451" s="57"/>
      <c r="J451" s="57"/>
      <c r="O451" s="25"/>
      <c r="P451" s="25"/>
      <c r="Q451" s="25"/>
      <c r="R451" s="5"/>
    </row>
    <row r="452" ht="16.5" customHeight="1">
      <c r="A452" s="55"/>
      <c r="E452" s="5"/>
      <c r="G452" s="57"/>
      <c r="H452" s="57"/>
      <c r="I452" s="57"/>
      <c r="J452" s="57"/>
      <c r="O452" s="25"/>
      <c r="P452" s="25"/>
      <c r="Q452" s="25"/>
      <c r="R452" s="5"/>
    </row>
    <row r="453" ht="16.5" customHeight="1">
      <c r="A453" s="55"/>
      <c r="E453" s="5"/>
      <c r="G453" s="57"/>
      <c r="H453" s="57"/>
      <c r="I453" s="57"/>
      <c r="J453" s="57"/>
      <c r="O453" s="25"/>
      <c r="P453" s="25"/>
      <c r="Q453" s="25"/>
      <c r="R453" s="5"/>
    </row>
    <row r="454" ht="16.5" customHeight="1">
      <c r="A454" s="55"/>
      <c r="E454" s="5"/>
      <c r="G454" s="57"/>
      <c r="H454" s="57"/>
      <c r="I454" s="57"/>
      <c r="J454" s="57"/>
      <c r="O454" s="25"/>
      <c r="P454" s="25"/>
      <c r="Q454" s="25"/>
      <c r="R454" s="5"/>
    </row>
    <row r="455" ht="16.5" customHeight="1">
      <c r="A455" s="55"/>
      <c r="E455" s="5"/>
      <c r="G455" s="57"/>
      <c r="H455" s="57"/>
      <c r="I455" s="57"/>
      <c r="J455" s="57"/>
      <c r="O455" s="25"/>
      <c r="P455" s="25"/>
      <c r="Q455" s="25"/>
      <c r="R455" s="5"/>
    </row>
    <row r="456" ht="16.5" customHeight="1">
      <c r="A456" s="55"/>
      <c r="E456" s="5"/>
      <c r="G456" s="57"/>
      <c r="H456" s="57"/>
      <c r="I456" s="57"/>
      <c r="J456" s="57"/>
      <c r="O456" s="25"/>
      <c r="P456" s="25"/>
      <c r="Q456" s="25"/>
      <c r="R456" s="5"/>
    </row>
    <row r="457" ht="16.5" customHeight="1">
      <c r="A457" s="55"/>
      <c r="E457" s="5"/>
      <c r="G457" s="57"/>
      <c r="H457" s="57"/>
      <c r="I457" s="57"/>
      <c r="J457" s="57"/>
      <c r="O457" s="25"/>
      <c r="P457" s="25"/>
      <c r="Q457" s="25"/>
      <c r="R457" s="5"/>
    </row>
    <row r="458" ht="16.5" customHeight="1">
      <c r="A458" s="55"/>
      <c r="E458" s="5"/>
      <c r="G458" s="57"/>
      <c r="H458" s="57"/>
      <c r="I458" s="57"/>
      <c r="J458" s="57"/>
      <c r="O458" s="25"/>
      <c r="P458" s="25"/>
      <c r="Q458" s="25"/>
      <c r="R458" s="5"/>
    </row>
    <row r="459" ht="16.5" customHeight="1">
      <c r="A459" s="55"/>
      <c r="E459" s="5"/>
      <c r="G459" s="57"/>
      <c r="H459" s="57"/>
      <c r="I459" s="57"/>
      <c r="J459" s="57"/>
      <c r="O459" s="25"/>
      <c r="P459" s="25"/>
      <c r="Q459" s="25"/>
      <c r="R459" s="5"/>
    </row>
    <row r="460" ht="16.5" customHeight="1">
      <c r="A460" s="55"/>
      <c r="E460" s="5"/>
      <c r="G460" s="57"/>
      <c r="H460" s="57"/>
      <c r="I460" s="57"/>
      <c r="J460" s="57"/>
      <c r="O460" s="25"/>
      <c r="P460" s="25"/>
      <c r="Q460" s="25"/>
      <c r="R460" s="5"/>
    </row>
    <row r="461" ht="16.5" customHeight="1">
      <c r="A461" s="55"/>
      <c r="E461" s="5"/>
      <c r="G461" s="57"/>
      <c r="H461" s="57"/>
      <c r="I461" s="57"/>
      <c r="J461" s="57"/>
      <c r="O461" s="25"/>
      <c r="P461" s="25"/>
      <c r="Q461" s="25"/>
      <c r="R461" s="5"/>
    </row>
    <row r="462" ht="16.5" customHeight="1">
      <c r="A462" s="55"/>
      <c r="E462" s="5"/>
      <c r="G462" s="57"/>
      <c r="H462" s="57"/>
      <c r="I462" s="57"/>
      <c r="J462" s="57"/>
      <c r="O462" s="25"/>
      <c r="P462" s="25"/>
      <c r="Q462" s="25"/>
      <c r="R462" s="5"/>
    </row>
    <row r="463" ht="16.5" customHeight="1">
      <c r="A463" s="55"/>
      <c r="E463" s="5"/>
      <c r="G463" s="57"/>
      <c r="H463" s="57"/>
      <c r="I463" s="57"/>
      <c r="J463" s="57"/>
      <c r="O463" s="25"/>
      <c r="P463" s="25"/>
      <c r="Q463" s="25"/>
      <c r="R463" s="5"/>
    </row>
    <row r="464" ht="16.5" customHeight="1">
      <c r="A464" s="55"/>
      <c r="E464" s="5"/>
      <c r="G464" s="57"/>
      <c r="H464" s="57"/>
      <c r="I464" s="57"/>
      <c r="J464" s="57"/>
      <c r="O464" s="25"/>
      <c r="P464" s="25"/>
      <c r="Q464" s="25"/>
      <c r="R464" s="5"/>
    </row>
    <row r="465" ht="16.5" customHeight="1">
      <c r="A465" s="55"/>
      <c r="E465" s="5"/>
      <c r="G465" s="57"/>
      <c r="H465" s="57"/>
      <c r="I465" s="57"/>
      <c r="J465" s="57"/>
      <c r="O465" s="25"/>
      <c r="P465" s="25"/>
      <c r="Q465" s="25"/>
      <c r="R465" s="5"/>
    </row>
    <row r="466" ht="16.5" customHeight="1">
      <c r="A466" s="55"/>
      <c r="E466" s="5"/>
      <c r="G466" s="57"/>
      <c r="H466" s="57"/>
      <c r="I466" s="57"/>
      <c r="J466" s="57"/>
      <c r="O466" s="25"/>
      <c r="P466" s="25"/>
      <c r="Q466" s="25"/>
      <c r="R466" s="5"/>
    </row>
    <row r="467" ht="16.5" customHeight="1">
      <c r="A467" s="55"/>
      <c r="E467" s="5"/>
      <c r="G467" s="57"/>
      <c r="H467" s="57"/>
      <c r="I467" s="57"/>
      <c r="J467" s="57"/>
      <c r="O467" s="25"/>
      <c r="P467" s="25"/>
      <c r="Q467" s="25"/>
      <c r="R467" s="5"/>
    </row>
    <row r="468" ht="16.5" customHeight="1">
      <c r="A468" s="55"/>
      <c r="E468" s="5"/>
      <c r="G468" s="57"/>
      <c r="H468" s="57"/>
      <c r="I468" s="57"/>
      <c r="J468" s="57"/>
      <c r="O468" s="25"/>
      <c r="P468" s="25"/>
      <c r="Q468" s="25"/>
      <c r="R468" s="5"/>
    </row>
    <row r="469" ht="16.5" customHeight="1">
      <c r="A469" s="55"/>
      <c r="E469" s="5"/>
      <c r="G469" s="57"/>
      <c r="H469" s="57"/>
      <c r="I469" s="57"/>
      <c r="J469" s="57"/>
      <c r="O469" s="25"/>
      <c r="P469" s="25"/>
      <c r="Q469" s="25"/>
      <c r="R469" s="5"/>
    </row>
    <row r="470" ht="16.5" customHeight="1">
      <c r="A470" s="55"/>
      <c r="E470" s="5"/>
      <c r="G470" s="57"/>
      <c r="H470" s="57"/>
      <c r="I470" s="57"/>
      <c r="J470" s="57"/>
      <c r="O470" s="25"/>
      <c r="P470" s="25"/>
      <c r="Q470" s="25"/>
      <c r="R470" s="5"/>
    </row>
    <row r="471" ht="16.5" customHeight="1">
      <c r="A471" s="55"/>
      <c r="E471" s="5"/>
      <c r="G471" s="57"/>
      <c r="H471" s="57"/>
      <c r="I471" s="57"/>
      <c r="J471" s="57"/>
      <c r="O471" s="25"/>
      <c r="P471" s="25"/>
      <c r="Q471" s="25"/>
      <c r="R471" s="5"/>
    </row>
    <row r="472" ht="16.5" customHeight="1">
      <c r="A472" s="55"/>
      <c r="E472" s="5"/>
      <c r="G472" s="57"/>
      <c r="H472" s="57"/>
      <c r="I472" s="57"/>
      <c r="J472" s="57"/>
      <c r="O472" s="25"/>
      <c r="P472" s="25"/>
      <c r="Q472" s="25"/>
      <c r="R472" s="5"/>
    </row>
    <row r="473" ht="16.5" customHeight="1">
      <c r="A473" s="55"/>
      <c r="E473" s="5"/>
      <c r="G473" s="57"/>
      <c r="H473" s="57"/>
      <c r="I473" s="57"/>
      <c r="J473" s="57"/>
      <c r="O473" s="25"/>
      <c r="P473" s="25"/>
      <c r="Q473" s="25"/>
      <c r="R473" s="5"/>
    </row>
    <row r="474" ht="16.5" customHeight="1">
      <c r="A474" s="55"/>
      <c r="E474" s="5"/>
      <c r="G474" s="57"/>
      <c r="H474" s="57"/>
      <c r="I474" s="57"/>
      <c r="J474" s="57"/>
      <c r="O474" s="25"/>
      <c r="P474" s="25"/>
      <c r="Q474" s="25"/>
      <c r="R474" s="5"/>
    </row>
    <row r="475" ht="16.5" customHeight="1">
      <c r="A475" s="55"/>
      <c r="E475" s="5"/>
      <c r="G475" s="57"/>
      <c r="H475" s="57"/>
      <c r="I475" s="57"/>
      <c r="J475" s="57"/>
      <c r="O475" s="25"/>
      <c r="P475" s="25"/>
      <c r="Q475" s="25"/>
      <c r="R475" s="5"/>
    </row>
    <row r="476" ht="16.5" customHeight="1">
      <c r="A476" s="55"/>
      <c r="E476" s="5"/>
      <c r="G476" s="57"/>
      <c r="H476" s="57"/>
      <c r="I476" s="57"/>
      <c r="J476" s="57"/>
      <c r="O476" s="25"/>
      <c r="P476" s="25"/>
      <c r="Q476" s="25"/>
      <c r="R476" s="5"/>
    </row>
    <row r="477" ht="16.5" customHeight="1">
      <c r="A477" s="55"/>
      <c r="E477" s="5"/>
      <c r="G477" s="57"/>
      <c r="H477" s="57"/>
      <c r="I477" s="57"/>
      <c r="J477" s="57"/>
      <c r="O477" s="25"/>
      <c r="P477" s="25"/>
      <c r="Q477" s="25"/>
      <c r="R477" s="5"/>
    </row>
    <row r="478" ht="16.5" customHeight="1">
      <c r="A478" s="55"/>
      <c r="E478" s="5"/>
      <c r="G478" s="57"/>
      <c r="H478" s="57"/>
      <c r="I478" s="57"/>
      <c r="J478" s="57"/>
      <c r="O478" s="25"/>
      <c r="P478" s="25"/>
      <c r="Q478" s="25"/>
      <c r="R478" s="5"/>
    </row>
    <row r="479" ht="16.5" customHeight="1">
      <c r="A479" s="55"/>
      <c r="E479" s="5"/>
      <c r="G479" s="57"/>
      <c r="H479" s="57"/>
      <c r="I479" s="57"/>
      <c r="J479" s="57"/>
      <c r="O479" s="25"/>
      <c r="P479" s="25"/>
      <c r="Q479" s="25"/>
      <c r="R479" s="5"/>
    </row>
    <row r="480" ht="16.5" customHeight="1">
      <c r="A480" s="55"/>
      <c r="E480" s="5"/>
      <c r="G480" s="57"/>
      <c r="H480" s="57"/>
      <c r="I480" s="57"/>
      <c r="J480" s="57"/>
      <c r="O480" s="25"/>
      <c r="P480" s="25"/>
      <c r="Q480" s="25"/>
      <c r="R480" s="5"/>
    </row>
    <row r="481" ht="16.5" customHeight="1">
      <c r="A481" s="55"/>
      <c r="E481" s="5"/>
      <c r="G481" s="57"/>
      <c r="H481" s="57"/>
      <c r="I481" s="57"/>
      <c r="J481" s="57"/>
      <c r="O481" s="25"/>
      <c r="P481" s="25"/>
      <c r="Q481" s="25"/>
      <c r="R481" s="5"/>
    </row>
    <row r="482" ht="16.5" customHeight="1">
      <c r="A482" s="55"/>
      <c r="E482" s="5"/>
      <c r="G482" s="57"/>
      <c r="H482" s="57"/>
      <c r="I482" s="57"/>
      <c r="J482" s="57"/>
      <c r="O482" s="25"/>
      <c r="P482" s="25"/>
      <c r="Q482" s="25"/>
      <c r="R482" s="5"/>
    </row>
    <row r="483" ht="16.5" customHeight="1">
      <c r="A483" s="55"/>
      <c r="E483" s="5"/>
      <c r="G483" s="57"/>
      <c r="H483" s="57"/>
      <c r="I483" s="57"/>
      <c r="J483" s="57"/>
      <c r="O483" s="25"/>
      <c r="P483" s="25"/>
      <c r="Q483" s="25"/>
      <c r="R483" s="5"/>
    </row>
    <row r="484" ht="16.5" customHeight="1">
      <c r="A484" s="55"/>
      <c r="E484" s="5"/>
      <c r="G484" s="57"/>
      <c r="H484" s="57"/>
      <c r="I484" s="57"/>
      <c r="J484" s="57"/>
      <c r="O484" s="25"/>
      <c r="P484" s="25"/>
      <c r="Q484" s="25"/>
      <c r="R484" s="5"/>
    </row>
    <row r="485" ht="16.5" customHeight="1">
      <c r="A485" s="55"/>
      <c r="E485" s="5"/>
      <c r="G485" s="57"/>
      <c r="H485" s="57"/>
      <c r="I485" s="57"/>
      <c r="J485" s="57"/>
      <c r="O485" s="25"/>
      <c r="P485" s="25"/>
      <c r="Q485" s="25"/>
      <c r="R485" s="5"/>
    </row>
    <row r="486" ht="16.5" customHeight="1">
      <c r="A486" s="55"/>
      <c r="E486" s="5"/>
      <c r="G486" s="57"/>
      <c r="H486" s="57"/>
      <c r="I486" s="57"/>
      <c r="J486" s="57"/>
      <c r="O486" s="25"/>
      <c r="P486" s="25"/>
      <c r="Q486" s="25"/>
      <c r="R486" s="5"/>
    </row>
    <row r="487" ht="16.5" customHeight="1">
      <c r="A487" s="55"/>
      <c r="E487" s="5"/>
      <c r="G487" s="57"/>
      <c r="H487" s="57"/>
      <c r="I487" s="57"/>
      <c r="J487" s="57"/>
      <c r="O487" s="25"/>
      <c r="P487" s="25"/>
      <c r="Q487" s="25"/>
      <c r="R487" s="5"/>
    </row>
    <row r="488" ht="16.5" customHeight="1">
      <c r="A488" s="55"/>
      <c r="E488" s="5"/>
      <c r="G488" s="57"/>
      <c r="H488" s="57"/>
      <c r="I488" s="57"/>
      <c r="J488" s="57"/>
      <c r="O488" s="25"/>
      <c r="P488" s="25"/>
      <c r="Q488" s="25"/>
      <c r="R488" s="5"/>
    </row>
    <row r="489" ht="16.5" customHeight="1">
      <c r="A489" s="55"/>
      <c r="E489" s="5"/>
      <c r="G489" s="57"/>
      <c r="H489" s="57"/>
      <c r="I489" s="57"/>
      <c r="J489" s="57"/>
      <c r="O489" s="25"/>
      <c r="P489" s="25"/>
      <c r="Q489" s="25"/>
      <c r="R489" s="5"/>
    </row>
    <row r="490" ht="16.5" customHeight="1">
      <c r="A490" s="55"/>
      <c r="E490" s="5"/>
      <c r="G490" s="57"/>
      <c r="H490" s="57"/>
      <c r="I490" s="57"/>
      <c r="J490" s="57"/>
      <c r="O490" s="25"/>
      <c r="P490" s="25"/>
      <c r="Q490" s="25"/>
      <c r="R490" s="5"/>
    </row>
    <row r="491" ht="16.5" customHeight="1">
      <c r="A491" s="55"/>
      <c r="E491" s="5"/>
      <c r="G491" s="57"/>
      <c r="H491" s="57"/>
      <c r="I491" s="57"/>
      <c r="J491" s="57"/>
      <c r="O491" s="25"/>
      <c r="P491" s="25"/>
      <c r="Q491" s="25"/>
      <c r="R491" s="5"/>
    </row>
    <row r="492" ht="16.5" customHeight="1">
      <c r="A492" s="55"/>
      <c r="E492" s="5"/>
      <c r="G492" s="57"/>
      <c r="H492" s="57"/>
      <c r="I492" s="57"/>
      <c r="J492" s="57"/>
      <c r="O492" s="25"/>
      <c r="P492" s="25"/>
      <c r="Q492" s="25"/>
      <c r="R492" s="5"/>
    </row>
    <row r="493" ht="16.5" customHeight="1">
      <c r="A493" s="55"/>
      <c r="E493" s="5"/>
      <c r="G493" s="57"/>
      <c r="H493" s="57"/>
      <c r="I493" s="57"/>
      <c r="J493" s="57"/>
      <c r="O493" s="25"/>
      <c r="P493" s="25"/>
      <c r="Q493" s="25"/>
      <c r="R493" s="5"/>
    </row>
    <row r="494" ht="16.5" customHeight="1">
      <c r="A494" s="55"/>
      <c r="E494" s="5"/>
      <c r="G494" s="57"/>
      <c r="H494" s="57"/>
      <c r="I494" s="57"/>
      <c r="J494" s="57"/>
      <c r="O494" s="25"/>
      <c r="P494" s="25"/>
      <c r="Q494" s="25"/>
      <c r="R494" s="5"/>
    </row>
    <row r="495" ht="16.5" customHeight="1">
      <c r="A495" s="55"/>
      <c r="E495" s="5"/>
      <c r="G495" s="57"/>
      <c r="H495" s="57"/>
      <c r="I495" s="57"/>
      <c r="J495" s="57"/>
      <c r="O495" s="25"/>
      <c r="P495" s="25"/>
      <c r="Q495" s="25"/>
      <c r="R495" s="5"/>
    </row>
    <row r="496" ht="16.5" customHeight="1">
      <c r="A496" s="55"/>
      <c r="E496" s="5"/>
      <c r="G496" s="57"/>
      <c r="H496" s="57"/>
      <c r="I496" s="57"/>
      <c r="J496" s="57"/>
      <c r="O496" s="25"/>
      <c r="P496" s="25"/>
      <c r="Q496" s="25"/>
      <c r="R496" s="5"/>
    </row>
    <row r="497" ht="16.5" customHeight="1">
      <c r="A497" s="55"/>
      <c r="E497" s="5"/>
      <c r="G497" s="57"/>
      <c r="H497" s="57"/>
      <c r="I497" s="57"/>
      <c r="J497" s="57"/>
      <c r="O497" s="25"/>
      <c r="P497" s="25"/>
      <c r="Q497" s="25"/>
      <c r="R497" s="5"/>
    </row>
    <row r="498" ht="16.5" customHeight="1">
      <c r="A498" s="55"/>
      <c r="E498" s="5"/>
      <c r="G498" s="57"/>
      <c r="H498" s="57"/>
      <c r="I498" s="57"/>
      <c r="J498" s="57"/>
      <c r="O498" s="25"/>
      <c r="P498" s="25"/>
      <c r="Q498" s="25"/>
      <c r="R498" s="5"/>
    </row>
    <row r="499" ht="16.5" customHeight="1">
      <c r="A499" s="55"/>
      <c r="E499" s="5"/>
      <c r="G499" s="57"/>
      <c r="H499" s="57"/>
      <c r="I499" s="57"/>
      <c r="J499" s="57"/>
      <c r="O499" s="25"/>
      <c r="P499" s="25"/>
      <c r="Q499" s="25"/>
      <c r="R499" s="5"/>
    </row>
    <row r="500" ht="16.5" customHeight="1">
      <c r="A500" s="55"/>
      <c r="E500" s="5"/>
      <c r="G500" s="57"/>
      <c r="H500" s="57"/>
      <c r="I500" s="57"/>
      <c r="J500" s="57"/>
      <c r="O500" s="25"/>
      <c r="P500" s="25"/>
      <c r="Q500" s="25"/>
      <c r="R500" s="5"/>
    </row>
    <row r="501" ht="16.5" customHeight="1">
      <c r="A501" s="55"/>
      <c r="E501" s="5"/>
      <c r="G501" s="57"/>
      <c r="H501" s="57"/>
      <c r="I501" s="57"/>
      <c r="J501" s="57"/>
      <c r="O501" s="25"/>
      <c r="P501" s="25"/>
      <c r="Q501" s="25"/>
      <c r="R501" s="5"/>
    </row>
    <row r="502" ht="16.5" customHeight="1">
      <c r="A502" s="55"/>
      <c r="E502" s="5"/>
      <c r="G502" s="57"/>
      <c r="H502" s="57"/>
      <c r="I502" s="57"/>
      <c r="J502" s="57"/>
      <c r="O502" s="25"/>
      <c r="P502" s="25"/>
      <c r="Q502" s="25"/>
      <c r="R502" s="5"/>
    </row>
    <row r="503" ht="16.5" customHeight="1">
      <c r="A503" s="55"/>
      <c r="E503" s="5"/>
      <c r="G503" s="57"/>
      <c r="H503" s="57"/>
      <c r="I503" s="57"/>
      <c r="J503" s="57"/>
      <c r="O503" s="25"/>
      <c r="P503" s="25"/>
      <c r="Q503" s="25"/>
      <c r="R503" s="5"/>
    </row>
    <row r="504" ht="16.5" customHeight="1">
      <c r="A504" s="55"/>
      <c r="E504" s="5"/>
      <c r="G504" s="57"/>
      <c r="H504" s="57"/>
      <c r="I504" s="57"/>
      <c r="J504" s="57"/>
      <c r="O504" s="25"/>
      <c r="P504" s="25"/>
      <c r="Q504" s="25"/>
      <c r="R504" s="5"/>
    </row>
    <row r="505" ht="16.5" customHeight="1">
      <c r="A505" s="55"/>
      <c r="E505" s="5"/>
      <c r="G505" s="57"/>
      <c r="H505" s="57"/>
      <c r="I505" s="57"/>
      <c r="J505" s="57"/>
      <c r="O505" s="25"/>
      <c r="P505" s="25"/>
      <c r="Q505" s="25"/>
      <c r="R505" s="5"/>
    </row>
    <row r="506" ht="16.5" customHeight="1">
      <c r="A506" s="55"/>
      <c r="E506" s="5"/>
      <c r="G506" s="57"/>
      <c r="H506" s="57"/>
      <c r="I506" s="57"/>
      <c r="J506" s="57"/>
      <c r="O506" s="25"/>
      <c r="P506" s="25"/>
      <c r="Q506" s="25"/>
      <c r="R506" s="5"/>
    </row>
    <row r="507" ht="16.5" customHeight="1">
      <c r="A507" s="55"/>
      <c r="E507" s="5"/>
      <c r="G507" s="57"/>
      <c r="H507" s="57"/>
      <c r="I507" s="57"/>
      <c r="J507" s="57"/>
      <c r="O507" s="25"/>
      <c r="P507" s="25"/>
      <c r="Q507" s="25"/>
      <c r="R507" s="5"/>
    </row>
    <row r="508" ht="16.5" customHeight="1">
      <c r="A508" s="55"/>
      <c r="E508" s="5"/>
      <c r="G508" s="57"/>
      <c r="H508" s="57"/>
      <c r="I508" s="57"/>
      <c r="J508" s="57"/>
      <c r="O508" s="25"/>
      <c r="P508" s="25"/>
      <c r="Q508" s="25"/>
      <c r="R508" s="5"/>
    </row>
    <row r="509" ht="16.5" customHeight="1">
      <c r="A509" s="55"/>
      <c r="E509" s="5"/>
      <c r="G509" s="57"/>
      <c r="H509" s="57"/>
      <c r="I509" s="57"/>
      <c r="J509" s="57"/>
      <c r="O509" s="25"/>
      <c r="P509" s="25"/>
      <c r="Q509" s="25"/>
      <c r="R509" s="5"/>
    </row>
    <row r="510" ht="16.5" customHeight="1">
      <c r="A510" s="55"/>
      <c r="E510" s="5"/>
      <c r="G510" s="57"/>
      <c r="H510" s="57"/>
      <c r="I510" s="57"/>
      <c r="J510" s="57"/>
      <c r="O510" s="25"/>
      <c r="P510" s="25"/>
      <c r="Q510" s="25"/>
      <c r="R510" s="5"/>
    </row>
    <row r="511" ht="16.5" customHeight="1">
      <c r="A511" s="55"/>
      <c r="E511" s="5"/>
      <c r="G511" s="57"/>
      <c r="H511" s="57"/>
      <c r="I511" s="57"/>
      <c r="J511" s="57"/>
      <c r="O511" s="25"/>
      <c r="P511" s="25"/>
      <c r="Q511" s="25"/>
      <c r="R511" s="5"/>
    </row>
    <row r="512" ht="16.5" customHeight="1">
      <c r="A512" s="55"/>
      <c r="E512" s="5"/>
      <c r="G512" s="57"/>
      <c r="H512" s="57"/>
      <c r="I512" s="57"/>
      <c r="J512" s="57"/>
      <c r="O512" s="25"/>
      <c r="P512" s="25"/>
      <c r="Q512" s="25"/>
      <c r="R512" s="5"/>
    </row>
    <row r="513" ht="16.5" customHeight="1">
      <c r="A513" s="55"/>
      <c r="E513" s="5"/>
      <c r="G513" s="57"/>
      <c r="H513" s="57"/>
      <c r="I513" s="57"/>
      <c r="J513" s="57"/>
      <c r="O513" s="25"/>
      <c r="P513" s="25"/>
      <c r="Q513" s="25"/>
      <c r="R513" s="5"/>
    </row>
    <row r="514" ht="16.5" customHeight="1">
      <c r="A514" s="55"/>
      <c r="E514" s="5"/>
      <c r="G514" s="57"/>
      <c r="H514" s="57"/>
      <c r="I514" s="57"/>
      <c r="J514" s="57"/>
      <c r="O514" s="25"/>
      <c r="P514" s="25"/>
      <c r="Q514" s="25"/>
      <c r="R514" s="5"/>
    </row>
    <row r="515" ht="16.5" customHeight="1">
      <c r="A515" s="55"/>
      <c r="E515" s="5"/>
      <c r="G515" s="57"/>
      <c r="H515" s="57"/>
      <c r="I515" s="57"/>
      <c r="J515" s="57"/>
      <c r="O515" s="25"/>
      <c r="P515" s="25"/>
      <c r="Q515" s="25"/>
      <c r="R515" s="5"/>
    </row>
    <row r="516" ht="16.5" customHeight="1">
      <c r="A516" s="55"/>
      <c r="E516" s="5"/>
      <c r="G516" s="57"/>
      <c r="H516" s="57"/>
      <c r="I516" s="57"/>
      <c r="J516" s="57"/>
      <c r="O516" s="25"/>
      <c r="P516" s="25"/>
      <c r="Q516" s="25"/>
      <c r="R516" s="5"/>
    </row>
    <row r="517" ht="16.5" customHeight="1">
      <c r="A517" s="55"/>
      <c r="E517" s="5"/>
      <c r="G517" s="57"/>
      <c r="H517" s="57"/>
      <c r="I517" s="57"/>
      <c r="J517" s="57"/>
      <c r="O517" s="25"/>
      <c r="P517" s="25"/>
      <c r="Q517" s="25"/>
      <c r="R517" s="5"/>
    </row>
    <row r="518" ht="16.5" customHeight="1">
      <c r="A518" s="55"/>
      <c r="E518" s="5"/>
      <c r="G518" s="57"/>
      <c r="H518" s="57"/>
      <c r="I518" s="57"/>
      <c r="J518" s="57"/>
      <c r="O518" s="25"/>
      <c r="P518" s="25"/>
      <c r="Q518" s="25"/>
      <c r="R518" s="5"/>
    </row>
    <row r="519" ht="16.5" customHeight="1">
      <c r="A519" s="55"/>
      <c r="E519" s="5"/>
      <c r="G519" s="57"/>
      <c r="H519" s="57"/>
      <c r="I519" s="57"/>
      <c r="J519" s="57"/>
      <c r="O519" s="25"/>
      <c r="P519" s="25"/>
      <c r="Q519" s="25"/>
      <c r="R519" s="5"/>
    </row>
    <row r="520" ht="16.5" customHeight="1">
      <c r="A520" s="55"/>
      <c r="E520" s="5"/>
      <c r="G520" s="57"/>
      <c r="H520" s="57"/>
      <c r="I520" s="57"/>
      <c r="J520" s="57"/>
      <c r="O520" s="25"/>
      <c r="P520" s="25"/>
      <c r="Q520" s="25"/>
      <c r="R520" s="5"/>
    </row>
    <row r="521" ht="16.5" customHeight="1">
      <c r="A521" s="55"/>
      <c r="E521" s="5"/>
      <c r="G521" s="57"/>
      <c r="H521" s="57"/>
      <c r="I521" s="57"/>
      <c r="J521" s="57"/>
      <c r="O521" s="25"/>
      <c r="P521" s="25"/>
      <c r="Q521" s="25"/>
      <c r="R521" s="5"/>
    </row>
    <row r="522" ht="16.5" customHeight="1">
      <c r="A522" s="55"/>
      <c r="E522" s="5"/>
      <c r="G522" s="57"/>
      <c r="H522" s="57"/>
      <c r="I522" s="57"/>
      <c r="J522" s="57"/>
      <c r="O522" s="25"/>
      <c r="P522" s="25"/>
      <c r="Q522" s="25"/>
      <c r="R522" s="5"/>
    </row>
    <row r="523" ht="16.5" customHeight="1">
      <c r="A523" s="55"/>
      <c r="E523" s="5"/>
      <c r="G523" s="57"/>
      <c r="H523" s="57"/>
      <c r="I523" s="57"/>
      <c r="J523" s="57"/>
      <c r="O523" s="25"/>
      <c r="P523" s="25"/>
      <c r="Q523" s="25"/>
      <c r="R523" s="5"/>
    </row>
    <row r="524" ht="16.5" customHeight="1">
      <c r="A524" s="55"/>
      <c r="E524" s="5"/>
      <c r="G524" s="57"/>
      <c r="H524" s="57"/>
      <c r="I524" s="57"/>
      <c r="J524" s="57"/>
      <c r="O524" s="25"/>
      <c r="P524" s="25"/>
      <c r="Q524" s="25"/>
      <c r="R524" s="5"/>
    </row>
    <row r="525" ht="16.5" customHeight="1">
      <c r="A525" s="55"/>
      <c r="E525" s="5"/>
      <c r="G525" s="57"/>
      <c r="H525" s="57"/>
      <c r="I525" s="57"/>
      <c r="J525" s="57"/>
      <c r="O525" s="25"/>
      <c r="P525" s="25"/>
      <c r="Q525" s="25"/>
      <c r="R525" s="5"/>
    </row>
    <row r="526" ht="16.5" customHeight="1">
      <c r="A526" s="55"/>
      <c r="E526" s="5"/>
      <c r="G526" s="57"/>
      <c r="H526" s="57"/>
      <c r="I526" s="57"/>
      <c r="J526" s="57"/>
      <c r="O526" s="25"/>
      <c r="P526" s="25"/>
      <c r="Q526" s="25"/>
      <c r="R526" s="5"/>
    </row>
    <row r="527" ht="16.5" customHeight="1">
      <c r="A527" s="55"/>
      <c r="E527" s="5"/>
      <c r="G527" s="57"/>
      <c r="H527" s="57"/>
      <c r="I527" s="57"/>
      <c r="J527" s="57"/>
      <c r="O527" s="25"/>
      <c r="P527" s="25"/>
      <c r="Q527" s="25"/>
      <c r="R527" s="5"/>
    </row>
    <row r="528" ht="16.5" customHeight="1">
      <c r="A528" s="55"/>
      <c r="E528" s="5"/>
      <c r="G528" s="57"/>
      <c r="H528" s="57"/>
      <c r="I528" s="57"/>
      <c r="J528" s="57"/>
      <c r="O528" s="25"/>
      <c r="P528" s="25"/>
      <c r="Q528" s="25"/>
      <c r="R528" s="5"/>
    </row>
    <row r="529" ht="16.5" customHeight="1">
      <c r="A529" s="55"/>
      <c r="E529" s="5"/>
      <c r="G529" s="57"/>
      <c r="H529" s="57"/>
      <c r="I529" s="57"/>
      <c r="J529" s="57"/>
      <c r="O529" s="25"/>
      <c r="P529" s="25"/>
      <c r="Q529" s="25"/>
      <c r="R529" s="5"/>
    </row>
    <row r="530" ht="16.5" customHeight="1">
      <c r="A530" s="55"/>
      <c r="E530" s="5"/>
      <c r="G530" s="57"/>
      <c r="H530" s="57"/>
      <c r="I530" s="57"/>
      <c r="J530" s="57"/>
      <c r="O530" s="25"/>
      <c r="P530" s="25"/>
      <c r="Q530" s="25"/>
      <c r="R530" s="5"/>
    </row>
    <row r="531" ht="16.5" customHeight="1">
      <c r="A531" s="55"/>
      <c r="E531" s="5"/>
      <c r="G531" s="57"/>
      <c r="H531" s="57"/>
      <c r="I531" s="57"/>
      <c r="J531" s="57"/>
      <c r="O531" s="25"/>
      <c r="P531" s="25"/>
      <c r="Q531" s="25"/>
      <c r="R531" s="5"/>
    </row>
    <row r="532" ht="16.5" customHeight="1">
      <c r="A532" s="55"/>
      <c r="E532" s="5"/>
      <c r="G532" s="57"/>
      <c r="H532" s="57"/>
      <c r="I532" s="57"/>
      <c r="J532" s="57"/>
      <c r="O532" s="25"/>
      <c r="P532" s="25"/>
      <c r="Q532" s="25"/>
      <c r="R532" s="5"/>
    </row>
    <row r="533" ht="16.5" customHeight="1">
      <c r="A533" s="55"/>
      <c r="E533" s="5"/>
      <c r="G533" s="57"/>
      <c r="H533" s="57"/>
      <c r="I533" s="57"/>
      <c r="J533" s="57"/>
      <c r="O533" s="25"/>
      <c r="P533" s="25"/>
      <c r="Q533" s="25"/>
      <c r="R533" s="5"/>
    </row>
    <row r="534" ht="16.5" customHeight="1">
      <c r="A534" s="55"/>
      <c r="E534" s="5"/>
      <c r="G534" s="57"/>
      <c r="H534" s="57"/>
      <c r="I534" s="57"/>
      <c r="J534" s="57"/>
      <c r="O534" s="25"/>
      <c r="P534" s="25"/>
      <c r="Q534" s="25"/>
      <c r="R534" s="5"/>
    </row>
    <row r="535" ht="16.5" customHeight="1">
      <c r="A535" s="55"/>
      <c r="E535" s="5"/>
      <c r="G535" s="57"/>
      <c r="H535" s="57"/>
      <c r="I535" s="57"/>
      <c r="J535" s="57"/>
      <c r="O535" s="25"/>
      <c r="P535" s="25"/>
      <c r="Q535" s="25"/>
      <c r="R535" s="5"/>
    </row>
    <row r="536" ht="16.5" customHeight="1">
      <c r="A536" s="55"/>
      <c r="E536" s="5"/>
      <c r="G536" s="57"/>
      <c r="H536" s="57"/>
      <c r="I536" s="57"/>
      <c r="J536" s="57"/>
      <c r="O536" s="25"/>
      <c r="P536" s="25"/>
      <c r="Q536" s="25"/>
      <c r="R536" s="5"/>
    </row>
    <row r="537" ht="16.5" customHeight="1">
      <c r="A537" s="55"/>
      <c r="E537" s="5"/>
      <c r="G537" s="57"/>
      <c r="H537" s="57"/>
      <c r="I537" s="57"/>
      <c r="J537" s="57"/>
      <c r="O537" s="25"/>
      <c r="P537" s="25"/>
      <c r="Q537" s="25"/>
      <c r="R537" s="5"/>
    </row>
    <row r="538" ht="16.5" customHeight="1">
      <c r="A538" s="55"/>
      <c r="E538" s="5"/>
      <c r="G538" s="57"/>
      <c r="H538" s="57"/>
      <c r="I538" s="57"/>
      <c r="J538" s="57"/>
      <c r="O538" s="25"/>
      <c r="P538" s="25"/>
      <c r="Q538" s="25"/>
      <c r="R538" s="5"/>
    </row>
    <row r="539" ht="16.5" customHeight="1">
      <c r="A539" s="55"/>
      <c r="E539" s="5"/>
      <c r="G539" s="57"/>
      <c r="H539" s="57"/>
      <c r="I539" s="57"/>
      <c r="J539" s="57"/>
      <c r="O539" s="25"/>
      <c r="P539" s="25"/>
      <c r="Q539" s="25"/>
      <c r="R539" s="5"/>
    </row>
    <row r="540" ht="16.5" customHeight="1">
      <c r="A540" s="55"/>
      <c r="E540" s="5"/>
      <c r="G540" s="57"/>
      <c r="H540" s="57"/>
      <c r="I540" s="57"/>
      <c r="J540" s="57"/>
      <c r="O540" s="25"/>
      <c r="P540" s="25"/>
      <c r="Q540" s="25"/>
      <c r="R540" s="5"/>
    </row>
    <row r="541" ht="16.5" customHeight="1">
      <c r="A541" s="55"/>
      <c r="E541" s="5"/>
      <c r="G541" s="57"/>
      <c r="H541" s="57"/>
      <c r="I541" s="57"/>
      <c r="J541" s="57"/>
      <c r="O541" s="25"/>
      <c r="P541" s="25"/>
      <c r="Q541" s="25"/>
      <c r="R541" s="5"/>
    </row>
    <row r="542" ht="16.5" customHeight="1">
      <c r="A542" s="55"/>
      <c r="E542" s="5"/>
      <c r="G542" s="57"/>
      <c r="H542" s="57"/>
      <c r="I542" s="57"/>
      <c r="J542" s="57"/>
      <c r="O542" s="25"/>
      <c r="P542" s="25"/>
      <c r="Q542" s="25"/>
      <c r="R542" s="5"/>
    </row>
    <row r="543" ht="16.5" customHeight="1">
      <c r="A543" s="55"/>
      <c r="E543" s="5"/>
      <c r="G543" s="57"/>
      <c r="H543" s="57"/>
      <c r="I543" s="57"/>
      <c r="J543" s="57"/>
      <c r="O543" s="25"/>
      <c r="P543" s="25"/>
      <c r="Q543" s="25"/>
      <c r="R543" s="5"/>
    </row>
    <row r="544" ht="16.5" customHeight="1">
      <c r="A544" s="55"/>
      <c r="E544" s="5"/>
      <c r="G544" s="57"/>
      <c r="H544" s="57"/>
      <c r="I544" s="57"/>
      <c r="J544" s="57"/>
      <c r="O544" s="25"/>
      <c r="P544" s="25"/>
      <c r="Q544" s="25"/>
      <c r="R544" s="5"/>
    </row>
    <row r="545" ht="16.5" customHeight="1">
      <c r="A545" s="55"/>
      <c r="E545" s="5"/>
      <c r="G545" s="57"/>
      <c r="H545" s="57"/>
      <c r="I545" s="57"/>
      <c r="J545" s="57"/>
      <c r="O545" s="25"/>
      <c r="P545" s="25"/>
      <c r="Q545" s="25"/>
      <c r="R545" s="5"/>
    </row>
    <row r="546" ht="16.5" customHeight="1">
      <c r="A546" s="55"/>
      <c r="E546" s="5"/>
      <c r="G546" s="57"/>
      <c r="H546" s="57"/>
      <c r="I546" s="57"/>
      <c r="J546" s="57"/>
      <c r="O546" s="25"/>
      <c r="P546" s="25"/>
      <c r="Q546" s="25"/>
      <c r="R546" s="5"/>
    </row>
    <row r="547" ht="16.5" customHeight="1">
      <c r="A547" s="55"/>
      <c r="E547" s="5"/>
      <c r="G547" s="57"/>
      <c r="H547" s="57"/>
      <c r="I547" s="57"/>
      <c r="J547" s="57"/>
      <c r="O547" s="25"/>
      <c r="P547" s="25"/>
      <c r="Q547" s="25"/>
      <c r="R547" s="5"/>
    </row>
    <row r="548" ht="16.5" customHeight="1">
      <c r="A548" s="55"/>
      <c r="E548" s="5"/>
      <c r="G548" s="57"/>
      <c r="H548" s="57"/>
      <c r="I548" s="57"/>
      <c r="J548" s="57"/>
      <c r="O548" s="25"/>
      <c r="P548" s="25"/>
      <c r="Q548" s="25"/>
      <c r="R548" s="5"/>
    </row>
    <row r="549" ht="16.5" customHeight="1">
      <c r="A549" s="55"/>
      <c r="E549" s="5"/>
      <c r="G549" s="57"/>
      <c r="H549" s="57"/>
      <c r="I549" s="57"/>
      <c r="J549" s="57"/>
      <c r="O549" s="25"/>
      <c r="P549" s="25"/>
      <c r="Q549" s="25"/>
      <c r="R549" s="5"/>
    </row>
    <row r="550" ht="16.5" customHeight="1">
      <c r="A550" s="55"/>
      <c r="E550" s="5"/>
      <c r="G550" s="57"/>
      <c r="H550" s="57"/>
      <c r="I550" s="57"/>
      <c r="J550" s="57"/>
      <c r="O550" s="25"/>
      <c r="P550" s="25"/>
      <c r="Q550" s="25"/>
      <c r="R550" s="5"/>
    </row>
    <row r="551" ht="16.5" customHeight="1">
      <c r="A551" s="55"/>
      <c r="E551" s="5"/>
      <c r="G551" s="57"/>
      <c r="H551" s="57"/>
      <c r="I551" s="57"/>
      <c r="J551" s="57"/>
      <c r="O551" s="25"/>
      <c r="P551" s="25"/>
      <c r="Q551" s="25"/>
      <c r="R551" s="5"/>
    </row>
    <row r="552" ht="16.5" customHeight="1">
      <c r="A552" s="55"/>
      <c r="E552" s="5"/>
      <c r="G552" s="57"/>
      <c r="H552" s="57"/>
      <c r="I552" s="57"/>
      <c r="J552" s="57"/>
      <c r="O552" s="25"/>
      <c r="P552" s="25"/>
      <c r="Q552" s="25"/>
      <c r="R552" s="5"/>
    </row>
    <row r="553" ht="16.5" customHeight="1">
      <c r="A553" s="55"/>
      <c r="E553" s="5"/>
      <c r="G553" s="57"/>
      <c r="H553" s="57"/>
      <c r="I553" s="57"/>
      <c r="J553" s="57"/>
      <c r="O553" s="25"/>
      <c r="P553" s="25"/>
      <c r="Q553" s="25"/>
      <c r="R553" s="5"/>
    </row>
    <row r="554" ht="16.5" customHeight="1">
      <c r="A554" s="55"/>
      <c r="E554" s="5"/>
      <c r="G554" s="57"/>
      <c r="H554" s="57"/>
      <c r="I554" s="57"/>
      <c r="J554" s="57"/>
      <c r="O554" s="25"/>
      <c r="P554" s="25"/>
      <c r="Q554" s="25"/>
      <c r="R554" s="5"/>
    </row>
    <row r="555" ht="16.5" customHeight="1">
      <c r="A555" s="55"/>
      <c r="E555" s="5"/>
      <c r="G555" s="57"/>
      <c r="H555" s="57"/>
      <c r="I555" s="57"/>
      <c r="J555" s="57"/>
      <c r="O555" s="25"/>
      <c r="P555" s="25"/>
      <c r="Q555" s="25"/>
      <c r="R555" s="5"/>
    </row>
    <row r="556" ht="16.5" customHeight="1">
      <c r="A556" s="55"/>
      <c r="E556" s="5"/>
      <c r="G556" s="57"/>
      <c r="H556" s="57"/>
      <c r="I556" s="57"/>
      <c r="J556" s="57"/>
      <c r="O556" s="25"/>
      <c r="P556" s="25"/>
      <c r="Q556" s="25"/>
      <c r="R556" s="5"/>
    </row>
    <row r="557" ht="16.5" customHeight="1">
      <c r="A557" s="55"/>
      <c r="E557" s="5"/>
      <c r="G557" s="57"/>
      <c r="H557" s="57"/>
      <c r="I557" s="57"/>
      <c r="J557" s="57"/>
      <c r="O557" s="25"/>
      <c r="P557" s="25"/>
      <c r="Q557" s="25"/>
      <c r="R557" s="5"/>
    </row>
    <row r="558" ht="16.5" customHeight="1">
      <c r="A558" s="55"/>
      <c r="E558" s="5"/>
      <c r="G558" s="57"/>
      <c r="H558" s="57"/>
      <c r="I558" s="57"/>
      <c r="J558" s="57"/>
      <c r="O558" s="25"/>
      <c r="P558" s="25"/>
      <c r="Q558" s="25"/>
      <c r="R558" s="5"/>
    </row>
    <row r="559" ht="16.5" customHeight="1">
      <c r="A559" s="55"/>
      <c r="E559" s="5"/>
      <c r="G559" s="57"/>
      <c r="H559" s="57"/>
      <c r="I559" s="57"/>
      <c r="J559" s="57"/>
      <c r="O559" s="25"/>
      <c r="P559" s="25"/>
      <c r="Q559" s="25"/>
      <c r="R559" s="5"/>
    </row>
    <row r="560" ht="16.5" customHeight="1">
      <c r="A560" s="55"/>
      <c r="E560" s="5"/>
      <c r="G560" s="57"/>
      <c r="H560" s="57"/>
      <c r="I560" s="57"/>
      <c r="J560" s="57"/>
      <c r="O560" s="25"/>
      <c r="P560" s="25"/>
      <c r="Q560" s="25"/>
      <c r="R560" s="5"/>
    </row>
    <row r="561" ht="16.5" customHeight="1">
      <c r="A561" s="55"/>
      <c r="E561" s="5"/>
      <c r="G561" s="57"/>
      <c r="H561" s="57"/>
      <c r="I561" s="57"/>
      <c r="J561" s="57"/>
      <c r="O561" s="25"/>
      <c r="P561" s="25"/>
      <c r="Q561" s="25"/>
      <c r="R561" s="5"/>
    </row>
    <row r="562" ht="16.5" customHeight="1">
      <c r="A562" s="55"/>
      <c r="E562" s="5"/>
      <c r="G562" s="57"/>
      <c r="H562" s="57"/>
      <c r="I562" s="57"/>
      <c r="J562" s="57"/>
      <c r="O562" s="25"/>
      <c r="P562" s="25"/>
      <c r="Q562" s="25"/>
      <c r="R562" s="5"/>
    </row>
    <row r="563" ht="16.5" customHeight="1">
      <c r="A563" s="55"/>
      <c r="E563" s="5"/>
      <c r="G563" s="57"/>
      <c r="H563" s="57"/>
      <c r="I563" s="57"/>
      <c r="J563" s="57"/>
      <c r="O563" s="25"/>
      <c r="P563" s="25"/>
      <c r="Q563" s="25"/>
      <c r="R563" s="5"/>
    </row>
    <row r="564" ht="16.5" customHeight="1">
      <c r="A564" s="55"/>
      <c r="E564" s="5"/>
      <c r="G564" s="57"/>
      <c r="H564" s="57"/>
      <c r="I564" s="57"/>
      <c r="J564" s="57"/>
      <c r="O564" s="25"/>
      <c r="P564" s="25"/>
      <c r="Q564" s="25"/>
      <c r="R564" s="5"/>
    </row>
    <row r="565" ht="16.5" customHeight="1">
      <c r="A565" s="55"/>
      <c r="E565" s="5"/>
      <c r="G565" s="57"/>
      <c r="H565" s="57"/>
      <c r="I565" s="57"/>
      <c r="J565" s="57"/>
      <c r="O565" s="25"/>
      <c r="P565" s="25"/>
      <c r="Q565" s="25"/>
      <c r="R565" s="5"/>
    </row>
    <row r="566" ht="16.5" customHeight="1">
      <c r="A566" s="55"/>
      <c r="E566" s="5"/>
      <c r="G566" s="57"/>
      <c r="H566" s="57"/>
      <c r="I566" s="57"/>
      <c r="J566" s="57"/>
      <c r="O566" s="25"/>
      <c r="P566" s="25"/>
      <c r="Q566" s="25"/>
      <c r="R566" s="5"/>
    </row>
    <row r="567" ht="16.5" customHeight="1">
      <c r="A567" s="55"/>
      <c r="E567" s="5"/>
      <c r="G567" s="57"/>
      <c r="H567" s="57"/>
      <c r="I567" s="57"/>
      <c r="J567" s="57"/>
      <c r="O567" s="25"/>
      <c r="P567" s="25"/>
      <c r="Q567" s="25"/>
      <c r="R567" s="5"/>
    </row>
    <row r="568" ht="16.5" customHeight="1">
      <c r="A568" s="55"/>
      <c r="E568" s="5"/>
      <c r="G568" s="57"/>
      <c r="H568" s="57"/>
      <c r="I568" s="57"/>
      <c r="J568" s="57"/>
      <c r="O568" s="25"/>
      <c r="P568" s="25"/>
      <c r="Q568" s="25"/>
      <c r="R568" s="5"/>
    </row>
    <row r="569" ht="16.5" customHeight="1">
      <c r="A569" s="55"/>
      <c r="E569" s="5"/>
      <c r="G569" s="57"/>
      <c r="H569" s="57"/>
      <c r="I569" s="57"/>
      <c r="J569" s="57"/>
      <c r="O569" s="25"/>
      <c r="P569" s="25"/>
      <c r="Q569" s="25"/>
      <c r="R569" s="5"/>
    </row>
    <row r="570" ht="16.5" customHeight="1">
      <c r="A570" s="55"/>
      <c r="E570" s="5"/>
      <c r="G570" s="57"/>
      <c r="H570" s="57"/>
      <c r="I570" s="57"/>
      <c r="J570" s="57"/>
      <c r="O570" s="25"/>
      <c r="P570" s="25"/>
      <c r="Q570" s="25"/>
      <c r="R570" s="5"/>
    </row>
    <row r="571" ht="16.5" customHeight="1">
      <c r="A571" s="55"/>
      <c r="E571" s="5"/>
      <c r="G571" s="57"/>
      <c r="H571" s="57"/>
      <c r="I571" s="57"/>
      <c r="J571" s="57"/>
      <c r="O571" s="25"/>
      <c r="P571" s="25"/>
      <c r="Q571" s="25"/>
      <c r="R571" s="5"/>
    </row>
    <row r="572" ht="16.5" customHeight="1">
      <c r="A572" s="55"/>
      <c r="E572" s="5"/>
      <c r="G572" s="57"/>
      <c r="H572" s="57"/>
      <c r="I572" s="57"/>
      <c r="J572" s="57"/>
      <c r="O572" s="25"/>
      <c r="P572" s="25"/>
      <c r="Q572" s="25"/>
      <c r="R572" s="5"/>
    </row>
    <row r="573" ht="16.5" customHeight="1">
      <c r="A573" s="55"/>
      <c r="E573" s="5"/>
      <c r="G573" s="57"/>
      <c r="H573" s="57"/>
      <c r="I573" s="57"/>
      <c r="J573" s="57"/>
      <c r="O573" s="25"/>
      <c r="P573" s="25"/>
      <c r="Q573" s="25"/>
      <c r="R573" s="5"/>
    </row>
    <row r="574" ht="16.5" customHeight="1">
      <c r="A574" s="55"/>
      <c r="E574" s="5"/>
      <c r="G574" s="57"/>
      <c r="H574" s="57"/>
      <c r="I574" s="57"/>
      <c r="J574" s="57"/>
      <c r="O574" s="25"/>
      <c r="P574" s="25"/>
      <c r="Q574" s="25"/>
      <c r="R574" s="5"/>
    </row>
    <row r="575" ht="16.5" customHeight="1">
      <c r="A575" s="55"/>
      <c r="E575" s="5"/>
      <c r="G575" s="57"/>
      <c r="H575" s="57"/>
      <c r="I575" s="57"/>
      <c r="J575" s="57"/>
      <c r="O575" s="25"/>
      <c r="P575" s="25"/>
      <c r="Q575" s="25"/>
      <c r="R575" s="5"/>
    </row>
    <row r="576" ht="16.5" customHeight="1">
      <c r="A576" s="55"/>
      <c r="E576" s="5"/>
      <c r="G576" s="57"/>
      <c r="H576" s="57"/>
      <c r="I576" s="57"/>
      <c r="J576" s="57"/>
      <c r="O576" s="25"/>
      <c r="P576" s="25"/>
      <c r="Q576" s="25"/>
      <c r="R576" s="5"/>
    </row>
    <row r="577" ht="16.5" customHeight="1">
      <c r="A577" s="55"/>
      <c r="E577" s="5"/>
      <c r="G577" s="57"/>
      <c r="H577" s="57"/>
      <c r="I577" s="57"/>
      <c r="J577" s="57"/>
      <c r="O577" s="25"/>
      <c r="P577" s="25"/>
      <c r="Q577" s="25"/>
      <c r="R577" s="5"/>
    </row>
    <row r="578" ht="16.5" customHeight="1">
      <c r="A578" s="55"/>
      <c r="E578" s="5"/>
      <c r="G578" s="57"/>
      <c r="H578" s="57"/>
      <c r="I578" s="57"/>
      <c r="J578" s="57"/>
      <c r="O578" s="25"/>
      <c r="P578" s="25"/>
      <c r="Q578" s="25"/>
      <c r="R578" s="5"/>
    </row>
    <row r="579" ht="16.5" customHeight="1">
      <c r="A579" s="55"/>
      <c r="E579" s="5"/>
      <c r="G579" s="57"/>
      <c r="H579" s="57"/>
      <c r="I579" s="57"/>
      <c r="J579" s="57"/>
      <c r="O579" s="25"/>
      <c r="P579" s="25"/>
      <c r="Q579" s="25"/>
      <c r="R579" s="5"/>
    </row>
    <row r="580" ht="16.5" customHeight="1">
      <c r="A580" s="55"/>
      <c r="E580" s="5"/>
      <c r="G580" s="57"/>
      <c r="H580" s="57"/>
      <c r="I580" s="57"/>
      <c r="J580" s="57"/>
      <c r="O580" s="25"/>
      <c r="P580" s="25"/>
      <c r="Q580" s="25"/>
      <c r="R580" s="5"/>
    </row>
    <row r="581" ht="16.5" customHeight="1">
      <c r="A581" s="55"/>
      <c r="E581" s="5"/>
      <c r="G581" s="57"/>
      <c r="H581" s="57"/>
      <c r="I581" s="57"/>
      <c r="J581" s="57"/>
      <c r="O581" s="25"/>
      <c r="P581" s="25"/>
      <c r="Q581" s="25"/>
      <c r="R581" s="5"/>
    </row>
    <row r="582" ht="16.5" customHeight="1">
      <c r="A582" s="55"/>
      <c r="E582" s="5"/>
      <c r="G582" s="57"/>
      <c r="H582" s="57"/>
      <c r="I582" s="57"/>
      <c r="J582" s="57"/>
      <c r="O582" s="25"/>
      <c r="P582" s="25"/>
      <c r="Q582" s="25"/>
      <c r="R582" s="5"/>
    </row>
    <row r="583" ht="16.5" customHeight="1">
      <c r="A583" s="55"/>
      <c r="E583" s="5"/>
      <c r="G583" s="57"/>
      <c r="H583" s="57"/>
      <c r="I583" s="57"/>
      <c r="J583" s="57"/>
      <c r="O583" s="25"/>
      <c r="P583" s="25"/>
      <c r="Q583" s="25"/>
      <c r="R583" s="5"/>
    </row>
    <row r="584" ht="16.5" customHeight="1">
      <c r="A584" s="55"/>
      <c r="E584" s="5"/>
      <c r="G584" s="57"/>
      <c r="H584" s="57"/>
      <c r="I584" s="57"/>
      <c r="J584" s="57"/>
      <c r="O584" s="25"/>
      <c r="P584" s="25"/>
      <c r="Q584" s="25"/>
      <c r="R584" s="5"/>
    </row>
    <row r="585" ht="16.5" customHeight="1">
      <c r="A585" s="55"/>
      <c r="E585" s="5"/>
      <c r="G585" s="57"/>
      <c r="H585" s="57"/>
      <c r="I585" s="57"/>
      <c r="J585" s="57"/>
      <c r="O585" s="25"/>
      <c r="P585" s="25"/>
      <c r="Q585" s="25"/>
      <c r="R585" s="5"/>
    </row>
    <row r="586" ht="16.5" customHeight="1">
      <c r="A586" s="55"/>
      <c r="E586" s="5"/>
      <c r="G586" s="57"/>
      <c r="H586" s="57"/>
      <c r="I586" s="57"/>
      <c r="J586" s="57"/>
      <c r="O586" s="25"/>
      <c r="P586" s="25"/>
      <c r="Q586" s="25"/>
      <c r="R586" s="5"/>
    </row>
    <row r="587" ht="16.5" customHeight="1">
      <c r="A587" s="55"/>
      <c r="E587" s="5"/>
      <c r="G587" s="57"/>
      <c r="H587" s="57"/>
      <c r="I587" s="57"/>
      <c r="J587" s="57"/>
      <c r="O587" s="25"/>
      <c r="P587" s="25"/>
      <c r="Q587" s="25"/>
      <c r="R587" s="5"/>
    </row>
    <row r="588" ht="16.5" customHeight="1">
      <c r="A588" s="55"/>
      <c r="E588" s="5"/>
      <c r="G588" s="57"/>
      <c r="H588" s="57"/>
      <c r="I588" s="57"/>
      <c r="J588" s="57"/>
      <c r="O588" s="25"/>
      <c r="P588" s="25"/>
      <c r="Q588" s="25"/>
      <c r="R588" s="5"/>
    </row>
    <row r="589" ht="16.5" customHeight="1">
      <c r="A589" s="55"/>
      <c r="E589" s="5"/>
      <c r="G589" s="57"/>
      <c r="H589" s="57"/>
      <c r="I589" s="57"/>
      <c r="J589" s="57"/>
      <c r="O589" s="25"/>
      <c r="P589" s="25"/>
      <c r="Q589" s="25"/>
      <c r="R589" s="5"/>
    </row>
    <row r="590" ht="16.5" customHeight="1">
      <c r="A590" s="55"/>
      <c r="E590" s="5"/>
      <c r="G590" s="57"/>
      <c r="H590" s="57"/>
      <c r="I590" s="57"/>
      <c r="J590" s="57"/>
      <c r="O590" s="25"/>
      <c r="P590" s="25"/>
      <c r="Q590" s="25"/>
      <c r="R590" s="5"/>
    </row>
    <row r="591" ht="16.5" customHeight="1">
      <c r="A591" s="55"/>
      <c r="E591" s="5"/>
      <c r="G591" s="57"/>
      <c r="H591" s="57"/>
      <c r="I591" s="57"/>
      <c r="J591" s="57"/>
      <c r="O591" s="25"/>
      <c r="P591" s="25"/>
      <c r="Q591" s="25"/>
      <c r="R591" s="5"/>
    </row>
    <row r="592" ht="16.5" customHeight="1">
      <c r="A592" s="55"/>
      <c r="E592" s="5"/>
      <c r="G592" s="57"/>
      <c r="H592" s="57"/>
      <c r="I592" s="57"/>
      <c r="J592" s="57"/>
      <c r="O592" s="25"/>
      <c r="P592" s="25"/>
      <c r="Q592" s="25"/>
      <c r="R592" s="5"/>
    </row>
    <row r="593" ht="16.5" customHeight="1">
      <c r="A593" s="55"/>
      <c r="E593" s="5"/>
      <c r="G593" s="57"/>
      <c r="H593" s="57"/>
      <c r="I593" s="57"/>
      <c r="J593" s="57"/>
      <c r="O593" s="25"/>
      <c r="P593" s="25"/>
      <c r="Q593" s="25"/>
      <c r="R593" s="5"/>
    </row>
    <row r="594" ht="16.5" customHeight="1">
      <c r="A594" s="55"/>
      <c r="E594" s="5"/>
      <c r="G594" s="57"/>
      <c r="H594" s="57"/>
      <c r="I594" s="57"/>
      <c r="J594" s="57"/>
      <c r="O594" s="25"/>
      <c r="P594" s="25"/>
      <c r="Q594" s="25"/>
      <c r="R594" s="5"/>
    </row>
    <row r="595" ht="16.5" customHeight="1">
      <c r="A595" s="55"/>
      <c r="E595" s="5"/>
      <c r="G595" s="57"/>
      <c r="H595" s="57"/>
      <c r="I595" s="57"/>
      <c r="J595" s="57"/>
      <c r="O595" s="25"/>
      <c r="P595" s="25"/>
      <c r="Q595" s="25"/>
      <c r="R595" s="5"/>
    </row>
    <row r="596" ht="16.5" customHeight="1">
      <c r="A596" s="55"/>
      <c r="E596" s="5"/>
      <c r="G596" s="57"/>
      <c r="H596" s="57"/>
      <c r="I596" s="57"/>
      <c r="J596" s="57"/>
      <c r="O596" s="25"/>
      <c r="P596" s="25"/>
      <c r="Q596" s="25"/>
      <c r="R596" s="5"/>
    </row>
    <row r="597" ht="16.5" customHeight="1">
      <c r="A597" s="55"/>
      <c r="E597" s="5"/>
      <c r="G597" s="57"/>
      <c r="H597" s="57"/>
      <c r="I597" s="57"/>
      <c r="J597" s="57"/>
      <c r="O597" s="25"/>
      <c r="P597" s="25"/>
      <c r="Q597" s="25"/>
      <c r="R597" s="5"/>
    </row>
    <row r="598" ht="16.5" customHeight="1">
      <c r="A598" s="55"/>
      <c r="E598" s="5"/>
      <c r="G598" s="57"/>
      <c r="H598" s="57"/>
      <c r="I598" s="57"/>
      <c r="J598" s="57"/>
      <c r="O598" s="25"/>
      <c r="P598" s="25"/>
      <c r="Q598" s="25"/>
      <c r="R598" s="5"/>
    </row>
    <row r="599" ht="16.5" customHeight="1">
      <c r="A599" s="55"/>
      <c r="E599" s="5"/>
      <c r="G599" s="57"/>
      <c r="H599" s="57"/>
      <c r="I599" s="57"/>
      <c r="J599" s="57"/>
      <c r="O599" s="25"/>
      <c r="P599" s="25"/>
      <c r="Q599" s="25"/>
      <c r="R599" s="5"/>
    </row>
    <row r="600" ht="16.5" customHeight="1">
      <c r="A600" s="55"/>
      <c r="E600" s="5"/>
      <c r="G600" s="57"/>
      <c r="H600" s="57"/>
      <c r="I600" s="57"/>
      <c r="J600" s="57"/>
      <c r="O600" s="25"/>
      <c r="P600" s="25"/>
      <c r="Q600" s="25"/>
      <c r="R600" s="5"/>
    </row>
    <row r="601" ht="16.5" customHeight="1">
      <c r="A601" s="55"/>
      <c r="E601" s="5"/>
      <c r="G601" s="57"/>
      <c r="H601" s="57"/>
      <c r="I601" s="57"/>
      <c r="J601" s="57"/>
      <c r="O601" s="25"/>
      <c r="P601" s="25"/>
      <c r="Q601" s="25"/>
      <c r="R601" s="5"/>
    </row>
    <row r="602" ht="16.5" customHeight="1">
      <c r="A602" s="55"/>
      <c r="E602" s="5"/>
      <c r="G602" s="57"/>
      <c r="H602" s="57"/>
      <c r="I602" s="57"/>
      <c r="J602" s="57"/>
      <c r="O602" s="25"/>
      <c r="P602" s="25"/>
      <c r="Q602" s="25"/>
      <c r="R602" s="5"/>
    </row>
    <row r="603" ht="16.5" customHeight="1">
      <c r="A603" s="55"/>
      <c r="E603" s="5"/>
      <c r="G603" s="57"/>
      <c r="H603" s="57"/>
      <c r="I603" s="57"/>
      <c r="J603" s="57"/>
      <c r="O603" s="25"/>
      <c r="P603" s="25"/>
      <c r="Q603" s="25"/>
      <c r="R603" s="5"/>
    </row>
    <row r="604" ht="16.5" customHeight="1">
      <c r="A604" s="55"/>
      <c r="E604" s="5"/>
      <c r="G604" s="57"/>
      <c r="H604" s="57"/>
      <c r="I604" s="57"/>
      <c r="J604" s="57"/>
      <c r="O604" s="25"/>
      <c r="P604" s="25"/>
      <c r="Q604" s="25"/>
      <c r="R604" s="5"/>
    </row>
    <row r="605" ht="16.5" customHeight="1">
      <c r="A605" s="55"/>
      <c r="E605" s="5"/>
      <c r="G605" s="57"/>
      <c r="H605" s="57"/>
      <c r="I605" s="57"/>
      <c r="J605" s="57"/>
      <c r="O605" s="25"/>
      <c r="P605" s="25"/>
      <c r="Q605" s="25"/>
      <c r="R605" s="5"/>
    </row>
    <row r="606" ht="16.5" customHeight="1">
      <c r="A606" s="55"/>
      <c r="E606" s="5"/>
      <c r="G606" s="57"/>
      <c r="H606" s="57"/>
      <c r="I606" s="57"/>
      <c r="J606" s="57"/>
      <c r="O606" s="25"/>
      <c r="P606" s="25"/>
      <c r="Q606" s="25"/>
      <c r="R606" s="5"/>
    </row>
    <row r="607" ht="16.5" customHeight="1">
      <c r="A607" s="55"/>
      <c r="E607" s="5"/>
      <c r="G607" s="57"/>
      <c r="H607" s="57"/>
      <c r="I607" s="57"/>
      <c r="J607" s="57"/>
      <c r="O607" s="25"/>
      <c r="P607" s="25"/>
      <c r="Q607" s="25"/>
      <c r="R607" s="5"/>
    </row>
    <row r="608" ht="16.5" customHeight="1">
      <c r="A608" s="55"/>
      <c r="E608" s="5"/>
      <c r="G608" s="57"/>
      <c r="H608" s="57"/>
      <c r="I608" s="57"/>
      <c r="J608" s="57"/>
      <c r="O608" s="25"/>
      <c r="P608" s="25"/>
      <c r="Q608" s="25"/>
      <c r="R608" s="5"/>
    </row>
    <row r="609" ht="16.5" customHeight="1">
      <c r="A609" s="55"/>
      <c r="E609" s="5"/>
      <c r="G609" s="57"/>
      <c r="H609" s="57"/>
      <c r="I609" s="57"/>
      <c r="J609" s="57"/>
      <c r="O609" s="25"/>
      <c r="P609" s="25"/>
      <c r="Q609" s="25"/>
      <c r="R609" s="5"/>
    </row>
    <row r="610" ht="16.5" customHeight="1">
      <c r="A610" s="55"/>
      <c r="E610" s="5"/>
      <c r="G610" s="57"/>
      <c r="H610" s="57"/>
      <c r="I610" s="57"/>
      <c r="J610" s="57"/>
      <c r="O610" s="25"/>
      <c r="P610" s="25"/>
      <c r="Q610" s="25"/>
      <c r="R610" s="5"/>
    </row>
    <row r="611" ht="16.5" customHeight="1">
      <c r="A611" s="55"/>
      <c r="E611" s="5"/>
      <c r="G611" s="57"/>
      <c r="H611" s="57"/>
      <c r="I611" s="57"/>
      <c r="J611" s="57"/>
      <c r="O611" s="25"/>
      <c r="P611" s="25"/>
      <c r="Q611" s="25"/>
      <c r="R611" s="5"/>
    </row>
    <row r="612" ht="16.5" customHeight="1">
      <c r="A612" s="55"/>
      <c r="E612" s="5"/>
      <c r="G612" s="57"/>
      <c r="H612" s="57"/>
      <c r="I612" s="57"/>
      <c r="J612" s="57"/>
      <c r="O612" s="25"/>
      <c r="P612" s="25"/>
      <c r="Q612" s="25"/>
      <c r="R612" s="5"/>
    </row>
    <row r="613" ht="16.5" customHeight="1">
      <c r="A613" s="55"/>
      <c r="E613" s="5"/>
      <c r="G613" s="57"/>
      <c r="H613" s="57"/>
      <c r="I613" s="57"/>
      <c r="J613" s="57"/>
      <c r="O613" s="25"/>
      <c r="P613" s="25"/>
      <c r="Q613" s="25"/>
      <c r="R613" s="5"/>
    </row>
    <row r="614" ht="16.5" customHeight="1">
      <c r="A614" s="55"/>
      <c r="E614" s="5"/>
      <c r="G614" s="57"/>
      <c r="H614" s="57"/>
      <c r="I614" s="57"/>
      <c r="J614" s="57"/>
      <c r="O614" s="25"/>
      <c r="P614" s="25"/>
      <c r="Q614" s="25"/>
      <c r="R614" s="5"/>
    </row>
    <row r="615" ht="16.5" customHeight="1">
      <c r="A615" s="55"/>
      <c r="E615" s="5"/>
      <c r="G615" s="57"/>
      <c r="H615" s="57"/>
      <c r="I615" s="57"/>
      <c r="J615" s="57"/>
      <c r="O615" s="25"/>
      <c r="P615" s="25"/>
      <c r="Q615" s="25"/>
      <c r="R615" s="5"/>
    </row>
    <row r="616" ht="16.5" customHeight="1">
      <c r="A616" s="55"/>
      <c r="E616" s="5"/>
      <c r="G616" s="57"/>
      <c r="H616" s="57"/>
      <c r="I616" s="57"/>
      <c r="J616" s="57"/>
      <c r="O616" s="25"/>
      <c r="P616" s="25"/>
      <c r="Q616" s="25"/>
      <c r="R616" s="5"/>
    </row>
    <row r="617" ht="16.5" customHeight="1">
      <c r="A617" s="55"/>
      <c r="E617" s="5"/>
      <c r="G617" s="57"/>
      <c r="H617" s="57"/>
      <c r="I617" s="57"/>
      <c r="J617" s="57"/>
      <c r="O617" s="25"/>
      <c r="P617" s="25"/>
      <c r="Q617" s="25"/>
      <c r="R617" s="5"/>
    </row>
    <row r="618" ht="16.5" customHeight="1">
      <c r="A618" s="55"/>
      <c r="E618" s="5"/>
      <c r="G618" s="57"/>
      <c r="H618" s="57"/>
      <c r="I618" s="57"/>
      <c r="J618" s="57"/>
      <c r="O618" s="25"/>
      <c r="P618" s="25"/>
      <c r="Q618" s="25"/>
      <c r="R618" s="5"/>
    </row>
    <row r="619" ht="16.5" customHeight="1">
      <c r="A619" s="55"/>
      <c r="E619" s="5"/>
      <c r="G619" s="57"/>
      <c r="H619" s="57"/>
      <c r="I619" s="57"/>
      <c r="J619" s="57"/>
      <c r="O619" s="25"/>
      <c r="P619" s="25"/>
      <c r="Q619" s="25"/>
      <c r="R619" s="5"/>
    </row>
    <row r="620" ht="16.5" customHeight="1">
      <c r="A620" s="55"/>
      <c r="E620" s="5"/>
      <c r="G620" s="57"/>
      <c r="H620" s="57"/>
      <c r="I620" s="57"/>
      <c r="J620" s="57"/>
      <c r="O620" s="25"/>
      <c r="P620" s="25"/>
      <c r="Q620" s="25"/>
      <c r="R620" s="5"/>
    </row>
    <row r="621" ht="16.5" customHeight="1">
      <c r="A621" s="55"/>
      <c r="E621" s="5"/>
      <c r="G621" s="57"/>
      <c r="H621" s="57"/>
      <c r="I621" s="57"/>
      <c r="J621" s="57"/>
      <c r="O621" s="25"/>
      <c r="P621" s="25"/>
      <c r="Q621" s="25"/>
      <c r="R621" s="5"/>
    </row>
    <row r="622" ht="16.5" customHeight="1">
      <c r="A622" s="55"/>
      <c r="E622" s="5"/>
      <c r="G622" s="57"/>
      <c r="H622" s="57"/>
      <c r="I622" s="57"/>
      <c r="J622" s="57"/>
      <c r="O622" s="25"/>
      <c r="P622" s="25"/>
      <c r="Q622" s="25"/>
      <c r="R622" s="5"/>
    </row>
    <row r="623" ht="16.5" customHeight="1">
      <c r="A623" s="55"/>
      <c r="E623" s="5"/>
      <c r="G623" s="57"/>
      <c r="H623" s="57"/>
      <c r="I623" s="57"/>
      <c r="J623" s="57"/>
      <c r="O623" s="25"/>
      <c r="P623" s="25"/>
      <c r="Q623" s="25"/>
      <c r="R623" s="5"/>
    </row>
    <row r="624" ht="16.5" customHeight="1">
      <c r="A624" s="55"/>
      <c r="E624" s="5"/>
      <c r="G624" s="57"/>
      <c r="H624" s="57"/>
      <c r="I624" s="57"/>
      <c r="J624" s="57"/>
      <c r="O624" s="25"/>
      <c r="P624" s="25"/>
      <c r="Q624" s="25"/>
      <c r="R624" s="5"/>
    </row>
    <row r="625" ht="16.5" customHeight="1">
      <c r="A625" s="55"/>
      <c r="E625" s="5"/>
      <c r="G625" s="57"/>
      <c r="H625" s="57"/>
      <c r="I625" s="57"/>
      <c r="J625" s="57"/>
      <c r="O625" s="25"/>
      <c r="P625" s="25"/>
      <c r="Q625" s="25"/>
      <c r="R625" s="5"/>
    </row>
    <row r="626" ht="16.5" customHeight="1">
      <c r="A626" s="55"/>
      <c r="E626" s="5"/>
      <c r="G626" s="57"/>
      <c r="H626" s="57"/>
      <c r="I626" s="57"/>
      <c r="J626" s="57"/>
      <c r="O626" s="25"/>
      <c r="P626" s="25"/>
      <c r="Q626" s="25"/>
      <c r="R626" s="5"/>
    </row>
    <row r="627" ht="16.5" customHeight="1">
      <c r="A627" s="55"/>
      <c r="E627" s="5"/>
      <c r="G627" s="57"/>
      <c r="H627" s="57"/>
      <c r="I627" s="57"/>
      <c r="J627" s="57"/>
      <c r="O627" s="25"/>
      <c r="P627" s="25"/>
      <c r="Q627" s="25"/>
      <c r="R627" s="5"/>
    </row>
    <row r="628" ht="16.5" customHeight="1">
      <c r="A628" s="55"/>
      <c r="E628" s="5"/>
      <c r="G628" s="57"/>
      <c r="H628" s="57"/>
      <c r="I628" s="57"/>
      <c r="J628" s="57"/>
      <c r="O628" s="25"/>
      <c r="P628" s="25"/>
      <c r="Q628" s="25"/>
      <c r="R628" s="5"/>
    </row>
    <row r="629" ht="16.5" customHeight="1">
      <c r="A629" s="55"/>
      <c r="E629" s="5"/>
      <c r="G629" s="57"/>
      <c r="H629" s="57"/>
      <c r="I629" s="57"/>
      <c r="J629" s="57"/>
      <c r="O629" s="25"/>
      <c r="P629" s="25"/>
      <c r="Q629" s="25"/>
      <c r="R629" s="5"/>
    </row>
    <row r="630" ht="16.5" customHeight="1">
      <c r="A630" s="55"/>
      <c r="E630" s="5"/>
      <c r="G630" s="57"/>
      <c r="H630" s="57"/>
      <c r="I630" s="57"/>
      <c r="J630" s="57"/>
      <c r="O630" s="25"/>
      <c r="P630" s="25"/>
      <c r="Q630" s="25"/>
      <c r="R630" s="5"/>
    </row>
    <row r="631" ht="16.5" customHeight="1">
      <c r="A631" s="55"/>
      <c r="E631" s="5"/>
      <c r="G631" s="57"/>
      <c r="H631" s="57"/>
      <c r="I631" s="57"/>
      <c r="J631" s="57"/>
      <c r="O631" s="25"/>
      <c r="P631" s="25"/>
      <c r="Q631" s="25"/>
      <c r="R631" s="5"/>
    </row>
    <row r="632" ht="16.5" customHeight="1">
      <c r="A632" s="55"/>
      <c r="E632" s="5"/>
      <c r="G632" s="57"/>
      <c r="H632" s="57"/>
      <c r="I632" s="57"/>
      <c r="J632" s="57"/>
      <c r="O632" s="25"/>
      <c r="P632" s="25"/>
      <c r="Q632" s="25"/>
      <c r="R632" s="5"/>
    </row>
    <row r="633" ht="16.5" customHeight="1">
      <c r="A633" s="55"/>
      <c r="E633" s="5"/>
      <c r="G633" s="57"/>
      <c r="H633" s="57"/>
      <c r="I633" s="57"/>
      <c r="J633" s="57"/>
      <c r="O633" s="25"/>
      <c r="P633" s="25"/>
      <c r="Q633" s="25"/>
      <c r="R633" s="5"/>
    </row>
    <row r="634" ht="16.5" customHeight="1">
      <c r="A634" s="55"/>
      <c r="E634" s="5"/>
      <c r="G634" s="57"/>
      <c r="H634" s="57"/>
      <c r="I634" s="57"/>
      <c r="J634" s="57"/>
      <c r="O634" s="25"/>
      <c r="P634" s="25"/>
      <c r="Q634" s="25"/>
      <c r="R634" s="5"/>
    </row>
    <row r="635" ht="16.5" customHeight="1">
      <c r="A635" s="55"/>
      <c r="E635" s="5"/>
      <c r="G635" s="57"/>
      <c r="H635" s="57"/>
      <c r="I635" s="57"/>
      <c r="J635" s="57"/>
      <c r="O635" s="25"/>
      <c r="P635" s="25"/>
      <c r="Q635" s="25"/>
      <c r="R635" s="5"/>
    </row>
    <row r="636" ht="16.5" customHeight="1">
      <c r="A636" s="55"/>
      <c r="E636" s="5"/>
      <c r="G636" s="57"/>
      <c r="H636" s="57"/>
      <c r="I636" s="57"/>
      <c r="J636" s="57"/>
      <c r="O636" s="25"/>
      <c r="P636" s="25"/>
      <c r="Q636" s="25"/>
      <c r="R636" s="5"/>
    </row>
    <row r="637" ht="16.5" customHeight="1">
      <c r="A637" s="55"/>
      <c r="E637" s="5"/>
      <c r="G637" s="57"/>
      <c r="H637" s="57"/>
      <c r="I637" s="57"/>
      <c r="J637" s="57"/>
      <c r="O637" s="25"/>
      <c r="P637" s="25"/>
      <c r="Q637" s="25"/>
      <c r="R637" s="5"/>
    </row>
    <row r="638" ht="16.5" customHeight="1">
      <c r="A638" s="55"/>
      <c r="E638" s="5"/>
      <c r="G638" s="57"/>
      <c r="H638" s="57"/>
      <c r="I638" s="57"/>
      <c r="J638" s="57"/>
      <c r="O638" s="25"/>
      <c r="P638" s="25"/>
      <c r="Q638" s="25"/>
      <c r="R638" s="5"/>
    </row>
    <row r="639" ht="16.5" customHeight="1">
      <c r="A639" s="55"/>
      <c r="E639" s="5"/>
      <c r="G639" s="57"/>
      <c r="H639" s="57"/>
      <c r="I639" s="57"/>
      <c r="J639" s="57"/>
      <c r="O639" s="25"/>
      <c r="P639" s="25"/>
      <c r="Q639" s="25"/>
      <c r="R639" s="5"/>
    </row>
    <row r="640" ht="16.5" customHeight="1">
      <c r="A640" s="55"/>
      <c r="E640" s="5"/>
      <c r="G640" s="57"/>
      <c r="H640" s="57"/>
      <c r="I640" s="57"/>
      <c r="J640" s="57"/>
      <c r="O640" s="25"/>
      <c r="P640" s="25"/>
      <c r="Q640" s="25"/>
      <c r="R640" s="5"/>
    </row>
    <row r="641" ht="16.5" customHeight="1">
      <c r="A641" s="55"/>
      <c r="E641" s="5"/>
      <c r="G641" s="57"/>
      <c r="H641" s="57"/>
      <c r="I641" s="57"/>
      <c r="J641" s="57"/>
      <c r="O641" s="25"/>
      <c r="P641" s="25"/>
      <c r="Q641" s="25"/>
      <c r="R641" s="5"/>
    </row>
    <row r="642" ht="16.5" customHeight="1">
      <c r="A642" s="55"/>
      <c r="E642" s="5"/>
      <c r="G642" s="57"/>
      <c r="H642" s="57"/>
      <c r="I642" s="57"/>
      <c r="J642" s="57"/>
      <c r="O642" s="25"/>
      <c r="P642" s="25"/>
      <c r="Q642" s="25"/>
      <c r="R642" s="5"/>
    </row>
    <row r="643" ht="16.5" customHeight="1">
      <c r="A643" s="55"/>
      <c r="E643" s="5"/>
      <c r="G643" s="57"/>
      <c r="H643" s="57"/>
      <c r="I643" s="57"/>
      <c r="J643" s="57"/>
      <c r="O643" s="25"/>
      <c r="P643" s="25"/>
      <c r="Q643" s="25"/>
      <c r="R643" s="5"/>
    </row>
    <row r="644" ht="16.5" customHeight="1">
      <c r="A644" s="55"/>
      <c r="E644" s="5"/>
      <c r="G644" s="57"/>
      <c r="H644" s="57"/>
      <c r="I644" s="57"/>
      <c r="J644" s="57"/>
      <c r="O644" s="25"/>
      <c r="P644" s="25"/>
      <c r="Q644" s="25"/>
      <c r="R644" s="5"/>
    </row>
    <row r="645" ht="16.5" customHeight="1">
      <c r="A645" s="55"/>
      <c r="E645" s="5"/>
      <c r="G645" s="57"/>
      <c r="H645" s="57"/>
      <c r="I645" s="57"/>
      <c r="J645" s="57"/>
      <c r="O645" s="25"/>
      <c r="P645" s="25"/>
      <c r="Q645" s="25"/>
      <c r="R645" s="5"/>
    </row>
    <row r="646" ht="16.5" customHeight="1">
      <c r="A646" s="55"/>
      <c r="E646" s="5"/>
      <c r="G646" s="57"/>
      <c r="H646" s="57"/>
      <c r="I646" s="57"/>
      <c r="J646" s="57"/>
      <c r="O646" s="25"/>
      <c r="P646" s="25"/>
      <c r="Q646" s="25"/>
      <c r="R646" s="5"/>
    </row>
    <row r="647" ht="16.5" customHeight="1">
      <c r="A647" s="55"/>
      <c r="E647" s="5"/>
      <c r="G647" s="57"/>
      <c r="H647" s="57"/>
      <c r="I647" s="57"/>
      <c r="J647" s="57"/>
      <c r="O647" s="25"/>
      <c r="P647" s="25"/>
      <c r="Q647" s="25"/>
      <c r="R647" s="5"/>
    </row>
    <row r="648" ht="16.5" customHeight="1">
      <c r="A648" s="55"/>
      <c r="E648" s="5"/>
      <c r="G648" s="57"/>
      <c r="H648" s="57"/>
      <c r="I648" s="57"/>
      <c r="J648" s="57"/>
      <c r="O648" s="25"/>
      <c r="P648" s="25"/>
      <c r="Q648" s="25"/>
      <c r="R648" s="5"/>
    </row>
    <row r="649" ht="16.5" customHeight="1">
      <c r="A649" s="55"/>
      <c r="E649" s="5"/>
      <c r="G649" s="57"/>
      <c r="H649" s="57"/>
      <c r="I649" s="57"/>
      <c r="J649" s="57"/>
      <c r="O649" s="25"/>
      <c r="P649" s="25"/>
      <c r="Q649" s="25"/>
      <c r="R649" s="5"/>
    </row>
    <row r="650" ht="16.5" customHeight="1">
      <c r="A650" s="55"/>
      <c r="E650" s="5"/>
      <c r="G650" s="57"/>
      <c r="H650" s="57"/>
      <c r="I650" s="57"/>
      <c r="J650" s="57"/>
      <c r="O650" s="25"/>
      <c r="P650" s="25"/>
      <c r="Q650" s="25"/>
      <c r="R650" s="5"/>
    </row>
    <row r="651" ht="16.5" customHeight="1">
      <c r="A651" s="55"/>
      <c r="E651" s="5"/>
      <c r="G651" s="57"/>
      <c r="H651" s="57"/>
      <c r="I651" s="57"/>
      <c r="J651" s="57"/>
      <c r="O651" s="25"/>
      <c r="P651" s="25"/>
      <c r="Q651" s="25"/>
      <c r="R651" s="5"/>
    </row>
    <row r="652" ht="16.5" customHeight="1">
      <c r="A652" s="55"/>
      <c r="E652" s="5"/>
      <c r="G652" s="57"/>
      <c r="H652" s="57"/>
      <c r="I652" s="57"/>
      <c r="J652" s="57"/>
      <c r="O652" s="25"/>
      <c r="P652" s="25"/>
      <c r="Q652" s="25"/>
      <c r="R652" s="5"/>
    </row>
    <row r="653" ht="16.5" customHeight="1">
      <c r="A653" s="55"/>
      <c r="E653" s="5"/>
      <c r="G653" s="57"/>
      <c r="H653" s="57"/>
      <c r="I653" s="57"/>
      <c r="J653" s="57"/>
      <c r="O653" s="25"/>
      <c r="P653" s="25"/>
      <c r="Q653" s="25"/>
      <c r="R653" s="5"/>
    </row>
    <row r="654" ht="16.5" customHeight="1">
      <c r="A654" s="55"/>
      <c r="E654" s="5"/>
      <c r="G654" s="57"/>
      <c r="H654" s="57"/>
      <c r="I654" s="57"/>
      <c r="J654" s="57"/>
      <c r="O654" s="25"/>
      <c r="P654" s="25"/>
      <c r="Q654" s="25"/>
      <c r="R654" s="5"/>
    </row>
    <row r="655" ht="16.5" customHeight="1">
      <c r="A655" s="55"/>
      <c r="E655" s="5"/>
      <c r="G655" s="57"/>
      <c r="H655" s="57"/>
      <c r="I655" s="57"/>
      <c r="J655" s="57"/>
      <c r="O655" s="25"/>
      <c r="P655" s="25"/>
      <c r="Q655" s="25"/>
      <c r="R655" s="5"/>
    </row>
    <row r="656" ht="16.5" customHeight="1">
      <c r="A656" s="55"/>
      <c r="E656" s="5"/>
      <c r="G656" s="57"/>
      <c r="H656" s="57"/>
      <c r="I656" s="57"/>
      <c r="J656" s="57"/>
      <c r="O656" s="25"/>
      <c r="P656" s="25"/>
      <c r="Q656" s="25"/>
      <c r="R656" s="5"/>
    </row>
    <row r="657" ht="16.5" customHeight="1">
      <c r="A657" s="55"/>
      <c r="E657" s="5"/>
      <c r="G657" s="57"/>
      <c r="H657" s="57"/>
      <c r="I657" s="57"/>
      <c r="J657" s="57"/>
      <c r="O657" s="25"/>
      <c r="P657" s="25"/>
      <c r="Q657" s="25"/>
      <c r="R657" s="5"/>
    </row>
    <row r="658" ht="16.5" customHeight="1">
      <c r="A658" s="55"/>
      <c r="E658" s="5"/>
      <c r="G658" s="57"/>
      <c r="H658" s="57"/>
      <c r="I658" s="57"/>
      <c r="J658" s="57"/>
      <c r="O658" s="25"/>
      <c r="P658" s="25"/>
      <c r="Q658" s="25"/>
      <c r="R658" s="5"/>
    </row>
    <row r="659" ht="16.5" customHeight="1">
      <c r="A659" s="55"/>
      <c r="E659" s="5"/>
      <c r="G659" s="57"/>
      <c r="H659" s="57"/>
      <c r="I659" s="57"/>
      <c r="J659" s="57"/>
      <c r="O659" s="25"/>
      <c r="P659" s="25"/>
      <c r="Q659" s="25"/>
      <c r="R659" s="5"/>
    </row>
    <row r="660" ht="16.5" customHeight="1">
      <c r="A660" s="55"/>
      <c r="E660" s="5"/>
      <c r="G660" s="57"/>
      <c r="H660" s="57"/>
      <c r="I660" s="57"/>
      <c r="J660" s="57"/>
      <c r="O660" s="25"/>
      <c r="P660" s="25"/>
      <c r="Q660" s="25"/>
      <c r="R660" s="5"/>
    </row>
    <row r="661" ht="16.5" customHeight="1">
      <c r="A661" s="55"/>
      <c r="E661" s="5"/>
      <c r="G661" s="57"/>
      <c r="H661" s="57"/>
      <c r="I661" s="57"/>
      <c r="J661" s="57"/>
      <c r="O661" s="25"/>
      <c r="P661" s="25"/>
      <c r="Q661" s="25"/>
      <c r="R661" s="5"/>
    </row>
    <row r="662" ht="16.5" customHeight="1">
      <c r="A662" s="55"/>
      <c r="E662" s="5"/>
      <c r="G662" s="57"/>
      <c r="H662" s="57"/>
      <c r="I662" s="57"/>
      <c r="J662" s="57"/>
      <c r="O662" s="25"/>
      <c r="P662" s="25"/>
      <c r="Q662" s="25"/>
      <c r="R662" s="5"/>
    </row>
    <row r="663" ht="16.5" customHeight="1">
      <c r="A663" s="55"/>
      <c r="E663" s="5"/>
      <c r="G663" s="57"/>
      <c r="H663" s="57"/>
      <c r="I663" s="57"/>
      <c r="J663" s="57"/>
      <c r="O663" s="25"/>
      <c r="P663" s="25"/>
      <c r="Q663" s="25"/>
      <c r="R663" s="5"/>
    </row>
    <row r="664" ht="16.5" customHeight="1">
      <c r="A664" s="55"/>
      <c r="E664" s="5"/>
      <c r="G664" s="57"/>
      <c r="H664" s="57"/>
      <c r="I664" s="57"/>
      <c r="J664" s="57"/>
      <c r="O664" s="25"/>
      <c r="P664" s="25"/>
      <c r="Q664" s="25"/>
      <c r="R664" s="5"/>
    </row>
    <row r="665" ht="16.5" customHeight="1">
      <c r="A665" s="55"/>
      <c r="E665" s="5"/>
      <c r="G665" s="57"/>
      <c r="H665" s="57"/>
      <c r="I665" s="57"/>
      <c r="J665" s="57"/>
      <c r="O665" s="25"/>
      <c r="P665" s="25"/>
      <c r="Q665" s="25"/>
      <c r="R665" s="5"/>
    </row>
    <row r="666" ht="16.5" customHeight="1">
      <c r="A666" s="55"/>
      <c r="E666" s="5"/>
      <c r="G666" s="57"/>
      <c r="H666" s="57"/>
      <c r="I666" s="57"/>
      <c r="J666" s="57"/>
      <c r="O666" s="25"/>
      <c r="P666" s="25"/>
      <c r="Q666" s="25"/>
      <c r="R666" s="5"/>
    </row>
    <row r="667" ht="16.5" customHeight="1">
      <c r="A667" s="55"/>
      <c r="E667" s="5"/>
      <c r="G667" s="57"/>
      <c r="H667" s="57"/>
      <c r="I667" s="57"/>
      <c r="J667" s="57"/>
      <c r="O667" s="25"/>
      <c r="P667" s="25"/>
      <c r="Q667" s="25"/>
      <c r="R667" s="5"/>
    </row>
    <row r="668" ht="16.5" customHeight="1">
      <c r="A668" s="55"/>
      <c r="E668" s="5"/>
      <c r="G668" s="57"/>
      <c r="H668" s="57"/>
      <c r="I668" s="57"/>
      <c r="J668" s="57"/>
      <c r="O668" s="25"/>
      <c r="P668" s="25"/>
      <c r="Q668" s="25"/>
      <c r="R668" s="5"/>
    </row>
    <row r="669" ht="16.5" customHeight="1">
      <c r="A669" s="55"/>
      <c r="E669" s="5"/>
      <c r="G669" s="57"/>
      <c r="H669" s="57"/>
      <c r="I669" s="57"/>
      <c r="J669" s="57"/>
      <c r="O669" s="25"/>
      <c r="P669" s="25"/>
      <c r="Q669" s="25"/>
      <c r="R669" s="5"/>
    </row>
    <row r="670" ht="16.5" customHeight="1">
      <c r="A670" s="55"/>
      <c r="E670" s="5"/>
      <c r="G670" s="57"/>
      <c r="H670" s="57"/>
      <c r="I670" s="57"/>
      <c r="J670" s="57"/>
      <c r="O670" s="25"/>
      <c r="P670" s="25"/>
      <c r="Q670" s="25"/>
      <c r="R670" s="5"/>
    </row>
    <row r="671" ht="16.5" customHeight="1">
      <c r="A671" s="55"/>
      <c r="E671" s="5"/>
      <c r="G671" s="57"/>
      <c r="H671" s="57"/>
      <c r="I671" s="57"/>
      <c r="J671" s="57"/>
      <c r="O671" s="25"/>
      <c r="P671" s="25"/>
      <c r="Q671" s="25"/>
      <c r="R671" s="5"/>
    </row>
    <row r="672" ht="16.5" customHeight="1">
      <c r="A672" s="55"/>
      <c r="E672" s="5"/>
      <c r="G672" s="57"/>
      <c r="H672" s="57"/>
      <c r="I672" s="57"/>
      <c r="J672" s="57"/>
      <c r="O672" s="25"/>
      <c r="P672" s="25"/>
      <c r="Q672" s="25"/>
      <c r="R672" s="5"/>
    </row>
    <row r="673" ht="16.5" customHeight="1">
      <c r="A673" s="55"/>
      <c r="E673" s="5"/>
      <c r="G673" s="57"/>
      <c r="H673" s="57"/>
      <c r="I673" s="57"/>
      <c r="J673" s="57"/>
      <c r="O673" s="25"/>
      <c r="P673" s="25"/>
      <c r="Q673" s="25"/>
      <c r="R673" s="5"/>
    </row>
    <row r="674" ht="16.5" customHeight="1">
      <c r="A674" s="55"/>
      <c r="E674" s="5"/>
      <c r="G674" s="57"/>
      <c r="H674" s="57"/>
      <c r="I674" s="57"/>
      <c r="J674" s="57"/>
      <c r="O674" s="25"/>
      <c r="P674" s="25"/>
      <c r="Q674" s="25"/>
      <c r="R674" s="5"/>
    </row>
    <row r="675" ht="16.5" customHeight="1">
      <c r="A675" s="55"/>
      <c r="E675" s="5"/>
      <c r="G675" s="57"/>
      <c r="H675" s="57"/>
      <c r="I675" s="57"/>
      <c r="J675" s="57"/>
      <c r="O675" s="25"/>
      <c r="P675" s="25"/>
      <c r="Q675" s="25"/>
      <c r="R675" s="5"/>
    </row>
    <row r="676" ht="16.5" customHeight="1">
      <c r="A676" s="55"/>
      <c r="E676" s="5"/>
      <c r="G676" s="57"/>
      <c r="H676" s="57"/>
      <c r="I676" s="57"/>
      <c r="J676" s="57"/>
      <c r="O676" s="25"/>
      <c r="P676" s="25"/>
      <c r="Q676" s="25"/>
      <c r="R676" s="5"/>
    </row>
    <row r="677" ht="16.5" customHeight="1">
      <c r="A677" s="55"/>
      <c r="E677" s="5"/>
      <c r="G677" s="57"/>
      <c r="H677" s="57"/>
      <c r="I677" s="57"/>
      <c r="J677" s="57"/>
      <c r="O677" s="25"/>
      <c r="P677" s="25"/>
      <c r="Q677" s="25"/>
      <c r="R677" s="5"/>
    </row>
    <row r="678" ht="16.5" customHeight="1">
      <c r="A678" s="55"/>
      <c r="E678" s="5"/>
      <c r="G678" s="57"/>
      <c r="H678" s="57"/>
      <c r="I678" s="57"/>
      <c r="J678" s="57"/>
      <c r="O678" s="25"/>
      <c r="P678" s="25"/>
      <c r="Q678" s="25"/>
      <c r="R678" s="5"/>
    </row>
    <row r="679" ht="16.5" customHeight="1">
      <c r="A679" s="55"/>
      <c r="E679" s="5"/>
      <c r="G679" s="57"/>
      <c r="H679" s="57"/>
      <c r="I679" s="57"/>
      <c r="J679" s="57"/>
      <c r="O679" s="25"/>
      <c r="P679" s="25"/>
      <c r="Q679" s="25"/>
      <c r="R679" s="5"/>
    </row>
    <row r="680" ht="16.5" customHeight="1">
      <c r="A680" s="55"/>
      <c r="E680" s="5"/>
      <c r="G680" s="57"/>
      <c r="H680" s="57"/>
      <c r="I680" s="57"/>
      <c r="J680" s="57"/>
      <c r="O680" s="25"/>
      <c r="P680" s="25"/>
      <c r="Q680" s="25"/>
      <c r="R680" s="5"/>
    </row>
    <row r="681" ht="16.5" customHeight="1">
      <c r="A681" s="55"/>
      <c r="E681" s="5"/>
      <c r="G681" s="57"/>
      <c r="H681" s="57"/>
      <c r="I681" s="57"/>
      <c r="J681" s="57"/>
      <c r="O681" s="25"/>
      <c r="P681" s="25"/>
      <c r="Q681" s="25"/>
      <c r="R681" s="5"/>
    </row>
    <row r="682" ht="16.5" customHeight="1">
      <c r="A682" s="55"/>
      <c r="E682" s="5"/>
      <c r="G682" s="57"/>
      <c r="H682" s="57"/>
      <c r="I682" s="57"/>
      <c r="J682" s="57"/>
      <c r="O682" s="25"/>
      <c r="P682" s="25"/>
      <c r="Q682" s="25"/>
      <c r="R682" s="5"/>
    </row>
    <row r="683" ht="16.5" customHeight="1">
      <c r="A683" s="55"/>
      <c r="E683" s="5"/>
      <c r="G683" s="57"/>
      <c r="H683" s="57"/>
      <c r="I683" s="57"/>
      <c r="J683" s="57"/>
      <c r="O683" s="25"/>
      <c r="P683" s="25"/>
      <c r="Q683" s="25"/>
      <c r="R683" s="5"/>
    </row>
    <row r="684" ht="16.5" customHeight="1">
      <c r="A684" s="55"/>
      <c r="E684" s="5"/>
      <c r="G684" s="57"/>
      <c r="H684" s="57"/>
      <c r="I684" s="57"/>
      <c r="J684" s="57"/>
      <c r="O684" s="25"/>
      <c r="P684" s="25"/>
      <c r="Q684" s="25"/>
      <c r="R684" s="5"/>
    </row>
    <row r="685" ht="16.5" customHeight="1">
      <c r="A685" s="55"/>
      <c r="E685" s="5"/>
      <c r="G685" s="57"/>
      <c r="H685" s="57"/>
      <c r="I685" s="57"/>
      <c r="J685" s="57"/>
      <c r="O685" s="25"/>
      <c r="P685" s="25"/>
      <c r="Q685" s="25"/>
      <c r="R685" s="5"/>
    </row>
    <row r="686" ht="16.5" customHeight="1">
      <c r="A686" s="55"/>
      <c r="E686" s="5"/>
      <c r="G686" s="57"/>
      <c r="H686" s="57"/>
      <c r="I686" s="57"/>
      <c r="J686" s="57"/>
      <c r="O686" s="25"/>
      <c r="P686" s="25"/>
      <c r="Q686" s="25"/>
      <c r="R686" s="5"/>
    </row>
    <row r="687" ht="16.5" customHeight="1">
      <c r="A687" s="55"/>
      <c r="E687" s="5"/>
      <c r="G687" s="57"/>
      <c r="H687" s="57"/>
      <c r="I687" s="57"/>
      <c r="J687" s="57"/>
      <c r="O687" s="25"/>
      <c r="P687" s="25"/>
      <c r="Q687" s="25"/>
      <c r="R687" s="5"/>
    </row>
    <row r="688" ht="16.5" customHeight="1">
      <c r="A688" s="55"/>
      <c r="E688" s="5"/>
      <c r="G688" s="57"/>
      <c r="H688" s="57"/>
      <c r="I688" s="57"/>
      <c r="J688" s="57"/>
      <c r="O688" s="25"/>
      <c r="P688" s="25"/>
      <c r="Q688" s="25"/>
      <c r="R688" s="5"/>
    </row>
    <row r="689" ht="16.5" customHeight="1">
      <c r="A689" s="55"/>
      <c r="E689" s="5"/>
      <c r="G689" s="57"/>
      <c r="H689" s="57"/>
      <c r="I689" s="57"/>
      <c r="J689" s="57"/>
      <c r="O689" s="25"/>
      <c r="P689" s="25"/>
      <c r="Q689" s="25"/>
      <c r="R689" s="5"/>
    </row>
    <row r="690" ht="16.5" customHeight="1">
      <c r="A690" s="55"/>
      <c r="E690" s="5"/>
      <c r="G690" s="57"/>
      <c r="H690" s="57"/>
      <c r="I690" s="57"/>
      <c r="J690" s="57"/>
      <c r="O690" s="25"/>
      <c r="P690" s="25"/>
      <c r="Q690" s="25"/>
      <c r="R690" s="5"/>
    </row>
    <row r="691" ht="16.5" customHeight="1">
      <c r="A691" s="55"/>
      <c r="E691" s="5"/>
      <c r="G691" s="57"/>
      <c r="H691" s="57"/>
      <c r="I691" s="57"/>
      <c r="J691" s="57"/>
      <c r="O691" s="25"/>
      <c r="P691" s="25"/>
      <c r="Q691" s="25"/>
      <c r="R691" s="5"/>
    </row>
    <row r="692" ht="16.5" customHeight="1">
      <c r="A692" s="55"/>
      <c r="E692" s="5"/>
      <c r="G692" s="57"/>
      <c r="H692" s="57"/>
      <c r="I692" s="57"/>
      <c r="J692" s="57"/>
      <c r="O692" s="25"/>
      <c r="P692" s="25"/>
      <c r="Q692" s="25"/>
      <c r="R692" s="5"/>
    </row>
    <row r="693" ht="16.5" customHeight="1">
      <c r="A693" s="55"/>
      <c r="E693" s="5"/>
      <c r="G693" s="57"/>
      <c r="H693" s="57"/>
      <c r="I693" s="57"/>
      <c r="J693" s="57"/>
      <c r="O693" s="25"/>
      <c r="P693" s="25"/>
      <c r="Q693" s="25"/>
      <c r="R693" s="5"/>
    </row>
    <row r="694" ht="16.5" customHeight="1">
      <c r="A694" s="55"/>
      <c r="E694" s="5"/>
      <c r="G694" s="57"/>
      <c r="H694" s="57"/>
      <c r="I694" s="57"/>
      <c r="J694" s="57"/>
      <c r="O694" s="25"/>
      <c r="P694" s="25"/>
      <c r="Q694" s="25"/>
      <c r="R694" s="5"/>
    </row>
    <row r="695" ht="16.5" customHeight="1">
      <c r="A695" s="55"/>
      <c r="E695" s="5"/>
      <c r="G695" s="57"/>
      <c r="H695" s="57"/>
      <c r="I695" s="57"/>
      <c r="J695" s="57"/>
      <c r="O695" s="25"/>
      <c r="P695" s="25"/>
      <c r="Q695" s="25"/>
      <c r="R695" s="5"/>
    </row>
    <row r="696" ht="16.5" customHeight="1">
      <c r="A696" s="55"/>
      <c r="E696" s="5"/>
      <c r="G696" s="57"/>
      <c r="H696" s="57"/>
      <c r="I696" s="57"/>
      <c r="J696" s="57"/>
      <c r="O696" s="25"/>
      <c r="P696" s="25"/>
      <c r="Q696" s="25"/>
      <c r="R696" s="5"/>
    </row>
    <row r="697" ht="16.5" customHeight="1">
      <c r="A697" s="55"/>
      <c r="E697" s="5"/>
      <c r="G697" s="57"/>
      <c r="H697" s="57"/>
      <c r="I697" s="57"/>
      <c r="J697" s="57"/>
      <c r="O697" s="25"/>
      <c r="P697" s="25"/>
      <c r="Q697" s="25"/>
      <c r="R697" s="5"/>
    </row>
    <row r="698" ht="16.5" customHeight="1">
      <c r="A698" s="55"/>
      <c r="E698" s="5"/>
      <c r="G698" s="57"/>
      <c r="H698" s="57"/>
      <c r="I698" s="57"/>
      <c r="J698" s="57"/>
      <c r="O698" s="25"/>
      <c r="P698" s="25"/>
      <c r="Q698" s="25"/>
      <c r="R698" s="5"/>
    </row>
    <row r="699" ht="16.5" customHeight="1">
      <c r="A699" s="55"/>
      <c r="E699" s="5"/>
      <c r="G699" s="57"/>
      <c r="H699" s="57"/>
      <c r="I699" s="57"/>
      <c r="J699" s="57"/>
      <c r="O699" s="25"/>
      <c r="P699" s="25"/>
      <c r="Q699" s="25"/>
      <c r="R699" s="5"/>
    </row>
    <row r="700" ht="16.5" customHeight="1">
      <c r="A700" s="55"/>
      <c r="E700" s="5"/>
      <c r="G700" s="57"/>
      <c r="H700" s="57"/>
      <c r="I700" s="57"/>
      <c r="J700" s="57"/>
      <c r="O700" s="25"/>
      <c r="P700" s="25"/>
      <c r="Q700" s="25"/>
      <c r="R700" s="5"/>
    </row>
    <row r="701" ht="16.5" customHeight="1">
      <c r="A701" s="55"/>
      <c r="E701" s="5"/>
      <c r="G701" s="57"/>
      <c r="H701" s="57"/>
      <c r="I701" s="57"/>
      <c r="J701" s="57"/>
      <c r="O701" s="25"/>
      <c r="P701" s="25"/>
      <c r="Q701" s="25"/>
      <c r="R701" s="5"/>
    </row>
    <row r="702" ht="16.5" customHeight="1">
      <c r="A702" s="55"/>
      <c r="E702" s="5"/>
      <c r="G702" s="57"/>
      <c r="H702" s="57"/>
      <c r="I702" s="57"/>
      <c r="J702" s="57"/>
      <c r="O702" s="25"/>
      <c r="P702" s="25"/>
      <c r="Q702" s="25"/>
      <c r="R702" s="5"/>
    </row>
    <row r="703" ht="16.5" customHeight="1">
      <c r="A703" s="55"/>
      <c r="E703" s="5"/>
      <c r="G703" s="57"/>
      <c r="H703" s="57"/>
      <c r="I703" s="57"/>
      <c r="J703" s="57"/>
      <c r="O703" s="25"/>
      <c r="P703" s="25"/>
      <c r="Q703" s="25"/>
      <c r="R703" s="5"/>
    </row>
    <row r="704" ht="16.5" customHeight="1">
      <c r="A704" s="55"/>
      <c r="E704" s="5"/>
      <c r="G704" s="57"/>
      <c r="H704" s="57"/>
      <c r="I704" s="57"/>
      <c r="J704" s="57"/>
      <c r="O704" s="25"/>
      <c r="P704" s="25"/>
      <c r="Q704" s="25"/>
      <c r="R704" s="5"/>
    </row>
    <row r="705" ht="16.5" customHeight="1">
      <c r="A705" s="55"/>
      <c r="E705" s="5"/>
      <c r="G705" s="57"/>
      <c r="H705" s="57"/>
      <c r="I705" s="57"/>
      <c r="J705" s="57"/>
      <c r="O705" s="25"/>
      <c r="P705" s="25"/>
      <c r="Q705" s="25"/>
      <c r="R705" s="5"/>
    </row>
    <row r="706" ht="16.5" customHeight="1">
      <c r="A706" s="55"/>
      <c r="E706" s="5"/>
      <c r="G706" s="57"/>
      <c r="H706" s="57"/>
      <c r="I706" s="57"/>
      <c r="J706" s="57"/>
      <c r="O706" s="25"/>
      <c r="P706" s="25"/>
      <c r="Q706" s="25"/>
      <c r="R706" s="5"/>
    </row>
    <row r="707" ht="16.5" customHeight="1">
      <c r="A707" s="55"/>
      <c r="E707" s="5"/>
      <c r="G707" s="57"/>
      <c r="H707" s="57"/>
      <c r="I707" s="57"/>
      <c r="J707" s="57"/>
      <c r="O707" s="25"/>
      <c r="P707" s="25"/>
      <c r="Q707" s="25"/>
      <c r="R707" s="5"/>
    </row>
    <row r="708" ht="16.5" customHeight="1">
      <c r="A708" s="55"/>
      <c r="E708" s="5"/>
      <c r="G708" s="57"/>
      <c r="H708" s="57"/>
      <c r="I708" s="57"/>
      <c r="J708" s="57"/>
      <c r="O708" s="25"/>
      <c r="P708" s="25"/>
      <c r="Q708" s="25"/>
      <c r="R708" s="5"/>
    </row>
    <row r="709" ht="16.5" customHeight="1">
      <c r="A709" s="55"/>
      <c r="E709" s="5"/>
      <c r="G709" s="57"/>
      <c r="H709" s="57"/>
      <c r="I709" s="57"/>
      <c r="J709" s="57"/>
      <c r="O709" s="25"/>
      <c r="P709" s="25"/>
      <c r="Q709" s="25"/>
      <c r="R709" s="5"/>
    </row>
    <row r="710" ht="16.5" customHeight="1">
      <c r="A710" s="55"/>
      <c r="E710" s="5"/>
      <c r="G710" s="57"/>
      <c r="H710" s="57"/>
      <c r="I710" s="57"/>
      <c r="J710" s="57"/>
      <c r="O710" s="25"/>
      <c r="P710" s="25"/>
      <c r="Q710" s="25"/>
      <c r="R710" s="5"/>
    </row>
    <row r="711" ht="16.5" customHeight="1">
      <c r="A711" s="55"/>
      <c r="E711" s="5"/>
      <c r="G711" s="57"/>
      <c r="H711" s="57"/>
      <c r="I711" s="57"/>
      <c r="J711" s="57"/>
      <c r="O711" s="25"/>
      <c r="P711" s="25"/>
      <c r="Q711" s="25"/>
      <c r="R711" s="5"/>
    </row>
    <row r="712" ht="16.5" customHeight="1">
      <c r="A712" s="55"/>
      <c r="E712" s="5"/>
      <c r="G712" s="57"/>
      <c r="H712" s="57"/>
      <c r="I712" s="57"/>
      <c r="J712" s="57"/>
      <c r="O712" s="25"/>
      <c r="P712" s="25"/>
      <c r="Q712" s="25"/>
      <c r="R712" s="5"/>
    </row>
    <row r="713" ht="16.5" customHeight="1">
      <c r="A713" s="55"/>
      <c r="E713" s="5"/>
      <c r="G713" s="57"/>
      <c r="H713" s="57"/>
      <c r="I713" s="57"/>
      <c r="J713" s="57"/>
      <c r="O713" s="25"/>
      <c r="P713" s="25"/>
      <c r="Q713" s="25"/>
      <c r="R713" s="5"/>
    </row>
    <row r="714" ht="16.5" customHeight="1">
      <c r="A714" s="55"/>
      <c r="E714" s="5"/>
      <c r="G714" s="57"/>
      <c r="H714" s="57"/>
      <c r="I714" s="57"/>
      <c r="J714" s="57"/>
      <c r="O714" s="25"/>
      <c r="P714" s="25"/>
      <c r="Q714" s="25"/>
      <c r="R714" s="5"/>
    </row>
    <row r="715" ht="16.5" customHeight="1">
      <c r="A715" s="55"/>
      <c r="E715" s="5"/>
      <c r="G715" s="57"/>
      <c r="H715" s="57"/>
      <c r="I715" s="57"/>
      <c r="J715" s="57"/>
      <c r="O715" s="25"/>
      <c r="P715" s="25"/>
      <c r="Q715" s="25"/>
      <c r="R715" s="5"/>
    </row>
    <row r="716" ht="16.5" customHeight="1">
      <c r="A716" s="55"/>
      <c r="E716" s="5"/>
      <c r="G716" s="57"/>
      <c r="H716" s="57"/>
      <c r="I716" s="57"/>
      <c r="J716" s="57"/>
      <c r="O716" s="25"/>
      <c r="P716" s="25"/>
      <c r="Q716" s="25"/>
      <c r="R716" s="5"/>
    </row>
    <row r="717" ht="16.5" customHeight="1">
      <c r="A717" s="55"/>
      <c r="E717" s="5"/>
      <c r="G717" s="57"/>
      <c r="H717" s="57"/>
      <c r="I717" s="57"/>
      <c r="J717" s="57"/>
      <c r="O717" s="25"/>
      <c r="P717" s="25"/>
      <c r="Q717" s="25"/>
      <c r="R717" s="5"/>
    </row>
    <row r="718" ht="16.5" customHeight="1">
      <c r="A718" s="55"/>
      <c r="E718" s="5"/>
      <c r="G718" s="57"/>
      <c r="H718" s="57"/>
      <c r="I718" s="57"/>
      <c r="J718" s="57"/>
      <c r="O718" s="25"/>
      <c r="P718" s="25"/>
      <c r="Q718" s="25"/>
      <c r="R718" s="5"/>
    </row>
    <row r="719" ht="16.5" customHeight="1">
      <c r="A719" s="55"/>
      <c r="E719" s="5"/>
      <c r="G719" s="57"/>
      <c r="H719" s="57"/>
      <c r="I719" s="57"/>
      <c r="J719" s="57"/>
      <c r="O719" s="25"/>
      <c r="P719" s="25"/>
      <c r="Q719" s="25"/>
      <c r="R719" s="5"/>
    </row>
    <row r="720" ht="16.5" customHeight="1">
      <c r="A720" s="55"/>
      <c r="E720" s="5"/>
      <c r="G720" s="57"/>
      <c r="H720" s="57"/>
      <c r="I720" s="57"/>
      <c r="J720" s="57"/>
      <c r="O720" s="25"/>
      <c r="P720" s="25"/>
      <c r="Q720" s="25"/>
      <c r="R720" s="5"/>
    </row>
    <row r="721" ht="16.5" customHeight="1">
      <c r="A721" s="55"/>
      <c r="E721" s="5"/>
      <c r="G721" s="57"/>
      <c r="H721" s="57"/>
      <c r="I721" s="57"/>
      <c r="J721" s="57"/>
      <c r="O721" s="25"/>
      <c r="P721" s="25"/>
      <c r="Q721" s="25"/>
      <c r="R721" s="5"/>
    </row>
    <row r="722" ht="16.5" customHeight="1">
      <c r="A722" s="55"/>
      <c r="E722" s="5"/>
      <c r="G722" s="57"/>
      <c r="H722" s="57"/>
      <c r="I722" s="57"/>
      <c r="J722" s="57"/>
      <c r="O722" s="25"/>
      <c r="P722" s="25"/>
      <c r="Q722" s="25"/>
      <c r="R722" s="5"/>
    </row>
    <row r="723" ht="16.5" customHeight="1">
      <c r="A723" s="55"/>
      <c r="E723" s="5"/>
      <c r="G723" s="57"/>
      <c r="H723" s="57"/>
      <c r="I723" s="57"/>
      <c r="J723" s="57"/>
      <c r="O723" s="25"/>
      <c r="P723" s="25"/>
      <c r="Q723" s="25"/>
      <c r="R723" s="5"/>
    </row>
    <row r="724" ht="16.5" customHeight="1">
      <c r="A724" s="55"/>
      <c r="E724" s="5"/>
      <c r="G724" s="57"/>
      <c r="H724" s="57"/>
      <c r="I724" s="57"/>
      <c r="J724" s="57"/>
      <c r="O724" s="25"/>
      <c r="P724" s="25"/>
      <c r="Q724" s="25"/>
      <c r="R724" s="5"/>
    </row>
    <row r="725" ht="16.5" customHeight="1">
      <c r="A725" s="55"/>
      <c r="E725" s="5"/>
      <c r="G725" s="57"/>
      <c r="H725" s="57"/>
      <c r="I725" s="57"/>
      <c r="J725" s="57"/>
      <c r="O725" s="25"/>
      <c r="P725" s="25"/>
      <c r="Q725" s="25"/>
      <c r="R725" s="5"/>
    </row>
    <row r="726" ht="16.5" customHeight="1">
      <c r="A726" s="55"/>
      <c r="E726" s="5"/>
      <c r="G726" s="57"/>
      <c r="H726" s="57"/>
      <c r="I726" s="57"/>
      <c r="J726" s="57"/>
      <c r="O726" s="25"/>
      <c r="P726" s="25"/>
      <c r="Q726" s="25"/>
      <c r="R726" s="5"/>
    </row>
    <row r="727" ht="16.5" customHeight="1">
      <c r="A727" s="55"/>
      <c r="E727" s="5"/>
      <c r="G727" s="57"/>
      <c r="H727" s="57"/>
      <c r="I727" s="57"/>
      <c r="J727" s="57"/>
      <c r="O727" s="25"/>
      <c r="P727" s="25"/>
      <c r="Q727" s="25"/>
      <c r="R727" s="5"/>
    </row>
    <row r="728" ht="16.5" customHeight="1">
      <c r="A728" s="55"/>
      <c r="E728" s="5"/>
      <c r="G728" s="57"/>
      <c r="H728" s="57"/>
      <c r="I728" s="57"/>
      <c r="J728" s="57"/>
      <c r="O728" s="25"/>
      <c r="P728" s="25"/>
      <c r="Q728" s="25"/>
      <c r="R728" s="5"/>
    </row>
    <row r="729" ht="16.5" customHeight="1">
      <c r="A729" s="55"/>
      <c r="E729" s="5"/>
      <c r="G729" s="57"/>
      <c r="H729" s="57"/>
      <c r="I729" s="57"/>
      <c r="J729" s="57"/>
      <c r="O729" s="25"/>
      <c r="P729" s="25"/>
      <c r="Q729" s="25"/>
      <c r="R729" s="5"/>
    </row>
    <row r="730" ht="16.5" customHeight="1">
      <c r="A730" s="55"/>
      <c r="E730" s="5"/>
      <c r="G730" s="57"/>
      <c r="H730" s="57"/>
      <c r="I730" s="57"/>
      <c r="J730" s="57"/>
      <c r="O730" s="25"/>
      <c r="P730" s="25"/>
      <c r="Q730" s="25"/>
      <c r="R730" s="5"/>
    </row>
    <row r="731" ht="16.5" customHeight="1">
      <c r="A731" s="55"/>
      <c r="E731" s="5"/>
      <c r="G731" s="57"/>
      <c r="H731" s="57"/>
      <c r="I731" s="57"/>
      <c r="J731" s="57"/>
      <c r="O731" s="25"/>
      <c r="P731" s="25"/>
      <c r="Q731" s="25"/>
      <c r="R731" s="5"/>
    </row>
    <row r="732" ht="16.5" customHeight="1">
      <c r="A732" s="55"/>
      <c r="E732" s="5"/>
      <c r="G732" s="57"/>
      <c r="H732" s="57"/>
      <c r="I732" s="57"/>
      <c r="J732" s="57"/>
      <c r="O732" s="25"/>
      <c r="P732" s="25"/>
      <c r="Q732" s="25"/>
      <c r="R732" s="5"/>
    </row>
    <row r="733" ht="16.5" customHeight="1">
      <c r="A733" s="55"/>
      <c r="E733" s="5"/>
      <c r="G733" s="57"/>
      <c r="H733" s="57"/>
      <c r="I733" s="57"/>
      <c r="J733" s="57"/>
      <c r="O733" s="25"/>
      <c r="P733" s="25"/>
      <c r="Q733" s="25"/>
      <c r="R733" s="5"/>
    </row>
    <row r="734" ht="16.5" customHeight="1">
      <c r="A734" s="55"/>
      <c r="E734" s="5"/>
      <c r="G734" s="57"/>
      <c r="H734" s="57"/>
      <c r="I734" s="57"/>
      <c r="J734" s="57"/>
      <c r="O734" s="25"/>
      <c r="P734" s="25"/>
      <c r="Q734" s="25"/>
      <c r="R734" s="5"/>
    </row>
    <row r="735" ht="16.5" customHeight="1">
      <c r="A735" s="55"/>
      <c r="E735" s="5"/>
      <c r="G735" s="57"/>
      <c r="H735" s="57"/>
      <c r="I735" s="57"/>
      <c r="J735" s="57"/>
      <c r="O735" s="25"/>
      <c r="P735" s="25"/>
      <c r="Q735" s="25"/>
      <c r="R735" s="5"/>
    </row>
    <row r="736" ht="16.5" customHeight="1">
      <c r="A736" s="55"/>
      <c r="E736" s="5"/>
      <c r="G736" s="57"/>
      <c r="H736" s="57"/>
      <c r="I736" s="57"/>
      <c r="J736" s="57"/>
      <c r="O736" s="25"/>
      <c r="P736" s="25"/>
      <c r="Q736" s="25"/>
      <c r="R736" s="5"/>
    </row>
    <row r="737" ht="16.5" customHeight="1">
      <c r="A737" s="55"/>
      <c r="E737" s="5"/>
      <c r="G737" s="57"/>
      <c r="H737" s="57"/>
      <c r="I737" s="57"/>
      <c r="J737" s="57"/>
      <c r="O737" s="25"/>
      <c r="P737" s="25"/>
      <c r="Q737" s="25"/>
      <c r="R737" s="5"/>
    </row>
    <row r="738" ht="16.5" customHeight="1">
      <c r="A738" s="55"/>
      <c r="E738" s="5"/>
      <c r="G738" s="57"/>
      <c r="H738" s="57"/>
      <c r="I738" s="57"/>
      <c r="J738" s="57"/>
      <c r="O738" s="25"/>
      <c r="P738" s="25"/>
      <c r="Q738" s="25"/>
      <c r="R738" s="5"/>
    </row>
    <row r="739" ht="16.5" customHeight="1">
      <c r="A739" s="55"/>
      <c r="E739" s="5"/>
      <c r="G739" s="57"/>
      <c r="H739" s="57"/>
      <c r="I739" s="57"/>
      <c r="J739" s="57"/>
      <c r="O739" s="25"/>
      <c r="P739" s="25"/>
      <c r="Q739" s="25"/>
      <c r="R739" s="5"/>
    </row>
    <row r="740" ht="16.5" customHeight="1">
      <c r="A740" s="55"/>
      <c r="E740" s="5"/>
      <c r="G740" s="57"/>
      <c r="H740" s="57"/>
      <c r="I740" s="57"/>
      <c r="J740" s="57"/>
      <c r="O740" s="25"/>
      <c r="P740" s="25"/>
      <c r="Q740" s="25"/>
      <c r="R740" s="5"/>
    </row>
    <row r="741" ht="16.5" customHeight="1">
      <c r="A741" s="55"/>
      <c r="E741" s="5"/>
      <c r="G741" s="57"/>
      <c r="H741" s="57"/>
      <c r="I741" s="57"/>
      <c r="J741" s="57"/>
      <c r="O741" s="25"/>
      <c r="P741" s="25"/>
      <c r="Q741" s="25"/>
      <c r="R741" s="5"/>
    </row>
    <row r="742" ht="16.5" customHeight="1">
      <c r="A742" s="55"/>
      <c r="E742" s="5"/>
      <c r="G742" s="57"/>
      <c r="H742" s="57"/>
      <c r="I742" s="57"/>
      <c r="J742" s="57"/>
      <c r="O742" s="25"/>
      <c r="P742" s="25"/>
      <c r="Q742" s="25"/>
      <c r="R742" s="5"/>
    </row>
    <row r="743" ht="16.5" customHeight="1">
      <c r="A743" s="55"/>
      <c r="E743" s="5"/>
      <c r="G743" s="57"/>
      <c r="H743" s="57"/>
      <c r="I743" s="57"/>
      <c r="J743" s="57"/>
      <c r="O743" s="25"/>
      <c r="P743" s="25"/>
      <c r="Q743" s="25"/>
      <c r="R743" s="5"/>
    </row>
    <row r="744" ht="16.5" customHeight="1">
      <c r="A744" s="55"/>
      <c r="E744" s="5"/>
      <c r="G744" s="57"/>
      <c r="H744" s="57"/>
      <c r="I744" s="57"/>
      <c r="J744" s="57"/>
      <c r="O744" s="25"/>
      <c r="P744" s="25"/>
      <c r="Q744" s="25"/>
      <c r="R744" s="5"/>
    </row>
    <row r="745" ht="16.5" customHeight="1">
      <c r="A745" s="55"/>
      <c r="E745" s="5"/>
      <c r="G745" s="57"/>
      <c r="H745" s="57"/>
      <c r="I745" s="57"/>
      <c r="J745" s="57"/>
      <c r="O745" s="25"/>
      <c r="P745" s="25"/>
      <c r="Q745" s="25"/>
      <c r="R745" s="5"/>
    </row>
    <row r="746" ht="16.5" customHeight="1">
      <c r="A746" s="55"/>
      <c r="E746" s="5"/>
      <c r="G746" s="57"/>
      <c r="H746" s="57"/>
      <c r="I746" s="57"/>
      <c r="J746" s="57"/>
      <c r="O746" s="25"/>
      <c r="P746" s="25"/>
      <c r="Q746" s="25"/>
      <c r="R746" s="5"/>
    </row>
    <row r="747" ht="16.5" customHeight="1">
      <c r="A747" s="55"/>
      <c r="E747" s="5"/>
      <c r="G747" s="57"/>
      <c r="H747" s="57"/>
      <c r="I747" s="57"/>
      <c r="J747" s="57"/>
      <c r="O747" s="25"/>
      <c r="P747" s="25"/>
      <c r="Q747" s="25"/>
      <c r="R747" s="5"/>
    </row>
    <row r="748" ht="16.5" customHeight="1">
      <c r="A748" s="55"/>
      <c r="E748" s="5"/>
      <c r="G748" s="57"/>
      <c r="H748" s="57"/>
      <c r="I748" s="57"/>
      <c r="J748" s="57"/>
      <c r="O748" s="25"/>
      <c r="P748" s="25"/>
      <c r="Q748" s="25"/>
      <c r="R748" s="5"/>
    </row>
    <row r="749" ht="16.5" customHeight="1">
      <c r="A749" s="55"/>
      <c r="E749" s="5"/>
      <c r="G749" s="57"/>
      <c r="H749" s="57"/>
      <c r="I749" s="57"/>
      <c r="J749" s="57"/>
      <c r="O749" s="25"/>
      <c r="P749" s="25"/>
      <c r="Q749" s="25"/>
      <c r="R749" s="5"/>
    </row>
    <row r="750" ht="16.5" customHeight="1">
      <c r="A750" s="55"/>
      <c r="E750" s="5"/>
      <c r="G750" s="57"/>
      <c r="H750" s="57"/>
      <c r="I750" s="57"/>
      <c r="J750" s="57"/>
      <c r="O750" s="25"/>
      <c r="P750" s="25"/>
      <c r="Q750" s="25"/>
      <c r="R750" s="5"/>
    </row>
    <row r="751" ht="16.5" customHeight="1">
      <c r="A751" s="55"/>
      <c r="E751" s="5"/>
      <c r="G751" s="57"/>
      <c r="H751" s="57"/>
      <c r="I751" s="57"/>
      <c r="J751" s="57"/>
      <c r="O751" s="25"/>
      <c r="P751" s="25"/>
      <c r="Q751" s="25"/>
      <c r="R751" s="5"/>
    </row>
    <row r="752" ht="16.5" customHeight="1">
      <c r="A752" s="55"/>
      <c r="E752" s="5"/>
      <c r="G752" s="57"/>
      <c r="H752" s="57"/>
      <c r="I752" s="57"/>
      <c r="J752" s="57"/>
      <c r="O752" s="25"/>
      <c r="P752" s="25"/>
      <c r="Q752" s="25"/>
      <c r="R752" s="5"/>
    </row>
    <row r="753" ht="16.5" customHeight="1">
      <c r="A753" s="55"/>
      <c r="E753" s="5"/>
      <c r="G753" s="57"/>
      <c r="H753" s="57"/>
      <c r="I753" s="57"/>
      <c r="J753" s="57"/>
      <c r="O753" s="25"/>
      <c r="P753" s="25"/>
      <c r="Q753" s="25"/>
      <c r="R753" s="5"/>
    </row>
    <row r="754" ht="16.5" customHeight="1">
      <c r="A754" s="55"/>
      <c r="E754" s="5"/>
      <c r="G754" s="57"/>
      <c r="H754" s="57"/>
      <c r="I754" s="57"/>
      <c r="J754" s="57"/>
      <c r="O754" s="25"/>
      <c r="P754" s="25"/>
      <c r="Q754" s="25"/>
      <c r="R754" s="5"/>
    </row>
    <row r="755" ht="16.5" customHeight="1">
      <c r="A755" s="55"/>
      <c r="E755" s="5"/>
      <c r="G755" s="57"/>
      <c r="H755" s="57"/>
      <c r="I755" s="57"/>
      <c r="J755" s="57"/>
      <c r="O755" s="25"/>
      <c r="P755" s="25"/>
      <c r="Q755" s="25"/>
      <c r="R755" s="5"/>
    </row>
    <row r="756" ht="16.5" customHeight="1">
      <c r="A756" s="55"/>
      <c r="E756" s="5"/>
      <c r="G756" s="57"/>
      <c r="H756" s="57"/>
      <c r="I756" s="57"/>
      <c r="J756" s="57"/>
      <c r="O756" s="25"/>
      <c r="P756" s="25"/>
      <c r="Q756" s="25"/>
      <c r="R756" s="5"/>
    </row>
    <row r="757" ht="16.5" customHeight="1">
      <c r="A757" s="55"/>
      <c r="E757" s="5"/>
      <c r="G757" s="57"/>
      <c r="H757" s="57"/>
      <c r="I757" s="57"/>
      <c r="J757" s="57"/>
      <c r="O757" s="25"/>
      <c r="P757" s="25"/>
      <c r="Q757" s="25"/>
      <c r="R757" s="5"/>
    </row>
    <row r="758" ht="16.5" customHeight="1">
      <c r="A758" s="55"/>
      <c r="E758" s="5"/>
      <c r="G758" s="57"/>
      <c r="H758" s="57"/>
      <c r="I758" s="57"/>
      <c r="J758" s="57"/>
      <c r="O758" s="25"/>
      <c r="P758" s="25"/>
      <c r="Q758" s="25"/>
      <c r="R758" s="5"/>
    </row>
    <row r="759" ht="16.5" customHeight="1">
      <c r="A759" s="55"/>
      <c r="E759" s="5"/>
      <c r="G759" s="57"/>
      <c r="H759" s="57"/>
      <c r="I759" s="57"/>
      <c r="J759" s="57"/>
      <c r="O759" s="25"/>
      <c r="P759" s="25"/>
      <c r="Q759" s="25"/>
      <c r="R759" s="5"/>
    </row>
    <row r="760" ht="16.5" customHeight="1">
      <c r="A760" s="55"/>
      <c r="E760" s="5"/>
      <c r="G760" s="57"/>
      <c r="H760" s="57"/>
      <c r="I760" s="57"/>
      <c r="J760" s="57"/>
      <c r="O760" s="25"/>
      <c r="P760" s="25"/>
      <c r="Q760" s="25"/>
      <c r="R760" s="5"/>
    </row>
    <row r="761" ht="16.5" customHeight="1">
      <c r="A761" s="55"/>
      <c r="E761" s="5"/>
      <c r="G761" s="57"/>
      <c r="H761" s="57"/>
      <c r="I761" s="57"/>
      <c r="J761" s="57"/>
      <c r="O761" s="25"/>
      <c r="P761" s="25"/>
      <c r="Q761" s="25"/>
      <c r="R761" s="5"/>
    </row>
    <row r="762" ht="16.5" customHeight="1">
      <c r="A762" s="55"/>
      <c r="E762" s="5"/>
      <c r="G762" s="57"/>
      <c r="H762" s="57"/>
      <c r="I762" s="57"/>
      <c r="J762" s="57"/>
      <c r="O762" s="25"/>
      <c r="P762" s="25"/>
      <c r="Q762" s="25"/>
      <c r="R762" s="5"/>
    </row>
    <row r="763" ht="16.5" customHeight="1">
      <c r="A763" s="55"/>
      <c r="E763" s="5"/>
      <c r="G763" s="57"/>
      <c r="H763" s="57"/>
      <c r="I763" s="57"/>
      <c r="J763" s="57"/>
      <c r="O763" s="25"/>
      <c r="P763" s="25"/>
      <c r="Q763" s="25"/>
      <c r="R763" s="5"/>
    </row>
    <row r="764" ht="16.5" customHeight="1">
      <c r="A764" s="55"/>
      <c r="E764" s="5"/>
      <c r="G764" s="57"/>
      <c r="H764" s="57"/>
      <c r="I764" s="57"/>
      <c r="J764" s="57"/>
      <c r="O764" s="25"/>
      <c r="P764" s="25"/>
      <c r="Q764" s="25"/>
      <c r="R764" s="5"/>
    </row>
    <row r="765" ht="16.5" customHeight="1">
      <c r="A765" s="55"/>
      <c r="E765" s="5"/>
      <c r="G765" s="57"/>
      <c r="H765" s="57"/>
      <c r="I765" s="57"/>
      <c r="J765" s="57"/>
      <c r="O765" s="25"/>
      <c r="P765" s="25"/>
      <c r="Q765" s="25"/>
      <c r="R765" s="5"/>
    </row>
    <row r="766" ht="16.5" customHeight="1">
      <c r="A766" s="55"/>
      <c r="E766" s="5"/>
      <c r="G766" s="57"/>
      <c r="H766" s="57"/>
      <c r="I766" s="57"/>
      <c r="J766" s="57"/>
      <c r="O766" s="25"/>
      <c r="P766" s="25"/>
      <c r="Q766" s="25"/>
      <c r="R766" s="5"/>
    </row>
    <row r="767" ht="16.5" customHeight="1">
      <c r="A767" s="55"/>
      <c r="E767" s="5"/>
      <c r="G767" s="57"/>
      <c r="H767" s="57"/>
      <c r="I767" s="57"/>
      <c r="J767" s="57"/>
      <c r="O767" s="25"/>
      <c r="P767" s="25"/>
      <c r="Q767" s="25"/>
      <c r="R767" s="5"/>
    </row>
    <row r="768" ht="16.5" customHeight="1">
      <c r="A768" s="55"/>
      <c r="E768" s="5"/>
      <c r="G768" s="57"/>
      <c r="H768" s="57"/>
      <c r="I768" s="57"/>
      <c r="J768" s="57"/>
      <c r="O768" s="25"/>
      <c r="P768" s="25"/>
      <c r="Q768" s="25"/>
      <c r="R768" s="5"/>
    </row>
    <row r="769" ht="16.5" customHeight="1">
      <c r="A769" s="55"/>
      <c r="E769" s="5"/>
      <c r="G769" s="57"/>
      <c r="H769" s="57"/>
      <c r="I769" s="57"/>
      <c r="J769" s="57"/>
      <c r="O769" s="25"/>
      <c r="P769" s="25"/>
      <c r="Q769" s="25"/>
      <c r="R769" s="5"/>
    </row>
    <row r="770" ht="16.5" customHeight="1">
      <c r="A770" s="55"/>
      <c r="E770" s="5"/>
      <c r="G770" s="57"/>
      <c r="H770" s="57"/>
      <c r="I770" s="57"/>
      <c r="J770" s="57"/>
      <c r="O770" s="25"/>
      <c r="P770" s="25"/>
      <c r="Q770" s="25"/>
      <c r="R770" s="5"/>
    </row>
    <row r="771" ht="16.5" customHeight="1">
      <c r="A771" s="55"/>
      <c r="E771" s="5"/>
      <c r="G771" s="57"/>
      <c r="H771" s="57"/>
      <c r="I771" s="57"/>
      <c r="J771" s="57"/>
      <c r="O771" s="25"/>
      <c r="P771" s="25"/>
      <c r="Q771" s="25"/>
      <c r="R771" s="5"/>
    </row>
    <row r="772" ht="16.5" customHeight="1">
      <c r="A772" s="55"/>
      <c r="E772" s="5"/>
      <c r="G772" s="57"/>
      <c r="H772" s="57"/>
      <c r="I772" s="57"/>
      <c r="J772" s="57"/>
      <c r="O772" s="25"/>
      <c r="P772" s="25"/>
      <c r="Q772" s="25"/>
      <c r="R772" s="5"/>
    </row>
    <row r="773" ht="16.5" customHeight="1">
      <c r="A773" s="55"/>
      <c r="E773" s="5"/>
      <c r="G773" s="57"/>
      <c r="H773" s="57"/>
      <c r="I773" s="57"/>
      <c r="J773" s="57"/>
      <c r="O773" s="25"/>
      <c r="P773" s="25"/>
      <c r="Q773" s="25"/>
      <c r="R773" s="5"/>
    </row>
    <row r="774" ht="16.5" customHeight="1">
      <c r="A774" s="55"/>
      <c r="E774" s="5"/>
      <c r="G774" s="57"/>
      <c r="H774" s="57"/>
      <c r="I774" s="57"/>
      <c r="J774" s="57"/>
      <c r="O774" s="25"/>
      <c r="P774" s="25"/>
      <c r="Q774" s="25"/>
      <c r="R774" s="5"/>
    </row>
    <row r="775" ht="16.5" customHeight="1">
      <c r="A775" s="55"/>
      <c r="E775" s="5"/>
      <c r="G775" s="57"/>
      <c r="H775" s="57"/>
      <c r="I775" s="57"/>
      <c r="J775" s="57"/>
      <c r="O775" s="25"/>
      <c r="P775" s="25"/>
      <c r="Q775" s="25"/>
      <c r="R775" s="5"/>
    </row>
    <row r="776" ht="16.5" customHeight="1">
      <c r="A776" s="55"/>
      <c r="E776" s="5"/>
      <c r="G776" s="57"/>
      <c r="H776" s="57"/>
      <c r="I776" s="57"/>
      <c r="J776" s="57"/>
      <c r="O776" s="25"/>
      <c r="P776" s="25"/>
      <c r="Q776" s="25"/>
      <c r="R776" s="5"/>
    </row>
    <row r="777" ht="16.5" customHeight="1">
      <c r="A777" s="55"/>
      <c r="E777" s="5"/>
      <c r="G777" s="57"/>
      <c r="H777" s="57"/>
      <c r="I777" s="57"/>
      <c r="J777" s="57"/>
      <c r="O777" s="25"/>
      <c r="P777" s="25"/>
      <c r="Q777" s="25"/>
      <c r="R777" s="5"/>
    </row>
    <row r="778" ht="16.5" customHeight="1">
      <c r="A778" s="55"/>
      <c r="E778" s="5"/>
      <c r="G778" s="57"/>
      <c r="H778" s="57"/>
      <c r="I778" s="57"/>
      <c r="J778" s="57"/>
      <c r="O778" s="25"/>
      <c r="P778" s="25"/>
      <c r="Q778" s="25"/>
      <c r="R778" s="5"/>
    </row>
    <row r="779" ht="16.5" customHeight="1">
      <c r="A779" s="55"/>
      <c r="E779" s="5"/>
      <c r="G779" s="57"/>
      <c r="H779" s="57"/>
      <c r="I779" s="57"/>
      <c r="J779" s="57"/>
      <c r="O779" s="25"/>
      <c r="P779" s="25"/>
      <c r="Q779" s="25"/>
      <c r="R779" s="5"/>
    </row>
    <row r="780" ht="16.5" customHeight="1">
      <c r="A780" s="55"/>
      <c r="E780" s="5"/>
      <c r="G780" s="57"/>
      <c r="H780" s="57"/>
      <c r="I780" s="57"/>
      <c r="J780" s="57"/>
      <c r="O780" s="25"/>
      <c r="P780" s="25"/>
      <c r="Q780" s="25"/>
      <c r="R780" s="5"/>
    </row>
    <row r="781" ht="16.5" customHeight="1">
      <c r="A781" s="55"/>
      <c r="E781" s="5"/>
      <c r="G781" s="57"/>
      <c r="H781" s="57"/>
      <c r="I781" s="57"/>
      <c r="J781" s="57"/>
      <c r="O781" s="25"/>
      <c r="P781" s="25"/>
      <c r="Q781" s="25"/>
      <c r="R781" s="5"/>
    </row>
    <row r="782" ht="16.5" customHeight="1">
      <c r="A782" s="55"/>
      <c r="E782" s="5"/>
      <c r="G782" s="57"/>
      <c r="H782" s="57"/>
      <c r="I782" s="57"/>
      <c r="J782" s="57"/>
      <c r="O782" s="25"/>
      <c r="P782" s="25"/>
      <c r="Q782" s="25"/>
      <c r="R782" s="5"/>
    </row>
    <row r="783" ht="16.5" customHeight="1">
      <c r="A783" s="55"/>
      <c r="E783" s="5"/>
      <c r="G783" s="57"/>
      <c r="H783" s="57"/>
      <c r="I783" s="57"/>
      <c r="J783" s="57"/>
      <c r="O783" s="25"/>
      <c r="P783" s="25"/>
      <c r="Q783" s="25"/>
      <c r="R783" s="5"/>
    </row>
    <row r="784" ht="16.5" customHeight="1">
      <c r="A784" s="55"/>
      <c r="E784" s="5"/>
      <c r="G784" s="57"/>
      <c r="H784" s="57"/>
      <c r="I784" s="57"/>
      <c r="J784" s="57"/>
      <c r="O784" s="25"/>
      <c r="P784" s="25"/>
      <c r="Q784" s="25"/>
      <c r="R784" s="5"/>
    </row>
    <row r="785" ht="16.5" customHeight="1">
      <c r="A785" s="55"/>
      <c r="E785" s="5"/>
      <c r="G785" s="57"/>
      <c r="H785" s="57"/>
      <c r="I785" s="57"/>
      <c r="J785" s="57"/>
      <c r="O785" s="25"/>
      <c r="P785" s="25"/>
      <c r="Q785" s="25"/>
      <c r="R785" s="5"/>
    </row>
    <row r="786" ht="16.5" customHeight="1">
      <c r="A786" s="55"/>
      <c r="E786" s="5"/>
      <c r="G786" s="57"/>
      <c r="H786" s="57"/>
      <c r="I786" s="57"/>
      <c r="J786" s="57"/>
      <c r="O786" s="25"/>
      <c r="P786" s="25"/>
      <c r="Q786" s="25"/>
      <c r="R786" s="5"/>
    </row>
    <row r="787" ht="16.5" customHeight="1">
      <c r="A787" s="55"/>
      <c r="E787" s="5"/>
      <c r="G787" s="57"/>
      <c r="H787" s="57"/>
      <c r="I787" s="57"/>
      <c r="J787" s="57"/>
      <c r="O787" s="25"/>
      <c r="P787" s="25"/>
      <c r="Q787" s="25"/>
      <c r="R787" s="5"/>
    </row>
    <row r="788" ht="16.5" customHeight="1">
      <c r="A788" s="55"/>
      <c r="E788" s="5"/>
      <c r="G788" s="57"/>
      <c r="H788" s="57"/>
      <c r="I788" s="57"/>
      <c r="J788" s="57"/>
      <c r="O788" s="25"/>
      <c r="P788" s="25"/>
      <c r="Q788" s="25"/>
      <c r="R788" s="5"/>
    </row>
    <row r="789" ht="16.5" customHeight="1">
      <c r="A789" s="55"/>
      <c r="E789" s="5"/>
      <c r="G789" s="57"/>
      <c r="H789" s="57"/>
      <c r="I789" s="57"/>
      <c r="J789" s="57"/>
      <c r="O789" s="25"/>
      <c r="P789" s="25"/>
      <c r="Q789" s="25"/>
      <c r="R789" s="5"/>
    </row>
    <row r="790" ht="16.5" customHeight="1">
      <c r="A790" s="55"/>
      <c r="E790" s="5"/>
      <c r="G790" s="57"/>
      <c r="H790" s="57"/>
      <c r="I790" s="57"/>
      <c r="J790" s="57"/>
      <c r="O790" s="25"/>
      <c r="P790" s="25"/>
      <c r="Q790" s="25"/>
      <c r="R790" s="5"/>
    </row>
    <row r="791" ht="16.5" customHeight="1">
      <c r="A791" s="55"/>
      <c r="E791" s="5"/>
      <c r="G791" s="57"/>
      <c r="H791" s="57"/>
      <c r="I791" s="57"/>
      <c r="J791" s="57"/>
      <c r="O791" s="25"/>
      <c r="P791" s="25"/>
      <c r="Q791" s="25"/>
      <c r="R791" s="5"/>
    </row>
    <row r="792" ht="16.5" customHeight="1">
      <c r="A792" s="55"/>
      <c r="E792" s="5"/>
      <c r="G792" s="57"/>
      <c r="H792" s="57"/>
      <c r="I792" s="57"/>
      <c r="J792" s="57"/>
      <c r="O792" s="25"/>
      <c r="P792" s="25"/>
      <c r="Q792" s="25"/>
      <c r="R792" s="5"/>
    </row>
    <row r="793" ht="16.5" customHeight="1">
      <c r="A793" s="55"/>
      <c r="E793" s="5"/>
      <c r="G793" s="57"/>
      <c r="H793" s="57"/>
      <c r="I793" s="57"/>
      <c r="J793" s="57"/>
      <c r="O793" s="25"/>
      <c r="P793" s="25"/>
      <c r="Q793" s="25"/>
      <c r="R793" s="5"/>
    </row>
    <row r="794" ht="16.5" customHeight="1">
      <c r="A794" s="55"/>
      <c r="E794" s="5"/>
      <c r="G794" s="57"/>
      <c r="H794" s="57"/>
      <c r="I794" s="57"/>
      <c r="J794" s="57"/>
      <c r="O794" s="25"/>
      <c r="P794" s="25"/>
      <c r="Q794" s="25"/>
      <c r="R794" s="5"/>
    </row>
    <row r="795" ht="16.5" customHeight="1">
      <c r="A795" s="55"/>
      <c r="E795" s="5"/>
      <c r="G795" s="57"/>
      <c r="H795" s="57"/>
      <c r="I795" s="57"/>
      <c r="J795" s="57"/>
      <c r="O795" s="25"/>
      <c r="P795" s="25"/>
      <c r="Q795" s="25"/>
      <c r="R795" s="5"/>
    </row>
    <row r="796" ht="16.5" customHeight="1">
      <c r="A796" s="55"/>
      <c r="E796" s="5"/>
      <c r="G796" s="57"/>
      <c r="H796" s="57"/>
      <c r="I796" s="57"/>
      <c r="J796" s="57"/>
      <c r="O796" s="25"/>
      <c r="P796" s="25"/>
      <c r="Q796" s="25"/>
      <c r="R796" s="5"/>
    </row>
    <row r="797" ht="16.5" customHeight="1">
      <c r="A797" s="55"/>
      <c r="E797" s="5"/>
      <c r="G797" s="57"/>
      <c r="H797" s="57"/>
      <c r="I797" s="57"/>
      <c r="J797" s="57"/>
      <c r="O797" s="25"/>
      <c r="P797" s="25"/>
      <c r="Q797" s="25"/>
      <c r="R797" s="5"/>
    </row>
    <row r="798" ht="16.5" customHeight="1">
      <c r="A798" s="55"/>
      <c r="E798" s="5"/>
      <c r="G798" s="57"/>
      <c r="H798" s="57"/>
      <c r="I798" s="57"/>
      <c r="J798" s="57"/>
      <c r="O798" s="25"/>
      <c r="P798" s="25"/>
      <c r="Q798" s="25"/>
      <c r="R798" s="5"/>
    </row>
    <row r="799" ht="16.5" customHeight="1">
      <c r="A799" s="55"/>
      <c r="E799" s="5"/>
      <c r="G799" s="57"/>
      <c r="H799" s="57"/>
      <c r="I799" s="57"/>
      <c r="J799" s="57"/>
      <c r="O799" s="25"/>
      <c r="P799" s="25"/>
      <c r="Q799" s="25"/>
      <c r="R799" s="5"/>
    </row>
    <row r="800" ht="16.5" customHeight="1">
      <c r="A800" s="55"/>
      <c r="E800" s="5"/>
      <c r="G800" s="57"/>
      <c r="H800" s="57"/>
      <c r="I800" s="57"/>
      <c r="J800" s="57"/>
      <c r="O800" s="25"/>
      <c r="P800" s="25"/>
      <c r="Q800" s="25"/>
      <c r="R800" s="5"/>
    </row>
    <row r="801" ht="16.5" customHeight="1">
      <c r="A801" s="55"/>
      <c r="E801" s="5"/>
      <c r="G801" s="57"/>
      <c r="H801" s="57"/>
      <c r="I801" s="57"/>
      <c r="J801" s="57"/>
      <c r="O801" s="25"/>
      <c r="P801" s="25"/>
      <c r="Q801" s="25"/>
      <c r="R801" s="5"/>
    </row>
    <row r="802" ht="16.5" customHeight="1">
      <c r="A802" s="55"/>
      <c r="E802" s="5"/>
      <c r="G802" s="57"/>
      <c r="H802" s="57"/>
      <c r="I802" s="57"/>
      <c r="J802" s="57"/>
      <c r="O802" s="25"/>
      <c r="P802" s="25"/>
      <c r="Q802" s="25"/>
      <c r="R802" s="5"/>
    </row>
    <row r="803" ht="16.5" customHeight="1">
      <c r="A803" s="55"/>
      <c r="E803" s="5"/>
      <c r="G803" s="57"/>
      <c r="H803" s="57"/>
      <c r="I803" s="57"/>
      <c r="J803" s="57"/>
      <c r="O803" s="25"/>
      <c r="P803" s="25"/>
      <c r="Q803" s="25"/>
      <c r="R803" s="5"/>
    </row>
    <row r="804" ht="16.5" customHeight="1">
      <c r="A804" s="55"/>
      <c r="E804" s="5"/>
      <c r="G804" s="57"/>
      <c r="H804" s="57"/>
      <c r="I804" s="57"/>
      <c r="J804" s="57"/>
      <c r="O804" s="25"/>
      <c r="P804" s="25"/>
      <c r="Q804" s="25"/>
      <c r="R804" s="5"/>
    </row>
    <row r="805" ht="16.5" customHeight="1">
      <c r="A805" s="55"/>
      <c r="E805" s="5"/>
      <c r="G805" s="57"/>
      <c r="H805" s="57"/>
      <c r="I805" s="57"/>
      <c r="J805" s="57"/>
      <c r="O805" s="25"/>
      <c r="P805" s="25"/>
      <c r="Q805" s="25"/>
      <c r="R805" s="5"/>
    </row>
    <row r="806" ht="16.5" customHeight="1">
      <c r="A806" s="55"/>
      <c r="E806" s="5"/>
      <c r="G806" s="57"/>
      <c r="H806" s="57"/>
      <c r="I806" s="57"/>
      <c r="J806" s="57"/>
      <c r="O806" s="25"/>
      <c r="P806" s="25"/>
      <c r="Q806" s="25"/>
      <c r="R806" s="5"/>
    </row>
    <row r="807" ht="16.5" customHeight="1">
      <c r="A807" s="55"/>
      <c r="E807" s="5"/>
      <c r="G807" s="57"/>
      <c r="H807" s="57"/>
      <c r="I807" s="57"/>
      <c r="J807" s="57"/>
      <c r="O807" s="25"/>
      <c r="P807" s="25"/>
      <c r="Q807" s="25"/>
      <c r="R807" s="5"/>
    </row>
    <row r="808" ht="16.5" customHeight="1">
      <c r="A808" s="55"/>
      <c r="E808" s="5"/>
      <c r="G808" s="57"/>
      <c r="H808" s="57"/>
      <c r="I808" s="57"/>
      <c r="J808" s="57"/>
      <c r="O808" s="25"/>
      <c r="P808" s="25"/>
      <c r="Q808" s="25"/>
      <c r="R808" s="5"/>
    </row>
    <row r="809" ht="16.5" customHeight="1">
      <c r="A809" s="55"/>
      <c r="E809" s="5"/>
      <c r="G809" s="57"/>
      <c r="H809" s="57"/>
      <c r="I809" s="57"/>
      <c r="J809" s="57"/>
      <c r="O809" s="25"/>
      <c r="P809" s="25"/>
      <c r="Q809" s="25"/>
      <c r="R809" s="5"/>
    </row>
    <row r="810" ht="16.5" customHeight="1">
      <c r="A810" s="55"/>
      <c r="E810" s="5"/>
      <c r="G810" s="57"/>
      <c r="H810" s="57"/>
      <c r="I810" s="57"/>
      <c r="J810" s="57"/>
      <c r="O810" s="25"/>
      <c r="P810" s="25"/>
      <c r="Q810" s="25"/>
      <c r="R810" s="5"/>
    </row>
    <row r="811" ht="16.5" customHeight="1">
      <c r="A811" s="55"/>
      <c r="E811" s="5"/>
      <c r="G811" s="57"/>
      <c r="H811" s="57"/>
      <c r="I811" s="57"/>
      <c r="J811" s="57"/>
      <c r="O811" s="25"/>
      <c r="P811" s="25"/>
      <c r="Q811" s="25"/>
      <c r="R811" s="5"/>
    </row>
    <row r="812" ht="16.5" customHeight="1">
      <c r="A812" s="55"/>
      <c r="E812" s="5"/>
      <c r="G812" s="57"/>
      <c r="H812" s="57"/>
      <c r="I812" s="57"/>
      <c r="J812" s="57"/>
      <c r="O812" s="25"/>
      <c r="P812" s="25"/>
      <c r="Q812" s="25"/>
      <c r="R812" s="5"/>
    </row>
    <row r="813" ht="16.5" customHeight="1">
      <c r="A813" s="55"/>
      <c r="E813" s="5"/>
      <c r="G813" s="57"/>
      <c r="H813" s="57"/>
      <c r="I813" s="57"/>
      <c r="J813" s="57"/>
      <c r="O813" s="25"/>
      <c r="P813" s="25"/>
      <c r="Q813" s="25"/>
      <c r="R813" s="5"/>
    </row>
    <row r="814" ht="16.5" customHeight="1">
      <c r="A814" s="55"/>
      <c r="E814" s="5"/>
      <c r="G814" s="57"/>
      <c r="H814" s="57"/>
      <c r="I814" s="57"/>
      <c r="J814" s="57"/>
      <c r="O814" s="25"/>
      <c r="P814" s="25"/>
      <c r="Q814" s="25"/>
      <c r="R814" s="5"/>
    </row>
    <row r="815" ht="16.5" customHeight="1">
      <c r="A815" s="55"/>
      <c r="E815" s="5"/>
      <c r="G815" s="57"/>
      <c r="H815" s="57"/>
      <c r="I815" s="57"/>
      <c r="J815" s="57"/>
      <c r="O815" s="25"/>
      <c r="P815" s="25"/>
      <c r="Q815" s="25"/>
      <c r="R815" s="5"/>
    </row>
    <row r="816" ht="16.5" customHeight="1">
      <c r="A816" s="55"/>
      <c r="E816" s="5"/>
      <c r="G816" s="57"/>
      <c r="H816" s="57"/>
      <c r="I816" s="57"/>
      <c r="J816" s="57"/>
      <c r="O816" s="25"/>
      <c r="P816" s="25"/>
      <c r="Q816" s="25"/>
      <c r="R816" s="5"/>
    </row>
    <row r="817" ht="16.5" customHeight="1">
      <c r="A817" s="55"/>
      <c r="E817" s="5"/>
      <c r="G817" s="57"/>
      <c r="H817" s="57"/>
      <c r="I817" s="57"/>
      <c r="J817" s="57"/>
      <c r="O817" s="25"/>
      <c r="P817" s="25"/>
      <c r="Q817" s="25"/>
      <c r="R817" s="5"/>
    </row>
    <row r="818" ht="16.5" customHeight="1">
      <c r="A818" s="55"/>
      <c r="E818" s="5"/>
      <c r="G818" s="57"/>
      <c r="H818" s="57"/>
      <c r="I818" s="57"/>
      <c r="J818" s="57"/>
      <c r="O818" s="25"/>
      <c r="P818" s="25"/>
      <c r="Q818" s="25"/>
      <c r="R818" s="5"/>
    </row>
    <row r="819" ht="16.5" customHeight="1">
      <c r="A819" s="55"/>
      <c r="E819" s="5"/>
      <c r="G819" s="57"/>
      <c r="H819" s="57"/>
      <c r="I819" s="57"/>
      <c r="J819" s="57"/>
      <c r="O819" s="25"/>
      <c r="P819" s="25"/>
      <c r="Q819" s="25"/>
      <c r="R819" s="5"/>
    </row>
    <row r="820" ht="16.5" customHeight="1">
      <c r="A820" s="55"/>
      <c r="E820" s="5"/>
      <c r="G820" s="57"/>
      <c r="H820" s="57"/>
      <c r="I820" s="57"/>
      <c r="J820" s="57"/>
      <c r="O820" s="25"/>
      <c r="P820" s="25"/>
      <c r="Q820" s="25"/>
      <c r="R820" s="5"/>
    </row>
    <row r="821" ht="16.5" customHeight="1">
      <c r="A821" s="55"/>
      <c r="E821" s="5"/>
      <c r="G821" s="57"/>
      <c r="H821" s="57"/>
      <c r="I821" s="57"/>
      <c r="J821" s="57"/>
      <c r="O821" s="25"/>
      <c r="P821" s="25"/>
      <c r="Q821" s="25"/>
      <c r="R821" s="5"/>
    </row>
    <row r="822" ht="16.5" customHeight="1">
      <c r="A822" s="55"/>
      <c r="E822" s="5"/>
      <c r="G822" s="57"/>
      <c r="H822" s="57"/>
      <c r="I822" s="57"/>
      <c r="J822" s="57"/>
      <c r="O822" s="25"/>
      <c r="P822" s="25"/>
      <c r="Q822" s="25"/>
      <c r="R822" s="5"/>
    </row>
    <row r="823" ht="16.5" customHeight="1">
      <c r="A823" s="55"/>
      <c r="E823" s="5"/>
      <c r="G823" s="57"/>
      <c r="H823" s="57"/>
      <c r="I823" s="57"/>
      <c r="J823" s="57"/>
      <c r="O823" s="25"/>
      <c r="P823" s="25"/>
      <c r="Q823" s="25"/>
      <c r="R823" s="5"/>
    </row>
    <row r="824" ht="16.5" customHeight="1">
      <c r="A824" s="55"/>
      <c r="E824" s="5"/>
      <c r="G824" s="57"/>
      <c r="H824" s="57"/>
      <c r="I824" s="57"/>
      <c r="J824" s="57"/>
      <c r="O824" s="25"/>
      <c r="P824" s="25"/>
      <c r="Q824" s="25"/>
      <c r="R824" s="5"/>
    </row>
    <row r="825" ht="16.5" customHeight="1">
      <c r="A825" s="55"/>
      <c r="E825" s="5"/>
      <c r="G825" s="57"/>
      <c r="H825" s="57"/>
      <c r="I825" s="57"/>
      <c r="J825" s="57"/>
      <c r="O825" s="25"/>
      <c r="P825" s="25"/>
      <c r="Q825" s="25"/>
      <c r="R825" s="5"/>
    </row>
    <row r="826" ht="16.5" customHeight="1">
      <c r="A826" s="55"/>
      <c r="E826" s="5"/>
      <c r="G826" s="57"/>
      <c r="H826" s="57"/>
      <c r="I826" s="57"/>
      <c r="J826" s="57"/>
      <c r="O826" s="25"/>
      <c r="P826" s="25"/>
      <c r="Q826" s="25"/>
      <c r="R826" s="5"/>
    </row>
    <row r="827" ht="16.5" customHeight="1">
      <c r="A827" s="55"/>
      <c r="E827" s="5"/>
      <c r="G827" s="57"/>
      <c r="H827" s="57"/>
      <c r="I827" s="57"/>
      <c r="J827" s="57"/>
      <c r="O827" s="25"/>
      <c r="P827" s="25"/>
      <c r="Q827" s="25"/>
      <c r="R827" s="5"/>
    </row>
    <row r="828" ht="16.5" customHeight="1">
      <c r="A828" s="55"/>
      <c r="E828" s="5"/>
      <c r="G828" s="57"/>
      <c r="H828" s="57"/>
      <c r="I828" s="57"/>
      <c r="J828" s="57"/>
      <c r="O828" s="25"/>
      <c r="P828" s="25"/>
      <c r="Q828" s="25"/>
      <c r="R828" s="5"/>
    </row>
    <row r="829" ht="16.5" customHeight="1">
      <c r="A829" s="55"/>
      <c r="E829" s="5"/>
      <c r="G829" s="57"/>
      <c r="H829" s="57"/>
      <c r="I829" s="57"/>
      <c r="J829" s="57"/>
      <c r="O829" s="25"/>
      <c r="P829" s="25"/>
      <c r="Q829" s="25"/>
      <c r="R829" s="5"/>
    </row>
    <row r="830" ht="16.5" customHeight="1">
      <c r="A830" s="55"/>
      <c r="E830" s="5"/>
      <c r="G830" s="57"/>
      <c r="H830" s="57"/>
      <c r="I830" s="57"/>
      <c r="J830" s="57"/>
      <c r="O830" s="25"/>
      <c r="P830" s="25"/>
      <c r="Q830" s="25"/>
      <c r="R830" s="5"/>
    </row>
    <row r="831" ht="16.5" customHeight="1">
      <c r="A831" s="55"/>
      <c r="E831" s="5"/>
      <c r="G831" s="57"/>
      <c r="H831" s="57"/>
      <c r="I831" s="57"/>
      <c r="J831" s="57"/>
      <c r="O831" s="25"/>
      <c r="P831" s="25"/>
      <c r="Q831" s="25"/>
      <c r="R831" s="5"/>
    </row>
    <row r="832" ht="16.5" customHeight="1">
      <c r="A832" s="55"/>
      <c r="E832" s="5"/>
      <c r="G832" s="57"/>
      <c r="H832" s="57"/>
      <c r="I832" s="57"/>
      <c r="J832" s="57"/>
      <c r="O832" s="25"/>
      <c r="P832" s="25"/>
      <c r="Q832" s="25"/>
      <c r="R832" s="5"/>
    </row>
    <row r="833" ht="16.5" customHeight="1">
      <c r="A833" s="55"/>
      <c r="E833" s="5"/>
      <c r="G833" s="57"/>
      <c r="H833" s="57"/>
      <c r="I833" s="57"/>
      <c r="J833" s="57"/>
      <c r="O833" s="25"/>
      <c r="P833" s="25"/>
      <c r="Q833" s="25"/>
      <c r="R833" s="5"/>
    </row>
    <row r="834" ht="16.5" customHeight="1">
      <c r="A834" s="55"/>
      <c r="E834" s="5"/>
      <c r="G834" s="57"/>
      <c r="H834" s="57"/>
      <c r="I834" s="57"/>
      <c r="J834" s="57"/>
      <c r="O834" s="25"/>
      <c r="P834" s="25"/>
      <c r="Q834" s="25"/>
      <c r="R834" s="5"/>
    </row>
    <row r="835" ht="16.5" customHeight="1">
      <c r="A835" s="55"/>
      <c r="E835" s="5"/>
      <c r="G835" s="57"/>
      <c r="H835" s="57"/>
      <c r="I835" s="57"/>
      <c r="J835" s="57"/>
      <c r="O835" s="25"/>
      <c r="P835" s="25"/>
      <c r="Q835" s="25"/>
      <c r="R835" s="5"/>
    </row>
    <row r="836" ht="16.5" customHeight="1">
      <c r="A836" s="55"/>
      <c r="E836" s="5"/>
      <c r="G836" s="57"/>
      <c r="H836" s="57"/>
      <c r="I836" s="57"/>
      <c r="J836" s="57"/>
      <c r="O836" s="25"/>
      <c r="P836" s="25"/>
      <c r="Q836" s="25"/>
      <c r="R836" s="5"/>
    </row>
    <row r="837" ht="16.5" customHeight="1">
      <c r="A837" s="55"/>
      <c r="E837" s="5"/>
      <c r="G837" s="57"/>
      <c r="H837" s="57"/>
      <c r="I837" s="57"/>
      <c r="J837" s="57"/>
      <c r="O837" s="25"/>
      <c r="P837" s="25"/>
      <c r="Q837" s="25"/>
      <c r="R837" s="5"/>
    </row>
    <row r="838" ht="16.5" customHeight="1">
      <c r="A838" s="55"/>
      <c r="E838" s="5"/>
      <c r="G838" s="57"/>
      <c r="H838" s="57"/>
      <c r="I838" s="57"/>
      <c r="J838" s="57"/>
      <c r="O838" s="25"/>
      <c r="P838" s="25"/>
      <c r="Q838" s="25"/>
      <c r="R838" s="5"/>
    </row>
    <row r="839" ht="16.5" customHeight="1">
      <c r="A839" s="55"/>
      <c r="E839" s="5"/>
      <c r="G839" s="57"/>
      <c r="H839" s="57"/>
      <c r="I839" s="57"/>
      <c r="J839" s="57"/>
      <c r="O839" s="25"/>
      <c r="P839" s="25"/>
      <c r="Q839" s="25"/>
      <c r="R839" s="5"/>
    </row>
    <row r="840" ht="16.5" customHeight="1">
      <c r="A840" s="55"/>
      <c r="E840" s="5"/>
      <c r="G840" s="57"/>
      <c r="H840" s="57"/>
      <c r="I840" s="57"/>
      <c r="J840" s="57"/>
      <c r="O840" s="25"/>
      <c r="P840" s="25"/>
      <c r="Q840" s="25"/>
      <c r="R840" s="5"/>
    </row>
    <row r="841" ht="16.5" customHeight="1">
      <c r="A841" s="55"/>
      <c r="E841" s="5"/>
      <c r="G841" s="57"/>
      <c r="H841" s="57"/>
      <c r="I841" s="57"/>
      <c r="J841" s="57"/>
      <c r="O841" s="25"/>
      <c r="P841" s="25"/>
      <c r="Q841" s="25"/>
      <c r="R841" s="5"/>
    </row>
    <row r="842" ht="16.5" customHeight="1">
      <c r="A842" s="55"/>
      <c r="E842" s="5"/>
      <c r="G842" s="57"/>
      <c r="H842" s="57"/>
      <c r="I842" s="57"/>
      <c r="J842" s="57"/>
      <c r="O842" s="25"/>
      <c r="P842" s="25"/>
      <c r="Q842" s="25"/>
      <c r="R842" s="5"/>
    </row>
    <row r="843" ht="16.5" customHeight="1">
      <c r="A843" s="55"/>
      <c r="E843" s="5"/>
      <c r="G843" s="57"/>
      <c r="H843" s="57"/>
      <c r="I843" s="57"/>
      <c r="J843" s="57"/>
      <c r="O843" s="25"/>
      <c r="P843" s="25"/>
      <c r="Q843" s="25"/>
      <c r="R843" s="5"/>
    </row>
    <row r="844" ht="16.5" customHeight="1">
      <c r="A844" s="55"/>
      <c r="E844" s="5"/>
      <c r="G844" s="57"/>
      <c r="H844" s="57"/>
      <c r="I844" s="57"/>
      <c r="J844" s="57"/>
      <c r="O844" s="25"/>
      <c r="P844" s="25"/>
      <c r="Q844" s="25"/>
      <c r="R844" s="5"/>
    </row>
    <row r="845" ht="16.5" customHeight="1">
      <c r="A845" s="55"/>
      <c r="E845" s="5"/>
      <c r="G845" s="57"/>
      <c r="H845" s="57"/>
      <c r="I845" s="57"/>
      <c r="J845" s="57"/>
      <c r="O845" s="25"/>
      <c r="P845" s="25"/>
      <c r="Q845" s="25"/>
      <c r="R845" s="5"/>
    </row>
    <row r="846" ht="16.5" customHeight="1">
      <c r="A846" s="55"/>
      <c r="E846" s="5"/>
      <c r="G846" s="57"/>
      <c r="H846" s="57"/>
      <c r="I846" s="57"/>
      <c r="J846" s="57"/>
      <c r="O846" s="25"/>
      <c r="P846" s="25"/>
      <c r="Q846" s="25"/>
      <c r="R846" s="5"/>
    </row>
    <row r="847" ht="16.5" customHeight="1">
      <c r="A847" s="55"/>
      <c r="E847" s="5"/>
      <c r="G847" s="57"/>
      <c r="H847" s="57"/>
      <c r="I847" s="57"/>
      <c r="J847" s="57"/>
      <c r="O847" s="25"/>
      <c r="P847" s="25"/>
      <c r="Q847" s="25"/>
      <c r="R847" s="5"/>
    </row>
    <row r="848" ht="16.5" customHeight="1">
      <c r="A848" s="55"/>
      <c r="E848" s="5"/>
      <c r="G848" s="57"/>
      <c r="H848" s="57"/>
      <c r="I848" s="57"/>
      <c r="J848" s="57"/>
      <c r="O848" s="25"/>
      <c r="P848" s="25"/>
      <c r="Q848" s="25"/>
      <c r="R848" s="5"/>
    </row>
    <row r="849" ht="16.5" customHeight="1">
      <c r="A849" s="55"/>
      <c r="E849" s="5"/>
      <c r="G849" s="57"/>
      <c r="H849" s="57"/>
      <c r="I849" s="57"/>
      <c r="J849" s="57"/>
      <c r="O849" s="25"/>
      <c r="P849" s="25"/>
      <c r="Q849" s="25"/>
      <c r="R849" s="5"/>
    </row>
    <row r="850" ht="16.5" customHeight="1">
      <c r="A850" s="55"/>
      <c r="E850" s="5"/>
      <c r="G850" s="57"/>
      <c r="H850" s="57"/>
      <c r="I850" s="57"/>
      <c r="J850" s="57"/>
      <c r="O850" s="25"/>
      <c r="P850" s="25"/>
      <c r="Q850" s="25"/>
      <c r="R850" s="5"/>
    </row>
    <row r="851" ht="16.5" customHeight="1">
      <c r="A851" s="55"/>
      <c r="E851" s="5"/>
      <c r="G851" s="57"/>
      <c r="H851" s="57"/>
      <c r="I851" s="57"/>
      <c r="J851" s="57"/>
      <c r="O851" s="25"/>
      <c r="P851" s="25"/>
      <c r="Q851" s="25"/>
      <c r="R851" s="5"/>
    </row>
    <row r="852" ht="16.5" customHeight="1">
      <c r="A852" s="55"/>
      <c r="E852" s="5"/>
      <c r="G852" s="57"/>
      <c r="H852" s="57"/>
      <c r="I852" s="57"/>
      <c r="J852" s="57"/>
      <c r="O852" s="25"/>
      <c r="P852" s="25"/>
      <c r="Q852" s="25"/>
      <c r="R852" s="5"/>
    </row>
    <row r="853" ht="16.5" customHeight="1">
      <c r="A853" s="55"/>
      <c r="E853" s="5"/>
      <c r="G853" s="57"/>
      <c r="H853" s="57"/>
      <c r="I853" s="57"/>
      <c r="J853" s="57"/>
      <c r="O853" s="25"/>
      <c r="P853" s="25"/>
      <c r="Q853" s="25"/>
      <c r="R853" s="5"/>
    </row>
    <row r="854" ht="16.5" customHeight="1">
      <c r="A854" s="55"/>
      <c r="E854" s="5"/>
      <c r="G854" s="57"/>
      <c r="H854" s="57"/>
      <c r="I854" s="57"/>
      <c r="J854" s="57"/>
      <c r="O854" s="25"/>
      <c r="P854" s="25"/>
      <c r="Q854" s="25"/>
      <c r="R854" s="5"/>
    </row>
    <row r="855" ht="16.5" customHeight="1">
      <c r="A855" s="55"/>
      <c r="E855" s="5"/>
      <c r="G855" s="57"/>
      <c r="H855" s="57"/>
      <c r="I855" s="57"/>
      <c r="J855" s="57"/>
      <c r="O855" s="25"/>
      <c r="P855" s="25"/>
      <c r="Q855" s="25"/>
      <c r="R855" s="5"/>
    </row>
    <row r="856" ht="16.5" customHeight="1">
      <c r="A856" s="55"/>
      <c r="E856" s="5"/>
      <c r="G856" s="57"/>
      <c r="H856" s="57"/>
      <c r="I856" s="57"/>
      <c r="J856" s="57"/>
      <c r="O856" s="25"/>
      <c r="P856" s="25"/>
      <c r="Q856" s="25"/>
      <c r="R856" s="5"/>
    </row>
    <row r="857" ht="16.5" customHeight="1">
      <c r="A857" s="55"/>
      <c r="E857" s="5"/>
      <c r="G857" s="57"/>
      <c r="H857" s="57"/>
      <c r="I857" s="57"/>
      <c r="J857" s="57"/>
      <c r="O857" s="25"/>
      <c r="P857" s="25"/>
      <c r="Q857" s="25"/>
      <c r="R857" s="5"/>
    </row>
    <row r="858" ht="16.5" customHeight="1">
      <c r="A858" s="55"/>
      <c r="E858" s="5"/>
      <c r="G858" s="57"/>
      <c r="H858" s="57"/>
      <c r="I858" s="57"/>
      <c r="J858" s="57"/>
      <c r="O858" s="25"/>
      <c r="P858" s="25"/>
      <c r="Q858" s="25"/>
      <c r="R858" s="5"/>
    </row>
    <row r="859" ht="16.5" customHeight="1">
      <c r="A859" s="55"/>
      <c r="E859" s="5"/>
      <c r="G859" s="57"/>
      <c r="H859" s="57"/>
      <c r="I859" s="57"/>
      <c r="J859" s="57"/>
      <c r="O859" s="25"/>
      <c r="P859" s="25"/>
      <c r="Q859" s="25"/>
      <c r="R859" s="5"/>
    </row>
    <row r="860" ht="16.5" customHeight="1">
      <c r="A860" s="55"/>
      <c r="E860" s="5"/>
      <c r="G860" s="57"/>
      <c r="H860" s="57"/>
      <c r="I860" s="57"/>
      <c r="J860" s="57"/>
      <c r="O860" s="25"/>
      <c r="P860" s="25"/>
      <c r="Q860" s="25"/>
      <c r="R860" s="5"/>
    </row>
    <row r="861" ht="16.5" customHeight="1">
      <c r="A861" s="55"/>
      <c r="E861" s="5"/>
      <c r="G861" s="57"/>
      <c r="H861" s="57"/>
      <c r="I861" s="57"/>
      <c r="J861" s="57"/>
      <c r="O861" s="25"/>
      <c r="P861" s="25"/>
      <c r="Q861" s="25"/>
      <c r="R861" s="5"/>
    </row>
    <row r="862" ht="16.5" customHeight="1">
      <c r="A862" s="55"/>
      <c r="E862" s="5"/>
      <c r="G862" s="57"/>
      <c r="H862" s="57"/>
      <c r="I862" s="57"/>
      <c r="J862" s="57"/>
      <c r="O862" s="25"/>
      <c r="P862" s="25"/>
      <c r="Q862" s="25"/>
      <c r="R862" s="5"/>
    </row>
    <row r="863" ht="16.5" customHeight="1">
      <c r="A863" s="55"/>
      <c r="E863" s="5"/>
      <c r="G863" s="57"/>
      <c r="H863" s="57"/>
      <c r="I863" s="57"/>
      <c r="J863" s="57"/>
      <c r="O863" s="25"/>
      <c r="P863" s="25"/>
      <c r="Q863" s="25"/>
      <c r="R863" s="5"/>
    </row>
    <row r="864" ht="16.5" customHeight="1">
      <c r="A864" s="55"/>
      <c r="E864" s="5"/>
      <c r="G864" s="57"/>
      <c r="H864" s="57"/>
      <c r="I864" s="57"/>
      <c r="J864" s="57"/>
      <c r="O864" s="25"/>
      <c r="P864" s="25"/>
      <c r="Q864" s="25"/>
      <c r="R864" s="5"/>
    </row>
    <row r="865" ht="16.5" customHeight="1">
      <c r="A865" s="55"/>
      <c r="E865" s="5"/>
      <c r="G865" s="57"/>
      <c r="H865" s="57"/>
      <c r="I865" s="57"/>
      <c r="J865" s="57"/>
      <c r="O865" s="25"/>
      <c r="P865" s="25"/>
      <c r="Q865" s="25"/>
      <c r="R865" s="5"/>
    </row>
    <row r="866" ht="16.5" customHeight="1">
      <c r="A866" s="55"/>
      <c r="E866" s="5"/>
      <c r="G866" s="57"/>
      <c r="H866" s="57"/>
      <c r="I866" s="57"/>
      <c r="J866" s="57"/>
      <c r="O866" s="25"/>
      <c r="P866" s="25"/>
      <c r="Q866" s="25"/>
      <c r="R866" s="5"/>
    </row>
    <row r="867" ht="16.5" customHeight="1">
      <c r="A867" s="55"/>
      <c r="E867" s="5"/>
      <c r="G867" s="57"/>
      <c r="H867" s="57"/>
      <c r="I867" s="57"/>
      <c r="J867" s="57"/>
      <c r="O867" s="25"/>
      <c r="P867" s="25"/>
      <c r="Q867" s="25"/>
      <c r="R867" s="5"/>
    </row>
    <row r="868" ht="16.5" customHeight="1">
      <c r="A868" s="55"/>
      <c r="E868" s="5"/>
      <c r="G868" s="57"/>
      <c r="H868" s="57"/>
      <c r="I868" s="57"/>
      <c r="J868" s="57"/>
      <c r="O868" s="25"/>
      <c r="P868" s="25"/>
      <c r="Q868" s="25"/>
      <c r="R868" s="5"/>
    </row>
    <row r="869" ht="16.5" customHeight="1">
      <c r="A869" s="55"/>
      <c r="E869" s="5"/>
      <c r="G869" s="57"/>
      <c r="H869" s="57"/>
      <c r="I869" s="57"/>
      <c r="J869" s="57"/>
      <c r="O869" s="25"/>
      <c r="P869" s="25"/>
      <c r="Q869" s="25"/>
      <c r="R869" s="5"/>
    </row>
    <row r="870" ht="16.5" customHeight="1">
      <c r="A870" s="55"/>
      <c r="E870" s="5"/>
      <c r="G870" s="57"/>
      <c r="H870" s="57"/>
      <c r="I870" s="57"/>
      <c r="J870" s="57"/>
      <c r="O870" s="25"/>
      <c r="P870" s="25"/>
      <c r="Q870" s="25"/>
      <c r="R870" s="5"/>
    </row>
    <row r="871" ht="16.5" customHeight="1">
      <c r="A871" s="55"/>
      <c r="E871" s="5"/>
      <c r="G871" s="57"/>
      <c r="H871" s="57"/>
      <c r="I871" s="57"/>
      <c r="J871" s="57"/>
      <c r="O871" s="25"/>
      <c r="P871" s="25"/>
      <c r="Q871" s="25"/>
      <c r="R871" s="5"/>
    </row>
    <row r="872" ht="16.5" customHeight="1">
      <c r="A872" s="55"/>
      <c r="E872" s="5"/>
      <c r="G872" s="57"/>
      <c r="H872" s="57"/>
      <c r="I872" s="57"/>
      <c r="J872" s="57"/>
      <c r="O872" s="25"/>
      <c r="P872" s="25"/>
      <c r="Q872" s="25"/>
      <c r="R872" s="5"/>
    </row>
    <row r="873" ht="16.5" customHeight="1">
      <c r="A873" s="55"/>
      <c r="E873" s="5"/>
      <c r="G873" s="57"/>
      <c r="H873" s="57"/>
      <c r="I873" s="57"/>
      <c r="J873" s="57"/>
      <c r="O873" s="25"/>
      <c r="P873" s="25"/>
      <c r="Q873" s="25"/>
      <c r="R873" s="5"/>
    </row>
    <row r="874" ht="16.5" customHeight="1">
      <c r="A874" s="55"/>
      <c r="E874" s="5"/>
      <c r="G874" s="57"/>
      <c r="H874" s="57"/>
      <c r="I874" s="57"/>
      <c r="J874" s="57"/>
      <c r="O874" s="25"/>
      <c r="P874" s="25"/>
      <c r="Q874" s="25"/>
      <c r="R874" s="5"/>
    </row>
    <row r="875" ht="16.5" customHeight="1">
      <c r="A875" s="55"/>
      <c r="E875" s="5"/>
      <c r="G875" s="57"/>
      <c r="H875" s="57"/>
      <c r="I875" s="57"/>
      <c r="J875" s="57"/>
      <c r="O875" s="25"/>
      <c r="P875" s="25"/>
      <c r="Q875" s="25"/>
      <c r="R875" s="5"/>
    </row>
    <row r="876" ht="16.5" customHeight="1">
      <c r="A876" s="55"/>
      <c r="E876" s="5"/>
      <c r="G876" s="57"/>
      <c r="H876" s="57"/>
      <c r="I876" s="57"/>
      <c r="J876" s="57"/>
      <c r="O876" s="25"/>
      <c r="P876" s="25"/>
      <c r="Q876" s="25"/>
      <c r="R876" s="5"/>
    </row>
    <row r="877" ht="16.5" customHeight="1">
      <c r="A877" s="55"/>
      <c r="E877" s="5"/>
      <c r="G877" s="57"/>
      <c r="H877" s="57"/>
      <c r="I877" s="57"/>
      <c r="J877" s="57"/>
      <c r="O877" s="25"/>
      <c r="P877" s="25"/>
      <c r="Q877" s="25"/>
      <c r="R877" s="5"/>
    </row>
    <row r="878" ht="16.5" customHeight="1">
      <c r="A878" s="55"/>
      <c r="E878" s="5"/>
      <c r="G878" s="57"/>
      <c r="H878" s="57"/>
      <c r="I878" s="57"/>
      <c r="J878" s="57"/>
      <c r="O878" s="25"/>
      <c r="P878" s="25"/>
      <c r="Q878" s="25"/>
      <c r="R878" s="5"/>
    </row>
    <row r="879" ht="16.5" customHeight="1">
      <c r="A879" s="55"/>
      <c r="E879" s="5"/>
      <c r="G879" s="57"/>
      <c r="H879" s="57"/>
      <c r="I879" s="57"/>
      <c r="J879" s="57"/>
      <c r="O879" s="25"/>
      <c r="P879" s="25"/>
      <c r="Q879" s="25"/>
      <c r="R879" s="5"/>
    </row>
    <row r="880" ht="16.5" customHeight="1">
      <c r="A880" s="55"/>
      <c r="E880" s="5"/>
      <c r="G880" s="57"/>
      <c r="H880" s="57"/>
      <c r="I880" s="57"/>
      <c r="J880" s="57"/>
      <c r="O880" s="25"/>
      <c r="P880" s="25"/>
      <c r="Q880" s="25"/>
      <c r="R880" s="5"/>
    </row>
    <row r="881" ht="16.5" customHeight="1">
      <c r="A881" s="55"/>
      <c r="E881" s="5"/>
      <c r="G881" s="57"/>
      <c r="H881" s="57"/>
      <c r="I881" s="57"/>
      <c r="J881" s="57"/>
      <c r="O881" s="25"/>
      <c r="P881" s="25"/>
      <c r="Q881" s="25"/>
      <c r="R881" s="5"/>
    </row>
    <row r="882" ht="16.5" customHeight="1">
      <c r="A882" s="55"/>
      <c r="E882" s="5"/>
      <c r="G882" s="57"/>
      <c r="H882" s="57"/>
      <c r="I882" s="57"/>
      <c r="J882" s="57"/>
      <c r="O882" s="25"/>
      <c r="P882" s="25"/>
      <c r="Q882" s="25"/>
      <c r="R882" s="5"/>
    </row>
    <row r="883" ht="16.5" customHeight="1">
      <c r="A883" s="55"/>
      <c r="E883" s="5"/>
      <c r="G883" s="57"/>
      <c r="H883" s="57"/>
      <c r="I883" s="57"/>
      <c r="J883" s="57"/>
      <c r="O883" s="25"/>
      <c r="P883" s="25"/>
      <c r="Q883" s="25"/>
      <c r="R883" s="5"/>
    </row>
    <row r="884" ht="16.5" customHeight="1">
      <c r="A884" s="55"/>
      <c r="E884" s="5"/>
      <c r="G884" s="57"/>
      <c r="H884" s="57"/>
      <c r="I884" s="57"/>
      <c r="J884" s="57"/>
      <c r="O884" s="25"/>
      <c r="P884" s="25"/>
      <c r="Q884" s="25"/>
      <c r="R884" s="5"/>
    </row>
    <row r="885" ht="16.5" customHeight="1">
      <c r="A885" s="55"/>
      <c r="E885" s="5"/>
      <c r="G885" s="57"/>
      <c r="H885" s="57"/>
      <c r="I885" s="57"/>
      <c r="J885" s="57"/>
      <c r="O885" s="25"/>
      <c r="P885" s="25"/>
      <c r="Q885" s="25"/>
      <c r="R885" s="5"/>
    </row>
    <row r="886" ht="16.5" customHeight="1">
      <c r="A886" s="55"/>
      <c r="E886" s="5"/>
      <c r="G886" s="57"/>
      <c r="H886" s="57"/>
      <c r="I886" s="57"/>
      <c r="J886" s="57"/>
      <c r="O886" s="25"/>
      <c r="P886" s="25"/>
      <c r="Q886" s="25"/>
      <c r="R886" s="5"/>
    </row>
    <row r="887" ht="16.5" customHeight="1">
      <c r="A887" s="55"/>
      <c r="E887" s="5"/>
      <c r="G887" s="57"/>
      <c r="H887" s="57"/>
      <c r="I887" s="57"/>
      <c r="J887" s="57"/>
      <c r="O887" s="25"/>
      <c r="P887" s="25"/>
      <c r="Q887" s="25"/>
      <c r="R887" s="5"/>
    </row>
    <row r="888" ht="16.5" customHeight="1">
      <c r="A888" s="55"/>
      <c r="E888" s="5"/>
      <c r="G888" s="57"/>
      <c r="H888" s="57"/>
      <c r="I888" s="57"/>
      <c r="J888" s="57"/>
      <c r="O888" s="25"/>
      <c r="P888" s="25"/>
      <c r="Q888" s="25"/>
      <c r="R888" s="5"/>
    </row>
    <row r="889" ht="16.5" customHeight="1">
      <c r="A889" s="55"/>
      <c r="E889" s="5"/>
      <c r="G889" s="57"/>
      <c r="H889" s="57"/>
      <c r="I889" s="57"/>
      <c r="J889" s="57"/>
      <c r="O889" s="25"/>
      <c r="P889" s="25"/>
      <c r="Q889" s="25"/>
      <c r="R889" s="5"/>
    </row>
    <row r="890" ht="16.5" customHeight="1">
      <c r="A890" s="55"/>
      <c r="E890" s="5"/>
      <c r="G890" s="57"/>
      <c r="H890" s="57"/>
      <c r="I890" s="57"/>
      <c r="J890" s="57"/>
      <c r="O890" s="25"/>
      <c r="P890" s="25"/>
      <c r="Q890" s="25"/>
      <c r="R890" s="5"/>
    </row>
    <row r="891" ht="16.5" customHeight="1">
      <c r="A891" s="55"/>
      <c r="E891" s="5"/>
      <c r="G891" s="57"/>
      <c r="H891" s="57"/>
      <c r="I891" s="57"/>
      <c r="J891" s="57"/>
      <c r="O891" s="25"/>
      <c r="P891" s="25"/>
      <c r="Q891" s="25"/>
      <c r="R891" s="5"/>
    </row>
    <row r="892" ht="16.5" customHeight="1">
      <c r="A892" s="55"/>
      <c r="E892" s="5"/>
      <c r="G892" s="57"/>
      <c r="H892" s="57"/>
      <c r="I892" s="57"/>
      <c r="J892" s="57"/>
      <c r="O892" s="25"/>
      <c r="P892" s="25"/>
      <c r="Q892" s="25"/>
      <c r="R892" s="5"/>
    </row>
    <row r="893" ht="16.5" customHeight="1">
      <c r="A893" s="55"/>
      <c r="E893" s="5"/>
      <c r="G893" s="57"/>
      <c r="H893" s="57"/>
      <c r="I893" s="57"/>
      <c r="J893" s="57"/>
      <c r="O893" s="25"/>
      <c r="P893" s="25"/>
      <c r="Q893" s="25"/>
      <c r="R893" s="5"/>
    </row>
    <row r="894" ht="16.5" customHeight="1">
      <c r="A894" s="55"/>
      <c r="E894" s="5"/>
      <c r="G894" s="57"/>
      <c r="H894" s="57"/>
      <c r="I894" s="57"/>
      <c r="J894" s="57"/>
      <c r="O894" s="25"/>
      <c r="P894" s="25"/>
      <c r="Q894" s="25"/>
      <c r="R894" s="5"/>
    </row>
    <row r="895" ht="16.5" customHeight="1">
      <c r="A895" s="55"/>
      <c r="E895" s="5"/>
      <c r="G895" s="57"/>
      <c r="H895" s="57"/>
      <c r="I895" s="57"/>
      <c r="J895" s="57"/>
      <c r="O895" s="25"/>
      <c r="P895" s="25"/>
      <c r="Q895" s="25"/>
      <c r="R895" s="5"/>
    </row>
    <row r="896" ht="16.5" customHeight="1">
      <c r="A896" s="55"/>
      <c r="E896" s="5"/>
      <c r="G896" s="57"/>
      <c r="H896" s="57"/>
      <c r="I896" s="57"/>
      <c r="J896" s="57"/>
      <c r="O896" s="25"/>
      <c r="P896" s="25"/>
      <c r="Q896" s="25"/>
      <c r="R896" s="5"/>
    </row>
    <row r="897" ht="16.5" customHeight="1">
      <c r="A897" s="55"/>
      <c r="E897" s="5"/>
      <c r="G897" s="57"/>
      <c r="H897" s="57"/>
      <c r="I897" s="57"/>
      <c r="J897" s="57"/>
      <c r="O897" s="25"/>
      <c r="P897" s="25"/>
      <c r="Q897" s="25"/>
      <c r="R897" s="5"/>
    </row>
    <row r="898" ht="16.5" customHeight="1">
      <c r="A898" s="55"/>
      <c r="E898" s="5"/>
      <c r="G898" s="57"/>
      <c r="H898" s="57"/>
      <c r="I898" s="57"/>
      <c r="J898" s="57"/>
      <c r="O898" s="25"/>
      <c r="P898" s="25"/>
      <c r="Q898" s="25"/>
      <c r="R898" s="5"/>
    </row>
    <row r="899" ht="16.5" customHeight="1">
      <c r="A899" s="55"/>
      <c r="E899" s="5"/>
      <c r="G899" s="57"/>
      <c r="H899" s="57"/>
      <c r="I899" s="57"/>
      <c r="J899" s="57"/>
      <c r="O899" s="25"/>
      <c r="P899" s="25"/>
      <c r="Q899" s="25"/>
      <c r="R899" s="5"/>
    </row>
    <row r="900" ht="16.5" customHeight="1">
      <c r="A900" s="55"/>
      <c r="E900" s="5"/>
      <c r="G900" s="57"/>
      <c r="H900" s="57"/>
      <c r="I900" s="57"/>
      <c r="J900" s="57"/>
      <c r="O900" s="25"/>
      <c r="P900" s="25"/>
      <c r="Q900" s="25"/>
      <c r="R900" s="5"/>
    </row>
    <row r="901" ht="16.5" customHeight="1">
      <c r="A901" s="55"/>
      <c r="E901" s="5"/>
      <c r="G901" s="57"/>
      <c r="H901" s="57"/>
      <c r="I901" s="57"/>
      <c r="J901" s="57"/>
      <c r="O901" s="25"/>
      <c r="P901" s="25"/>
      <c r="Q901" s="25"/>
      <c r="R901" s="5"/>
    </row>
    <row r="902" ht="16.5" customHeight="1">
      <c r="A902" s="55"/>
      <c r="E902" s="5"/>
      <c r="G902" s="57"/>
      <c r="H902" s="57"/>
      <c r="I902" s="57"/>
      <c r="J902" s="57"/>
      <c r="O902" s="25"/>
      <c r="P902" s="25"/>
      <c r="Q902" s="25"/>
      <c r="R902" s="5"/>
    </row>
    <row r="903" ht="16.5" customHeight="1">
      <c r="A903" s="55"/>
      <c r="E903" s="5"/>
      <c r="G903" s="57"/>
      <c r="H903" s="57"/>
      <c r="I903" s="57"/>
      <c r="J903" s="57"/>
      <c r="O903" s="25"/>
      <c r="P903" s="25"/>
      <c r="Q903" s="25"/>
      <c r="R903" s="5"/>
    </row>
    <row r="904" ht="16.5" customHeight="1">
      <c r="A904" s="55"/>
      <c r="E904" s="5"/>
      <c r="G904" s="57"/>
      <c r="H904" s="57"/>
      <c r="I904" s="57"/>
      <c r="J904" s="57"/>
      <c r="O904" s="25"/>
      <c r="P904" s="25"/>
      <c r="Q904" s="25"/>
      <c r="R904" s="5"/>
    </row>
    <row r="905" ht="16.5" customHeight="1">
      <c r="A905" s="55"/>
      <c r="E905" s="5"/>
      <c r="G905" s="57"/>
      <c r="H905" s="57"/>
      <c r="I905" s="57"/>
      <c r="J905" s="57"/>
      <c r="O905" s="25"/>
      <c r="P905" s="25"/>
      <c r="Q905" s="25"/>
      <c r="R905" s="5"/>
    </row>
    <row r="906" ht="16.5" customHeight="1">
      <c r="A906" s="55"/>
      <c r="E906" s="5"/>
      <c r="G906" s="57"/>
      <c r="H906" s="57"/>
      <c r="I906" s="57"/>
      <c r="J906" s="57"/>
      <c r="O906" s="25"/>
      <c r="P906" s="25"/>
      <c r="Q906" s="25"/>
      <c r="R906" s="5"/>
    </row>
    <row r="907" ht="16.5" customHeight="1">
      <c r="A907" s="55"/>
      <c r="E907" s="5"/>
      <c r="G907" s="57"/>
      <c r="H907" s="57"/>
      <c r="I907" s="57"/>
      <c r="J907" s="57"/>
      <c r="O907" s="25"/>
      <c r="P907" s="25"/>
      <c r="Q907" s="25"/>
      <c r="R907" s="5"/>
    </row>
    <row r="908" ht="16.5" customHeight="1">
      <c r="A908" s="55"/>
      <c r="E908" s="5"/>
      <c r="G908" s="57"/>
      <c r="H908" s="57"/>
      <c r="I908" s="57"/>
      <c r="J908" s="57"/>
      <c r="O908" s="25"/>
      <c r="P908" s="25"/>
      <c r="Q908" s="25"/>
      <c r="R908" s="5"/>
    </row>
    <row r="909" ht="16.5" customHeight="1">
      <c r="A909" s="55"/>
      <c r="E909" s="5"/>
      <c r="G909" s="57"/>
      <c r="H909" s="57"/>
      <c r="I909" s="57"/>
      <c r="J909" s="57"/>
      <c r="O909" s="25"/>
      <c r="P909" s="25"/>
      <c r="Q909" s="25"/>
      <c r="R909" s="5"/>
    </row>
    <row r="910" ht="16.5" customHeight="1">
      <c r="A910" s="55"/>
      <c r="E910" s="5"/>
      <c r="G910" s="57"/>
      <c r="H910" s="57"/>
      <c r="I910" s="57"/>
      <c r="J910" s="57"/>
      <c r="O910" s="25"/>
      <c r="P910" s="25"/>
      <c r="Q910" s="25"/>
      <c r="R910" s="5"/>
    </row>
    <row r="911" ht="16.5" customHeight="1">
      <c r="A911" s="55"/>
      <c r="E911" s="5"/>
      <c r="G911" s="57"/>
      <c r="H911" s="57"/>
      <c r="I911" s="57"/>
      <c r="J911" s="57"/>
      <c r="O911" s="25"/>
      <c r="P911" s="25"/>
      <c r="Q911" s="25"/>
      <c r="R911" s="5"/>
    </row>
    <row r="912" ht="16.5" customHeight="1">
      <c r="A912" s="55"/>
      <c r="E912" s="5"/>
      <c r="G912" s="57"/>
      <c r="H912" s="57"/>
      <c r="I912" s="57"/>
      <c r="J912" s="57"/>
      <c r="O912" s="25"/>
      <c r="P912" s="25"/>
      <c r="Q912" s="25"/>
      <c r="R912" s="5"/>
    </row>
    <row r="913" ht="16.5" customHeight="1">
      <c r="A913" s="55"/>
      <c r="E913" s="5"/>
      <c r="G913" s="57"/>
      <c r="H913" s="57"/>
      <c r="I913" s="57"/>
      <c r="J913" s="57"/>
      <c r="O913" s="25"/>
      <c r="P913" s="25"/>
      <c r="Q913" s="25"/>
      <c r="R913" s="5"/>
    </row>
    <row r="914" ht="16.5" customHeight="1">
      <c r="A914" s="55"/>
      <c r="E914" s="5"/>
      <c r="G914" s="57"/>
      <c r="H914" s="57"/>
      <c r="I914" s="57"/>
      <c r="J914" s="57"/>
      <c r="O914" s="25"/>
      <c r="P914" s="25"/>
      <c r="Q914" s="25"/>
      <c r="R914" s="5"/>
    </row>
    <row r="915" ht="16.5" customHeight="1">
      <c r="A915" s="55"/>
      <c r="E915" s="5"/>
      <c r="G915" s="57"/>
      <c r="H915" s="57"/>
      <c r="I915" s="57"/>
      <c r="J915" s="57"/>
      <c r="O915" s="25"/>
      <c r="P915" s="25"/>
      <c r="Q915" s="25"/>
      <c r="R915" s="5"/>
    </row>
    <row r="916" ht="16.5" customHeight="1">
      <c r="A916" s="55"/>
      <c r="E916" s="5"/>
      <c r="G916" s="57"/>
      <c r="H916" s="57"/>
      <c r="I916" s="57"/>
      <c r="J916" s="57"/>
      <c r="O916" s="25"/>
      <c r="P916" s="25"/>
      <c r="Q916" s="25"/>
      <c r="R916" s="5"/>
    </row>
    <row r="917" ht="16.5" customHeight="1">
      <c r="A917" s="55"/>
      <c r="E917" s="5"/>
      <c r="G917" s="57"/>
      <c r="H917" s="57"/>
      <c r="I917" s="57"/>
      <c r="J917" s="57"/>
      <c r="O917" s="25"/>
      <c r="P917" s="25"/>
      <c r="Q917" s="25"/>
      <c r="R917" s="5"/>
    </row>
    <row r="918" ht="16.5" customHeight="1">
      <c r="A918" s="55"/>
      <c r="E918" s="5"/>
      <c r="G918" s="57"/>
      <c r="H918" s="57"/>
      <c r="I918" s="57"/>
      <c r="J918" s="57"/>
      <c r="O918" s="25"/>
      <c r="P918" s="25"/>
      <c r="Q918" s="25"/>
      <c r="R918" s="5"/>
    </row>
    <row r="919" ht="16.5" customHeight="1">
      <c r="A919" s="55"/>
      <c r="E919" s="5"/>
      <c r="G919" s="57"/>
      <c r="H919" s="57"/>
      <c r="I919" s="57"/>
      <c r="J919" s="57"/>
      <c r="O919" s="25"/>
      <c r="P919" s="25"/>
      <c r="Q919" s="25"/>
      <c r="R919" s="5"/>
    </row>
    <row r="920" ht="16.5" customHeight="1">
      <c r="A920" s="55"/>
      <c r="E920" s="5"/>
      <c r="G920" s="57"/>
      <c r="H920" s="57"/>
      <c r="I920" s="57"/>
      <c r="J920" s="57"/>
      <c r="O920" s="25"/>
      <c r="P920" s="25"/>
      <c r="Q920" s="25"/>
      <c r="R920" s="5"/>
    </row>
    <row r="921" ht="16.5" customHeight="1">
      <c r="A921" s="55"/>
      <c r="E921" s="5"/>
      <c r="G921" s="57"/>
      <c r="H921" s="57"/>
      <c r="I921" s="57"/>
      <c r="J921" s="57"/>
      <c r="O921" s="25"/>
      <c r="P921" s="25"/>
      <c r="Q921" s="25"/>
      <c r="R921" s="5"/>
    </row>
    <row r="922" ht="16.5" customHeight="1">
      <c r="A922" s="55"/>
      <c r="E922" s="5"/>
      <c r="G922" s="57"/>
      <c r="H922" s="57"/>
      <c r="I922" s="57"/>
      <c r="J922" s="57"/>
      <c r="O922" s="25"/>
      <c r="P922" s="25"/>
      <c r="Q922" s="25"/>
      <c r="R922" s="5"/>
    </row>
    <row r="923" ht="16.5" customHeight="1">
      <c r="A923" s="55"/>
      <c r="E923" s="5"/>
      <c r="G923" s="57"/>
      <c r="H923" s="57"/>
      <c r="I923" s="57"/>
      <c r="J923" s="57"/>
      <c r="O923" s="25"/>
      <c r="P923" s="25"/>
      <c r="Q923" s="25"/>
      <c r="R923" s="5"/>
    </row>
    <row r="924" ht="16.5" customHeight="1">
      <c r="A924" s="55"/>
      <c r="E924" s="5"/>
      <c r="G924" s="57"/>
      <c r="H924" s="57"/>
      <c r="I924" s="57"/>
      <c r="J924" s="57"/>
      <c r="O924" s="25"/>
      <c r="P924" s="25"/>
      <c r="Q924" s="25"/>
      <c r="R924" s="5"/>
    </row>
    <row r="925" ht="16.5" customHeight="1">
      <c r="A925" s="55"/>
      <c r="E925" s="5"/>
      <c r="G925" s="57"/>
      <c r="H925" s="57"/>
      <c r="I925" s="57"/>
      <c r="J925" s="57"/>
      <c r="O925" s="25"/>
      <c r="P925" s="25"/>
      <c r="Q925" s="25"/>
      <c r="R925" s="5"/>
    </row>
    <row r="926" ht="16.5" customHeight="1">
      <c r="A926" s="55"/>
      <c r="E926" s="5"/>
      <c r="G926" s="57"/>
      <c r="H926" s="57"/>
      <c r="I926" s="57"/>
      <c r="J926" s="57"/>
      <c r="O926" s="25"/>
      <c r="P926" s="25"/>
      <c r="Q926" s="25"/>
      <c r="R926" s="5"/>
    </row>
    <row r="927" ht="16.5" customHeight="1">
      <c r="A927" s="55"/>
      <c r="E927" s="5"/>
      <c r="G927" s="57"/>
      <c r="H927" s="57"/>
      <c r="I927" s="57"/>
      <c r="J927" s="57"/>
      <c r="O927" s="25"/>
      <c r="P927" s="25"/>
      <c r="Q927" s="25"/>
      <c r="R927" s="5"/>
    </row>
    <row r="928" ht="16.5" customHeight="1">
      <c r="A928" s="55"/>
      <c r="E928" s="5"/>
      <c r="G928" s="57"/>
      <c r="H928" s="57"/>
      <c r="I928" s="57"/>
      <c r="J928" s="57"/>
      <c r="O928" s="25"/>
      <c r="P928" s="25"/>
      <c r="Q928" s="25"/>
      <c r="R928" s="5"/>
    </row>
    <row r="929" ht="16.5" customHeight="1">
      <c r="A929" s="55"/>
      <c r="E929" s="5"/>
      <c r="G929" s="57"/>
      <c r="H929" s="57"/>
      <c r="I929" s="57"/>
      <c r="J929" s="57"/>
      <c r="O929" s="25"/>
      <c r="P929" s="25"/>
      <c r="Q929" s="25"/>
      <c r="R929" s="5"/>
    </row>
    <row r="930" ht="16.5" customHeight="1">
      <c r="A930" s="55"/>
      <c r="E930" s="5"/>
      <c r="G930" s="57"/>
      <c r="H930" s="57"/>
      <c r="I930" s="57"/>
      <c r="J930" s="57"/>
      <c r="O930" s="25"/>
      <c r="P930" s="25"/>
      <c r="Q930" s="25"/>
      <c r="R930" s="5"/>
    </row>
    <row r="931" ht="16.5" customHeight="1">
      <c r="A931" s="55"/>
      <c r="E931" s="5"/>
      <c r="G931" s="57"/>
      <c r="H931" s="57"/>
      <c r="I931" s="57"/>
      <c r="J931" s="57"/>
      <c r="O931" s="25"/>
      <c r="P931" s="25"/>
      <c r="Q931" s="25"/>
      <c r="R931" s="5"/>
    </row>
    <row r="932" ht="16.5" customHeight="1">
      <c r="A932" s="55"/>
      <c r="E932" s="5"/>
      <c r="G932" s="57"/>
      <c r="H932" s="57"/>
      <c r="I932" s="57"/>
      <c r="J932" s="57"/>
      <c r="O932" s="25"/>
      <c r="P932" s="25"/>
      <c r="Q932" s="25"/>
      <c r="R932" s="5"/>
    </row>
    <row r="933" ht="16.5" customHeight="1">
      <c r="A933" s="55"/>
      <c r="E933" s="5"/>
      <c r="G933" s="57"/>
      <c r="H933" s="57"/>
      <c r="I933" s="57"/>
      <c r="J933" s="57"/>
      <c r="O933" s="25"/>
      <c r="P933" s="25"/>
      <c r="Q933" s="25"/>
      <c r="R933" s="5"/>
    </row>
    <row r="934" ht="16.5" customHeight="1">
      <c r="A934" s="55"/>
      <c r="E934" s="5"/>
      <c r="G934" s="57"/>
      <c r="H934" s="57"/>
      <c r="I934" s="57"/>
      <c r="J934" s="57"/>
      <c r="O934" s="25"/>
      <c r="P934" s="25"/>
      <c r="Q934" s="25"/>
      <c r="R934" s="5"/>
    </row>
    <row r="935" ht="16.5" customHeight="1">
      <c r="A935" s="55"/>
      <c r="E935" s="5"/>
      <c r="G935" s="57"/>
      <c r="H935" s="57"/>
      <c r="I935" s="57"/>
      <c r="J935" s="57"/>
      <c r="O935" s="25"/>
      <c r="P935" s="25"/>
      <c r="Q935" s="25"/>
      <c r="R935" s="5"/>
    </row>
    <row r="936" ht="16.5" customHeight="1">
      <c r="A936" s="55"/>
      <c r="E936" s="5"/>
      <c r="G936" s="57"/>
      <c r="H936" s="57"/>
      <c r="I936" s="57"/>
      <c r="J936" s="57"/>
      <c r="O936" s="25"/>
      <c r="P936" s="25"/>
      <c r="Q936" s="25"/>
      <c r="R936" s="5"/>
    </row>
    <row r="937" ht="16.5" customHeight="1">
      <c r="A937" s="55"/>
      <c r="E937" s="5"/>
      <c r="G937" s="57"/>
      <c r="H937" s="57"/>
      <c r="I937" s="57"/>
      <c r="J937" s="57"/>
      <c r="O937" s="25"/>
      <c r="P937" s="25"/>
      <c r="Q937" s="25"/>
      <c r="R937" s="5"/>
    </row>
    <row r="938" ht="16.5" customHeight="1">
      <c r="A938" s="55"/>
      <c r="E938" s="5"/>
      <c r="G938" s="57"/>
      <c r="H938" s="57"/>
      <c r="I938" s="57"/>
      <c r="J938" s="57"/>
      <c r="O938" s="25"/>
      <c r="P938" s="25"/>
      <c r="Q938" s="25"/>
      <c r="R938" s="5"/>
    </row>
    <row r="939" ht="16.5" customHeight="1">
      <c r="A939" s="55"/>
      <c r="E939" s="5"/>
      <c r="G939" s="57"/>
      <c r="H939" s="57"/>
      <c r="I939" s="57"/>
      <c r="J939" s="57"/>
      <c r="O939" s="25"/>
      <c r="P939" s="25"/>
      <c r="Q939" s="25"/>
      <c r="R939" s="5"/>
    </row>
    <row r="940" ht="16.5" customHeight="1">
      <c r="A940" s="55"/>
      <c r="E940" s="5"/>
      <c r="G940" s="57"/>
      <c r="H940" s="57"/>
      <c r="I940" s="57"/>
      <c r="J940" s="57"/>
      <c r="O940" s="25"/>
      <c r="P940" s="25"/>
      <c r="Q940" s="25"/>
      <c r="R940" s="5"/>
    </row>
    <row r="941" ht="16.5" customHeight="1">
      <c r="A941" s="55"/>
      <c r="E941" s="5"/>
      <c r="G941" s="57"/>
      <c r="H941" s="57"/>
      <c r="I941" s="57"/>
      <c r="J941" s="57"/>
      <c r="O941" s="25"/>
      <c r="P941" s="25"/>
      <c r="Q941" s="25"/>
      <c r="R941" s="5"/>
    </row>
    <row r="942" ht="16.5" customHeight="1">
      <c r="A942" s="55"/>
      <c r="E942" s="5"/>
      <c r="G942" s="57"/>
      <c r="H942" s="57"/>
      <c r="I942" s="57"/>
      <c r="J942" s="57"/>
      <c r="O942" s="25"/>
      <c r="P942" s="25"/>
      <c r="Q942" s="25"/>
      <c r="R942" s="5"/>
    </row>
    <row r="943" ht="16.5" customHeight="1">
      <c r="A943" s="55"/>
      <c r="E943" s="5"/>
      <c r="G943" s="57"/>
      <c r="H943" s="57"/>
      <c r="I943" s="57"/>
      <c r="J943" s="57"/>
      <c r="O943" s="25"/>
      <c r="P943" s="25"/>
      <c r="Q943" s="25"/>
      <c r="R943" s="5"/>
    </row>
    <row r="944" ht="16.5" customHeight="1">
      <c r="A944" s="55"/>
      <c r="E944" s="5"/>
      <c r="G944" s="57"/>
      <c r="H944" s="57"/>
      <c r="I944" s="57"/>
      <c r="J944" s="57"/>
      <c r="O944" s="25"/>
      <c r="P944" s="25"/>
      <c r="Q944" s="25"/>
      <c r="R944" s="5"/>
    </row>
    <row r="945" ht="16.5" customHeight="1">
      <c r="A945" s="55"/>
      <c r="E945" s="5"/>
      <c r="G945" s="57"/>
      <c r="H945" s="57"/>
      <c r="I945" s="57"/>
      <c r="J945" s="57"/>
      <c r="O945" s="25"/>
      <c r="P945" s="25"/>
      <c r="Q945" s="25"/>
      <c r="R945" s="5"/>
    </row>
    <row r="946" ht="16.5" customHeight="1">
      <c r="A946" s="55"/>
      <c r="E946" s="5"/>
      <c r="G946" s="57"/>
      <c r="H946" s="57"/>
      <c r="I946" s="57"/>
      <c r="J946" s="57"/>
      <c r="O946" s="25"/>
      <c r="P946" s="25"/>
      <c r="Q946" s="25"/>
      <c r="R946" s="5"/>
    </row>
    <row r="947" ht="16.5" customHeight="1">
      <c r="A947" s="55"/>
      <c r="E947" s="5"/>
      <c r="G947" s="57"/>
      <c r="H947" s="57"/>
      <c r="I947" s="57"/>
      <c r="J947" s="57"/>
      <c r="O947" s="25"/>
      <c r="P947" s="25"/>
      <c r="Q947" s="25"/>
      <c r="R947" s="5"/>
    </row>
    <row r="948" ht="16.5" customHeight="1">
      <c r="A948" s="55"/>
      <c r="E948" s="5"/>
      <c r="G948" s="57"/>
      <c r="H948" s="57"/>
      <c r="I948" s="57"/>
      <c r="J948" s="57"/>
      <c r="O948" s="25"/>
      <c r="P948" s="25"/>
      <c r="Q948" s="25"/>
      <c r="R948" s="5"/>
    </row>
    <row r="949" ht="16.5" customHeight="1">
      <c r="A949" s="55"/>
      <c r="E949" s="5"/>
      <c r="G949" s="57"/>
      <c r="H949" s="57"/>
      <c r="I949" s="57"/>
      <c r="J949" s="57"/>
      <c r="O949" s="25"/>
      <c r="P949" s="25"/>
      <c r="Q949" s="25"/>
      <c r="R949" s="5"/>
    </row>
    <row r="950" ht="16.5" customHeight="1">
      <c r="A950" s="55"/>
      <c r="E950" s="5"/>
      <c r="G950" s="57"/>
      <c r="H950" s="57"/>
      <c r="I950" s="57"/>
      <c r="J950" s="57"/>
      <c r="O950" s="25"/>
      <c r="P950" s="25"/>
      <c r="Q950" s="25"/>
      <c r="R950" s="5"/>
    </row>
    <row r="951" ht="16.5" customHeight="1">
      <c r="A951" s="55"/>
      <c r="E951" s="5"/>
      <c r="G951" s="57"/>
      <c r="H951" s="57"/>
      <c r="I951" s="57"/>
      <c r="J951" s="57"/>
      <c r="O951" s="25"/>
      <c r="P951" s="25"/>
      <c r="Q951" s="25"/>
      <c r="R951" s="5"/>
    </row>
    <row r="952" ht="16.5" customHeight="1">
      <c r="A952" s="55"/>
      <c r="E952" s="5"/>
      <c r="G952" s="57"/>
      <c r="H952" s="57"/>
      <c r="I952" s="57"/>
      <c r="J952" s="57"/>
      <c r="O952" s="25"/>
      <c r="P952" s="25"/>
      <c r="Q952" s="25"/>
      <c r="R952" s="5"/>
    </row>
    <row r="953" ht="16.5" customHeight="1">
      <c r="A953" s="55"/>
      <c r="E953" s="5"/>
      <c r="G953" s="57"/>
      <c r="H953" s="57"/>
      <c r="I953" s="57"/>
      <c r="J953" s="57"/>
      <c r="O953" s="25"/>
      <c r="P953" s="25"/>
      <c r="Q953" s="25"/>
      <c r="R953" s="5"/>
    </row>
    <row r="954" ht="16.5" customHeight="1">
      <c r="A954" s="55"/>
      <c r="E954" s="5"/>
      <c r="G954" s="57"/>
      <c r="H954" s="57"/>
      <c r="I954" s="57"/>
      <c r="J954" s="57"/>
      <c r="O954" s="25"/>
      <c r="P954" s="25"/>
      <c r="Q954" s="25"/>
      <c r="R954" s="5"/>
    </row>
    <row r="955" ht="16.5" customHeight="1">
      <c r="A955" s="55"/>
      <c r="E955" s="5"/>
      <c r="G955" s="57"/>
      <c r="H955" s="57"/>
      <c r="I955" s="57"/>
      <c r="J955" s="57"/>
      <c r="O955" s="25"/>
      <c r="P955" s="25"/>
      <c r="Q955" s="25"/>
      <c r="R955" s="5"/>
    </row>
    <row r="956" ht="16.5" customHeight="1">
      <c r="A956" s="55"/>
      <c r="E956" s="5"/>
      <c r="G956" s="57"/>
      <c r="H956" s="57"/>
      <c r="I956" s="57"/>
      <c r="J956" s="57"/>
      <c r="O956" s="25"/>
      <c r="P956" s="25"/>
      <c r="Q956" s="25"/>
      <c r="R956" s="5"/>
    </row>
    <row r="957" ht="16.5" customHeight="1">
      <c r="A957" s="55"/>
      <c r="E957" s="5"/>
      <c r="G957" s="57"/>
      <c r="H957" s="57"/>
      <c r="I957" s="57"/>
      <c r="J957" s="57"/>
      <c r="O957" s="25"/>
      <c r="P957" s="25"/>
      <c r="Q957" s="25"/>
      <c r="R957" s="5"/>
    </row>
    <row r="958" ht="16.5" customHeight="1">
      <c r="A958" s="55"/>
      <c r="E958" s="5"/>
      <c r="G958" s="57"/>
      <c r="H958" s="57"/>
      <c r="I958" s="57"/>
      <c r="J958" s="57"/>
      <c r="O958" s="25"/>
      <c r="P958" s="25"/>
      <c r="Q958" s="25"/>
      <c r="R958" s="5"/>
    </row>
    <row r="959" ht="16.5" customHeight="1">
      <c r="A959" s="55"/>
      <c r="E959" s="5"/>
      <c r="G959" s="57"/>
      <c r="H959" s="57"/>
      <c r="I959" s="57"/>
      <c r="J959" s="57"/>
      <c r="O959" s="25"/>
      <c r="P959" s="25"/>
      <c r="Q959" s="25"/>
      <c r="R959" s="5"/>
    </row>
    <row r="960" ht="16.5" customHeight="1">
      <c r="A960" s="55"/>
      <c r="E960" s="5"/>
      <c r="G960" s="57"/>
      <c r="H960" s="57"/>
      <c r="I960" s="57"/>
      <c r="J960" s="57"/>
      <c r="O960" s="25"/>
      <c r="P960" s="25"/>
      <c r="Q960" s="25"/>
      <c r="R960" s="5"/>
    </row>
    <row r="961" ht="16.5" customHeight="1">
      <c r="A961" s="55"/>
      <c r="E961" s="5"/>
      <c r="G961" s="57"/>
      <c r="H961" s="57"/>
      <c r="I961" s="57"/>
      <c r="J961" s="57"/>
      <c r="O961" s="25"/>
      <c r="P961" s="25"/>
      <c r="Q961" s="25"/>
      <c r="R961" s="5"/>
    </row>
    <row r="962" ht="16.5" customHeight="1">
      <c r="A962" s="55"/>
      <c r="E962" s="5"/>
      <c r="G962" s="57"/>
      <c r="H962" s="57"/>
      <c r="I962" s="57"/>
      <c r="J962" s="57"/>
      <c r="O962" s="25"/>
      <c r="P962" s="25"/>
      <c r="Q962" s="25"/>
      <c r="R962" s="5"/>
    </row>
    <row r="963" ht="16.5" customHeight="1">
      <c r="A963" s="55"/>
      <c r="E963" s="5"/>
      <c r="G963" s="57"/>
      <c r="H963" s="57"/>
      <c r="I963" s="57"/>
      <c r="J963" s="57"/>
      <c r="O963" s="25"/>
      <c r="P963" s="25"/>
      <c r="Q963" s="25"/>
      <c r="R963" s="5"/>
    </row>
    <row r="964" ht="16.5" customHeight="1">
      <c r="A964" s="55"/>
      <c r="E964" s="5"/>
      <c r="G964" s="57"/>
      <c r="H964" s="57"/>
      <c r="I964" s="57"/>
      <c r="J964" s="57"/>
      <c r="O964" s="25"/>
      <c r="P964" s="25"/>
      <c r="Q964" s="25"/>
      <c r="R964" s="5"/>
    </row>
    <row r="965" ht="16.5" customHeight="1">
      <c r="A965" s="55"/>
      <c r="E965" s="5"/>
      <c r="G965" s="57"/>
      <c r="H965" s="57"/>
      <c r="I965" s="57"/>
      <c r="J965" s="57"/>
      <c r="O965" s="25"/>
      <c r="P965" s="25"/>
      <c r="Q965" s="25"/>
      <c r="R965" s="5"/>
    </row>
    <row r="966" ht="16.5" customHeight="1">
      <c r="A966" s="55"/>
      <c r="E966" s="5"/>
      <c r="G966" s="57"/>
      <c r="H966" s="57"/>
      <c r="I966" s="57"/>
      <c r="J966" s="57"/>
      <c r="O966" s="25"/>
      <c r="P966" s="25"/>
      <c r="Q966" s="25"/>
      <c r="R966" s="5"/>
    </row>
    <row r="967" ht="16.5" customHeight="1">
      <c r="A967" s="55"/>
      <c r="E967" s="5"/>
      <c r="G967" s="57"/>
      <c r="H967" s="57"/>
      <c r="I967" s="57"/>
      <c r="J967" s="57"/>
      <c r="O967" s="25"/>
      <c r="P967" s="25"/>
      <c r="Q967" s="25"/>
      <c r="R967" s="5"/>
    </row>
    <row r="968" ht="16.5" customHeight="1">
      <c r="A968" s="55"/>
      <c r="E968" s="5"/>
      <c r="G968" s="57"/>
      <c r="H968" s="57"/>
      <c r="I968" s="57"/>
      <c r="J968" s="57"/>
      <c r="O968" s="25"/>
      <c r="P968" s="25"/>
      <c r="Q968" s="25"/>
      <c r="R968" s="5"/>
    </row>
    <row r="969" ht="16.5" customHeight="1">
      <c r="A969" s="55"/>
      <c r="E969" s="5"/>
      <c r="G969" s="57"/>
      <c r="H969" s="57"/>
      <c r="I969" s="57"/>
      <c r="J969" s="57"/>
      <c r="O969" s="25"/>
      <c r="P969" s="25"/>
      <c r="Q969" s="25"/>
      <c r="R969" s="5"/>
    </row>
    <row r="970" ht="16.5" customHeight="1">
      <c r="A970" s="55"/>
      <c r="E970" s="5"/>
      <c r="G970" s="57"/>
      <c r="H970" s="57"/>
      <c r="I970" s="57"/>
      <c r="J970" s="57"/>
      <c r="O970" s="25"/>
      <c r="P970" s="25"/>
      <c r="Q970" s="25"/>
      <c r="R970" s="5"/>
    </row>
    <row r="971" ht="16.5" customHeight="1">
      <c r="A971" s="55"/>
      <c r="E971" s="5"/>
      <c r="G971" s="57"/>
      <c r="H971" s="57"/>
      <c r="I971" s="57"/>
      <c r="J971" s="57"/>
      <c r="O971" s="25"/>
      <c r="P971" s="25"/>
      <c r="Q971" s="25"/>
      <c r="R971" s="5"/>
    </row>
    <row r="972" ht="16.5" customHeight="1">
      <c r="A972" s="55"/>
      <c r="E972" s="5"/>
      <c r="G972" s="57"/>
      <c r="H972" s="57"/>
      <c r="I972" s="57"/>
      <c r="J972" s="57"/>
      <c r="O972" s="25"/>
      <c r="P972" s="25"/>
      <c r="Q972" s="25"/>
      <c r="R972" s="5"/>
    </row>
    <row r="973" ht="16.5" customHeight="1">
      <c r="A973" s="55"/>
      <c r="E973" s="5"/>
      <c r="G973" s="57"/>
      <c r="H973" s="57"/>
      <c r="I973" s="57"/>
      <c r="J973" s="57"/>
      <c r="O973" s="25"/>
      <c r="P973" s="25"/>
      <c r="Q973" s="25"/>
      <c r="R973" s="5"/>
    </row>
    <row r="974" ht="16.5" customHeight="1">
      <c r="A974" s="55"/>
      <c r="E974" s="5"/>
      <c r="G974" s="57"/>
      <c r="H974" s="57"/>
      <c r="I974" s="57"/>
      <c r="J974" s="57"/>
      <c r="O974" s="25"/>
      <c r="P974" s="25"/>
      <c r="Q974" s="25"/>
      <c r="R974" s="5"/>
    </row>
    <row r="975" ht="16.5" customHeight="1">
      <c r="A975" s="55"/>
      <c r="E975" s="5"/>
      <c r="G975" s="57"/>
      <c r="H975" s="57"/>
      <c r="I975" s="57"/>
      <c r="J975" s="57"/>
      <c r="O975" s="25"/>
      <c r="P975" s="25"/>
      <c r="Q975" s="25"/>
      <c r="R975" s="5"/>
    </row>
    <row r="976" ht="16.5" customHeight="1">
      <c r="A976" s="55"/>
      <c r="E976" s="5"/>
      <c r="G976" s="57"/>
      <c r="H976" s="57"/>
      <c r="I976" s="57"/>
      <c r="J976" s="57"/>
      <c r="O976" s="25"/>
      <c r="P976" s="25"/>
      <c r="Q976" s="25"/>
      <c r="R976" s="5"/>
    </row>
    <row r="977" ht="16.5" customHeight="1">
      <c r="A977" s="55"/>
      <c r="E977" s="5"/>
      <c r="G977" s="57"/>
      <c r="H977" s="57"/>
      <c r="I977" s="57"/>
      <c r="J977" s="57"/>
      <c r="O977" s="25"/>
      <c r="P977" s="25"/>
      <c r="Q977" s="25"/>
      <c r="R977" s="5"/>
    </row>
    <row r="978" ht="16.5" customHeight="1">
      <c r="A978" s="55"/>
      <c r="E978" s="5"/>
      <c r="G978" s="57"/>
      <c r="H978" s="57"/>
      <c r="I978" s="57"/>
      <c r="J978" s="57"/>
      <c r="O978" s="25"/>
      <c r="P978" s="25"/>
      <c r="Q978" s="25"/>
      <c r="R978" s="5"/>
    </row>
    <row r="979" ht="16.5" customHeight="1">
      <c r="A979" s="55"/>
      <c r="E979" s="5"/>
      <c r="G979" s="57"/>
      <c r="H979" s="57"/>
      <c r="I979" s="57"/>
      <c r="J979" s="57"/>
      <c r="O979" s="25"/>
      <c r="P979" s="25"/>
      <c r="Q979" s="25"/>
      <c r="R979" s="5"/>
    </row>
    <row r="980" ht="16.5" customHeight="1">
      <c r="A980" s="55"/>
      <c r="E980" s="5"/>
      <c r="G980" s="57"/>
      <c r="H980" s="57"/>
      <c r="I980" s="57"/>
      <c r="J980" s="57"/>
      <c r="O980" s="25"/>
      <c r="P980" s="25"/>
      <c r="Q980" s="25"/>
      <c r="R980" s="5"/>
    </row>
    <row r="981" ht="16.5" customHeight="1">
      <c r="A981" s="55"/>
      <c r="E981" s="5"/>
      <c r="G981" s="57"/>
      <c r="H981" s="57"/>
      <c r="I981" s="57"/>
      <c r="J981" s="57"/>
      <c r="O981" s="25"/>
      <c r="P981" s="25"/>
      <c r="Q981" s="25"/>
      <c r="R981" s="5"/>
    </row>
    <row r="982" ht="16.5" customHeight="1">
      <c r="A982" s="55"/>
      <c r="E982" s="5"/>
      <c r="G982" s="57"/>
      <c r="H982" s="57"/>
      <c r="I982" s="57"/>
      <c r="J982" s="57"/>
      <c r="O982" s="25"/>
      <c r="P982" s="25"/>
      <c r="Q982" s="25"/>
      <c r="R982" s="5"/>
    </row>
    <row r="983" ht="16.5" customHeight="1">
      <c r="A983" s="55"/>
      <c r="E983" s="5"/>
      <c r="G983" s="57"/>
      <c r="H983" s="57"/>
      <c r="I983" s="57"/>
      <c r="J983" s="57"/>
      <c r="O983" s="25"/>
      <c r="P983" s="25"/>
      <c r="Q983" s="25"/>
      <c r="R983" s="5"/>
    </row>
    <row r="984" ht="16.5" customHeight="1">
      <c r="A984" s="55"/>
      <c r="E984" s="5"/>
      <c r="G984" s="57"/>
      <c r="H984" s="57"/>
      <c r="I984" s="57"/>
      <c r="J984" s="57"/>
      <c r="O984" s="25"/>
      <c r="P984" s="25"/>
      <c r="Q984" s="25"/>
      <c r="R984" s="5"/>
    </row>
    <row r="985" ht="16.5" customHeight="1">
      <c r="A985" s="55"/>
      <c r="E985" s="5"/>
      <c r="G985" s="57"/>
      <c r="H985" s="57"/>
      <c r="I985" s="57"/>
      <c r="J985" s="57"/>
      <c r="O985" s="25"/>
      <c r="P985" s="25"/>
      <c r="Q985" s="25"/>
      <c r="R985" s="5"/>
    </row>
    <row r="986" ht="16.5" customHeight="1">
      <c r="A986" s="55"/>
      <c r="E986" s="5"/>
      <c r="G986" s="57"/>
      <c r="H986" s="57"/>
      <c r="I986" s="57"/>
      <c r="J986" s="57"/>
      <c r="O986" s="25"/>
      <c r="P986" s="25"/>
      <c r="Q986" s="25"/>
      <c r="R986" s="5"/>
    </row>
    <row r="987" ht="16.5" customHeight="1">
      <c r="A987" s="55"/>
      <c r="E987" s="5"/>
      <c r="G987" s="57"/>
      <c r="H987" s="57"/>
      <c r="I987" s="57"/>
      <c r="J987" s="57"/>
      <c r="O987" s="25"/>
      <c r="P987" s="25"/>
      <c r="Q987" s="25"/>
      <c r="R987" s="5"/>
    </row>
    <row r="988" ht="16.5" customHeight="1">
      <c r="A988" s="55"/>
      <c r="E988" s="5"/>
      <c r="G988" s="57"/>
      <c r="H988" s="57"/>
      <c r="I988" s="57"/>
      <c r="J988" s="57"/>
      <c r="O988" s="25"/>
      <c r="P988" s="25"/>
      <c r="Q988" s="25"/>
      <c r="R988" s="5"/>
    </row>
    <row r="989" ht="16.5" customHeight="1">
      <c r="A989" s="55"/>
      <c r="E989" s="5"/>
      <c r="G989" s="57"/>
      <c r="H989" s="57"/>
      <c r="I989" s="57"/>
      <c r="J989" s="57"/>
      <c r="O989" s="25"/>
      <c r="P989" s="25"/>
      <c r="Q989" s="25"/>
      <c r="R989" s="5"/>
    </row>
    <row r="990" ht="16.5" customHeight="1">
      <c r="A990" s="55"/>
      <c r="E990" s="5"/>
      <c r="G990" s="57"/>
      <c r="H990" s="57"/>
      <c r="I990" s="57"/>
      <c r="J990" s="57"/>
      <c r="O990" s="25"/>
      <c r="P990" s="25"/>
      <c r="Q990" s="25"/>
      <c r="R990" s="5"/>
    </row>
    <row r="991" ht="16.5" customHeight="1">
      <c r="A991" s="55"/>
      <c r="E991" s="5"/>
      <c r="G991" s="57"/>
      <c r="H991" s="57"/>
      <c r="I991" s="57"/>
      <c r="J991" s="57"/>
      <c r="O991" s="25"/>
      <c r="P991" s="25"/>
      <c r="Q991" s="25"/>
      <c r="R991" s="5"/>
    </row>
    <row r="992" ht="16.5" customHeight="1">
      <c r="A992" s="55"/>
      <c r="E992" s="5"/>
      <c r="G992" s="57"/>
      <c r="H992" s="57"/>
      <c r="I992" s="57"/>
      <c r="J992" s="57"/>
      <c r="O992" s="25"/>
      <c r="P992" s="25"/>
      <c r="Q992" s="25"/>
      <c r="R992" s="5"/>
    </row>
    <row r="993" ht="16.5" customHeight="1">
      <c r="A993" s="55"/>
      <c r="E993" s="5"/>
      <c r="G993" s="57"/>
      <c r="H993" s="57"/>
      <c r="I993" s="57"/>
      <c r="J993" s="57"/>
      <c r="O993" s="25"/>
      <c r="P993" s="25"/>
      <c r="Q993" s="25"/>
      <c r="R993" s="5"/>
    </row>
    <row r="994" ht="16.5" customHeight="1">
      <c r="A994" s="55"/>
      <c r="E994" s="5"/>
      <c r="G994" s="57"/>
      <c r="H994" s="57"/>
      <c r="I994" s="57"/>
      <c r="J994" s="57"/>
      <c r="O994" s="25"/>
      <c r="P994" s="25"/>
      <c r="Q994" s="25"/>
      <c r="R994" s="5"/>
    </row>
    <row r="995" ht="16.5" customHeight="1">
      <c r="A995" s="55"/>
      <c r="E995" s="5"/>
      <c r="G995" s="57"/>
      <c r="H995" s="57"/>
      <c r="I995" s="57"/>
      <c r="J995" s="57"/>
      <c r="O995" s="25"/>
      <c r="P995" s="25"/>
      <c r="Q995" s="25"/>
      <c r="R995" s="5"/>
    </row>
    <row r="996" ht="16.5" customHeight="1">
      <c r="A996" s="55"/>
      <c r="E996" s="5"/>
      <c r="G996" s="57"/>
      <c r="H996" s="57"/>
      <c r="I996" s="57"/>
      <c r="J996" s="57"/>
      <c r="O996" s="25"/>
      <c r="P996" s="25"/>
      <c r="Q996" s="25"/>
      <c r="R996" s="5"/>
    </row>
    <row r="997" ht="16.5" customHeight="1">
      <c r="A997" s="55"/>
      <c r="E997" s="5"/>
      <c r="G997" s="57"/>
      <c r="H997" s="57"/>
      <c r="I997" s="57"/>
      <c r="J997" s="57"/>
      <c r="O997" s="25"/>
      <c r="P997" s="25"/>
      <c r="Q997" s="25"/>
      <c r="R997" s="5"/>
    </row>
    <row r="998" ht="16.5" customHeight="1">
      <c r="A998" s="55"/>
      <c r="E998" s="5"/>
      <c r="G998" s="57"/>
      <c r="H998" s="57"/>
      <c r="I998" s="57"/>
      <c r="J998" s="57"/>
      <c r="O998" s="25"/>
      <c r="P998" s="25"/>
      <c r="Q998" s="25"/>
      <c r="R998" s="5"/>
    </row>
    <row r="999" ht="16.5" customHeight="1">
      <c r="A999" s="55"/>
      <c r="E999" s="5"/>
      <c r="G999" s="57"/>
      <c r="H999" s="57"/>
      <c r="I999" s="57"/>
      <c r="J999" s="57"/>
      <c r="O999" s="25"/>
      <c r="P999" s="25"/>
      <c r="Q999" s="25"/>
      <c r="R999" s="5"/>
    </row>
    <row r="1000" ht="16.5" customHeight="1">
      <c r="A1000" s="55"/>
      <c r="E1000" s="5"/>
      <c r="G1000" s="57"/>
      <c r="H1000" s="57"/>
      <c r="I1000" s="57"/>
      <c r="J1000" s="57"/>
      <c r="O1000" s="25"/>
      <c r="P1000" s="25"/>
      <c r="Q1000" s="25"/>
      <c r="R1000" s="5"/>
    </row>
    <row r="1001" ht="16.5" customHeight="1">
      <c r="A1001" s="55"/>
      <c r="E1001" s="5"/>
      <c r="G1001" s="57"/>
      <c r="H1001" s="57"/>
      <c r="I1001" s="57"/>
      <c r="J1001" s="57"/>
      <c r="O1001" s="25"/>
      <c r="P1001" s="25"/>
      <c r="Q1001" s="25"/>
      <c r="R1001" s="5"/>
    </row>
    <row r="1002" ht="16.5" customHeight="1">
      <c r="A1002" s="55"/>
      <c r="E1002" s="5"/>
      <c r="G1002" s="57"/>
      <c r="H1002" s="57"/>
      <c r="I1002" s="57"/>
      <c r="J1002" s="57"/>
      <c r="O1002" s="25"/>
      <c r="P1002" s="25"/>
      <c r="Q1002" s="25"/>
      <c r="R1002" s="5"/>
    </row>
    <row r="1003" ht="16.5" customHeight="1">
      <c r="A1003" s="55"/>
      <c r="E1003" s="5"/>
      <c r="G1003" s="57"/>
      <c r="H1003" s="57"/>
      <c r="I1003" s="57"/>
      <c r="J1003" s="57"/>
      <c r="O1003" s="25"/>
      <c r="P1003" s="25"/>
      <c r="Q1003" s="25"/>
      <c r="R1003" s="5"/>
    </row>
    <row r="1004" ht="16.5" customHeight="1">
      <c r="A1004" s="55"/>
      <c r="E1004" s="5"/>
      <c r="G1004" s="57"/>
      <c r="H1004" s="57"/>
      <c r="I1004" s="57"/>
      <c r="J1004" s="57"/>
      <c r="O1004" s="25"/>
      <c r="P1004" s="25"/>
      <c r="Q1004" s="25"/>
      <c r="R1004" s="5"/>
    </row>
    <row r="1005" ht="16.5" customHeight="1">
      <c r="A1005" s="55"/>
      <c r="E1005" s="5"/>
      <c r="G1005" s="57"/>
      <c r="H1005" s="57"/>
      <c r="I1005" s="57"/>
      <c r="J1005" s="57"/>
      <c r="O1005" s="25"/>
      <c r="P1005" s="25"/>
      <c r="Q1005" s="25"/>
      <c r="R1005" s="5"/>
    </row>
    <row r="1006" ht="16.5" customHeight="1">
      <c r="A1006" s="55"/>
      <c r="E1006" s="5"/>
      <c r="G1006" s="57"/>
      <c r="H1006" s="57"/>
      <c r="I1006" s="57"/>
      <c r="J1006" s="57"/>
      <c r="O1006" s="25"/>
      <c r="P1006" s="25"/>
      <c r="Q1006" s="25"/>
      <c r="R1006" s="5"/>
    </row>
    <row r="1007" ht="16.5" customHeight="1">
      <c r="A1007" s="55"/>
      <c r="E1007" s="5"/>
      <c r="G1007" s="57"/>
      <c r="H1007" s="57"/>
      <c r="I1007" s="57"/>
      <c r="J1007" s="57"/>
      <c r="O1007" s="25"/>
      <c r="P1007" s="25"/>
      <c r="Q1007" s="25"/>
      <c r="R1007" s="5"/>
    </row>
    <row r="1008" ht="16.5" customHeight="1">
      <c r="A1008" s="55"/>
      <c r="E1008" s="5"/>
      <c r="G1008" s="57"/>
      <c r="H1008" s="57"/>
      <c r="I1008" s="57"/>
      <c r="J1008" s="57"/>
      <c r="O1008" s="25"/>
      <c r="P1008" s="25"/>
      <c r="Q1008" s="25"/>
      <c r="R1008" s="5"/>
    </row>
    <row r="1009" ht="16.5" customHeight="1">
      <c r="A1009" s="55"/>
      <c r="E1009" s="5"/>
      <c r="G1009" s="57"/>
      <c r="H1009" s="57"/>
      <c r="I1009" s="57"/>
      <c r="J1009" s="57"/>
      <c r="O1009" s="25"/>
      <c r="P1009" s="25"/>
      <c r="Q1009" s="25"/>
      <c r="R1009" s="5"/>
    </row>
    <row r="1010" ht="16.5" customHeight="1">
      <c r="A1010" s="55"/>
      <c r="E1010" s="5"/>
      <c r="G1010" s="57"/>
      <c r="H1010" s="57"/>
      <c r="I1010" s="57"/>
      <c r="J1010" s="57"/>
      <c r="O1010" s="25"/>
      <c r="P1010" s="25"/>
      <c r="Q1010" s="25"/>
      <c r="R1010" s="5"/>
    </row>
    <row r="1011" ht="16.5" customHeight="1">
      <c r="A1011" s="55"/>
      <c r="E1011" s="5"/>
      <c r="G1011" s="57"/>
      <c r="H1011" s="57"/>
      <c r="I1011" s="57"/>
      <c r="J1011" s="57"/>
      <c r="O1011" s="25"/>
      <c r="P1011" s="25"/>
      <c r="Q1011" s="25"/>
      <c r="R1011" s="5"/>
    </row>
    <row r="1012" ht="16.5" customHeight="1">
      <c r="A1012" s="55"/>
      <c r="E1012" s="5"/>
      <c r="G1012" s="57"/>
      <c r="H1012" s="57"/>
      <c r="I1012" s="57"/>
      <c r="J1012" s="57"/>
      <c r="O1012" s="25"/>
      <c r="P1012" s="25"/>
      <c r="Q1012" s="25"/>
      <c r="R1012" s="5"/>
    </row>
    <row r="1013" ht="16.5" customHeight="1">
      <c r="A1013" s="55"/>
      <c r="E1013" s="5"/>
      <c r="G1013" s="57"/>
      <c r="H1013" s="57"/>
      <c r="I1013" s="57"/>
      <c r="J1013" s="57"/>
      <c r="O1013" s="25"/>
      <c r="P1013" s="25"/>
      <c r="Q1013" s="25"/>
      <c r="R1013" s="5"/>
    </row>
    <row r="1014" ht="16.5" customHeight="1">
      <c r="A1014" s="55"/>
      <c r="E1014" s="5"/>
      <c r="G1014" s="57"/>
      <c r="H1014" s="57"/>
      <c r="I1014" s="57"/>
      <c r="J1014" s="57"/>
      <c r="O1014" s="25"/>
      <c r="P1014" s="25"/>
      <c r="Q1014" s="25"/>
      <c r="R1014" s="5"/>
    </row>
    <row r="1015" ht="16.5" customHeight="1">
      <c r="A1015" s="55"/>
      <c r="E1015" s="5"/>
      <c r="G1015" s="57"/>
      <c r="H1015" s="57"/>
      <c r="I1015" s="57"/>
      <c r="J1015" s="57"/>
      <c r="O1015" s="25"/>
      <c r="P1015" s="25"/>
      <c r="Q1015" s="25"/>
      <c r="R1015" s="5"/>
    </row>
    <row r="1016" ht="16.5" customHeight="1">
      <c r="A1016" s="55"/>
      <c r="E1016" s="5"/>
      <c r="G1016" s="57"/>
      <c r="H1016" s="57"/>
      <c r="I1016" s="57"/>
      <c r="J1016" s="57"/>
      <c r="O1016" s="25"/>
      <c r="P1016" s="25"/>
      <c r="Q1016" s="25"/>
      <c r="R1016" s="5"/>
    </row>
    <row r="1017" ht="16.5" customHeight="1">
      <c r="A1017" s="55"/>
      <c r="E1017" s="5"/>
      <c r="G1017" s="57"/>
      <c r="H1017" s="57"/>
      <c r="I1017" s="57"/>
      <c r="J1017" s="57"/>
      <c r="O1017" s="25"/>
      <c r="P1017" s="25"/>
      <c r="Q1017" s="25"/>
      <c r="R1017" s="5"/>
    </row>
    <row r="1018" ht="16.5" customHeight="1">
      <c r="A1018" s="55"/>
      <c r="E1018" s="5"/>
      <c r="G1018" s="57"/>
      <c r="H1018" s="57"/>
      <c r="I1018" s="57"/>
      <c r="J1018" s="57"/>
      <c r="O1018" s="25"/>
      <c r="P1018" s="25"/>
      <c r="Q1018" s="25"/>
      <c r="R1018" s="5"/>
    </row>
    <row r="1019" ht="16.5" customHeight="1">
      <c r="A1019" s="55"/>
      <c r="E1019" s="5"/>
      <c r="G1019" s="57"/>
      <c r="H1019" s="57"/>
      <c r="I1019" s="57"/>
      <c r="J1019" s="57"/>
      <c r="O1019" s="25"/>
      <c r="P1019" s="25"/>
      <c r="Q1019" s="25"/>
      <c r="R1019" s="5"/>
    </row>
    <row r="1020" ht="16.5" customHeight="1">
      <c r="A1020" s="55"/>
      <c r="E1020" s="5"/>
      <c r="G1020" s="57"/>
      <c r="H1020" s="57"/>
      <c r="I1020" s="57"/>
      <c r="J1020" s="57"/>
      <c r="O1020" s="25"/>
      <c r="P1020" s="25"/>
      <c r="Q1020" s="25"/>
      <c r="R1020" s="5"/>
    </row>
    <row r="1021" ht="16.5" customHeight="1">
      <c r="A1021" s="55"/>
      <c r="E1021" s="5"/>
      <c r="G1021" s="57"/>
      <c r="H1021" s="57"/>
      <c r="I1021" s="57"/>
      <c r="J1021" s="57"/>
      <c r="O1021" s="25"/>
      <c r="P1021" s="25"/>
      <c r="Q1021" s="25"/>
      <c r="R1021" s="5"/>
    </row>
    <row r="1022" ht="16.5" customHeight="1">
      <c r="A1022" s="55"/>
      <c r="E1022" s="5"/>
      <c r="G1022" s="57"/>
      <c r="H1022" s="57"/>
      <c r="I1022" s="57"/>
      <c r="J1022" s="57"/>
      <c r="O1022" s="25"/>
      <c r="P1022" s="25"/>
      <c r="Q1022" s="25"/>
      <c r="R1022" s="5"/>
    </row>
    <row r="1023" ht="16.5" customHeight="1">
      <c r="A1023" s="55"/>
      <c r="E1023" s="5"/>
      <c r="G1023" s="57"/>
      <c r="H1023" s="57"/>
      <c r="I1023" s="57"/>
      <c r="J1023" s="57"/>
      <c r="O1023" s="25"/>
      <c r="P1023" s="25"/>
      <c r="Q1023" s="25"/>
      <c r="R1023" s="5"/>
    </row>
    <row r="1024" ht="16.5" customHeight="1">
      <c r="A1024" s="55"/>
      <c r="E1024" s="5"/>
      <c r="G1024" s="57"/>
      <c r="H1024" s="57"/>
      <c r="I1024" s="57"/>
      <c r="J1024" s="57"/>
      <c r="O1024" s="25"/>
      <c r="P1024" s="25"/>
      <c r="Q1024" s="25"/>
      <c r="R1024" s="5"/>
    </row>
    <row r="1025" ht="16.5" customHeight="1">
      <c r="A1025" s="55"/>
      <c r="E1025" s="5"/>
      <c r="G1025" s="57"/>
      <c r="H1025" s="57"/>
      <c r="I1025" s="57"/>
      <c r="J1025" s="57"/>
      <c r="O1025" s="25"/>
      <c r="P1025" s="25"/>
      <c r="Q1025" s="25"/>
      <c r="R1025" s="5"/>
    </row>
    <row r="1026" ht="16.5" customHeight="1">
      <c r="A1026" s="55"/>
      <c r="E1026" s="5"/>
      <c r="G1026" s="57"/>
      <c r="H1026" s="57"/>
      <c r="I1026" s="57"/>
      <c r="J1026" s="57"/>
      <c r="O1026" s="25"/>
      <c r="P1026" s="25"/>
      <c r="Q1026" s="25"/>
      <c r="R1026" s="5"/>
    </row>
    <row r="1027" ht="16.5" customHeight="1">
      <c r="A1027" s="55"/>
      <c r="E1027" s="5"/>
      <c r="G1027" s="57"/>
      <c r="H1027" s="57"/>
      <c r="I1027" s="57"/>
      <c r="J1027" s="57"/>
      <c r="O1027" s="25"/>
      <c r="P1027" s="25"/>
      <c r="Q1027" s="25"/>
      <c r="R1027" s="5"/>
    </row>
    <row r="1028" ht="16.5" customHeight="1">
      <c r="A1028" s="55"/>
      <c r="E1028" s="5"/>
      <c r="G1028" s="57"/>
      <c r="H1028" s="57"/>
      <c r="I1028" s="57"/>
      <c r="J1028" s="57"/>
      <c r="O1028" s="25"/>
      <c r="P1028" s="25"/>
      <c r="Q1028" s="25"/>
      <c r="R1028" s="5"/>
    </row>
    <row r="1029" ht="16.5" customHeight="1">
      <c r="A1029" s="55"/>
      <c r="E1029" s="5"/>
      <c r="G1029" s="57"/>
      <c r="H1029" s="57"/>
      <c r="I1029" s="57"/>
      <c r="J1029" s="57"/>
      <c r="O1029" s="25"/>
      <c r="P1029" s="25"/>
      <c r="Q1029" s="25"/>
      <c r="R1029" s="5"/>
    </row>
    <row r="1030" ht="16.5" customHeight="1">
      <c r="A1030" s="55"/>
      <c r="E1030" s="5"/>
      <c r="G1030" s="57"/>
      <c r="H1030" s="57"/>
      <c r="I1030" s="57"/>
      <c r="J1030" s="57"/>
      <c r="O1030" s="25"/>
      <c r="P1030" s="25"/>
      <c r="Q1030" s="25"/>
      <c r="R1030" s="5"/>
    </row>
    <row r="1031" ht="16.5" customHeight="1">
      <c r="A1031" s="55"/>
      <c r="E1031" s="5"/>
      <c r="G1031" s="57"/>
      <c r="H1031" s="57"/>
      <c r="I1031" s="57"/>
      <c r="J1031" s="57"/>
      <c r="O1031" s="25"/>
      <c r="P1031" s="25"/>
      <c r="Q1031" s="25"/>
      <c r="R1031" s="5"/>
    </row>
    <row r="1032" ht="16.5" customHeight="1">
      <c r="A1032" s="55"/>
      <c r="E1032" s="5"/>
      <c r="G1032" s="57"/>
      <c r="H1032" s="57"/>
      <c r="I1032" s="57"/>
      <c r="J1032" s="57"/>
      <c r="O1032" s="25"/>
      <c r="P1032" s="25"/>
      <c r="Q1032" s="25"/>
      <c r="R1032" s="5"/>
    </row>
    <row r="1033" ht="16.5" customHeight="1">
      <c r="A1033" s="55"/>
      <c r="G1033" s="57"/>
      <c r="H1033" s="57"/>
      <c r="I1033" s="57"/>
      <c r="J1033" s="57"/>
      <c r="O1033" s="25"/>
      <c r="P1033" s="25"/>
      <c r="Q1033" s="25"/>
    </row>
    <row r="1034" ht="16.5" customHeight="1">
      <c r="A1034" s="55"/>
      <c r="G1034" s="57"/>
      <c r="H1034" s="57"/>
      <c r="I1034" s="57"/>
      <c r="J1034" s="57"/>
      <c r="O1034" s="25"/>
      <c r="P1034" s="25"/>
      <c r="Q1034" s="25"/>
    </row>
    <row r="1035" ht="16.5" customHeight="1">
      <c r="A1035" s="55"/>
      <c r="G1035" s="57"/>
      <c r="H1035" s="57"/>
      <c r="I1035" s="57"/>
      <c r="J1035" s="57"/>
      <c r="O1035" s="25"/>
      <c r="P1035" s="25"/>
      <c r="Q1035" s="25"/>
    </row>
    <row r="1036" ht="16.5" customHeight="1">
      <c r="A1036" s="55"/>
      <c r="G1036" s="57"/>
      <c r="H1036" s="57"/>
      <c r="I1036" s="57"/>
      <c r="J1036" s="57"/>
      <c r="O1036" s="25"/>
      <c r="P1036" s="25"/>
      <c r="Q1036" s="25"/>
    </row>
    <row r="1037" ht="16.5" customHeight="1">
      <c r="A1037" s="55"/>
      <c r="G1037" s="57"/>
      <c r="H1037" s="57"/>
      <c r="I1037" s="57"/>
      <c r="J1037" s="57"/>
      <c r="O1037" s="25"/>
      <c r="P1037" s="25"/>
      <c r="Q1037" s="25"/>
    </row>
    <row r="1038" ht="16.5" customHeight="1">
      <c r="A1038" s="55"/>
      <c r="G1038" s="57"/>
      <c r="H1038" s="57"/>
      <c r="I1038" s="57"/>
      <c r="J1038" s="57"/>
      <c r="O1038" s="25"/>
      <c r="P1038" s="25"/>
      <c r="Q1038" s="25"/>
    </row>
    <row r="1039" ht="16.5" customHeight="1">
      <c r="A1039" s="55"/>
      <c r="G1039" s="57"/>
      <c r="H1039" s="57"/>
      <c r="I1039" s="57"/>
      <c r="J1039" s="57"/>
      <c r="O1039" s="25"/>
      <c r="P1039" s="25"/>
      <c r="Q1039" s="25"/>
    </row>
    <row r="1040" ht="16.5" customHeight="1">
      <c r="A1040" s="55"/>
      <c r="G1040" s="57"/>
      <c r="H1040" s="57"/>
      <c r="I1040" s="57"/>
      <c r="J1040" s="57"/>
      <c r="O1040" s="25"/>
      <c r="P1040" s="25"/>
      <c r="Q1040" s="25"/>
    </row>
    <row r="1041" ht="16.5" customHeight="1">
      <c r="A1041" s="55"/>
      <c r="G1041" s="57"/>
      <c r="H1041" s="57"/>
      <c r="I1041" s="57"/>
      <c r="J1041" s="57"/>
      <c r="O1041" s="25"/>
      <c r="P1041" s="25"/>
      <c r="Q1041" s="25"/>
    </row>
    <row r="1042" ht="16.5" customHeight="1">
      <c r="A1042" s="55"/>
      <c r="G1042" s="57"/>
      <c r="H1042" s="57"/>
      <c r="I1042" s="57"/>
      <c r="J1042" s="57"/>
      <c r="O1042" s="25"/>
      <c r="P1042" s="25"/>
      <c r="Q1042" s="25"/>
    </row>
    <row r="1043" ht="16.5" customHeight="1">
      <c r="A1043" s="55"/>
      <c r="G1043" s="57"/>
      <c r="H1043" s="57"/>
      <c r="I1043" s="57"/>
      <c r="J1043" s="57"/>
      <c r="O1043" s="25"/>
      <c r="P1043" s="25"/>
      <c r="Q1043" s="25"/>
    </row>
    <row r="1044" ht="16.5" customHeight="1">
      <c r="A1044" s="55"/>
      <c r="G1044" s="57"/>
      <c r="H1044" s="57"/>
      <c r="I1044" s="57"/>
      <c r="J1044" s="57"/>
      <c r="O1044" s="25"/>
      <c r="P1044" s="25"/>
      <c r="Q1044" s="25"/>
    </row>
    <row r="1045" ht="16.5" customHeight="1">
      <c r="A1045" s="55"/>
      <c r="G1045" s="57"/>
      <c r="H1045" s="57"/>
      <c r="I1045" s="57"/>
      <c r="J1045" s="57"/>
      <c r="O1045" s="25"/>
      <c r="P1045" s="25"/>
      <c r="Q1045" s="25"/>
    </row>
    <row r="1046" ht="16.5" customHeight="1">
      <c r="A1046" s="55"/>
      <c r="G1046" s="57"/>
      <c r="H1046" s="57"/>
      <c r="I1046" s="57"/>
      <c r="J1046" s="57"/>
      <c r="O1046" s="25"/>
      <c r="P1046" s="25"/>
      <c r="Q1046" s="25"/>
    </row>
    <row r="1047" ht="16.5" customHeight="1">
      <c r="A1047" s="55"/>
      <c r="G1047" s="57"/>
      <c r="H1047" s="57"/>
      <c r="I1047" s="57"/>
      <c r="J1047" s="57"/>
      <c r="O1047" s="25"/>
      <c r="P1047" s="25"/>
      <c r="Q1047" s="25"/>
    </row>
    <row r="1048" ht="16.5" customHeight="1">
      <c r="A1048" s="55"/>
      <c r="G1048" s="57"/>
      <c r="H1048" s="57"/>
      <c r="I1048" s="57"/>
      <c r="J1048" s="57"/>
      <c r="O1048" s="25"/>
      <c r="P1048" s="25"/>
      <c r="Q1048" s="25"/>
    </row>
    <row r="1049" ht="16.5" customHeight="1">
      <c r="A1049" s="55"/>
      <c r="G1049" s="57"/>
      <c r="H1049" s="57"/>
      <c r="I1049" s="57"/>
      <c r="J1049" s="57"/>
      <c r="O1049" s="25"/>
      <c r="P1049" s="25"/>
      <c r="Q1049" s="25"/>
    </row>
    <row r="1050" ht="16.5" customHeight="1">
      <c r="A1050" s="55"/>
      <c r="G1050" s="57"/>
      <c r="H1050" s="57"/>
      <c r="I1050" s="57"/>
      <c r="J1050" s="57"/>
      <c r="O1050" s="25"/>
      <c r="P1050" s="25"/>
      <c r="Q1050" s="25"/>
    </row>
    <row r="1051" ht="16.5" customHeight="1">
      <c r="A1051" s="55"/>
      <c r="G1051" s="57"/>
      <c r="H1051" s="57"/>
      <c r="I1051" s="57"/>
      <c r="J1051" s="57"/>
      <c r="O1051" s="25"/>
      <c r="P1051" s="25"/>
      <c r="Q1051" s="25"/>
    </row>
    <row r="1052" ht="16.5" customHeight="1">
      <c r="A1052" s="55"/>
      <c r="G1052" s="57"/>
      <c r="H1052" s="57"/>
      <c r="I1052" s="57"/>
      <c r="J1052" s="57"/>
      <c r="O1052" s="25"/>
      <c r="P1052" s="25"/>
      <c r="Q1052" s="25"/>
    </row>
    <row r="1053" ht="16.5" customHeight="1">
      <c r="A1053" s="55"/>
      <c r="G1053" s="57"/>
      <c r="H1053" s="57"/>
      <c r="I1053" s="57"/>
      <c r="J1053" s="57"/>
      <c r="O1053" s="25"/>
      <c r="P1053" s="25"/>
      <c r="Q1053" s="25"/>
    </row>
    <row r="1054" ht="16.5" customHeight="1">
      <c r="A1054" s="55"/>
      <c r="G1054" s="57"/>
      <c r="H1054" s="57"/>
      <c r="I1054" s="57"/>
      <c r="J1054" s="57"/>
      <c r="O1054" s="25"/>
      <c r="P1054" s="25"/>
      <c r="Q1054" s="25"/>
    </row>
    <row r="1055" ht="16.5" customHeight="1">
      <c r="A1055" s="55"/>
      <c r="G1055" s="57"/>
      <c r="H1055" s="57"/>
      <c r="I1055" s="57"/>
      <c r="J1055" s="57"/>
      <c r="O1055" s="25"/>
      <c r="P1055" s="25"/>
      <c r="Q1055" s="25"/>
    </row>
    <row r="1056" ht="16.5" customHeight="1">
      <c r="A1056" s="55"/>
      <c r="G1056" s="57"/>
      <c r="H1056" s="57"/>
      <c r="I1056" s="57"/>
      <c r="J1056" s="57"/>
      <c r="O1056" s="25"/>
      <c r="P1056" s="25"/>
      <c r="Q1056" s="25"/>
    </row>
    <row r="1057" ht="16.5" customHeight="1">
      <c r="A1057" s="55"/>
      <c r="G1057" s="57"/>
      <c r="H1057" s="57"/>
      <c r="I1057" s="57"/>
      <c r="J1057" s="57"/>
      <c r="O1057" s="25"/>
      <c r="P1057" s="25"/>
      <c r="Q1057" s="25"/>
    </row>
    <row r="1058" ht="16.5" customHeight="1">
      <c r="A1058" s="55"/>
      <c r="G1058" s="57"/>
      <c r="H1058" s="57"/>
      <c r="I1058" s="57"/>
      <c r="J1058" s="57"/>
      <c r="O1058" s="25"/>
      <c r="P1058" s="25"/>
      <c r="Q1058" s="25"/>
    </row>
    <row r="1059" ht="16.5" customHeight="1">
      <c r="A1059" s="55"/>
      <c r="G1059" s="57"/>
      <c r="H1059" s="57"/>
      <c r="I1059" s="57"/>
      <c r="J1059" s="57"/>
      <c r="O1059" s="25"/>
      <c r="P1059" s="25"/>
      <c r="Q1059" s="25"/>
    </row>
    <row r="1060" ht="16.5" customHeight="1">
      <c r="A1060" s="55"/>
      <c r="G1060" s="57"/>
      <c r="H1060" s="57"/>
      <c r="I1060" s="57"/>
      <c r="J1060" s="57"/>
      <c r="O1060" s="25"/>
      <c r="P1060" s="25"/>
      <c r="Q1060" s="25"/>
    </row>
    <row r="1061" ht="16.5" customHeight="1">
      <c r="A1061" s="55"/>
      <c r="G1061" s="57"/>
      <c r="H1061" s="57"/>
      <c r="I1061" s="57"/>
      <c r="J1061" s="57"/>
      <c r="O1061" s="25"/>
      <c r="P1061" s="25"/>
      <c r="Q1061" s="25"/>
    </row>
    <row r="1062" ht="16.5" customHeight="1">
      <c r="A1062" s="55"/>
      <c r="G1062" s="57"/>
      <c r="H1062" s="57"/>
      <c r="I1062" s="57"/>
      <c r="J1062" s="57"/>
      <c r="O1062" s="25"/>
      <c r="P1062" s="25"/>
      <c r="Q1062" s="25"/>
    </row>
    <row r="1063" ht="16.5" customHeight="1">
      <c r="A1063" s="55"/>
      <c r="G1063" s="57"/>
      <c r="H1063" s="57"/>
      <c r="I1063" s="57"/>
      <c r="J1063" s="57"/>
      <c r="O1063" s="25"/>
      <c r="P1063" s="25"/>
      <c r="Q1063" s="25"/>
    </row>
    <row r="1064" ht="16.5" customHeight="1">
      <c r="A1064" s="55"/>
      <c r="G1064" s="57"/>
      <c r="H1064" s="57"/>
      <c r="I1064" s="57"/>
      <c r="J1064" s="57"/>
      <c r="O1064" s="25"/>
      <c r="P1064" s="25"/>
      <c r="Q1064" s="25"/>
    </row>
    <row r="1065" ht="16.5" customHeight="1">
      <c r="A1065" s="55"/>
      <c r="G1065" s="57"/>
      <c r="H1065" s="57"/>
      <c r="I1065" s="57"/>
      <c r="J1065" s="57"/>
      <c r="O1065" s="25"/>
      <c r="P1065" s="25"/>
      <c r="Q1065" s="25"/>
    </row>
    <row r="1066" ht="16.5" customHeight="1">
      <c r="A1066" s="55"/>
      <c r="G1066" s="57"/>
      <c r="H1066" s="57"/>
      <c r="I1066" s="57"/>
      <c r="J1066" s="57"/>
      <c r="O1066" s="25"/>
      <c r="P1066" s="25"/>
      <c r="Q1066" s="25"/>
    </row>
    <row r="1067" ht="16.5" customHeight="1">
      <c r="A1067" s="55"/>
      <c r="G1067" s="57"/>
      <c r="H1067" s="57"/>
      <c r="I1067" s="57"/>
      <c r="J1067" s="57"/>
      <c r="O1067" s="25"/>
      <c r="P1067" s="25"/>
      <c r="Q1067" s="25"/>
    </row>
    <row r="1068" ht="16.5" customHeight="1">
      <c r="A1068" s="55"/>
      <c r="G1068" s="57"/>
      <c r="H1068" s="57"/>
      <c r="I1068" s="57"/>
      <c r="J1068" s="57"/>
      <c r="O1068" s="25"/>
      <c r="P1068" s="25"/>
      <c r="Q1068" s="25"/>
    </row>
    <row r="1069" ht="16.5" customHeight="1">
      <c r="A1069" s="55"/>
      <c r="G1069" s="57"/>
      <c r="H1069" s="57"/>
      <c r="I1069" s="57"/>
      <c r="J1069" s="57"/>
      <c r="O1069" s="25"/>
      <c r="P1069" s="25"/>
      <c r="Q1069" s="25"/>
    </row>
    <row r="1070" ht="16.5" customHeight="1">
      <c r="A1070" s="55"/>
      <c r="G1070" s="57"/>
      <c r="H1070" s="57"/>
      <c r="I1070" s="57"/>
      <c r="J1070" s="57"/>
      <c r="O1070" s="25"/>
      <c r="P1070" s="25"/>
      <c r="Q1070" s="25"/>
    </row>
    <row r="1071" ht="16.5" customHeight="1">
      <c r="A1071" s="55"/>
      <c r="G1071" s="57"/>
      <c r="H1071" s="57"/>
      <c r="I1071" s="57"/>
      <c r="J1071" s="57"/>
      <c r="O1071" s="25"/>
      <c r="P1071" s="25"/>
      <c r="Q1071" s="25"/>
    </row>
    <row r="1072" ht="16.5" customHeight="1">
      <c r="A1072" s="55"/>
      <c r="G1072" s="57"/>
      <c r="H1072" s="57"/>
      <c r="I1072" s="57"/>
      <c r="J1072" s="57"/>
      <c r="O1072" s="25"/>
      <c r="P1072" s="25"/>
      <c r="Q1072" s="25"/>
    </row>
    <row r="1073" ht="16.5" customHeight="1">
      <c r="A1073" s="55"/>
      <c r="G1073" s="57"/>
      <c r="H1073" s="57"/>
      <c r="I1073" s="57"/>
      <c r="J1073" s="57"/>
      <c r="O1073" s="25"/>
      <c r="P1073" s="25"/>
      <c r="Q1073" s="25"/>
    </row>
    <row r="1074" ht="16.5" customHeight="1">
      <c r="A1074" s="55"/>
      <c r="G1074" s="57"/>
      <c r="H1074" s="57"/>
      <c r="I1074" s="57"/>
      <c r="J1074" s="57"/>
      <c r="O1074" s="25"/>
      <c r="P1074" s="25"/>
      <c r="Q1074" s="25"/>
    </row>
    <row r="1075" ht="16.5" customHeight="1">
      <c r="A1075" s="55"/>
      <c r="G1075" s="57"/>
      <c r="H1075" s="57"/>
      <c r="I1075" s="57"/>
      <c r="J1075" s="57"/>
      <c r="O1075" s="25"/>
      <c r="P1075" s="25"/>
      <c r="Q1075" s="25"/>
    </row>
    <row r="1076" ht="16.5" customHeight="1">
      <c r="A1076" s="55"/>
      <c r="G1076" s="57"/>
      <c r="H1076" s="57"/>
      <c r="I1076" s="57"/>
      <c r="J1076" s="57"/>
      <c r="O1076" s="25"/>
      <c r="P1076" s="25"/>
      <c r="Q1076" s="25"/>
    </row>
    <row r="1077" ht="16.5" customHeight="1">
      <c r="A1077" s="55"/>
      <c r="G1077" s="57"/>
      <c r="H1077" s="57"/>
      <c r="I1077" s="57"/>
      <c r="J1077" s="57"/>
      <c r="O1077" s="25"/>
      <c r="P1077" s="25"/>
      <c r="Q1077" s="25"/>
    </row>
    <row r="1078" ht="16.5" customHeight="1">
      <c r="A1078" s="55"/>
      <c r="G1078" s="57"/>
      <c r="H1078" s="57"/>
      <c r="I1078" s="57"/>
      <c r="J1078" s="57"/>
      <c r="O1078" s="25"/>
      <c r="P1078" s="25"/>
      <c r="Q1078" s="25"/>
    </row>
    <row r="1079" ht="16.5" customHeight="1">
      <c r="A1079" s="55"/>
      <c r="G1079" s="57"/>
      <c r="H1079" s="57"/>
      <c r="I1079" s="57"/>
      <c r="J1079" s="57"/>
      <c r="O1079" s="25"/>
      <c r="P1079" s="25"/>
      <c r="Q1079" s="25"/>
    </row>
    <row r="1080" ht="16.5" customHeight="1">
      <c r="A1080" s="55"/>
      <c r="G1080" s="57"/>
      <c r="H1080" s="57"/>
      <c r="I1080" s="57"/>
      <c r="J1080" s="57"/>
      <c r="O1080" s="25"/>
      <c r="P1080" s="25"/>
      <c r="Q1080" s="25"/>
    </row>
    <row r="1081" ht="16.5" customHeight="1">
      <c r="A1081" s="55"/>
      <c r="G1081" s="57"/>
      <c r="H1081" s="57"/>
      <c r="I1081" s="57"/>
      <c r="J1081" s="57"/>
      <c r="O1081" s="25"/>
      <c r="P1081" s="25"/>
      <c r="Q1081" s="25"/>
    </row>
    <row r="1082" ht="16.5" customHeight="1">
      <c r="A1082" s="55"/>
      <c r="G1082" s="57"/>
      <c r="H1082" s="57"/>
      <c r="I1082" s="57"/>
      <c r="J1082" s="57"/>
      <c r="O1082" s="25"/>
      <c r="P1082" s="25"/>
      <c r="Q1082" s="25"/>
    </row>
    <row r="1083" ht="16.5" customHeight="1">
      <c r="A1083" s="55"/>
      <c r="G1083" s="57"/>
      <c r="H1083" s="57"/>
      <c r="I1083" s="57"/>
      <c r="J1083" s="57"/>
      <c r="O1083" s="25"/>
      <c r="P1083" s="25"/>
      <c r="Q1083" s="25"/>
    </row>
    <row r="1084" ht="16.5" customHeight="1">
      <c r="A1084" s="55"/>
      <c r="G1084" s="57"/>
      <c r="H1084" s="57"/>
      <c r="I1084" s="57"/>
      <c r="J1084" s="57"/>
      <c r="O1084" s="25"/>
      <c r="P1084" s="25"/>
      <c r="Q1084" s="25"/>
    </row>
    <row r="1085" ht="16.5" customHeight="1">
      <c r="A1085" s="55"/>
      <c r="G1085" s="57"/>
      <c r="H1085" s="57"/>
      <c r="I1085" s="57"/>
      <c r="J1085" s="57"/>
      <c r="O1085" s="25"/>
      <c r="P1085" s="25"/>
      <c r="Q1085" s="25"/>
    </row>
  </sheetData>
  <dataValidations>
    <dataValidation type="list" allowBlank="1" sqref="E21:E27 E29:E37 E39:E43 E45:E51 E53:E61 E63:E73 E75:E79 E81:E88 E90:E100 E102:E113 E115:E125 E127:E142 E224:E235 E302:E1032 R302:R1032">
      <formula1>contexto!$B$2:$B$25</formula1>
    </dataValidation>
    <dataValidation type="list" allowBlank="1" sqref="E2:E20 E28 E38 E44 E52 E62 E74 E80 E89 E101 E114 E126 E143:E223 E236:E301">
      <formula1>contexto!$B$2:$B$26</formula1>
    </dataValidation>
    <dataValidation type="list" allowBlank="1" sqref="R2:R301">
      <formula1>contexto!$C$2:$C$26</formula1>
    </dataValidation>
  </dataValidations>
  <hyperlinks>
    <hyperlink r:id="rId1" ref="P2"/>
    <hyperlink r:id="rId2" ref="P5"/>
    <hyperlink r:id="rId3" ref="P6"/>
    <hyperlink r:id="rId4" ref="P8"/>
    <hyperlink r:id="rId5" ref="P9"/>
    <hyperlink r:id="rId6" ref="P10"/>
    <hyperlink r:id="rId7" ref="P11"/>
    <hyperlink r:id="rId8" ref="P12"/>
    <hyperlink r:id="rId9" ref="P13"/>
    <hyperlink r:id="rId10" ref="P14"/>
    <hyperlink r:id="rId11" ref="P15"/>
    <hyperlink r:id="rId12" ref="P16"/>
    <hyperlink r:id="rId13" ref="P17"/>
    <hyperlink r:id="rId14" ref="P18"/>
    <hyperlink r:id="rId15" ref="P19"/>
    <hyperlink r:id="rId16" ref="P20"/>
    <hyperlink r:id="rId17" ref="P21"/>
    <hyperlink r:id="rId18" ref="P22"/>
    <hyperlink r:id="rId19" ref="P23"/>
    <hyperlink r:id="rId20" ref="P24"/>
    <hyperlink r:id="rId21" ref="P25"/>
    <hyperlink r:id="rId22" ref="P26"/>
    <hyperlink r:id="rId23" ref="P27"/>
    <hyperlink r:id="rId24" ref="P28"/>
    <hyperlink r:id="rId25" ref="P29"/>
    <hyperlink r:id="rId26" ref="P30"/>
    <hyperlink r:id="rId27" ref="P31"/>
    <hyperlink r:id="rId28" ref="P32"/>
    <hyperlink r:id="rId29" ref="P33"/>
    <hyperlink r:id="rId30" ref="P34"/>
    <hyperlink r:id="rId31" ref="P35"/>
    <hyperlink r:id="rId32" ref="P36"/>
    <hyperlink r:id="rId33" ref="P37"/>
    <hyperlink r:id="rId34" ref="P38"/>
    <hyperlink r:id="rId35" ref="P39"/>
    <hyperlink r:id="rId36" ref="P40"/>
    <hyperlink r:id="rId37" ref="P41"/>
    <hyperlink r:id="rId38" ref="P42"/>
    <hyperlink r:id="rId39" ref="P43"/>
    <hyperlink r:id="rId40" ref="P44"/>
    <hyperlink r:id="rId41" ref="P45"/>
    <hyperlink r:id="rId42" ref="P46"/>
    <hyperlink r:id="rId43" ref="P47"/>
    <hyperlink r:id="rId44" ref="P48"/>
    <hyperlink r:id="rId45" ref="P49"/>
    <hyperlink r:id="rId46" ref="P50"/>
    <hyperlink r:id="rId47" ref="P51"/>
    <hyperlink r:id="rId48" ref="P52"/>
    <hyperlink r:id="rId49" ref="P53"/>
    <hyperlink r:id="rId50" ref="P54"/>
    <hyperlink r:id="rId51" ref="P55"/>
    <hyperlink r:id="rId52" ref="P56"/>
    <hyperlink r:id="rId53" ref="P57"/>
    <hyperlink r:id="rId54" ref="P58"/>
    <hyperlink r:id="rId55" ref="P59"/>
    <hyperlink r:id="rId56" ref="P60"/>
    <hyperlink r:id="rId57" ref="P61"/>
    <hyperlink r:id="rId58" ref="P62"/>
    <hyperlink r:id="rId59" ref="P63"/>
    <hyperlink r:id="rId60" ref="P64"/>
    <hyperlink r:id="rId61" ref="P65"/>
    <hyperlink r:id="rId62" ref="P66"/>
    <hyperlink r:id="rId63" ref="P67"/>
    <hyperlink r:id="rId64" ref="P68"/>
    <hyperlink r:id="rId65" ref="P69"/>
    <hyperlink r:id="rId66" ref="P70"/>
    <hyperlink r:id="rId67" ref="P71"/>
    <hyperlink r:id="rId68" ref="P72"/>
    <hyperlink r:id="rId69" ref="P73"/>
    <hyperlink r:id="rId70" ref="P74"/>
    <hyperlink r:id="rId71" ref="P75"/>
    <hyperlink r:id="rId72" ref="P76"/>
    <hyperlink r:id="rId73" ref="P77"/>
    <hyperlink r:id="rId74" ref="P78"/>
    <hyperlink r:id="rId75" ref="P79"/>
    <hyperlink r:id="rId76" ref="P80"/>
    <hyperlink r:id="rId77" ref="P81"/>
    <hyperlink r:id="rId78" ref="P82"/>
    <hyperlink r:id="rId79" ref="P83"/>
    <hyperlink r:id="rId80" ref="P84"/>
    <hyperlink r:id="rId81" ref="P85"/>
    <hyperlink r:id="rId82" ref="P86"/>
    <hyperlink r:id="rId83" ref="P87"/>
    <hyperlink r:id="rId84" ref="P88"/>
    <hyperlink r:id="rId85" ref="P89"/>
    <hyperlink r:id="rId86" ref="P90"/>
    <hyperlink r:id="rId87" ref="P91"/>
    <hyperlink r:id="rId88" ref="P92"/>
    <hyperlink r:id="rId89" ref="P93"/>
    <hyperlink r:id="rId90" ref="P94"/>
    <hyperlink r:id="rId91" ref="P95"/>
    <hyperlink r:id="rId92" ref="P96"/>
    <hyperlink r:id="rId93" ref="P97"/>
    <hyperlink r:id="rId94" ref="P98"/>
    <hyperlink r:id="rId95" ref="P99"/>
    <hyperlink r:id="rId96" ref="P100"/>
    <hyperlink r:id="rId97" ref="P101"/>
    <hyperlink r:id="rId98" ref="P102"/>
    <hyperlink r:id="rId99" ref="P103"/>
    <hyperlink r:id="rId100" ref="P104"/>
    <hyperlink r:id="rId101" ref="P105"/>
    <hyperlink r:id="rId102" ref="P106"/>
    <hyperlink r:id="rId103" ref="P107"/>
    <hyperlink r:id="rId104" ref="P108"/>
    <hyperlink r:id="rId105" ref="P109"/>
    <hyperlink r:id="rId106" ref="P110"/>
    <hyperlink r:id="rId107" ref="P111"/>
    <hyperlink r:id="rId108" ref="P112"/>
    <hyperlink r:id="rId109" ref="P113"/>
    <hyperlink r:id="rId110" ref="P114"/>
    <hyperlink r:id="rId111" ref="P115"/>
    <hyperlink r:id="rId112" ref="P116"/>
    <hyperlink r:id="rId113" ref="P117"/>
    <hyperlink r:id="rId114" ref="P118"/>
    <hyperlink r:id="rId115" ref="P119"/>
    <hyperlink r:id="rId116" ref="P120"/>
    <hyperlink r:id="rId117" ref="P121"/>
    <hyperlink r:id="rId118" ref="P122"/>
    <hyperlink r:id="rId119" ref="P123"/>
    <hyperlink r:id="rId120" ref="P124"/>
    <hyperlink r:id="rId121" ref="P125"/>
    <hyperlink r:id="rId122" ref="P126"/>
    <hyperlink r:id="rId123" ref="P127"/>
    <hyperlink r:id="rId124" ref="P128"/>
    <hyperlink r:id="rId125" ref="P129"/>
    <hyperlink r:id="rId126" ref="P130"/>
    <hyperlink r:id="rId127" ref="P131"/>
    <hyperlink r:id="rId128" ref="P132"/>
    <hyperlink r:id="rId129" ref="P133"/>
    <hyperlink r:id="rId130" ref="P134"/>
    <hyperlink r:id="rId131" ref="P135"/>
    <hyperlink r:id="rId132" ref="P136"/>
    <hyperlink r:id="rId133" ref="P137"/>
    <hyperlink r:id="rId134" ref="P138"/>
    <hyperlink r:id="rId135" ref="P139"/>
    <hyperlink r:id="rId136" ref="P140"/>
    <hyperlink r:id="rId137" ref="P141"/>
    <hyperlink r:id="rId138" ref="P142"/>
    <hyperlink r:id="rId139" ref="P143"/>
    <hyperlink r:id="rId140" ref="P144"/>
    <hyperlink r:id="rId141" ref="P145"/>
    <hyperlink r:id="rId142" ref="P146"/>
    <hyperlink r:id="rId143" ref="P147"/>
    <hyperlink r:id="rId144" ref="P148"/>
    <hyperlink r:id="rId145" ref="P149"/>
    <hyperlink r:id="rId146" ref="P150"/>
    <hyperlink r:id="rId147" ref="P151"/>
    <hyperlink r:id="rId148" ref="P152"/>
    <hyperlink r:id="rId149" ref="P153"/>
    <hyperlink r:id="rId150" ref="P154"/>
    <hyperlink r:id="rId151" ref="P155"/>
    <hyperlink r:id="rId152" ref="P156"/>
    <hyperlink r:id="rId153" ref="P157"/>
    <hyperlink r:id="rId154" ref="P158"/>
    <hyperlink r:id="rId155" ref="P159"/>
    <hyperlink r:id="rId156" ref="P160"/>
    <hyperlink r:id="rId157" ref="P161"/>
    <hyperlink r:id="rId158" ref="P162"/>
    <hyperlink r:id="rId159" ref="P163"/>
    <hyperlink r:id="rId160" ref="P164"/>
    <hyperlink r:id="rId161" ref="P165"/>
    <hyperlink r:id="rId162" ref="P166"/>
    <hyperlink r:id="rId163" ref="P167"/>
    <hyperlink r:id="rId164" ref="P168"/>
    <hyperlink r:id="rId165" ref="P169"/>
    <hyperlink r:id="rId166" ref="P170"/>
    <hyperlink r:id="rId167" ref="P171"/>
    <hyperlink r:id="rId168" ref="P172"/>
    <hyperlink r:id="rId169" ref="P173"/>
    <hyperlink r:id="rId170" ref="P174"/>
    <hyperlink r:id="rId171" ref="P175"/>
    <hyperlink r:id="rId172" ref="P176"/>
    <hyperlink r:id="rId173" ref="P177"/>
    <hyperlink r:id="rId174" ref="P178"/>
    <hyperlink r:id="rId175" ref="P179"/>
    <hyperlink r:id="rId176" ref="P180"/>
    <hyperlink r:id="rId177" ref="P181"/>
    <hyperlink r:id="rId178" ref="P182"/>
    <hyperlink r:id="rId179" ref="P183"/>
    <hyperlink r:id="rId180" ref="P184"/>
    <hyperlink r:id="rId181" ref="P185"/>
    <hyperlink r:id="rId182" ref="P186"/>
    <hyperlink r:id="rId183" ref="P187"/>
    <hyperlink r:id="rId184" ref="P188"/>
    <hyperlink r:id="rId185" ref="P189"/>
    <hyperlink r:id="rId186" ref="P190"/>
    <hyperlink r:id="rId187" ref="P191"/>
    <hyperlink r:id="rId188" ref="P192"/>
    <hyperlink r:id="rId189" ref="P193"/>
    <hyperlink r:id="rId190" ref="P194"/>
    <hyperlink r:id="rId191" ref="P195"/>
    <hyperlink r:id="rId192" ref="P196"/>
    <hyperlink r:id="rId193" ref="P197"/>
    <hyperlink r:id="rId194" ref="P198"/>
    <hyperlink r:id="rId195" ref="P199"/>
    <hyperlink r:id="rId196" ref="P200"/>
    <hyperlink r:id="rId197" ref="P201"/>
    <hyperlink r:id="rId198" ref="P202"/>
    <hyperlink r:id="rId199" ref="P203"/>
    <hyperlink r:id="rId200" ref="P204"/>
    <hyperlink r:id="rId201" ref="P205"/>
    <hyperlink r:id="rId202" ref="P206"/>
    <hyperlink r:id="rId203" ref="P207"/>
    <hyperlink r:id="rId204" ref="P208"/>
    <hyperlink r:id="rId205" ref="P209"/>
    <hyperlink r:id="rId206" ref="P210"/>
    <hyperlink r:id="rId207" ref="P211"/>
    <hyperlink r:id="rId208" ref="P212"/>
    <hyperlink r:id="rId209" ref="P213"/>
    <hyperlink r:id="rId210" ref="P214"/>
    <hyperlink r:id="rId211" ref="P215"/>
    <hyperlink r:id="rId212" ref="P216"/>
    <hyperlink r:id="rId213" ref="P217"/>
    <hyperlink r:id="rId214" ref="P218"/>
    <hyperlink r:id="rId215" ref="P219"/>
    <hyperlink r:id="rId216" ref="P250"/>
    <hyperlink r:id="rId217" ref="P251"/>
    <hyperlink r:id="rId218" ref="P252"/>
    <hyperlink r:id="rId219" ref="P253"/>
    <hyperlink r:id="rId220" ref="P254"/>
    <hyperlink r:id="rId221" ref="P255"/>
    <hyperlink r:id="rId222" ref="P256"/>
    <hyperlink r:id="rId223" ref="P257"/>
    <hyperlink r:id="rId224" ref="P258"/>
    <hyperlink r:id="rId225" ref="P259"/>
    <hyperlink r:id="rId226" ref="P260"/>
    <hyperlink r:id="rId227" ref="P261"/>
    <hyperlink r:id="rId228" ref="P263"/>
    <hyperlink r:id="rId229" ref="P264"/>
    <hyperlink r:id="rId230" ref="P265"/>
    <hyperlink r:id="rId231" ref="P266"/>
    <hyperlink r:id="rId232" ref="P267"/>
    <hyperlink r:id="rId233" ref="P268"/>
    <hyperlink r:id="rId234" ref="P269"/>
    <hyperlink r:id="rId235" ref="P270"/>
    <hyperlink r:id="rId236" ref="P271"/>
    <hyperlink r:id="rId237" ref="P272"/>
    <hyperlink r:id="rId238" ref="P273"/>
  </hyperlinks>
  <drawing r:id="rId2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9.29"/>
  </cols>
  <sheetData>
    <row r="1">
      <c r="A1" s="1" t="s">
        <v>0</v>
      </c>
      <c r="B1" s="1" t="s">
        <v>2</v>
      </c>
    </row>
    <row r="2">
      <c r="A2" s="1">
        <v>2.0</v>
      </c>
      <c r="B2" s="1" t="s">
        <v>3</v>
      </c>
    </row>
    <row r="3">
      <c r="A3" s="1">
        <v>2.0</v>
      </c>
      <c r="B3" s="1" t="s">
        <v>4</v>
      </c>
    </row>
    <row r="4">
      <c r="A4" s="1">
        <v>9.0</v>
      </c>
      <c r="B4" s="1" t="s">
        <v>5</v>
      </c>
    </row>
    <row r="5">
      <c r="A5" s="1">
        <v>1.0</v>
      </c>
      <c r="B5" s="1" t="s">
        <v>6</v>
      </c>
    </row>
    <row r="6">
      <c r="A6" s="1">
        <v>3.0</v>
      </c>
      <c r="B6" s="1" t="s">
        <v>7</v>
      </c>
    </row>
    <row r="7">
      <c r="A7" s="1">
        <v>1.0</v>
      </c>
      <c r="B7" s="1" t="s">
        <v>8</v>
      </c>
    </row>
    <row r="8">
      <c r="A8" s="1">
        <v>1.0</v>
      </c>
      <c r="B8" s="1" t="s">
        <v>9</v>
      </c>
    </row>
    <row r="9">
      <c r="A9" s="1">
        <v>1.0</v>
      </c>
      <c r="B9" s="1" t="s">
        <v>10</v>
      </c>
    </row>
    <row r="10">
      <c r="A10" s="1">
        <v>6.0</v>
      </c>
      <c r="B10" s="1" t="s">
        <v>11</v>
      </c>
    </row>
    <row r="11">
      <c r="A11" s="1">
        <v>6.0</v>
      </c>
      <c r="B11" s="1" t="s">
        <v>12</v>
      </c>
    </row>
    <row r="12">
      <c r="A12" s="1">
        <v>10.0</v>
      </c>
      <c r="B12" s="1" t="s">
        <v>13</v>
      </c>
    </row>
    <row r="13">
      <c r="A13" s="1">
        <v>2.0</v>
      </c>
      <c r="B13" s="1" t="s">
        <v>15</v>
      </c>
    </row>
    <row r="14">
      <c r="A14" s="1">
        <v>1.0</v>
      </c>
      <c r="B14" s="1" t="s">
        <v>18</v>
      </c>
    </row>
    <row r="15">
      <c r="A15" s="1">
        <v>1.0</v>
      </c>
      <c r="B15" s="1" t="s">
        <v>18</v>
      </c>
    </row>
    <row r="16">
      <c r="A16" s="1">
        <v>16.0</v>
      </c>
      <c r="B16" s="1" t="s">
        <v>22</v>
      </c>
    </row>
    <row r="17">
      <c r="A17" s="1">
        <v>4.0</v>
      </c>
      <c r="B17" s="1" t="s">
        <v>23</v>
      </c>
    </row>
    <row r="18">
      <c r="A18" s="1">
        <v>2.0</v>
      </c>
      <c r="B18" s="1" t="s">
        <v>24</v>
      </c>
    </row>
    <row r="19">
      <c r="A19" s="1">
        <v>3.0</v>
      </c>
      <c r="B19" s="1" t="s">
        <v>26</v>
      </c>
    </row>
    <row r="20">
      <c r="A20" s="1">
        <v>3.0</v>
      </c>
      <c r="B20" s="1" t="s">
        <v>28</v>
      </c>
    </row>
    <row r="21">
      <c r="A21" s="1">
        <v>1.0</v>
      </c>
      <c r="B21" s="1" t="s">
        <v>31</v>
      </c>
    </row>
    <row r="22">
      <c r="A22" s="1">
        <v>27.0</v>
      </c>
      <c r="B22" s="1" t="s">
        <v>34</v>
      </c>
    </row>
    <row r="23">
      <c r="A23" s="1">
        <v>5.0</v>
      </c>
      <c r="B23" s="1" t="s">
        <v>37</v>
      </c>
    </row>
    <row r="24">
      <c r="A24" s="1">
        <v>3.0</v>
      </c>
      <c r="B24" s="1" t="s">
        <v>38</v>
      </c>
    </row>
    <row r="25">
      <c r="A25" s="1">
        <v>73.0</v>
      </c>
      <c r="B25" s="1" t="s">
        <v>39</v>
      </c>
    </row>
    <row r="26">
      <c r="A26" s="1">
        <v>17.0</v>
      </c>
      <c r="B26" s="1" t="s">
        <v>40</v>
      </c>
    </row>
    <row r="27">
      <c r="A27" s="1">
        <v>8.0</v>
      </c>
      <c r="B27" s="1" t="s">
        <v>42</v>
      </c>
    </row>
    <row r="28">
      <c r="A28" s="1">
        <v>2.0</v>
      </c>
      <c r="B28" s="1" t="s">
        <v>44</v>
      </c>
    </row>
    <row r="29">
      <c r="A29" s="1">
        <v>2.0</v>
      </c>
      <c r="B29" s="1" t="s">
        <v>47</v>
      </c>
    </row>
    <row r="30">
      <c r="A30" s="1">
        <v>1.0</v>
      </c>
      <c r="B30" s="1" t="s">
        <v>48</v>
      </c>
    </row>
    <row r="31">
      <c r="A31" s="1">
        <v>20.0</v>
      </c>
      <c r="B31" s="1" t="s">
        <v>49</v>
      </c>
    </row>
    <row r="32">
      <c r="A32" s="1">
        <v>12.0</v>
      </c>
      <c r="B32" s="1" t="s">
        <v>50</v>
      </c>
    </row>
    <row r="33">
      <c r="A33" s="1">
        <v>2.0</v>
      </c>
      <c r="B33" s="1" t="s">
        <v>51</v>
      </c>
    </row>
    <row r="34">
      <c r="A34" s="1">
        <v>10.0</v>
      </c>
      <c r="B34" s="1" t="s">
        <v>52</v>
      </c>
    </row>
    <row r="35">
      <c r="A35" s="1">
        <v>22.0</v>
      </c>
      <c r="B35" s="1" t="s">
        <v>53</v>
      </c>
    </row>
    <row r="36">
      <c r="A36" s="1">
        <v>1.0</v>
      </c>
      <c r="B36" s="1" t="s">
        <v>54</v>
      </c>
    </row>
    <row r="37">
      <c r="A37" s="5">
        <f>SUM(A2:A36)</f>
        <v>280</v>
      </c>
      <c r="B37" s="1" t="s">
        <v>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 hidden="1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7.14"/>
    <col customWidth="1" min="5" max="5" width="44.57"/>
  </cols>
  <sheetData>
    <row r="1">
      <c r="A1" s="11" t="s">
        <v>63</v>
      </c>
      <c r="B1" s="11" t="s">
        <v>64</v>
      </c>
      <c r="C1" s="1" t="s">
        <v>65</v>
      </c>
    </row>
    <row r="2">
      <c r="A2" s="18">
        <v>6.0</v>
      </c>
      <c r="B2" s="11" t="s">
        <v>66</v>
      </c>
      <c r="C2" s="19" t="s">
        <v>69</v>
      </c>
      <c r="E2" s="20" t="s">
        <v>70</v>
      </c>
    </row>
    <row r="3">
      <c r="A3" s="18">
        <v>10.0</v>
      </c>
      <c r="B3" s="11" t="s">
        <v>71</v>
      </c>
      <c r="C3" s="1" t="s">
        <v>72</v>
      </c>
      <c r="E3" s="21" t="s">
        <v>73</v>
      </c>
    </row>
    <row r="4">
      <c r="A4" s="18">
        <v>22.0</v>
      </c>
      <c r="B4" s="11" t="s">
        <v>74</v>
      </c>
      <c r="C4" s="1" t="s">
        <v>75</v>
      </c>
    </row>
    <row r="5">
      <c r="A5" s="18">
        <v>26.0</v>
      </c>
      <c r="B5" s="11" t="s">
        <v>76</v>
      </c>
      <c r="C5" s="1" t="s">
        <v>77</v>
      </c>
    </row>
    <row r="6">
      <c r="A6" s="18">
        <v>2.0</v>
      </c>
      <c r="B6" s="22" t="s">
        <v>57</v>
      </c>
      <c r="C6" s="23" t="s">
        <v>61</v>
      </c>
    </row>
    <row r="7">
      <c r="A7" s="18">
        <v>14.0</v>
      </c>
      <c r="B7" s="11" t="s">
        <v>78</v>
      </c>
      <c r="C7" s="1" t="s">
        <v>79</v>
      </c>
    </row>
    <row r="8">
      <c r="A8" s="18">
        <v>18.0</v>
      </c>
      <c r="B8" s="11" t="s">
        <v>80</v>
      </c>
      <c r="C8" s="1" t="s">
        <v>81</v>
      </c>
    </row>
    <row r="9">
      <c r="A9" s="18">
        <v>30.0</v>
      </c>
      <c r="B9" s="11" t="s">
        <v>82</v>
      </c>
      <c r="C9" s="23" t="s">
        <v>83</v>
      </c>
    </row>
    <row r="10">
      <c r="A10" s="18">
        <v>34.0</v>
      </c>
      <c r="B10" s="11" t="s">
        <v>84</v>
      </c>
      <c r="C10" s="1" t="s">
        <v>85</v>
      </c>
    </row>
    <row r="11">
      <c r="A11" s="18">
        <v>38.0</v>
      </c>
      <c r="B11" s="11" t="s">
        <v>86</v>
      </c>
      <c r="C11" s="1" t="s">
        <v>87</v>
      </c>
    </row>
    <row r="12">
      <c r="A12" s="18">
        <v>42.0</v>
      </c>
      <c r="B12" s="11" t="s">
        <v>88</v>
      </c>
      <c r="C12" s="23" t="s">
        <v>89</v>
      </c>
    </row>
    <row r="13">
      <c r="A13" s="18">
        <v>46.0</v>
      </c>
      <c r="B13" s="11" t="s">
        <v>90</v>
      </c>
      <c r="C13" s="23" t="s">
        <v>91</v>
      </c>
    </row>
    <row r="14">
      <c r="A14" s="18">
        <v>50.0</v>
      </c>
      <c r="B14" s="11" t="s">
        <v>92</v>
      </c>
      <c r="C14" s="1" t="s">
        <v>93</v>
      </c>
    </row>
    <row r="15">
      <c r="A15" s="18">
        <v>54.0</v>
      </c>
      <c r="B15" s="11" t="s">
        <v>94</v>
      </c>
      <c r="C15" s="1" t="s">
        <v>95</v>
      </c>
    </row>
    <row r="16">
      <c r="A16" s="18">
        <v>58.0</v>
      </c>
      <c r="B16" s="11" t="s">
        <v>96</v>
      </c>
      <c r="C16" s="1" t="s">
        <v>97</v>
      </c>
    </row>
    <row r="17">
      <c r="A17" s="18">
        <v>62.0</v>
      </c>
      <c r="B17" s="11" t="s">
        <v>98</v>
      </c>
      <c r="C17" s="1" t="s">
        <v>99</v>
      </c>
    </row>
    <row r="18">
      <c r="A18" s="18">
        <v>66.0</v>
      </c>
      <c r="B18" s="11" t="s">
        <v>100</v>
      </c>
      <c r="C18" s="1" t="s">
        <v>101</v>
      </c>
    </row>
    <row r="19">
      <c r="A19" s="18">
        <v>70.0</v>
      </c>
      <c r="B19" s="11" t="s">
        <v>102</v>
      </c>
      <c r="C19" s="1" t="s">
        <v>103</v>
      </c>
    </row>
    <row r="20">
      <c r="A20" s="18">
        <v>74.0</v>
      </c>
      <c r="B20" s="11" t="s">
        <v>104</v>
      </c>
      <c r="C20" s="23" t="s">
        <v>105</v>
      </c>
    </row>
    <row r="21">
      <c r="A21" s="18">
        <v>78.0</v>
      </c>
      <c r="B21" s="11" t="s">
        <v>106</v>
      </c>
      <c r="C21" s="1" t="s">
        <v>107</v>
      </c>
    </row>
    <row r="22">
      <c r="A22" s="18">
        <v>82.0</v>
      </c>
      <c r="B22" s="11" t="s">
        <v>108</v>
      </c>
      <c r="C22" s="1" t="s">
        <v>109</v>
      </c>
    </row>
    <row r="23">
      <c r="A23" s="18">
        <v>86.0</v>
      </c>
      <c r="B23" s="22" t="s">
        <v>110</v>
      </c>
      <c r="C23" s="24" t="s">
        <v>111</v>
      </c>
    </row>
    <row r="24">
      <c r="A24" s="18">
        <v>94.0</v>
      </c>
      <c r="B24" s="11" t="s">
        <v>112</v>
      </c>
      <c r="C24" s="1" t="s">
        <v>113</v>
      </c>
    </row>
    <row r="25">
      <c r="A25" s="18">
        <v>90.0</v>
      </c>
      <c r="B25" s="11" t="s">
        <v>114</v>
      </c>
      <c r="C25" s="1" t="s">
        <v>115</v>
      </c>
    </row>
    <row r="26">
      <c r="A26" s="1">
        <v>99.0</v>
      </c>
      <c r="B26" s="1" t="s">
        <v>62</v>
      </c>
      <c r="C26" s="1" t="s">
        <v>39</v>
      </c>
    </row>
  </sheetData>
  <hyperlinks>
    <hyperlink r:id="rId1" ref="E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3.14"/>
    <col customWidth="1" min="2" max="2" width="17.43"/>
    <col customWidth="1" min="3" max="3" width="20.57"/>
    <col customWidth="1" min="4" max="4" width="17.29"/>
    <col customWidth="1" min="5" max="5" width="16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</sheetData>
  <conditionalFormatting sqref="C3">
    <cfRule type="notContainsBlanks" dxfId="0" priority="1">
      <formula>LEN(TRIM(C3))&gt;0</formula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1" t="s">
        <v>0</v>
      </c>
      <c r="E1" s="1" t="s">
        <v>190</v>
      </c>
      <c r="F1" s="1" t="str">
        <f>concatenate("Duplica cada ",ROUND(H2,1)," días")</f>
        <v>Duplica cada 4 días</v>
      </c>
      <c r="G1" s="5" t="str">
        <f>concatenate("Duplica cada ",ROUND(H2,1)*2," días")</f>
        <v>Duplica cada 8 días</v>
      </c>
      <c r="H1" s="83">
        <v>0.25</v>
      </c>
      <c r="I1" s="1" t="s">
        <v>191</v>
      </c>
    </row>
    <row r="2">
      <c r="D2" s="1">
        <v>1.0</v>
      </c>
      <c r="E2" s="1">
        <v>0.0</v>
      </c>
      <c r="F2" s="5">
        <f t="shared" ref="F2:F52" si="2">(1+$H$1)^A2</f>
        <v>1.25</v>
      </c>
      <c r="G2" s="5">
        <f t="shared" ref="G2:G34" si="3">(1+$H$1/2)^A2</f>
        <v>1.125</v>
      </c>
      <c r="H2" s="5">
        <f>1/H1</f>
        <v>4</v>
      </c>
      <c r="I2" s="24">
        <v>1.0</v>
      </c>
    </row>
    <row r="3">
      <c r="D3" s="57">
        <f t="shared" ref="D3:E3" si="1">D2+B3</f>
        <v>1</v>
      </c>
      <c r="E3" s="57">
        <f t="shared" si="1"/>
        <v>0</v>
      </c>
      <c r="F3" s="5">
        <f t="shared" si="2"/>
        <v>1.5625</v>
      </c>
      <c r="G3" s="5">
        <f t="shared" si="3"/>
        <v>1.265625</v>
      </c>
      <c r="I3" s="5">
        <v>1.0</v>
      </c>
    </row>
    <row r="4">
      <c r="D4" s="57">
        <f t="shared" ref="D4:E4" si="4">D3+B4</f>
        <v>1</v>
      </c>
      <c r="E4" s="57">
        <f t="shared" si="4"/>
        <v>0</v>
      </c>
      <c r="F4" s="5">
        <f t="shared" si="2"/>
        <v>1.953125</v>
      </c>
      <c r="G4" s="5">
        <f t="shared" si="3"/>
        <v>1.423828125</v>
      </c>
      <c r="I4" s="5">
        <v>1.0</v>
      </c>
    </row>
    <row r="5">
      <c r="D5" s="57">
        <f t="shared" ref="D5:E5" si="5">D4+B5</f>
        <v>2</v>
      </c>
      <c r="E5" s="57">
        <f t="shared" si="5"/>
        <v>0</v>
      </c>
      <c r="F5" s="5">
        <f t="shared" si="2"/>
        <v>2.44140625</v>
      </c>
      <c r="G5" s="5">
        <f t="shared" si="3"/>
        <v>1.601806641</v>
      </c>
      <c r="I5" s="5">
        <v>2.0</v>
      </c>
    </row>
    <row r="6">
      <c r="D6" s="57">
        <f t="shared" ref="D6:E6" si="6">D5+B6</f>
        <v>2</v>
      </c>
      <c r="E6" s="57">
        <f t="shared" si="6"/>
        <v>0</v>
      </c>
      <c r="F6" s="5">
        <f t="shared" si="2"/>
        <v>3.051757813</v>
      </c>
      <c r="G6" s="5">
        <f t="shared" si="3"/>
        <v>1.802032471</v>
      </c>
      <c r="I6" s="5">
        <v>2.0</v>
      </c>
    </row>
    <row r="7">
      <c r="D7" s="57">
        <f t="shared" ref="D7:E7" si="7">D6+B7</f>
        <v>2</v>
      </c>
      <c r="E7" s="57">
        <f t="shared" si="7"/>
        <v>0</v>
      </c>
      <c r="F7" s="5">
        <f t="shared" si="2"/>
        <v>3.814697266</v>
      </c>
      <c r="G7" s="5">
        <f t="shared" si="3"/>
        <v>2.02728653</v>
      </c>
      <c r="I7" s="5">
        <v>2.0</v>
      </c>
    </row>
    <row r="8">
      <c r="D8" s="57">
        <f t="shared" ref="D8:E8" si="8">D7+B8</f>
        <v>10</v>
      </c>
      <c r="E8" s="57">
        <f t="shared" si="8"/>
        <v>0</v>
      </c>
      <c r="F8" s="5">
        <f t="shared" si="2"/>
        <v>4.768371582</v>
      </c>
      <c r="G8" s="5">
        <f t="shared" si="3"/>
        <v>2.280697346</v>
      </c>
      <c r="I8" s="5">
        <v>10.0</v>
      </c>
    </row>
    <row r="9">
      <c r="D9" s="57">
        <f t="shared" ref="D9:E9" si="9">D8+B9</f>
        <v>29</v>
      </c>
      <c r="E9" s="57">
        <f t="shared" si="9"/>
        <v>1</v>
      </c>
      <c r="F9" s="5">
        <f t="shared" si="2"/>
        <v>5.960464478</v>
      </c>
      <c r="G9" s="5">
        <f t="shared" si="3"/>
        <v>2.565784514</v>
      </c>
      <c r="I9" s="5">
        <v>29.0</v>
      </c>
    </row>
    <row r="10">
      <c r="D10" s="57">
        <f t="shared" ref="D10:E10" si="10">D9+B10</f>
        <v>34</v>
      </c>
      <c r="E10" s="57">
        <f t="shared" si="10"/>
        <v>2</v>
      </c>
      <c r="F10" s="5">
        <f t="shared" si="2"/>
        <v>7.450580597</v>
      </c>
      <c r="G10" s="5">
        <f t="shared" si="3"/>
        <v>2.886507578</v>
      </c>
      <c r="I10" s="5">
        <v>34.0</v>
      </c>
    </row>
    <row r="11">
      <c r="D11" s="57">
        <f t="shared" ref="D11:E11" si="11">D10+B11</f>
        <v>47</v>
      </c>
      <c r="E11" s="57">
        <f t="shared" si="11"/>
        <v>2</v>
      </c>
      <c r="F11" s="5">
        <f t="shared" si="2"/>
        <v>9.313225746</v>
      </c>
      <c r="G11" s="5">
        <f t="shared" si="3"/>
        <v>3.247321025</v>
      </c>
      <c r="I11" s="5">
        <v>47.0</v>
      </c>
    </row>
    <row r="12">
      <c r="D12" s="57">
        <f t="shared" ref="D12:E12" si="12">D11+B12</f>
        <v>59</v>
      </c>
      <c r="E12" s="57">
        <f t="shared" si="12"/>
        <v>2</v>
      </c>
      <c r="F12" s="5">
        <f t="shared" si="2"/>
        <v>11.64153218</v>
      </c>
      <c r="G12" s="5">
        <f t="shared" si="3"/>
        <v>3.653236154</v>
      </c>
      <c r="I12" s="5">
        <v>59.0</v>
      </c>
    </row>
    <row r="13">
      <c r="D13" s="57">
        <f t="shared" ref="D13:E13" si="13">D12+B13</f>
        <v>68</v>
      </c>
      <c r="E13" s="57">
        <f t="shared" si="13"/>
        <v>2</v>
      </c>
      <c r="F13" s="5">
        <f t="shared" si="2"/>
        <v>14.55191523</v>
      </c>
      <c r="G13" s="5">
        <f t="shared" si="3"/>
        <v>4.109890673</v>
      </c>
      <c r="I13" s="5">
        <v>68.0</v>
      </c>
    </row>
    <row r="14">
      <c r="D14" s="57">
        <f t="shared" ref="D14:E14" si="14">D13+B14</f>
        <v>81</v>
      </c>
      <c r="E14" s="57">
        <f t="shared" si="14"/>
        <v>2</v>
      </c>
      <c r="F14" s="5">
        <f t="shared" si="2"/>
        <v>18.18989404</v>
      </c>
      <c r="G14" s="5">
        <f t="shared" si="3"/>
        <v>4.623627007</v>
      </c>
      <c r="I14" s="5">
        <v>81.0</v>
      </c>
    </row>
    <row r="15">
      <c r="D15" s="57">
        <f t="shared" ref="D15:E15" si="15">D14+B15</f>
        <v>100</v>
      </c>
      <c r="E15" s="57">
        <f t="shared" si="15"/>
        <v>2</v>
      </c>
      <c r="F15" s="5">
        <f t="shared" si="2"/>
        <v>22.73736754</v>
      </c>
      <c r="G15" s="5">
        <f t="shared" si="3"/>
        <v>5.201580383</v>
      </c>
      <c r="I15" s="5">
        <v>100.0</v>
      </c>
    </row>
    <row r="16">
      <c r="D16" s="57">
        <f t="shared" ref="D16:E16" si="16">D15+B16</f>
        <v>130</v>
      </c>
      <c r="E16" s="57">
        <f t="shared" si="16"/>
        <v>3</v>
      </c>
      <c r="F16" s="5">
        <f t="shared" si="2"/>
        <v>28.42170943</v>
      </c>
      <c r="G16" s="5">
        <f t="shared" si="3"/>
        <v>5.851777931</v>
      </c>
      <c r="I16" s="5">
        <v>130.0</v>
      </c>
    </row>
    <row r="17">
      <c r="D17" s="57">
        <f t="shared" ref="D17:E17" si="17">D16+B17</f>
        <v>159</v>
      </c>
      <c r="E17" s="57">
        <f t="shared" si="17"/>
        <v>3</v>
      </c>
      <c r="F17" s="5">
        <f t="shared" si="2"/>
        <v>35.52713679</v>
      </c>
      <c r="G17" s="5">
        <f t="shared" si="3"/>
        <v>6.583250172</v>
      </c>
    </row>
    <row r="18">
      <c r="D18" s="57">
        <f t="shared" ref="D18:E18" si="18">D17+B18</f>
        <v>226</v>
      </c>
      <c r="E18" s="57">
        <f t="shared" si="18"/>
        <v>4</v>
      </c>
      <c r="F18" s="5">
        <f t="shared" si="2"/>
        <v>44.40892099</v>
      </c>
      <c r="G18" s="5">
        <f t="shared" si="3"/>
        <v>7.406156444</v>
      </c>
    </row>
    <row r="19">
      <c r="D19" s="57">
        <f t="shared" ref="D19:E19" si="19">D18+B19</f>
        <v>265</v>
      </c>
      <c r="E19" s="57">
        <f t="shared" si="19"/>
        <v>4</v>
      </c>
      <c r="F19" s="5">
        <f t="shared" si="2"/>
        <v>55.51115123</v>
      </c>
      <c r="G19" s="5">
        <f t="shared" si="3"/>
        <v>8.331925999</v>
      </c>
    </row>
    <row r="20">
      <c r="D20" s="57">
        <f t="shared" ref="D20:E20" si="20">D19+B20</f>
        <v>302</v>
      </c>
      <c r="E20" s="57">
        <f t="shared" si="20"/>
        <v>4</v>
      </c>
      <c r="F20" s="5">
        <f t="shared" si="2"/>
        <v>69.38893904</v>
      </c>
      <c r="G20" s="5">
        <f t="shared" si="3"/>
        <v>9.373416749</v>
      </c>
    </row>
    <row r="21">
      <c r="D21" s="57">
        <f t="shared" ref="D21:E21" si="21">D20+B21</f>
        <v>386</v>
      </c>
      <c r="E21" s="57">
        <f t="shared" si="21"/>
        <v>6</v>
      </c>
      <c r="F21" s="5">
        <f t="shared" si="2"/>
        <v>86.7361738</v>
      </c>
      <c r="G21" s="5">
        <f t="shared" si="3"/>
        <v>10.54509384</v>
      </c>
    </row>
    <row r="22">
      <c r="D22" s="57">
        <f t="shared" ref="D22:E22" si="22">D21+B22</f>
        <v>503</v>
      </c>
      <c r="E22" s="57">
        <f t="shared" si="22"/>
        <v>8</v>
      </c>
      <c r="F22" s="5">
        <f t="shared" si="2"/>
        <v>108.4202172</v>
      </c>
      <c r="G22" s="5">
        <f t="shared" si="3"/>
        <v>11.86323057</v>
      </c>
    </row>
    <row r="23">
      <c r="D23" s="57">
        <f t="shared" ref="D23:E23" si="23">D22+B23</f>
        <v>589</v>
      </c>
      <c r="E23" s="57">
        <f t="shared" si="23"/>
        <v>12</v>
      </c>
      <c r="F23" s="5">
        <f t="shared" si="2"/>
        <v>135.5252716</v>
      </c>
      <c r="G23" s="5">
        <f t="shared" si="3"/>
        <v>13.34613439</v>
      </c>
    </row>
    <row r="24">
      <c r="D24" s="57">
        <f t="shared" ref="D24:E24" si="24">D23+B24</f>
        <v>691</v>
      </c>
      <c r="E24" s="57">
        <f t="shared" si="24"/>
        <v>17</v>
      </c>
      <c r="F24" s="5">
        <f t="shared" si="2"/>
        <v>169.4065895</v>
      </c>
      <c r="G24" s="5">
        <f t="shared" si="3"/>
        <v>15.01440119</v>
      </c>
    </row>
    <row r="25">
      <c r="D25" s="57">
        <f t="shared" ref="D25:E25" si="25">D24+B25</f>
        <v>745</v>
      </c>
      <c r="E25" s="57">
        <f t="shared" si="25"/>
        <v>19</v>
      </c>
      <c r="F25" s="5">
        <f t="shared" si="2"/>
        <v>211.7582368</v>
      </c>
      <c r="G25" s="5">
        <f t="shared" si="3"/>
        <v>16.89120134</v>
      </c>
    </row>
    <row r="26">
      <c r="D26" s="57">
        <f t="shared" ref="D26:E26" si="26">D25+B26</f>
        <v>820</v>
      </c>
      <c r="E26" s="57">
        <f t="shared" si="26"/>
        <v>20</v>
      </c>
      <c r="F26" s="5">
        <f t="shared" si="2"/>
        <v>264.697796</v>
      </c>
      <c r="G26" s="5">
        <f t="shared" si="3"/>
        <v>19.00260151</v>
      </c>
    </row>
    <row r="27">
      <c r="D27" s="57">
        <f t="shared" ref="D27:E27" si="27">D26+B27</f>
        <v>966</v>
      </c>
      <c r="E27" s="57">
        <f t="shared" si="27"/>
        <v>24</v>
      </c>
      <c r="F27" s="5">
        <f t="shared" si="2"/>
        <v>330.872245</v>
      </c>
      <c r="G27" s="5">
        <f t="shared" si="3"/>
        <v>21.3779267</v>
      </c>
    </row>
    <row r="28">
      <c r="D28" s="57">
        <f t="shared" ref="D28:E28" si="28">D27+B28</f>
        <v>1054</v>
      </c>
      <c r="E28" s="57">
        <f t="shared" si="28"/>
        <v>27</v>
      </c>
      <c r="F28" s="5">
        <f t="shared" si="2"/>
        <v>413.5903063</v>
      </c>
      <c r="G28" s="5">
        <f t="shared" si="3"/>
        <v>24.05016754</v>
      </c>
    </row>
    <row r="29">
      <c r="D29" s="57">
        <f t="shared" ref="D29:E29" si="29">D28+B29</f>
        <v>1133</v>
      </c>
      <c r="E29" s="57">
        <f t="shared" si="29"/>
        <v>32</v>
      </c>
      <c r="F29" s="5">
        <f t="shared" si="2"/>
        <v>516.9878828</v>
      </c>
      <c r="G29" s="5">
        <f t="shared" si="3"/>
        <v>27.05643848</v>
      </c>
    </row>
    <row r="30">
      <c r="D30" s="57">
        <f t="shared" ref="D30:E30" si="30">D29+B30</f>
        <v>1213</v>
      </c>
      <c r="E30" s="57">
        <f t="shared" si="30"/>
        <v>35</v>
      </c>
      <c r="F30" s="5">
        <f t="shared" si="2"/>
        <v>646.2348536</v>
      </c>
      <c r="G30" s="5">
        <f t="shared" si="3"/>
        <v>30.43849329</v>
      </c>
    </row>
    <row r="31">
      <c r="D31" s="57">
        <f t="shared" ref="D31:E31" si="31">D30+B31</f>
        <v>1213</v>
      </c>
      <c r="E31" s="57">
        <f t="shared" si="31"/>
        <v>35</v>
      </c>
      <c r="F31" s="5">
        <f t="shared" si="2"/>
        <v>1</v>
      </c>
      <c r="G31" s="5">
        <f t="shared" si="3"/>
        <v>1</v>
      </c>
    </row>
    <row r="32">
      <c r="D32" s="57">
        <f t="shared" ref="D32:E32" si="32">D31+B32</f>
        <v>1213</v>
      </c>
      <c r="E32" s="57">
        <f t="shared" si="32"/>
        <v>35</v>
      </c>
      <c r="F32" s="5">
        <f t="shared" si="2"/>
        <v>1</v>
      </c>
      <c r="G32" s="5">
        <f t="shared" si="3"/>
        <v>1</v>
      </c>
    </row>
    <row r="33">
      <c r="D33" s="57">
        <f t="shared" ref="D33:E33" si="33">D32+B33</f>
        <v>1213</v>
      </c>
      <c r="E33" s="57">
        <f t="shared" si="33"/>
        <v>35</v>
      </c>
      <c r="F33" s="5">
        <f t="shared" si="2"/>
        <v>1</v>
      </c>
      <c r="G33" s="5">
        <f t="shared" si="3"/>
        <v>1</v>
      </c>
    </row>
    <row r="34">
      <c r="D34" s="57">
        <f t="shared" ref="D34:E34" si="34">D33+B34</f>
        <v>1213</v>
      </c>
      <c r="E34" s="57">
        <f t="shared" si="34"/>
        <v>35</v>
      </c>
      <c r="F34" s="5">
        <f t="shared" si="2"/>
        <v>1</v>
      </c>
      <c r="G34" s="5">
        <f t="shared" si="3"/>
        <v>1</v>
      </c>
    </row>
    <row r="35">
      <c r="D35" s="57">
        <f t="shared" ref="D35:E35" si="35">D34+B35</f>
        <v>1213</v>
      </c>
      <c r="E35" s="57">
        <f t="shared" si="35"/>
        <v>35</v>
      </c>
      <c r="F35" s="5">
        <f t="shared" si="2"/>
        <v>1</v>
      </c>
    </row>
    <row r="36">
      <c r="D36" s="57">
        <f t="shared" ref="D36:E36" si="36">D35+B36</f>
        <v>1213</v>
      </c>
      <c r="E36" s="57">
        <f t="shared" si="36"/>
        <v>35</v>
      </c>
      <c r="F36" s="5">
        <f t="shared" si="2"/>
        <v>1</v>
      </c>
    </row>
    <row r="37">
      <c r="D37" s="57">
        <f t="shared" ref="D37:E37" si="37">D36+B37</f>
        <v>1213</v>
      </c>
      <c r="E37" s="57">
        <f t="shared" si="37"/>
        <v>35</v>
      </c>
      <c r="F37" s="5">
        <f t="shared" si="2"/>
        <v>1</v>
      </c>
    </row>
    <row r="38">
      <c r="D38" s="57">
        <f t="shared" ref="D38:E38" si="38">D37+B38</f>
        <v>1213</v>
      </c>
      <c r="E38" s="57">
        <f t="shared" si="38"/>
        <v>35</v>
      </c>
      <c r="F38" s="5">
        <f t="shared" si="2"/>
        <v>1</v>
      </c>
    </row>
    <row r="39">
      <c r="D39" s="57">
        <f t="shared" ref="D39:E39" si="39">D38+B39</f>
        <v>1213</v>
      </c>
      <c r="E39" s="57">
        <f t="shared" si="39"/>
        <v>35</v>
      </c>
      <c r="F39" s="5">
        <f t="shared" si="2"/>
        <v>1</v>
      </c>
    </row>
    <row r="40">
      <c r="D40" s="57">
        <f t="shared" ref="D40:E40" si="40">D39+B40</f>
        <v>1213</v>
      </c>
      <c r="E40" s="57">
        <f t="shared" si="40"/>
        <v>35</v>
      </c>
      <c r="F40" s="5">
        <f t="shared" si="2"/>
        <v>1</v>
      </c>
    </row>
    <row r="41">
      <c r="D41" s="57">
        <f t="shared" ref="D41:E41" si="41">D40+B41</f>
        <v>1213</v>
      </c>
      <c r="E41" s="57">
        <f t="shared" si="41"/>
        <v>35</v>
      </c>
      <c r="F41" s="5">
        <f t="shared" si="2"/>
        <v>1</v>
      </c>
    </row>
    <row r="42">
      <c r="D42" s="57">
        <f t="shared" ref="D42:E42" si="42">D41+B42</f>
        <v>1213</v>
      </c>
      <c r="E42" s="57">
        <f t="shared" si="42"/>
        <v>35</v>
      </c>
      <c r="F42" s="5">
        <f t="shared" si="2"/>
        <v>1</v>
      </c>
    </row>
    <row r="43">
      <c r="D43" s="57">
        <f t="shared" ref="D43:E43" si="43">D42+B43</f>
        <v>1213</v>
      </c>
      <c r="E43" s="57">
        <f t="shared" si="43"/>
        <v>35</v>
      </c>
      <c r="F43" s="5">
        <f t="shared" si="2"/>
        <v>1</v>
      </c>
    </row>
    <row r="44">
      <c r="D44" s="57">
        <f t="shared" ref="D44:E44" si="44">D43+B44</f>
        <v>1213</v>
      </c>
      <c r="E44" s="57">
        <f t="shared" si="44"/>
        <v>35</v>
      </c>
      <c r="F44" s="5">
        <f t="shared" si="2"/>
        <v>1</v>
      </c>
    </row>
    <row r="45">
      <c r="D45" s="57">
        <f t="shared" ref="D45:E45" si="45">D44+B45</f>
        <v>1213</v>
      </c>
      <c r="E45" s="57">
        <f t="shared" si="45"/>
        <v>35</v>
      </c>
      <c r="F45" s="5">
        <f t="shared" si="2"/>
        <v>1</v>
      </c>
    </row>
    <row r="46">
      <c r="D46" s="57">
        <f t="shared" ref="D46:E46" si="46">D45+B46</f>
        <v>1213</v>
      </c>
      <c r="E46" s="57">
        <f t="shared" si="46"/>
        <v>35</v>
      </c>
      <c r="F46" s="5">
        <f t="shared" si="2"/>
        <v>1</v>
      </c>
    </row>
    <row r="47">
      <c r="D47" s="57">
        <f t="shared" ref="D47:E47" si="47">D46+B47</f>
        <v>1213</v>
      </c>
      <c r="E47" s="57">
        <f t="shared" si="47"/>
        <v>35</v>
      </c>
      <c r="F47" s="5">
        <f t="shared" si="2"/>
        <v>1</v>
      </c>
    </row>
    <row r="48">
      <c r="D48" s="57">
        <f t="shared" ref="D48:E48" si="48">D47+B48</f>
        <v>1213</v>
      </c>
      <c r="E48" s="57">
        <f t="shared" si="48"/>
        <v>35</v>
      </c>
      <c r="F48" s="5">
        <f t="shared" si="2"/>
        <v>1</v>
      </c>
    </row>
    <row r="49">
      <c r="D49" s="57">
        <f t="shared" ref="D49:E49" si="49">D48+B49</f>
        <v>1213</v>
      </c>
      <c r="E49" s="57">
        <f t="shared" si="49"/>
        <v>35</v>
      </c>
      <c r="F49" s="5">
        <f t="shared" si="2"/>
        <v>1</v>
      </c>
    </row>
    <row r="50">
      <c r="D50" s="57">
        <f t="shared" ref="D50:E50" si="50">D49+B50</f>
        <v>1213</v>
      </c>
      <c r="E50" s="57">
        <f t="shared" si="50"/>
        <v>35</v>
      </c>
      <c r="F50" s="5">
        <f t="shared" si="2"/>
        <v>1</v>
      </c>
    </row>
    <row r="51">
      <c r="D51" s="57">
        <f t="shared" ref="D51:E51" si="51">D50+B51</f>
        <v>1213</v>
      </c>
      <c r="E51" s="57">
        <f t="shared" si="51"/>
        <v>35</v>
      </c>
      <c r="F51" s="5">
        <f t="shared" si="2"/>
        <v>1</v>
      </c>
    </row>
    <row r="52">
      <c r="D52" s="57">
        <f t="shared" ref="D52:E52" si="52">D51+B52</f>
        <v>1213</v>
      </c>
      <c r="E52" s="57">
        <f t="shared" si="52"/>
        <v>35</v>
      </c>
      <c r="F52" s="5">
        <f t="shared" si="2"/>
        <v>1</v>
      </c>
    </row>
    <row r="53">
      <c r="D53" s="57">
        <f t="shared" ref="D53:E53" si="53">D52+B53</f>
        <v>1213</v>
      </c>
      <c r="E53" s="57">
        <f t="shared" si="53"/>
        <v>35</v>
      </c>
    </row>
    <row r="54">
      <c r="D54" s="57">
        <f t="shared" ref="D54:E54" si="54">D53+B54</f>
        <v>1213</v>
      </c>
      <c r="E54" s="57">
        <f t="shared" si="54"/>
        <v>35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103" t="s">
        <v>64</v>
      </c>
      <c r="B1" s="103">
        <v>1.0</v>
      </c>
      <c r="C1" s="103">
        <v>2.0</v>
      </c>
      <c r="D1" s="103">
        <v>3.0</v>
      </c>
      <c r="E1" s="103">
        <v>4.0</v>
      </c>
      <c r="F1" s="103">
        <v>5.0</v>
      </c>
      <c r="G1" s="103">
        <v>6.0</v>
      </c>
      <c r="H1" s="103">
        <v>7.0</v>
      </c>
      <c r="I1" s="103">
        <v>8.0</v>
      </c>
      <c r="J1" s="103">
        <v>9.0</v>
      </c>
      <c r="K1" s="103">
        <v>10.0</v>
      </c>
      <c r="L1" s="103">
        <v>11.0</v>
      </c>
      <c r="M1" s="103">
        <v>12.0</v>
      </c>
      <c r="N1" s="103">
        <v>13.0</v>
      </c>
      <c r="O1" s="103">
        <v>14.0</v>
      </c>
      <c r="P1" s="103">
        <v>15.0</v>
      </c>
      <c r="Q1" s="103">
        <v>16.0</v>
      </c>
      <c r="R1" s="103">
        <v>17.0</v>
      </c>
      <c r="S1" s="103">
        <v>18.0</v>
      </c>
      <c r="T1" s="103">
        <v>19.0</v>
      </c>
      <c r="U1" s="103">
        <v>20.0</v>
      </c>
      <c r="V1" s="103">
        <v>21.0</v>
      </c>
      <c r="W1" s="103">
        <v>22.0</v>
      </c>
      <c r="X1" s="103">
        <v>23.0</v>
      </c>
      <c r="Y1" s="103">
        <v>24.0</v>
      </c>
      <c r="Z1" s="103">
        <v>25.0</v>
      </c>
      <c r="AA1" s="103">
        <v>26.0</v>
      </c>
      <c r="AB1" s="103">
        <v>27.0</v>
      </c>
      <c r="AC1" s="103">
        <v>28.0</v>
      </c>
      <c r="AD1" s="103">
        <v>29.0</v>
      </c>
      <c r="AE1" s="103">
        <v>30.0</v>
      </c>
      <c r="AF1" s="103">
        <v>31.0</v>
      </c>
      <c r="AG1" s="103">
        <v>32.0</v>
      </c>
      <c r="AH1" s="103">
        <v>33.0</v>
      </c>
      <c r="AI1" s="103">
        <v>34.0</v>
      </c>
      <c r="AJ1" s="103">
        <v>35.0</v>
      </c>
      <c r="AK1" s="103">
        <v>36.0</v>
      </c>
      <c r="AL1" s="103">
        <v>37.0</v>
      </c>
      <c r="AM1" s="103">
        <v>38.0</v>
      </c>
      <c r="AN1" s="103">
        <v>39.0</v>
      </c>
      <c r="AO1" s="103">
        <v>40.0</v>
      </c>
      <c r="AP1" s="103">
        <v>41.0</v>
      </c>
      <c r="AQ1" s="103">
        <v>42.0</v>
      </c>
      <c r="AR1" s="103">
        <v>43.0</v>
      </c>
      <c r="AS1" s="103">
        <v>44.0</v>
      </c>
      <c r="AT1" s="103">
        <v>45.0</v>
      </c>
    </row>
    <row r="2">
      <c r="A2" s="1" t="str">
        <f>'CASOS POR DIAPCIA'!A3</f>
        <v>Buenos Aires</v>
      </c>
      <c r="B2" s="1">
        <v>0.0</v>
      </c>
      <c r="C2" s="3">
        <f>'CASOS POR DIAPCIA'!C3+B2</f>
        <v>8</v>
      </c>
      <c r="D2" s="3">
        <f>'CASOS POR DIAPCIA'!D3+C2</f>
        <v>8</v>
      </c>
      <c r="E2" s="3">
        <f>'CASOS POR DIAPCIA'!E3+D2</f>
        <v>10</v>
      </c>
      <c r="F2" s="3">
        <f>'CASOS POR DIAPCIA'!F3+E2</f>
        <v>11</v>
      </c>
      <c r="G2" s="3">
        <f>'CASOS POR DIAPCIA'!G3+F2</f>
        <v>12</v>
      </c>
      <c r="H2" s="3">
        <f>'CASOS POR DIAPCIA'!H3+G2</f>
        <v>13</v>
      </c>
      <c r="I2" s="3">
        <f>'CASOS POR DIAPCIA'!I3+H2</f>
        <v>14</v>
      </c>
      <c r="J2" s="3">
        <f>'CASOS POR DIAPCIA'!J3+I2</f>
        <v>20</v>
      </c>
      <c r="K2" s="3">
        <f>'CASOS POR DIAPCIA'!K3+J2</f>
        <v>34</v>
      </c>
      <c r="L2" s="3">
        <f>'CASOS POR DIAPCIA'!L3+K2</f>
        <v>43</v>
      </c>
      <c r="M2" s="3">
        <f>'CASOS POR DIAPCIA'!M3+L2</f>
        <v>57</v>
      </c>
      <c r="N2" s="3">
        <f>'CASOS POR DIAPCIA'!N3+M2</f>
        <v>65</v>
      </c>
      <c r="O2" s="3">
        <f>'CASOS POR DIAPCIA'!O3+N2</f>
        <v>70</v>
      </c>
      <c r="P2" s="3">
        <f>'CASOS POR DIAPCIA'!P3+O2</f>
        <v>99</v>
      </c>
      <c r="Q2" s="3">
        <f>'CASOS POR DIAPCIA'!Q3+P2</f>
        <v>129</v>
      </c>
      <c r="R2" s="3">
        <f>'CASOS POR DIAPCIA'!R3+Q2</f>
        <v>129</v>
      </c>
      <c r="S2" s="3">
        <f>'CASOS POR DIAPCIA'!S3+R2</f>
        <v>129</v>
      </c>
      <c r="T2" s="3">
        <f>'CASOS POR DIAPCIA'!T3+S2</f>
        <v>129</v>
      </c>
      <c r="U2" s="3">
        <f>'CASOS POR DIAPCIA'!U3+T2</f>
        <v>129</v>
      </c>
      <c r="V2" s="3">
        <f>'CASOS POR DIAPCIA'!V3+U2</f>
        <v>129</v>
      </c>
      <c r="W2" s="3">
        <f>'CASOS POR DIAPCIA'!W3+V2</f>
        <v>129</v>
      </c>
      <c r="X2" s="3">
        <f>'CASOS POR DIAPCIA'!X3+W2</f>
        <v>129</v>
      </c>
      <c r="Y2" s="3">
        <f>'CASOS POR DIAPCIA'!Y3+X2</f>
        <v>129</v>
      </c>
      <c r="Z2" s="3">
        <f>'CASOS POR DIAPCIA'!Z3+Y2</f>
        <v>129</v>
      </c>
      <c r="AA2" s="3">
        <f>'CASOS POR DIAPCIA'!AA3+Z2</f>
        <v>129</v>
      </c>
      <c r="AB2" s="3">
        <f>'CASOS POR DIAPCIA'!AB3+AA2</f>
        <v>129</v>
      </c>
      <c r="AC2" s="3">
        <f>'CASOS POR DIAPCIA'!AC3+AB2</f>
        <v>129</v>
      </c>
      <c r="AD2" s="3">
        <f>'CASOS POR DIAPCIA'!AD3+AC2</f>
        <v>129</v>
      </c>
      <c r="AE2" s="3">
        <f>'CASOS POR DIAPCIA'!AE3+AD2</f>
        <v>129</v>
      </c>
      <c r="AF2" s="3">
        <f>'CASOS POR DIAPCIA'!AF3+AE2</f>
        <v>129</v>
      </c>
      <c r="AG2" s="3">
        <f>'CASOS POR DIAPCIA'!AG3+AF2</f>
        <v>129</v>
      </c>
      <c r="AH2" s="3">
        <f>'CASOS POR DIAPCIA'!AH3+AG2</f>
        <v>129</v>
      </c>
      <c r="AI2" s="3">
        <f>'CASOS POR DIAPCIA'!AI3+AH2</f>
        <v>129</v>
      </c>
      <c r="AJ2" s="3">
        <f>'CASOS POR DIAPCIA'!AJ3+AI2</f>
        <v>129</v>
      </c>
      <c r="AK2" s="3">
        <f>'CASOS POR DIAPCIA'!AK3+AJ2</f>
        <v>129</v>
      </c>
      <c r="AL2" s="3">
        <f>'CASOS POR DIAPCIA'!AL3+AK2</f>
        <v>129</v>
      </c>
      <c r="AM2" s="3">
        <f>'CASOS POR DIAPCIA'!AM3+AL2</f>
        <v>129</v>
      </c>
      <c r="AN2" s="3">
        <f>'CASOS POR DIAPCIA'!AN3+AM2</f>
        <v>129</v>
      </c>
      <c r="AO2" s="3">
        <f>'CASOS POR DIAPCIA'!AO3+AN2</f>
        <v>129</v>
      </c>
      <c r="AP2" s="3">
        <f>'CASOS POR DIAPCIA'!AP3+AO2</f>
        <v>129</v>
      </c>
      <c r="AQ2" s="3">
        <f>'CASOS POR DIAPCIA'!AQ3+AP2</f>
        <v>129</v>
      </c>
    </row>
    <row r="3">
      <c r="A3" s="1" t="str">
        <f>'CASOS POR DIAPCIA'!A4</f>
        <v>Chaco</v>
      </c>
      <c r="B3" s="1">
        <v>0.0</v>
      </c>
      <c r="C3" s="1">
        <f>'CASOS POR DIAPCIA'!C4+B3</f>
        <v>0</v>
      </c>
      <c r="D3" s="3">
        <f>'CASOS POR DIAPCIA'!D4+C3</f>
        <v>5</v>
      </c>
      <c r="E3" s="3">
        <f>'CASOS POR DIAPCIA'!E4+D3</f>
        <v>5</v>
      </c>
      <c r="F3" s="3">
        <f>'CASOS POR DIAPCIA'!F4+E3</f>
        <v>5</v>
      </c>
      <c r="G3" s="3">
        <f>'CASOS POR DIAPCIA'!G4+F3</f>
        <v>9</v>
      </c>
      <c r="H3" s="3">
        <f>'CASOS POR DIAPCIA'!H4+G3</f>
        <v>12</v>
      </c>
      <c r="I3" s="3">
        <f>'CASOS POR DIAPCIA'!I4+H3</f>
        <v>13</v>
      </c>
      <c r="J3" s="3">
        <f>'CASOS POR DIAPCIA'!J4+I3</f>
        <v>14</v>
      </c>
      <c r="K3" s="3">
        <f>'CASOS POR DIAPCIA'!K4+J3</f>
        <v>16</v>
      </c>
      <c r="L3" s="3">
        <f>'CASOS POR DIAPCIA'!L4+K3</f>
        <v>17</v>
      </c>
      <c r="M3" s="3">
        <f>'CASOS POR DIAPCIA'!M4+L3</f>
        <v>22</v>
      </c>
      <c r="N3" s="3">
        <f>'CASOS POR DIAPCIA'!N4+M3</f>
        <v>29</v>
      </c>
      <c r="O3" s="3">
        <f>'CASOS POR DIAPCIA'!O4+N3</f>
        <v>33</v>
      </c>
      <c r="P3" s="3">
        <f>'CASOS POR DIAPCIA'!P4+O3</f>
        <v>42</v>
      </c>
      <c r="Q3" s="3">
        <f>'CASOS POR DIAPCIA'!Q4+P3</f>
        <v>54</v>
      </c>
      <c r="R3" s="3">
        <f>'CASOS POR DIAPCIA'!R4+Q3</f>
        <v>54</v>
      </c>
      <c r="S3" s="3">
        <f>'CASOS POR DIAPCIA'!S4+R3</f>
        <v>54</v>
      </c>
      <c r="T3" s="3">
        <f>'CASOS POR DIAPCIA'!T4+S3</f>
        <v>54</v>
      </c>
      <c r="U3" s="3">
        <f>'CASOS POR DIAPCIA'!U4+T3</f>
        <v>54</v>
      </c>
      <c r="V3" s="3">
        <f>'CASOS POR DIAPCIA'!V4+U3</f>
        <v>54</v>
      </c>
      <c r="W3" s="3">
        <f>'CASOS POR DIAPCIA'!W4+V3</f>
        <v>54</v>
      </c>
      <c r="X3" s="3">
        <f>'CASOS POR DIAPCIA'!X4+W3</f>
        <v>54</v>
      </c>
      <c r="Y3" s="3">
        <f>'CASOS POR DIAPCIA'!Y4+X3</f>
        <v>54</v>
      </c>
      <c r="Z3" s="3">
        <f>'CASOS POR DIAPCIA'!Z4+Y3</f>
        <v>54</v>
      </c>
      <c r="AA3" s="3">
        <f>'CASOS POR DIAPCIA'!AA4+Z3</f>
        <v>54</v>
      </c>
      <c r="AB3" s="3">
        <f>'CASOS POR DIAPCIA'!AB4+AA3</f>
        <v>54</v>
      </c>
      <c r="AC3" s="3">
        <f>'CASOS POR DIAPCIA'!AC4+AB3</f>
        <v>54</v>
      </c>
      <c r="AD3" s="3">
        <f>'CASOS POR DIAPCIA'!AD4+AC3</f>
        <v>54</v>
      </c>
      <c r="AE3" s="3">
        <f>'CASOS POR DIAPCIA'!AE4+AD3</f>
        <v>54</v>
      </c>
      <c r="AF3" s="3">
        <f>'CASOS POR DIAPCIA'!AF4+AE3</f>
        <v>54</v>
      </c>
      <c r="AG3" s="3">
        <f>'CASOS POR DIAPCIA'!AG4+AF3</f>
        <v>54</v>
      </c>
      <c r="AH3" s="3">
        <f>'CASOS POR DIAPCIA'!AH4+AG3</f>
        <v>54</v>
      </c>
      <c r="AI3" s="3">
        <f>'CASOS POR DIAPCIA'!AI4+AH3</f>
        <v>54</v>
      </c>
      <c r="AJ3" s="3">
        <f>'CASOS POR DIAPCIA'!AJ4+AI3</f>
        <v>54</v>
      </c>
      <c r="AK3" s="3">
        <f>'CASOS POR DIAPCIA'!AK4+AJ3</f>
        <v>54</v>
      </c>
      <c r="AL3" s="3">
        <f>'CASOS POR DIAPCIA'!AL4+AK3</f>
        <v>54</v>
      </c>
      <c r="AM3" s="3">
        <f>'CASOS POR DIAPCIA'!AM4+AL3</f>
        <v>54</v>
      </c>
      <c r="AN3" s="3">
        <f>'CASOS POR DIAPCIA'!AN4+AM3</f>
        <v>54</v>
      </c>
      <c r="AO3" s="3">
        <f>'CASOS POR DIAPCIA'!AO4+AN3</f>
        <v>54</v>
      </c>
      <c r="AP3" s="3">
        <f>'CASOS POR DIAPCIA'!AP4+AO3</f>
        <v>54</v>
      </c>
      <c r="AQ3" s="3">
        <f>'CASOS POR DIAPCIA'!AQ4+AP3</f>
        <v>54</v>
      </c>
    </row>
    <row r="4">
      <c r="A4" s="1" t="str">
        <f>'CASOS POR DIAPCIA'!A5</f>
        <v>Córdoba</v>
      </c>
      <c r="B4" s="1">
        <v>0.0</v>
      </c>
      <c r="C4" s="1">
        <f>'CASOS POR DIAPCIA'!C5+B4</f>
        <v>0</v>
      </c>
      <c r="D4" s="1">
        <f>'CASOS POR DIAPCIA'!D5+C4</f>
        <v>0</v>
      </c>
      <c r="E4" s="1">
        <f>'CASOS POR DIAPCIA'!E5+D4</f>
        <v>0</v>
      </c>
      <c r="F4" s="1">
        <f>'CASOS POR DIAPCIA'!F5+E4</f>
        <v>0</v>
      </c>
      <c r="G4" s="1">
        <f>'CASOS POR DIAPCIA'!G5+F4</f>
        <v>0</v>
      </c>
      <c r="H4" s="1">
        <f>'CASOS POR DIAPCIA'!H5+G4</f>
        <v>0</v>
      </c>
      <c r="I4" s="3">
        <f>'CASOS POR DIAPCIA'!I5+H4</f>
        <v>2</v>
      </c>
      <c r="J4" s="3">
        <f>'CASOS POR DIAPCIA'!J5+I4</f>
        <v>3</v>
      </c>
      <c r="K4" s="3">
        <f>'CASOS POR DIAPCIA'!K5+J4</f>
        <v>5</v>
      </c>
      <c r="L4" s="3">
        <f>'CASOS POR DIAPCIA'!L5+K4</f>
        <v>9</v>
      </c>
      <c r="M4" s="3">
        <f>'CASOS POR DIAPCIA'!M5+L4</f>
        <v>13</v>
      </c>
      <c r="N4" s="3">
        <f>'CASOS POR DIAPCIA'!N5+M4</f>
        <v>21</v>
      </c>
      <c r="O4" s="3">
        <f>'CASOS POR DIAPCIA'!O5+N4</f>
        <v>24</v>
      </c>
      <c r="P4" s="3">
        <f>'CASOS POR DIAPCIA'!P5+O4</f>
        <v>31</v>
      </c>
      <c r="Q4" s="3">
        <f>'CASOS POR DIAPCIA'!Q5+P4</f>
        <v>46</v>
      </c>
      <c r="R4" s="3">
        <f>'CASOS POR DIAPCIA'!R5+Q4</f>
        <v>46</v>
      </c>
      <c r="S4" s="3">
        <f>'CASOS POR DIAPCIA'!S5+R4</f>
        <v>46</v>
      </c>
      <c r="T4" s="3">
        <f>'CASOS POR DIAPCIA'!T5+S4</f>
        <v>46</v>
      </c>
      <c r="U4" s="3">
        <f>'CASOS POR DIAPCIA'!U5+T4</f>
        <v>46</v>
      </c>
      <c r="V4" s="3">
        <f>'CASOS POR DIAPCIA'!V5+U4</f>
        <v>46</v>
      </c>
      <c r="W4" s="3">
        <f>'CASOS POR DIAPCIA'!W5+V4</f>
        <v>46</v>
      </c>
      <c r="X4" s="3">
        <f>'CASOS POR DIAPCIA'!X5+W4</f>
        <v>46</v>
      </c>
      <c r="Y4" s="3">
        <f>'CASOS POR DIAPCIA'!Y5+X4</f>
        <v>46</v>
      </c>
      <c r="Z4" s="3">
        <f>'CASOS POR DIAPCIA'!Z5+Y4</f>
        <v>46</v>
      </c>
      <c r="AA4" s="3">
        <f>'CASOS POR DIAPCIA'!AA5+Z4</f>
        <v>46</v>
      </c>
      <c r="AB4" s="3">
        <f>'CASOS POR DIAPCIA'!AB5+AA4</f>
        <v>46</v>
      </c>
      <c r="AC4" s="3">
        <f>'CASOS POR DIAPCIA'!AC5+AB4</f>
        <v>46</v>
      </c>
      <c r="AD4" s="3">
        <f>'CASOS POR DIAPCIA'!AD5+AC4</f>
        <v>46</v>
      </c>
      <c r="AE4" s="3">
        <f>'CASOS POR DIAPCIA'!AE5+AD4</f>
        <v>46</v>
      </c>
      <c r="AF4" s="3">
        <f>'CASOS POR DIAPCIA'!AF5+AE4</f>
        <v>46</v>
      </c>
      <c r="AG4" s="3">
        <f>'CASOS POR DIAPCIA'!AG5+AF4</f>
        <v>46</v>
      </c>
      <c r="AH4" s="3">
        <f>'CASOS POR DIAPCIA'!AH5+AG4</f>
        <v>46</v>
      </c>
      <c r="AI4" s="3">
        <f>'CASOS POR DIAPCIA'!AI5+AH4</f>
        <v>46</v>
      </c>
      <c r="AJ4" s="3">
        <f>'CASOS POR DIAPCIA'!AJ5+AI4</f>
        <v>46</v>
      </c>
      <c r="AK4" s="3">
        <f>'CASOS POR DIAPCIA'!AK5+AJ4</f>
        <v>46</v>
      </c>
      <c r="AL4" s="3">
        <f>'CASOS POR DIAPCIA'!AL5+AK4</f>
        <v>46</v>
      </c>
      <c r="AM4" s="3">
        <f>'CASOS POR DIAPCIA'!AM5+AL4</f>
        <v>46</v>
      </c>
      <c r="AN4" s="3">
        <f>'CASOS POR DIAPCIA'!AN5+AM4</f>
        <v>46</v>
      </c>
      <c r="AO4" s="3">
        <f>'CASOS POR DIAPCIA'!AO5+AN4</f>
        <v>46</v>
      </c>
      <c r="AP4" s="3">
        <f>'CASOS POR DIAPCIA'!AP5+AO4</f>
        <v>46</v>
      </c>
      <c r="AQ4" s="3">
        <f>'CASOS POR DIAPCIA'!AQ5+AP4</f>
        <v>46</v>
      </c>
    </row>
    <row r="5">
      <c r="A5" s="1" t="str">
        <f>'CASOS POR DIAPCIA'!A6</f>
        <v>Corrientes</v>
      </c>
      <c r="B5" s="1">
        <v>0.0</v>
      </c>
      <c r="C5" s="1">
        <f>'CASOS POR DIAPCIA'!C6+B5</f>
        <v>0</v>
      </c>
      <c r="D5" s="1">
        <f>'CASOS POR DIAPCIA'!D6+C5</f>
        <v>0</v>
      </c>
      <c r="E5" s="1">
        <f>'CASOS POR DIAPCIA'!E6+D5</f>
        <v>0</v>
      </c>
      <c r="F5" s="1">
        <f>'CASOS POR DIAPCIA'!F6+E5</f>
        <v>0</v>
      </c>
      <c r="G5" s="1">
        <f>'CASOS POR DIAPCIA'!G6+F5</f>
        <v>0</v>
      </c>
      <c r="H5" s="1">
        <f>'CASOS POR DIAPCIA'!H6+G5</f>
        <v>0</v>
      </c>
      <c r="I5" s="1">
        <f>'CASOS POR DIAPCIA'!I6+H5</f>
        <v>0</v>
      </c>
      <c r="J5" s="1">
        <f>'CASOS POR DIAPCIA'!J6+I5</f>
        <v>0</v>
      </c>
      <c r="K5" s="1">
        <f>'CASOS POR DIAPCIA'!K6+J5</f>
        <v>0</v>
      </c>
      <c r="L5" s="3">
        <f>'CASOS POR DIAPCIA'!L6+K5</f>
        <v>1</v>
      </c>
      <c r="M5" s="3">
        <f>'CASOS POR DIAPCIA'!M6+L5</f>
        <v>3</v>
      </c>
      <c r="N5" s="3">
        <f>'CASOS POR DIAPCIA'!N6+M5</f>
        <v>3</v>
      </c>
      <c r="O5" s="3">
        <f>'CASOS POR DIAPCIA'!O6+N5</f>
        <v>3</v>
      </c>
      <c r="P5" s="3">
        <f>'CASOS POR DIAPCIA'!P6+O5</f>
        <v>3</v>
      </c>
      <c r="Q5" s="3">
        <f>'CASOS POR DIAPCIA'!Q6+P5</f>
        <v>3</v>
      </c>
      <c r="R5" s="3">
        <f>'CASOS POR DIAPCIA'!R6+Q5</f>
        <v>3</v>
      </c>
      <c r="S5" s="3">
        <f>'CASOS POR DIAPCIA'!S6+R5</f>
        <v>3</v>
      </c>
      <c r="T5" s="3">
        <f>'CASOS POR DIAPCIA'!T6+S5</f>
        <v>3</v>
      </c>
      <c r="U5" s="3">
        <f>'CASOS POR DIAPCIA'!U6+T5</f>
        <v>3</v>
      </c>
      <c r="V5" s="3">
        <f>'CASOS POR DIAPCIA'!V6+U5</f>
        <v>3</v>
      </c>
      <c r="W5" s="3">
        <f>'CASOS POR DIAPCIA'!W6+V5</f>
        <v>3</v>
      </c>
      <c r="X5" s="3">
        <f>'CASOS POR DIAPCIA'!X6+W5</f>
        <v>3</v>
      </c>
      <c r="Y5" s="3">
        <f>'CASOS POR DIAPCIA'!Y6+X5</f>
        <v>3</v>
      </c>
      <c r="Z5" s="3">
        <f>'CASOS POR DIAPCIA'!Z6+Y5</f>
        <v>3</v>
      </c>
      <c r="AA5" s="3">
        <f>'CASOS POR DIAPCIA'!AA6+Z5</f>
        <v>3</v>
      </c>
      <c r="AB5" s="3">
        <f>'CASOS POR DIAPCIA'!AB6+AA5</f>
        <v>3</v>
      </c>
      <c r="AC5" s="3">
        <f>'CASOS POR DIAPCIA'!AC6+AB5</f>
        <v>3</v>
      </c>
      <c r="AD5" s="3">
        <f>'CASOS POR DIAPCIA'!AD6+AC5</f>
        <v>3</v>
      </c>
      <c r="AE5" s="3">
        <f>'CASOS POR DIAPCIA'!AE6+AD5</f>
        <v>3</v>
      </c>
      <c r="AF5" s="3">
        <f>'CASOS POR DIAPCIA'!AF6+AE5</f>
        <v>3</v>
      </c>
      <c r="AG5" s="3">
        <f>'CASOS POR DIAPCIA'!AG6+AF5</f>
        <v>3</v>
      </c>
      <c r="AH5" s="3">
        <f>'CASOS POR DIAPCIA'!AH6+AG5</f>
        <v>3</v>
      </c>
      <c r="AI5" s="3">
        <f>'CASOS POR DIAPCIA'!AI6+AH5</f>
        <v>3</v>
      </c>
      <c r="AJ5" s="3">
        <f>'CASOS POR DIAPCIA'!AJ6+AI5</f>
        <v>3</v>
      </c>
      <c r="AK5" s="3">
        <f>'CASOS POR DIAPCIA'!AK6+AJ5</f>
        <v>3</v>
      </c>
      <c r="AL5" s="3">
        <f>'CASOS POR DIAPCIA'!AL6+AK5</f>
        <v>3</v>
      </c>
      <c r="AM5" s="3">
        <f>'CASOS POR DIAPCIA'!AM6+AL5</f>
        <v>3</v>
      </c>
      <c r="AN5" s="3">
        <f>'CASOS POR DIAPCIA'!AN6+AM5</f>
        <v>3</v>
      </c>
      <c r="AO5" s="3">
        <f>'CASOS POR DIAPCIA'!AO6+AN5</f>
        <v>3</v>
      </c>
      <c r="AP5" s="3">
        <f>'CASOS POR DIAPCIA'!AP6+AO5</f>
        <v>3</v>
      </c>
      <c r="AQ5" s="3">
        <f>'CASOS POR DIAPCIA'!AQ6+AP5</f>
        <v>3</v>
      </c>
    </row>
    <row r="6">
      <c r="A6" s="1" t="str">
        <f>'CASOS POR DIAPCIA'!A7</f>
        <v>Entre Ríos</v>
      </c>
      <c r="B6" s="1">
        <v>0.0</v>
      </c>
      <c r="C6" s="1">
        <f>'CASOS POR DIAPCIA'!C7+B6</f>
        <v>0</v>
      </c>
      <c r="D6" s="1">
        <f>'CASOS POR DIAPCIA'!D7+C6</f>
        <v>0</v>
      </c>
      <c r="E6" s="1">
        <f>'CASOS POR DIAPCIA'!E7+D6</f>
        <v>0</v>
      </c>
      <c r="F6" s="1">
        <f>'CASOS POR DIAPCIA'!F7+E6</f>
        <v>0</v>
      </c>
      <c r="G6" s="1">
        <f>'CASOS POR DIAPCIA'!G7+F6</f>
        <v>0</v>
      </c>
      <c r="H6" s="1">
        <f>'CASOS POR DIAPCIA'!H7+G6</f>
        <v>0</v>
      </c>
      <c r="I6" s="3">
        <f>'CASOS POR DIAPCIA'!I7+H6</f>
        <v>1</v>
      </c>
      <c r="J6" s="3">
        <f>'CASOS POR DIAPCIA'!J7+I6</f>
        <v>2</v>
      </c>
      <c r="K6" s="3">
        <f>'CASOS POR DIAPCIA'!K7+J6</f>
        <v>2</v>
      </c>
      <c r="L6" s="3">
        <f>'CASOS POR DIAPCIA'!L7+K6</f>
        <v>4</v>
      </c>
      <c r="M6" s="3">
        <f>'CASOS POR DIAPCIA'!M7+L6</f>
        <v>4</v>
      </c>
      <c r="N6" s="3">
        <f>'CASOS POR DIAPCIA'!N7+M6</f>
        <v>4</v>
      </c>
      <c r="O6" s="3">
        <f>'CASOS POR DIAPCIA'!O7+N6</f>
        <v>4</v>
      </c>
      <c r="P6" s="3">
        <f>'CASOS POR DIAPCIA'!P7+O6</f>
        <v>4</v>
      </c>
      <c r="Q6" s="3">
        <f>'CASOS POR DIAPCIA'!Q7+P6</f>
        <v>7</v>
      </c>
      <c r="R6" s="3">
        <f>'CASOS POR DIAPCIA'!R7+Q6</f>
        <v>7</v>
      </c>
      <c r="S6" s="3">
        <f>'CASOS POR DIAPCIA'!S7+R6</f>
        <v>7</v>
      </c>
      <c r="T6" s="3">
        <f>'CASOS POR DIAPCIA'!T7+S6</f>
        <v>7</v>
      </c>
      <c r="U6" s="3">
        <f>'CASOS POR DIAPCIA'!U7+T6</f>
        <v>7</v>
      </c>
      <c r="V6" s="3">
        <f>'CASOS POR DIAPCIA'!V7+U6</f>
        <v>7</v>
      </c>
      <c r="W6" s="3">
        <f>'CASOS POR DIAPCIA'!W7+V6</f>
        <v>7</v>
      </c>
      <c r="X6" s="3">
        <f>'CASOS POR DIAPCIA'!X7+W6</f>
        <v>7</v>
      </c>
      <c r="Y6" s="3">
        <f>'CASOS POR DIAPCIA'!Y7+X6</f>
        <v>7</v>
      </c>
      <c r="Z6" s="3">
        <f>'CASOS POR DIAPCIA'!Z7+Y6</f>
        <v>7</v>
      </c>
      <c r="AA6" s="3">
        <f>'CASOS POR DIAPCIA'!AA7+Z6</f>
        <v>7</v>
      </c>
      <c r="AB6" s="3">
        <f>'CASOS POR DIAPCIA'!AB7+AA6</f>
        <v>7</v>
      </c>
      <c r="AC6" s="3">
        <f>'CASOS POR DIAPCIA'!AC7+AB6</f>
        <v>7</v>
      </c>
      <c r="AD6" s="3">
        <f>'CASOS POR DIAPCIA'!AD7+AC6</f>
        <v>7</v>
      </c>
      <c r="AE6" s="3">
        <f>'CASOS POR DIAPCIA'!AE7+AD6</f>
        <v>7</v>
      </c>
      <c r="AF6" s="3">
        <f>'CASOS POR DIAPCIA'!AF7+AE6</f>
        <v>7</v>
      </c>
      <c r="AG6" s="3">
        <f>'CASOS POR DIAPCIA'!AG7+AF6</f>
        <v>7</v>
      </c>
      <c r="AH6" s="3">
        <f>'CASOS POR DIAPCIA'!AH7+AG6</f>
        <v>7</v>
      </c>
      <c r="AI6" s="3">
        <f>'CASOS POR DIAPCIA'!AI7+AH6</f>
        <v>7</v>
      </c>
      <c r="AJ6" s="3">
        <f>'CASOS POR DIAPCIA'!AJ7+AI6</f>
        <v>7</v>
      </c>
      <c r="AK6" s="3">
        <f>'CASOS POR DIAPCIA'!AK7+AJ6</f>
        <v>7</v>
      </c>
      <c r="AL6" s="3">
        <f>'CASOS POR DIAPCIA'!AL7+AK6</f>
        <v>7</v>
      </c>
      <c r="AM6" s="3">
        <f>'CASOS POR DIAPCIA'!AM7+AL6</f>
        <v>7</v>
      </c>
      <c r="AN6" s="3">
        <f>'CASOS POR DIAPCIA'!AN7+AM6</f>
        <v>7</v>
      </c>
      <c r="AO6" s="3">
        <f>'CASOS POR DIAPCIA'!AO7+AN6</f>
        <v>7</v>
      </c>
      <c r="AP6" s="3">
        <f>'CASOS POR DIAPCIA'!AP7+AO6</f>
        <v>7</v>
      </c>
      <c r="AQ6" s="3">
        <f>'CASOS POR DIAPCIA'!AQ7+AP6</f>
        <v>7</v>
      </c>
    </row>
    <row r="7">
      <c r="A7" s="1" t="str">
        <f>'CASOS POR DIAPCIA'!A8</f>
        <v>Jujuy</v>
      </c>
      <c r="B7" s="1">
        <v>0.0</v>
      </c>
      <c r="C7" s="1">
        <f>'CASOS POR DIAPCIA'!C8+B7</f>
        <v>0</v>
      </c>
      <c r="D7" s="1">
        <f>'CASOS POR DIAPCIA'!D8+C7</f>
        <v>0</v>
      </c>
      <c r="E7" s="1">
        <f>'CASOS POR DIAPCIA'!E8+D7</f>
        <v>0</v>
      </c>
      <c r="F7" s="1">
        <f>'CASOS POR DIAPCIA'!F8+E7</f>
        <v>0</v>
      </c>
      <c r="G7" s="1">
        <f>'CASOS POR DIAPCIA'!G8+F7</f>
        <v>0</v>
      </c>
      <c r="H7" s="1">
        <f>'CASOS POR DIAPCIA'!H8+G7</f>
        <v>0</v>
      </c>
      <c r="I7" s="3">
        <f>'CASOS POR DIAPCIA'!I8+H7</f>
        <v>1</v>
      </c>
      <c r="J7" s="3">
        <f>'CASOS POR DIAPCIA'!J8+I7</f>
        <v>1</v>
      </c>
      <c r="K7" s="3">
        <f>'CASOS POR DIAPCIA'!K8+J7</f>
        <v>1</v>
      </c>
      <c r="L7" s="3">
        <f>'CASOS POR DIAPCIA'!L8+K7</f>
        <v>1</v>
      </c>
      <c r="M7" s="3">
        <f>'CASOS POR DIAPCIA'!M8+L7</f>
        <v>1</v>
      </c>
      <c r="N7" s="3">
        <f>'CASOS POR DIAPCIA'!N8+M7</f>
        <v>1</v>
      </c>
      <c r="O7" s="3">
        <f>'CASOS POR DIAPCIA'!O8+N7</f>
        <v>1</v>
      </c>
      <c r="P7" s="3">
        <f>'CASOS POR DIAPCIA'!P8+O7</f>
        <v>1</v>
      </c>
      <c r="Q7" s="3">
        <f>'CASOS POR DIAPCIA'!Q8+P7</f>
        <v>1</v>
      </c>
      <c r="R7" s="3">
        <f>'CASOS POR DIAPCIA'!R8+Q7</f>
        <v>1</v>
      </c>
      <c r="S7" s="3">
        <f>'CASOS POR DIAPCIA'!S8+R7</f>
        <v>1</v>
      </c>
      <c r="T7" s="3">
        <f>'CASOS POR DIAPCIA'!T8+S7</f>
        <v>1</v>
      </c>
      <c r="U7" s="3">
        <f>'CASOS POR DIAPCIA'!U8+T7</f>
        <v>1</v>
      </c>
      <c r="V7" s="3">
        <f>'CASOS POR DIAPCIA'!V8+U7</f>
        <v>1</v>
      </c>
      <c r="W7" s="3">
        <f>'CASOS POR DIAPCIA'!W8+V7</f>
        <v>1</v>
      </c>
      <c r="X7" s="3">
        <f>'CASOS POR DIAPCIA'!X8+W7</f>
        <v>1</v>
      </c>
      <c r="Y7" s="3">
        <f>'CASOS POR DIAPCIA'!Y8+X7</f>
        <v>1</v>
      </c>
      <c r="Z7" s="3">
        <f>'CASOS POR DIAPCIA'!Z8+Y7</f>
        <v>1</v>
      </c>
      <c r="AA7" s="3">
        <f>'CASOS POR DIAPCIA'!AA8+Z7</f>
        <v>1</v>
      </c>
      <c r="AB7" s="3">
        <f>'CASOS POR DIAPCIA'!AB8+AA7</f>
        <v>1</v>
      </c>
      <c r="AC7" s="3">
        <f>'CASOS POR DIAPCIA'!AC8+AB7</f>
        <v>1</v>
      </c>
      <c r="AD7" s="3">
        <f>'CASOS POR DIAPCIA'!AD8+AC7</f>
        <v>1</v>
      </c>
      <c r="AE7" s="3">
        <f>'CASOS POR DIAPCIA'!AE8+AD7</f>
        <v>1</v>
      </c>
      <c r="AF7" s="3">
        <f>'CASOS POR DIAPCIA'!AF8+AE7</f>
        <v>1</v>
      </c>
      <c r="AG7" s="3">
        <f>'CASOS POR DIAPCIA'!AG8+AF7</f>
        <v>1</v>
      </c>
      <c r="AH7" s="3">
        <f>'CASOS POR DIAPCIA'!AH8+AG7</f>
        <v>1</v>
      </c>
      <c r="AI7" s="3">
        <f>'CASOS POR DIAPCIA'!AI8+AH7</f>
        <v>1</v>
      </c>
      <c r="AJ7" s="3">
        <f>'CASOS POR DIAPCIA'!AJ8+AI7</f>
        <v>1</v>
      </c>
      <c r="AK7" s="3">
        <f>'CASOS POR DIAPCIA'!AK8+AJ7</f>
        <v>1</v>
      </c>
      <c r="AL7" s="3">
        <f>'CASOS POR DIAPCIA'!AL8+AK7</f>
        <v>1</v>
      </c>
      <c r="AM7" s="3">
        <f>'CASOS POR DIAPCIA'!AM8+AL7</f>
        <v>1</v>
      </c>
      <c r="AN7" s="3">
        <f>'CASOS POR DIAPCIA'!AN8+AM7</f>
        <v>1</v>
      </c>
      <c r="AO7" s="3">
        <f>'CASOS POR DIAPCIA'!AO8+AN7</f>
        <v>1</v>
      </c>
      <c r="AP7" s="3">
        <f>'CASOS POR DIAPCIA'!AP8+AO7</f>
        <v>1</v>
      </c>
      <c r="AQ7" s="3">
        <f>'CASOS POR DIAPCIA'!AQ8+AP7</f>
        <v>1</v>
      </c>
    </row>
    <row r="8">
      <c r="A8" s="1" t="str">
        <f>'CASOS POR DIAPCIA'!A9</f>
        <v>La Pampa</v>
      </c>
      <c r="B8" s="1">
        <v>0.0</v>
      </c>
      <c r="C8" s="1">
        <f>'CASOS POR DIAPCIA'!C9+B8</f>
        <v>0</v>
      </c>
      <c r="D8" s="1">
        <f>'CASOS POR DIAPCIA'!D9+C8</f>
        <v>0</v>
      </c>
      <c r="E8" s="1">
        <f>'CASOS POR DIAPCIA'!E9+D8</f>
        <v>0</v>
      </c>
      <c r="F8" s="1">
        <f>'CASOS POR DIAPCIA'!F9+E8</f>
        <v>0</v>
      </c>
      <c r="G8" s="1">
        <f>'CASOS POR DIAPCIA'!G9+F8</f>
        <v>0</v>
      </c>
      <c r="H8" s="1">
        <f>'CASOS POR DIAPCIA'!H9+G8</f>
        <v>0</v>
      </c>
      <c r="I8" s="1">
        <f>'CASOS POR DIAPCIA'!I9+H8</f>
        <v>0</v>
      </c>
      <c r="J8" s="1">
        <f>'CASOS POR DIAPCIA'!J9+I8</f>
        <v>0</v>
      </c>
      <c r="K8" s="1">
        <f>'CASOS POR DIAPCIA'!K9+J8</f>
        <v>0</v>
      </c>
      <c r="L8" s="1">
        <f>'CASOS POR DIAPCIA'!L9+K8</f>
        <v>0</v>
      </c>
      <c r="M8" s="1">
        <f>'CASOS POR DIAPCIA'!M9+L8</f>
        <v>0</v>
      </c>
      <c r="N8" s="1">
        <f>'CASOS POR DIAPCIA'!N9+M8</f>
        <v>0</v>
      </c>
      <c r="O8" s="1">
        <f>'CASOS POR DIAPCIA'!O9+N8</f>
        <v>0</v>
      </c>
      <c r="P8" s="3">
        <f>'CASOS POR DIAPCIA'!P9+O8</f>
        <v>1</v>
      </c>
      <c r="Q8" s="3">
        <f>'CASOS POR DIAPCIA'!Q9+P8</f>
        <v>1</v>
      </c>
      <c r="R8" s="3">
        <f>'CASOS POR DIAPCIA'!R9+Q8</f>
        <v>1</v>
      </c>
      <c r="S8" s="3">
        <f>'CASOS POR DIAPCIA'!S9+R8</f>
        <v>1</v>
      </c>
      <c r="T8" s="3">
        <f>'CASOS POR DIAPCIA'!T9+S8</f>
        <v>1</v>
      </c>
      <c r="U8" s="3">
        <f>'CASOS POR DIAPCIA'!U9+T8</f>
        <v>1</v>
      </c>
      <c r="V8" s="3">
        <f>'CASOS POR DIAPCIA'!V9+U8</f>
        <v>1</v>
      </c>
      <c r="W8" s="3">
        <f>'CASOS POR DIAPCIA'!W9+V8</f>
        <v>1</v>
      </c>
      <c r="X8" s="3">
        <f>'CASOS POR DIAPCIA'!X9+W8</f>
        <v>1</v>
      </c>
      <c r="Y8" s="3">
        <f>'CASOS POR DIAPCIA'!Y9+X8</f>
        <v>1</v>
      </c>
      <c r="Z8" s="3">
        <f>'CASOS POR DIAPCIA'!Z9+Y8</f>
        <v>1</v>
      </c>
      <c r="AA8" s="3">
        <f>'CASOS POR DIAPCIA'!AA9+Z8</f>
        <v>1</v>
      </c>
      <c r="AB8" s="3">
        <f>'CASOS POR DIAPCIA'!AB9+AA8</f>
        <v>1</v>
      </c>
      <c r="AC8" s="3">
        <f>'CASOS POR DIAPCIA'!AC9+AB8</f>
        <v>1</v>
      </c>
      <c r="AD8" s="3">
        <f>'CASOS POR DIAPCIA'!AD9+AC8</f>
        <v>1</v>
      </c>
      <c r="AE8" s="3">
        <f>'CASOS POR DIAPCIA'!AE9+AD8</f>
        <v>1</v>
      </c>
      <c r="AF8" s="3">
        <f>'CASOS POR DIAPCIA'!AF9+AE8</f>
        <v>1</v>
      </c>
      <c r="AG8" s="3">
        <f>'CASOS POR DIAPCIA'!AG9+AF8</f>
        <v>1</v>
      </c>
      <c r="AH8" s="3">
        <f>'CASOS POR DIAPCIA'!AH9+AG8</f>
        <v>1</v>
      </c>
      <c r="AI8" s="3">
        <f>'CASOS POR DIAPCIA'!AI9+AH8</f>
        <v>1</v>
      </c>
      <c r="AJ8" s="3">
        <f>'CASOS POR DIAPCIA'!AJ9+AI8</f>
        <v>1</v>
      </c>
      <c r="AK8" s="3">
        <f>'CASOS POR DIAPCIA'!AK9+AJ8</f>
        <v>1</v>
      </c>
      <c r="AL8" s="3">
        <f>'CASOS POR DIAPCIA'!AL9+AK8</f>
        <v>1</v>
      </c>
      <c r="AM8" s="3">
        <f>'CASOS POR DIAPCIA'!AM9+AL8</f>
        <v>1</v>
      </c>
      <c r="AN8" s="3">
        <f>'CASOS POR DIAPCIA'!AN9+AM8</f>
        <v>1</v>
      </c>
      <c r="AO8" s="3">
        <f>'CASOS POR DIAPCIA'!AO9+AN8</f>
        <v>1</v>
      </c>
      <c r="AP8" s="3">
        <f>'CASOS POR DIAPCIA'!AP9+AO8</f>
        <v>1</v>
      </c>
      <c r="AQ8" s="3">
        <f>'CASOS POR DIAPCIA'!AQ9+AP8</f>
        <v>1</v>
      </c>
    </row>
    <row r="9">
      <c r="A9" s="1" t="str">
        <f>'CASOS POR DIAPCIA'!A10</f>
        <v>Mendoza</v>
      </c>
      <c r="B9" s="1">
        <v>0.0</v>
      </c>
      <c r="C9" s="1">
        <f>'CASOS POR DIAPCIA'!C10+B9</f>
        <v>0</v>
      </c>
      <c r="D9" s="1">
        <f>'CASOS POR DIAPCIA'!D10+C9</f>
        <v>0</v>
      </c>
      <c r="E9" s="1">
        <f>'CASOS POR DIAPCIA'!E10+D9</f>
        <v>0</v>
      </c>
      <c r="F9" s="1">
        <f>'CASOS POR DIAPCIA'!F10+E9</f>
        <v>0</v>
      </c>
      <c r="G9" s="1">
        <f>'CASOS POR DIAPCIA'!G10+F9</f>
        <v>0</v>
      </c>
      <c r="H9" s="1">
        <f>'CASOS POR DIAPCIA'!H10+G9</f>
        <v>0</v>
      </c>
      <c r="I9" s="1">
        <f>'CASOS POR DIAPCIA'!I10+H9</f>
        <v>0</v>
      </c>
      <c r="J9" s="1">
        <f>'CASOS POR DIAPCIA'!J10+I9</f>
        <v>0</v>
      </c>
      <c r="K9" s="1">
        <f>'CASOS POR DIAPCIA'!K10+J9</f>
        <v>0</v>
      </c>
      <c r="L9" s="1">
        <f>'CASOS POR DIAPCIA'!L10+K9</f>
        <v>0</v>
      </c>
      <c r="M9" s="3">
        <f>'CASOS POR DIAPCIA'!M10+L9</f>
        <v>5</v>
      </c>
      <c r="N9" s="3">
        <f>'CASOS POR DIAPCIA'!N10+M9</f>
        <v>5</v>
      </c>
      <c r="O9" s="3">
        <f>'CASOS POR DIAPCIA'!O10+N9</f>
        <v>5</v>
      </c>
      <c r="P9" s="3">
        <f>'CASOS POR DIAPCIA'!P10+O9</f>
        <v>5</v>
      </c>
      <c r="Q9" s="3">
        <f>'CASOS POR DIAPCIA'!Q10+P9</f>
        <v>6</v>
      </c>
      <c r="R9" s="3">
        <f>'CASOS POR DIAPCIA'!R10+Q9</f>
        <v>6</v>
      </c>
      <c r="S9" s="3">
        <f>'CASOS POR DIAPCIA'!S10+R9</f>
        <v>6</v>
      </c>
      <c r="T9" s="3">
        <f>'CASOS POR DIAPCIA'!T10+S9</f>
        <v>6</v>
      </c>
      <c r="U9" s="3">
        <f>'CASOS POR DIAPCIA'!U10+T9</f>
        <v>6</v>
      </c>
      <c r="V9" s="3">
        <f>'CASOS POR DIAPCIA'!V10+U9</f>
        <v>6</v>
      </c>
      <c r="W9" s="3">
        <f>'CASOS POR DIAPCIA'!W10+V9</f>
        <v>6</v>
      </c>
      <c r="X9" s="3">
        <f>'CASOS POR DIAPCIA'!X10+W9</f>
        <v>6</v>
      </c>
      <c r="Y9" s="3">
        <f>'CASOS POR DIAPCIA'!Y10+X9</f>
        <v>6</v>
      </c>
      <c r="Z9" s="3">
        <f>'CASOS POR DIAPCIA'!Z10+Y9</f>
        <v>6</v>
      </c>
      <c r="AA9" s="3">
        <f>'CASOS POR DIAPCIA'!AA10+Z9</f>
        <v>6</v>
      </c>
      <c r="AB9" s="3">
        <f>'CASOS POR DIAPCIA'!AB10+AA9</f>
        <v>6</v>
      </c>
      <c r="AC9" s="3">
        <f>'CASOS POR DIAPCIA'!AC10+AB9</f>
        <v>6</v>
      </c>
      <c r="AD9" s="3">
        <f>'CASOS POR DIAPCIA'!AD10+AC9</f>
        <v>6</v>
      </c>
      <c r="AE9" s="3">
        <f>'CASOS POR DIAPCIA'!AE10+AD9</f>
        <v>6</v>
      </c>
      <c r="AF9" s="3">
        <f>'CASOS POR DIAPCIA'!AF10+AE9</f>
        <v>6</v>
      </c>
      <c r="AG9" s="3">
        <f>'CASOS POR DIAPCIA'!AG10+AF9</f>
        <v>6</v>
      </c>
      <c r="AH9" s="3">
        <f>'CASOS POR DIAPCIA'!AH10+AG9</f>
        <v>6</v>
      </c>
      <c r="AI9" s="3">
        <f>'CASOS POR DIAPCIA'!AI10+AH9</f>
        <v>6</v>
      </c>
      <c r="AJ9" s="3">
        <f>'CASOS POR DIAPCIA'!AJ10+AI9</f>
        <v>6</v>
      </c>
      <c r="AK9" s="3">
        <f>'CASOS POR DIAPCIA'!AK10+AJ9</f>
        <v>6</v>
      </c>
      <c r="AL9" s="3">
        <f>'CASOS POR DIAPCIA'!AL10+AK9</f>
        <v>6</v>
      </c>
      <c r="AM9" s="3">
        <f>'CASOS POR DIAPCIA'!AM10+AL9</f>
        <v>6</v>
      </c>
      <c r="AN9" s="3">
        <f>'CASOS POR DIAPCIA'!AN10+AM9</f>
        <v>6</v>
      </c>
      <c r="AO9" s="3">
        <f>'CASOS POR DIAPCIA'!AO10+AN9</f>
        <v>6</v>
      </c>
      <c r="AP9" s="3">
        <f>'CASOS POR DIAPCIA'!AP10+AO9</f>
        <v>6</v>
      </c>
      <c r="AQ9" s="3">
        <f>'CASOS POR DIAPCIA'!AQ10+AP9</f>
        <v>6</v>
      </c>
    </row>
    <row r="10">
      <c r="A10" s="1" t="str">
        <f>'CASOS POR DIAPCIA'!A11</f>
        <v>Neuquén</v>
      </c>
      <c r="B10" s="1">
        <v>0.0</v>
      </c>
      <c r="C10" s="1">
        <f>'CASOS POR DIAPCIA'!C11+B10</f>
        <v>0</v>
      </c>
      <c r="D10" s="1">
        <f>'CASOS POR DIAPCIA'!D11+C10</f>
        <v>0</v>
      </c>
      <c r="E10" s="1">
        <f>'CASOS POR DIAPCIA'!E11+D10</f>
        <v>0</v>
      </c>
      <c r="F10" s="1">
        <f>'CASOS POR DIAPCIA'!F11+E10</f>
        <v>0</v>
      </c>
      <c r="G10" s="1">
        <f>'CASOS POR DIAPCIA'!G11+F10</f>
        <v>0</v>
      </c>
      <c r="H10" s="1">
        <f>'CASOS POR DIAPCIA'!H11+G10</f>
        <v>0</v>
      </c>
      <c r="I10" s="1">
        <f>'CASOS POR DIAPCIA'!I11+H10</f>
        <v>0</v>
      </c>
      <c r="J10" s="1">
        <f>'CASOS POR DIAPCIA'!J11+I10</f>
        <v>0</v>
      </c>
      <c r="K10" s="1">
        <f>'CASOS POR DIAPCIA'!K11+J10</f>
        <v>0</v>
      </c>
      <c r="L10" s="3">
        <f>'CASOS POR DIAPCIA'!L11+K10</f>
        <v>1</v>
      </c>
      <c r="M10" s="3">
        <f>'CASOS POR DIAPCIA'!M11+L10</f>
        <v>1</v>
      </c>
      <c r="N10" s="3">
        <f>'CASOS POR DIAPCIA'!N11+M10</f>
        <v>1</v>
      </c>
      <c r="O10" s="3">
        <f>'CASOS POR DIAPCIA'!O11+N10</f>
        <v>1</v>
      </c>
      <c r="P10" s="3">
        <f>'CASOS POR DIAPCIA'!P11+O10</f>
        <v>2</v>
      </c>
      <c r="Q10" s="3">
        <f>'CASOS POR DIAPCIA'!Q11+P10</f>
        <v>3</v>
      </c>
      <c r="R10" s="3">
        <f>'CASOS POR DIAPCIA'!R11+Q10</f>
        <v>3</v>
      </c>
      <c r="S10" s="3">
        <f>'CASOS POR DIAPCIA'!S11+R10</f>
        <v>3</v>
      </c>
      <c r="T10" s="3">
        <f>'CASOS POR DIAPCIA'!T11+S10</f>
        <v>3</v>
      </c>
      <c r="U10" s="3">
        <f>'CASOS POR DIAPCIA'!U11+T10</f>
        <v>3</v>
      </c>
      <c r="V10" s="3">
        <f>'CASOS POR DIAPCIA'!V11+U10</f>
        <v>3</v>
      </c>
      <c r="W10" s="3">
        <f>'CASOS POR DIAPCIA'!W11+V10</f>
        <v>3</v>
      </c>
      <c r="X10" s="3">
        <f>'CASOS POR DIAPCIA'!X11+W10</f>
        <v>3</v>
      </c>
      <c r="Y10" s="3">
        <f>'CASOS POR DIAPCIA'!Y11+X10</f>
        <v>3</v>
      </c>
      <c r="Z10" s="3">
        <f>'CASOS POR DIAPCIA'!Z11+Y10</f>
        <v>3</v>
      </c>
      <c r="AA10" s="3">
        <f>'CASOS POR DIAPCIA'!AA11+Z10</f>
        <v>3</v>
      </c>
      <c r="AB10" s="3">
        <f>'CASOS POR DIAPCIA'!AB11+AA10</f>
        <v>3</v>
      </c>
      <c r="AC10" s="3">
        <f>'CASOS POR DIAPCIA'!AC11+AB10</f>
        <v>3</v>
      </c>
      <c r="AD10" s="3">
        <f>'CASOS POR DIAPCIA'!AD11+AC10</f>
        <v>3</v>
      </c>
      <c r="AE10" s="3">
        <f>'CASOS POR DIAPCIA'!AE11+AD10</f>
        <v>3</v>
      </c>
      <c r="AF10" s="3">
        <f>'CASOS POR DIAPCIA'!AF11+AE10</f>
        <v>3</v>
      </c>
      <c r="AG10" s="3">
        <f>'CASOS POR DIAPCIA'!AG11+AF10</f>
        <v>3</v>
      </c>
      <c r="AH10" s="3">
        <f>'CASOS POR DIAPCIA'!AH11+AG10</f>
        <v>3</v>
      </c>
      <c r="AI10" s="3">
        <f>'CASOS POR DIAPCIA'!AI11+AH10</f>
        <v>3</v>
      </c>
      <c r="AJ10" s="3">
        <f>'CASOS POR DIAPCIA'!AJ11+AI10</f>
        <v>3</v>
      </c>
      <c r="AK10" s="3">
        <f>'CASOS POR DIAPCIA'!AK11+AJ10</f>
        <v>3</v>
      </c>
      <c r="AL10" s="3">
        <f>'CASOS POR DIAPCIA'!AL11+AK10</f>
        <v>3</v>
      </c>
      <c r="AM10" s="3">
        <f>'CASOS POR DIAPCIA'!AM11+AL10</f>
        <v>3</v>
      </c>
      <c r="AN10" s="3">
        <f>'CASOS POR DIAPCIA'!AN11+AM10</f>
        <v>3</v>
      </c>
      <c r="AO10" s="3">
        <f>'CASOS POR DIAPCIA'!AO11+AN10</f>
        <v>3</v>
      </c>
      <c r="AP10" s="3">
        <f>'CASOS POR DIAPCIA'!AP11+AO10</f>
        <v>3</v>
      </c>
      <c r="AQ10" s="3">
        <f>'CASOS POR DIAPCIA'!AQ11+AP10</f>
        <v>3</v>
      </c>
    </row>
    <row r="11">
      <c r="A11" s="1" t="str">
        <f>'CASOS POR DIAPCIA'!A12</f>
        <v>Río Negro</v>
      </c>
      <c r="B11" s="1">
        <v>0.0</v>
      </c>
      <c r="C11" s="1">
        <f>'CASOS POR DIAPCIA'!C12+B11</f>
        <v>0</v>
      </c>
      <c r="D11" s="3">
        <f>'CASOS POR DIAPCIA'!D12+C11</f>
        <v>1</v>
      </c>
      <c r="E11" s="3">
        <f>'CASOS POR DIAPCIA'!E12+D11</f>
        <v>1</v>
      </c>
      <c r="F11" s="3">
        <f>'CASOS POR DIAPCIA'!F12+E11</f>
        <v>1</v>
      </c>
      <c r="G11" s="3">
        <f>'CASOS POR DIAPCIA'!G12+F11</f>
        <v>1</v>
      </c>
      <c r="H11" s="3">
        <f>'CASOS POR DIAPCIA'!H12+G11</f>
        <v>1</v>
      </c>
      <c r="I11" s="3">
        <f>'CASOS POR DIAPCIA'!I12+H11</f>
        <v>2</v>
      </c>
      <c r="J11" s="3">
        <f>'CASOS POR DIAPCIA'!J12+I11</f>
        <v>2</v>
      </c>
      <c r="K11" s="3">
        <f>'CASOS POR DIAPCIA'!K12+J11</f>
        <v>4</v>
      </c>
      <c r="L11" s="3">
        <f>'CASOS POR DIAPCIA'!L12+K11</f>
        <v>4</v>
      </c>
      <c r="M11" s="3">
        <f>'CASOS POR DIAPCIA'!M12+L11</f>
        <v>5</v>
      </c>
      <c r="N11" s="3">
        <f>'CASOS POR DIAPCIA'!N12+M11</f>
        <v>5</v>
      </c>
      <c r="O11" s="3">
        <f>'CASOS POR DIAPCIA'!O12+N11</f>
        <v>5</v>
      </c>
      <c r="P11" s="3">
        <f>'CASOS POR DIAPCIA'!P12+O11</f>
        <v>5</v>
      </c>
      <c r="Q11" s="3">
        <f>'CASOS POR DIAPCIA'!Q12+P11</f>
        <v>5</v>
      </c>
      <c r="R11" s="3">
        <f>'CASOS POR DIAPCIA'!R12+Q11</f>
        <v>5</v>
      </c>
      <c r="S11" s="3">
        <f>'CASOS POR DIAPCIA'!S12+R11</f>
        <v>5</v>
      </c>
      <c r="T11" s="3">
        <f>'CASOS POR DIAPCIA'!T12+S11</f>
        <v>5</v>
      </c>
      <c r="U11" s="3">
        <f>'CASOS POR DIAPCIA'!U12+T11</f>
        <v>5</v>
      </c>
      <c r="V11" s="3">
        <f>'CASOS POR DIAPCIA'!V12+U11</f>
        <v>5</v>
      </c>
      <c r="W11" s="3">
        <f>'CASOS POR DIAPCIA'!W12+V11</f>
        <v>5</v>
      </c>
      <c r="X11" s="3">
        <f>'CASOS POR DIAPCIA'!X12+W11</f>
        <v>5</v>
      </c>
      <c r="Y11" s="3">
        <f>'CASOS POR DIAPCIA'!Y12+X11</f>
        <v>5</v>
      </c>
      <c r="Z11" s="3">
        <f>'CASOS POR DIAPCIA'!Z12+Y11</f>
        <v>5</v>
      </c>
      <c r="AA11" s="3">
        <f>'CASOS POR DIAPCIA'!AA12+Z11</f>
        <v>5</v>
      </c>
      <c r="AB11" s="3">
        <f>'CASOS POR DIAPCIA'!AB12+AA11</f>
        <v>5</v>
      </c>
      <c r="AC11" s="3">
        <f>'CASOS POR DIAPCIA'!AC12+AB11</f>
        <v>5</v>
      </c>
      <c r="AD11" s="3">
        <f>'CASOS POR DIAPCIA'!AD12+AC11</f>
        <v>5</v>
      </c>
      <c r="AE11" s="3">
        <f>'CASOS POR DIAPCIA'!AE12+AD11</f>
        <v>5</v>
      </c>
      <c r="AF11" s="3">
        <f>'CASOS POR DIAPCIA'!AF12+AE11</f>
        <v>5</v>
      </c>
      <c r="AG11" s="3">
        <f>'CASOS POR DIAPCIA'!AG12+AF11</f>
        <v>5</v>
      </c>
      <c r="AH11" s="3">
        <f>'CASOS POR DIAPCIA'!AH12+AG11</f>
        <v>5</v>
      </c>
      <c r="AI11" s="3">
        <f>'CASOS POR DIAPCIA'!AI12+AH11</f>
        <v>5</v>
      </c>
      <c r="AJ11" s="3">
        <f>'CASOS POR DIAPCIA'!AJ12+AI11</f>
        <v>5</v>
      </c>
      <c r="AK11" s="3">
        <f>'CASOS POR DIAPCIA'!AK12+AJ11</f>
        <v>5</v>
      </c>
      <c r="AL11" s="3">
        <f>'CASOS POR DIAPCIA'!AL12+AK11</f>
        <v>5</v>
      </c>
      <c r="AM11" s="3">
        <f>'CASOS POR DIAPCIA'!AM12+AL11</f>
        <v>5</v>
      </c>
      <c r="AN11" s="3">
        <f>'CASOS POR DIAPCIA'!AN12+AM11</f>
        <v>5</v>
      </c>
      <c r="AO11" s="3">
        <f>'CASOS POR DIAPCIA'!AO12+AN11</f>
        <v>5</v>
      </c>
      <c r="AP11" s="3">
        <f>'CASOS POR DIAPCIA'!AP12+AO11</f>
        <v>5</v>
      </c>
      <c r="AQ11" s="3">
        <f>'CASOS POR DIAPCIA'!AQ12+AP11</f>
        <v>5</v>
      </c>
    </row>
    <row r="12">
      <c r="A12" s="1" t="str">
        <f>'CASOS POR DIAPCIA'!A13</f>
        <v>Salta</v>
      </c>
      <c r="B12" s="1">
        <v>0.0</v>
      </c>
      <c r="C12" s="1">
        <f>'CASOS POR DIAPCIA'!C13+B12</f>
        <v>0</v>
      </c>
      <c r="D12" s="1">
        <f>'CASOS POR DIAPCIA'!D13+C12</f>
        <v>0</v>
      </c>
      <c r="E12" s="1">
        <f>'CASOS POR DIAPCIA'!E13+D12</f>
        <v>0</v>
      </c>
      <c r="F12" s="1">
        <f>'CASOS POR DIAPCIA'!F13+E12</f>
        <v>0</v>
      </c>
      <c r="G12" s="1">
        <f>'CASOS POR DIAPCIA'!G13+F12</f>
        <v>0</v>
      </c>
      <c r="H12" s="1">
        <f>'CASOS POR DIAPCIA'!H13+G12</f>
        <v>0</v>
      </c>
      <c r="I12" s="3">
        <f>'CASOS POR DIAPCIA'!I13+H12</f>
        <v>1</v>
      </c>
      <c r="J12" s="3">
        <f>'CASOS POR DIAPCIA'!J13+I12</f>
        <v>1</v>
      </c>
      <c r="K12" s="3">
        <f>'CASOS POR DIAPCIA'!K13+J12</f>
        <v>1</v>
      </c>
      <c r="L12" s="3">
        <f>'CASOS POR DIAPCIA'!L13+K12</f>
        <v>1</v>
      </c>
      <c r="M12" s="3">
        <f>'CASOS POR DIAPCIA'!M13+L12</f>
        <v>1</v>
      </c>
      <c r="N12" s="3">
        <f>'CASOS POR DIAPCIA'!N13+M12</f>
        <v>1</v>
      </c>
      <c r="O12" s="3">
        <f>'CASOS POR DIAPCIA'!O13+N12</f>
        <v>1</v>
      </c>
      <c r="P12" s="3">
        <f>'CASOS POR DIAPCIA'!P13+O12</f>
        <v>1</v>
      </c>
      <c r="Q12" s="3">
        <f>'CASOS POR DIAPCIA'!Q13+P12</f>
        <v>1</v>
      </c>
      <c r="R12" s="3">
        <f>'CASOS POR DIAPCIA'!R13+Q12</f>
        <v>1</v>
      </c>
      <c r="S12" s="3">
        <f>'CASOS POR DIAPCIA'!S13+R12</f>
        <v>1</v>
      </c>
      <c r="T12" s="3">
        <f>'CASOS POR DIAPCIA'!T13+S12</f>
        <v>1</v>
      </c>
      <c r="U12" s="3">
        <f>'CASOS POR DIAPCIA'!U13+T12</f>
        <v>1</v>
      </c>
      <c r="V12" s="3">
        <f>'CASOS POR DIAPCIA'!V13+U12</f>
        <v>1</v>
      </c>
      <c r="W12" s="3">
        <f>'CASOS POR DIAPCIA'!W13+V12</f>
        <v>1</v>
      </c>
      <c r="X12" s="3">
        <f>'CASOS POR DIAPCIA'!X13+W12</f>
        <v>1</v>
      </c>
      <c r="Y12" s="3">
        <f>'CASOS POR DIAPCIA'!Y13+X12</f>
        <v>1</v>
      </c>
      <c r="Z12" s="3">
        <f>'CASOS POR DIAPCIA'!Z13+Y12</f>
        <v>1</v>
      </c>
      <c r="AA12" s="3">
        <f>'CASOS POR DIAPCIA'!AA13+Z12</f>
        <v>1</v>
      </c>
      <c r="AB12" s="3">
        <f>'CASOS POR DIAPCIA'!AB13+AA12</f>
        <v>1</v>
      </c>
      <c r="AC12" s="3">
        <f>'CASOS POR DIAPCIA'!AC13+AB12</f>
        <v>1</v>
      </c>
      <c r="AD12" s="3">
        <f>'CASOS POR DIAPCIA'!AD13+AC12</f>
        <v>1</v>
      </c>
      <c r="AE12" s="3">
        <f>'CASOS POR DIAPCIA'!AE13+AD12</f>
        <v>1</v>
      </c>
      <c r="AF12" s="3">
        <f>'CASOS POR DIAPCIA'!AF13+AE12</f>
        <v>1</v>
      </c>
      <c r="AG12" s="3">
        <f>'CASOS POR DIAPCIA'!AG13+AF12</f>
        <v>1</v>
      </c>
      <c r="AH12" s="3">
        <f>'CASOS POR DIAPCIA'!AH13+AG12</f>
        <v>1</v>
      </c>
      <c r="AI12" s="3">
        <f>'CASOS POR DIAPCIA'!AI13+AH12</f>
        <v>1</v>
      </c>
      <c r="AJ12" s="3">
        <f>'CASOS POR DIAPCIA'!AJ13+AI12</f>
        <v>1</v>
      </c>
      <c r="AK12" s="3">
        <f>'CASOS POR DIAPCIA'!AK13+AJ12</f>
        <v>1</v>
      </c>
      <c r="AL12" s="3">
        <f>'CASOS POR DIAPCIA'!AL13+AK12</f>
        <v>1</v>
      </c>
      <c r="AM12" s="3">
        <f>'CASOS POR DIAPCIA'!AM13+AL12</f>
        <v>1</v>
      </c>
      <c r="AN12" s="3">
        <f>'CASOS POR DIAPCIA'!AN13+AM12</f>
        <v>1</v>
      </c>
      <c r="AO12" s="3">
        <f>'CASOS POR DIAPCIA'!AO13+AN12</f>
        <v>1</v>
      </c>
      <c r="AP12" s="3">
        <f>'CASOS POR DIAPCIA'!AP13+AO12</f>
        <v>1</v>
      </c>
      <c r="AQ12" s="3">
        <f>'CASOS POR DIAPCIA'!AQ13+AP12</f>
        <v>1</v>
      </c>
    </row>
    <row r="13">
      <c r="A13" s="1" t="str">
        <f>'CASOS POR DIAPCIA'!A14</f>
        <v>San Luis</v>
      </c>
      <c r="B13" s="1">
        <v>0.0</v>
      </c>
      <c r="C13" s="1">
        <f>'CASOS POR DIAPCIA'!C14+B13</f>
        <v>0</v>
      </c>
      <c r="D13" s="3">
        <f>'CASOS POR DIAPCIA'!D14+C13</f>
        <v>2</v>
      </c>
      <c r="E13" s="3">
        <f>'CASOS POR DIAPCIA'!E14+D13</f>
        <v>2</v>
      </c>
      <c r="F13" s="3">
        <f>'CASOS POR DIAPCIA'!F14+E13</f>
        <v>2</v>
      </c>
      <c r="G13" s="3">
        <f>'CASOS POR DIAPCIA'!G14+F13</f>
        <v>2</v>
      </c>
      <c r="H13" s="3">
        <f>'CASOS POR DIAPCIA'!H14+G13</f>
        <v>2</v>
      </c>
      <c r="I13" s="3">
        <f>'CASOS POR DIAPCIA'!I14+H13</f>
        <v>2</v>
      </c>
      <c r="J13" s="3">
        <f>'CASOS POR DIAPCIA'!J14+I13</f>
        <v>2</v>
      </c>
      <c r="K13" s="3">
        <f>'CASOS POR DIAPCIA'!K14+J13</f>
        <v>2</v>
      </c>
      <c r="L13" s="3">
        <f>'CASOS POR DIAPCIA'!L14+K13</f>
        <v>2</v>
      </c>
      <c r="M13" s="3">
        <f>'CASOS POR DIAPCIA'!M14+L13</f>
        <v>2</v>
      </c>
      <c r="N13" s="3">
        <f>'CASOS POR DIAPCIA'!N14+M13</f>
        <v>2</v>
      </c>
      <c r="O13" s="3">
        <f>'CASOS POR DIAPCIA'!O14+N13</f>
        <v>2</v>
      </c>
      <c r="P13" s="3">
        <f>'CASOS POR DIAPCIA'!P14+O13</f>
        <v>2</v>
      </c>
      <c r="Q13" s="3">
        <f>'CASOS POR DIAPCIA'!Q14+P13</f>
        <v>6</v>
      </c>
      <c r="R13" s="3">
        <f>'CASOS POR DIAPCIA'!R14+Q13</f>
        <v>6</v>
      </c>
      <c r="S13" s="3">
        <f>'CASOS POR DIAPCIA'!S14+R13</f>
        <v>6</v>
      </c>
      <c r="T13" s="3">
        <f>'CASOS POR DIAPCIA'!T14+S13</f>
        <v>6</v>
      </c>
      <c r="U13" s="3">
        <f>'CASOS POR DIAPCIA'!U14+T13</f>
        <v>6</v>
      </c>
      <c r="V13" s="3">
        <f>'CASOS POR DIAPCIA'!V14+U13</f>
        <v>6</v>
      </c>
      <c r="W13" s="3">
        <f>'CASOS POR DIAPCIA'!W14+V13</f>
        <v>6</v>
      </c>
      <c r="X13" s="3">
        <f>'CASOS POR DIAPCIA'!X14+W13</f>
        <v>6</v>
      </c>
      <c r="Y13" s="3">
        <f>'CASOS POR DIAPCIA'!Y14+X13</f>
        <v>6</v>
      </c>
      <c r="Z13" s="3">
        <f>'CASOS POR DIAPCIA'!Z14+Y13</f>
        <v>6</v>
      </c>
      <c r="AA13" s="3">
        <f>'CASOS POR DIAPCIA'!AA14+Z13</f>
        <v>6</v>
      </c>
      <c r="AB13" s="3">
        <f>'CASOS POR DIAPCIA'!AB14+AA13</f>
        <v>6</v>
      </c>
      <c r="AC13" s="3">
        <f>'CASOS POR DIAPCIA'!AC14+AB13</f>
        <v>6</v>
      </c>
      <c r="AD13" s="3">
        <f>'CASOS POR DIAPCIA'!AD14+AC13</f>
        <v>6</v>
      </c>
      <c r="AE13" s="3">
        <f>'CASOS POR DIAPCIA'!AE14+AD13</f>
        <v>6</v>
      </c>
      <c r="AF13" s="3">
        <f>'CASOS POR DIAPCIA'!AF14+AE13</f>
        <v>6</v>
      </c>
      <c r="AG13" s="3">
        <f>'CASOS POR DIAPCIA'!AG14+AF13</f>
        <v>6</v>
      </c>
      <c r="AH13" s="3">
        <f>'CASOS POR DIAPCIA'!AH14+AG13</f>
        <v>6</v>
      </c>
      <c r="AI13" s="3">
        <f>'CASOS POR DIAPCIA'!AI14+AH13</f>
        <v>6</v>
      </c>
      <c r="AJ13" s="3">
        <f>'CASOS POR DIAPCIA'!AJ14+AI13</f>
        <v>6</v>
      </c>
      <c r="AK13" s="3">
        <f>'CASOS POR DIAPCIA'!AK14+AJ13</f>
        <v>6</v>
      </c>
      <c r="AL13" s="3">
        <f>'CASOS POR DIAPCIA'!AL14+AK13</f>
        <v>6</v>
      </c>
      <c r="AM13" s="3">
        <f>'CASOS POR DIAPCIA'!AM14+AL13</f>
        <v>6</v>
      </c>
      <c r="AN13" s="3">
        <f>'CASOS POR DIAPCIA'!AN14+AM13</f>
        <v>6</v>
      </c>
      <c r="AO13" s="3">
        <f>'CASOS POR DIAPCIA'!AO14+AN13</f>
        <v>6</v>
      </c>
      <c r="AP13" s="3">
        <f>'CASOS POR DIAPCIA'!AP14+AO13</f>
        <v>6</v>
      </c>
      <c r="AQ13" s="3">
        <f>'CASOS POR DIAPCIA'!AQ14+AP13</f>
        <v>6</v>
      </c>
    </row>
    <row r="14">
      <c r="A14" s="1" t="str">
        <f>'CASOS POR DIAPCIA'!A15</f>
        <v>Santa Cruz</v>
      </c>
      <c r="B14" s="1">
        <v>0.0</v>
      </c>
      <c r="C14" s="1">
        <f>'CASOS POR DIAPCIA'!C15+B14</f>
        <v>0</v>
      </c>
      <c r="D14" s="1">
        <f>'CASOS POR DIAPCIA'!D15+C14</f>
        <v>0</v>
      </c>
      <c r="E14" s="1">
        <f>'CASOS POR DIAPCIA'!E15+D14</f>
        <v>0</v>
      </c>
      <c r="F14" s="1">
        <f>'CASOS POR DIAPCIA'!F15+E14</f>
        <v>0</v>
      </c>
      <c r="G14" s="1">
        <f>'CASOS POR DIAPCIA'!G15+F14</f>
        <v>0</v>
      </c>
      <c r="H14" s="1">
        <f>'CASOS POR DIAPCIA'!H15+G14</f>
        <v>0</v>
      </c>
      <c r="I14" s="3">
        <f>'CASOS POR DIAPCIA'!I15+H14</f>
        <v>1</v>
      </c>
      <c r="J14" s="3">
        <f>'CASOS POR DIAPCIA'!J15+I14</f>
        <v>1</v>
      </c>
      <c r="K14" s="3">
        <f>'CASOS POR DIAPCIA'!K15+J14</f>
        <v>1</v>
      </c>
      <c r="L14" s="3">
        <f>'CASOS POR DIAPCIA'!L15+K14</f>
        <v>1</v>
      </c>
      <c r="M14" s="3">
        <f>'CASOS POR DIAPCIA'!M15+L14</f>
        <v>1</v>
      </c>
      <c r="N14" s="3">
        <f>'CASOS POR DIAPCIA'!N15+M14</f>
        <v>1</v>
      </c>
      <c r="O14" s="3">
        <f>'CASOS POR DIAPCIA'!O15+N14</f>
        <v>1</v>
      </c>
      <c r="P14" s="3">
        <f>'CASOS POR DIAPCIA'!P15+O14</f>
        <v>2</v>
      </c>
      <c r="Q14" s="3">
        <f>'CASOS POR DIAPCIA'!Q15+P14</f>
        <v>7</v>
      </c>
      <c r="R14" s="3">
        <f>'CASOS POR DIAPCIA'!R15+Q14</f>
        <v>7</v>
      </c>
      <c r="S14" s="3">
        <f>'CASOS POR DIAPCIA'!S15+R14</f>
        <v>7</v>
      </c>
      <c r="T14" s="3">
        <f>'CASOS POR DIAPCIA'!T15+S14</f>
        <v>7</v>
      </c>
      <c r="U14" s="3">
        <f>'CASOS POR DIAPCIA'!U15+T14</f>
        <v>7</v>
      </c>
      <c r="V14" s="3">
        <f>'CASOS POR DIAPCIA'!V15+U14</f>
        <v>7</v>
      </c>
      <c r="W14" s="3">
        <f>'CASOS POR DIAPCIA'!W15+V14</f>
        <v>7</v>
      </c>
      <c r="X14" s="3">
        <f>'CASOS POR DIAPCIA'!X15+W14</f>
        <v>7</v>
      </c>
      <c r="Y14" s="3">
        <f>'CASOS POR DIAPCIA'!Y15+X14</f>
        <v>7</v>
      </c>
      <c r="Z14" s="3">
        <f>'CASOS POR DIAPCIA'!Z15+Y14</f>
        <v>7</v>
      </c>
      <c r="AA14" s="3">
        <f>'CASOS POR DIAPCIA'!AA15+Z14</f>
        <v>7</v>
      </c>
      <c r="AB14" s="3">
        <f>'CASOS POR DIAPCIA'!AB15+AA14</f>
        <v>7</v>
      </c>
      <c r="AC14" s="3">
        <f>'CASOS POR DIAPCIA'!AC15+AB14</f>
        <v>7</v>
      </c>
      <c r="AD14" s="3">
        <f>'CASOS POR DIAPCIA'!AD15+AC14</f>
        <v>7</v>
      </c>
      <c r="AE14" s="3">
        <f>'CASOS POR DIAPCIA'!AE15+AD14</f>
        <v>7</v>
      </c>
      <c r="AF14" s="3">
        <f>'CASOS POR DIAPCIA'!AF15+AE14</f>
        <v>7</v>
      </c>
      <c r="AG14" s="3">
        <f>'CASOS POR DIAPCIA'!AG15+AF14</f>
        <v>7</v>
      </c>
      <c r="AH14" s="3">
        <f>'CASOS POR DIAPCIA'!AH15+AG14</f>
        <v>7</v>
      </c>
      <c r="AI14" s="3">
        <f>'CASOS POR DIAPCIA'!AI15+AH14</f>
        <v>7</v>
      </c>
      <c r="AJ14" s="3">
        <f>'CASOS POR DIAPCIA'!AJ15+AI14</f>
        <v>7</v>
      </c>
      <c r="AK14" s="3">
        <f>'CASOS POR DIAPCIA'!AK15+AJ14</f>
        <v>7</v>
      </c>
      <c r="AL14" s="3">
        <f>'CASOS POR DIAPCIA'!AL15+AK14</f>
        <v>7</v>
      </c>
      <c r="AM14" s="3">
        <f>'CASOS POR DIAPCIA'!AM15+AL14</f>
        <v>7</v>
      </c>
      <c r="AN14" s="3">
        <f>'CASOS POR DIAPCIA'!AN15+AM14</f>
        <v>7</v>
      </c>
      <c r="AO14" s="3">
        <f>'CASOS POR DIAPCIA'!AO15+AN14</f>
        <v>7</v>
      </c>
      <c r="AP14" s="3">
        <f>'CASOS POR DIAPCIA'!AP15+AO14</f>
        <v>7</v>
      </c>
      <c r="AQ14" s="3">
        <f>'CASOS POR DIAPCIA'!AQ15+AP14</f>
        <v>7</v>
      </c>
    </row>
    <row r="15">
      <c r="A15" s="1" t="str">
        <f>'CASOS POR DIAPCIA'!A16</f>
        <v>Santa Fe</v>
      </c>
      <c r="B15" s="1">
        <v>0.0</v>
      </c>
      <c r="C15" s="1">
        <f>'CASOS POR DIAPCIA'!C16+B15</f>
        <v>0</v>
      </c>
      <c r="D15" s="1">
        <f>'CASOS POR DIAPCIA'!D16+C15</f>
        <v>0</v>
      </c>
      <c r="E15" s="1">
        <f>'CASOS POR DIAPCIA'!E16+D15</f>
        <v>0</v>
      </c>
      <c r="F15" s="1">
        <f>'CASOS POR DIAPCIA'!F16+E15</f>
        <v>0</v>
      </c>
      <c r="G15" s="1">
        <f>'CASOS POR DIAPCIA'!G16+F15</f>
        <v>0</v>
      </c>
      <c r="H15" s="1">
        <f>'CASOS POR DIAPCIA'!H16+G15</f>
        <v>0</v>
      </c>
      <c r="I15" s="1">
        <f>'CASOS POR DIAPCIA'!I16+H15</f>
        <v>0</v>
      </c>
      <c r="J15" s="1">
        <f>'CASOS POR DIAPCIA'!J16+I15</f>
        <v>0</v>
      </c>
      <c r="K15" s="3">
        <f>'CASOS POR DIAPCIA'!K16+J15</f>
        <v>1</v>
      </c>
      <c r="L15" s="3">
        <f>'CASOS POR DIAPCIA'!L16+K15</f>
        <v>1</v>
      </c>
      <c r="M15" s="3">
        <f>'CASOS POR DIAPCIA'!M16+L15</f>
        <v>4</v>
      </c>
      <c r="N15" s="3">
        <f>'CASOS POR DIAPCIA'!N16+M15</f>
        <v>4</v>
      </c>
      <c r="O15" s="3">
        <f>'CASOS POR DIAPCIA'!O16+N15</f>
        <v>18</v>
      </c>
      <c r="P15" s="3">
        <f>'CASOS POR DIAPCIA'!P16+O15</f>
        <v>21</v>
      </c>
      <c r="Q15" s="3">
        <f>'CASOS POR DIAPCIA'!Q16+P15</f>
        <v>43</v>
      </c>
      <c r="R15" s="3">
        <f>'CASOS POR DIAPCIA'!R16+Q15</f>
        <v>43</v>
      </c>
      <c r="S15" s="3">
        <f>'CASOS POR DIAPCIA'!S16+R15</f>
        <v>43</v>
      </c>
      <c r="T15" s="3">
        <f>'CASOS POR DIAPCIA'!T16+S15</f>
        <v>43</v>
      </c>
      <c r="U15" s="3">
        <f>'CASOS POR DIAPCIA'!U16+T15</f>
        <v>43</v>
      </c>
      <c r="V15" s="3">
        <f>'CASOS POR DIAPCIA'!V16+U15</f>
        <v>43</v>
      </c>
      <c r="W15" s="3">
        <f>'CASOS POR DIAPCIA'!W16+V15</f>
        <v>43</v>
      </c>
      <c r="X15" s="3">
        <f>'CASOS POR DIAPCIA'!X16+W15</f>
        <v>43</v>
      </c>
      <c r="Y15" s="3">
        <f>'CASOS POR DIAPCIA'!Y16+X15</f>
        <v>43</v>
      </c>
      <c r="Z15" s="3">
        <f>'CASOS POR DIAPCIA'!Z16+Y15</f>
        <v>43</v>
      </c>
      <c r="AA15" s="3">
        <f>'CASOS POR DIAPCIA'!AA16+Z15</f>
        <v>43</v>
      </c>
      <c r="AB15" s="3">
        <f>'CASOS POR DIAPCIA'!AB16+AA15</f>
        <v>43</v>
      </c>
      <c r="AC15" s="3">
        <f>'CASOS POR DIAPCIA'!AC16+AB15</f>
        <v>43</v>
      </c>
      <c r="AD15" s="3">
        <f>'CASOS POR DIAPCIA'!AD16+AC15</f>
        <v>43</v>
      </c>
      <c r="AE15" s="3">
        <f>'CASOS POR DIAPCIA'!AE16+AD15</f>
        <v>43</v>
      </c>
      <c r="AF15" s="3">
        <f>'CASOS POR DIAPCIA'!AF16+AE15</f>
        <v>43</v>
      </c>
      <c r="AG15" s="3">
        <f>'CASOS POR DIAPCIA'!AG16+AF15</f>
        <v>43</v>
      </c>
      <c r="AH15" s="3">
        <f>'CASOS POR DIAPCIA'!AH16+AG15</f>
        <v>43</v>
      </c>
      <c r="AI15" s="3">
        <f>'CASOS POR DIAPCIA'!AI16+AH15</f>
        <v>43</v>
      </c>
      <c r="AJ15" s="3">
        <f>'CASOS POR DIAPCIA'!AJ16+AI15</f>
        <v>43</v>
      </c>
      <c r="AK15" s="3">
        <f>'CASOS POR DIAPCIA'!AK16+AJ15</f>
        <v>43</v>
      </c>
      <c r="AL15" s="3">
        <f>'CASOS POR DIAPCIA'!AL16+AK15</f>
        <v>43</v>
      </c>
      <c r="AM15" s="3">
        <f>'CASOS POR DIAPCIA'!AM16+AL15</f>
        <v>43</v>
      </c>
      <c r="AN15" s="3">
        <f>'CASOS POR DIAPCIA'!AN16+AM15</f>
        <v>43</v>
      </c>
      <c r="AO15" s="3">
        <f>'CASOS POR DIAPCIA'!AO16+AN15</f>
        <v>43</v>
      </c>
      <c r="AP15" s="3">
        <f>'CASOS POR DIAPCIA'!AP16+AO15</f>
        <v>43</v>
      </c>
      <c r="AQ15" s="3">
        <f>'CASOS POR DIAPCIA'!AQ16+AP15</f>
        <v>43</v>
      </c>
    </row>
    <row r="16">
      <c r="A16" s="1" t="str">
        <f>'CASOS POR DIAPCIA'!A17</f>
        <v>Santiago Del Estero</v>
      </c>
      <c r="B16" s="1">
        <v>0.0</v>
      </c>
      <c r="C16" s="1">
        <f>'CASOS POR DIAPCIA'!C17+B16</f>
        <v>0</v>
      </c>
      <c r="D16" s="1">
        <f>'CASOS POR DIAPCIA'!D17+C16</f>
        <v>0</v>
      </c>
      <c r="E16" s="1">
        <f>'CASOS POR DIAPCIA'!E17+D16</f>
        <v>0</v>
      </c>
      <c r="F16" s="1">
        <f>'CASOS POR DIAPCIA'!F17+E16</f>
        <v>0</v>
      </c>
      <c r="G16" s="1">
        <f>'CASOS POR DIAPCIA'!G17+F16</f>
        <v>0</v>
      </c>
      <c r="H16" s="1">
        <f>'CASOS POR DIAPCIA'!H17+G16</f>
        <v>0</v>
      </c>
      <c r="I16" s="1">
        <f>'CASOS POR DIAPCIA'!I17+H16</f>
        <v>0</v>
      </c>
      <c r="J16" s="1">
        <f>'CASOS POR DIAPCIA'!J17+I16</f>
        <v>0</v>
      </c>
      <c r="K16" s="1">
        <f>'CASOS POR DIAPCIA'!K17+J16</f>
        <v>0</v>
      </c>
      <c r="L16" s="3">
        <f>'CASOS POR DIAPCIA'!L17+K16</f>
        <v>1</v>
      </c>
      <c r="M16" s="3">
        <f>'CASOS POR DIAPCIA'!M17+L16</f>
        <v>1</v>
      </c>
      <c r="N16" s="3">
        <f>'CASOS POR DIAPCIA'!N17+M16</f>
        <v>1</v>
      </c>
      <c r="O16" s="3">
        <f>'CASOS POR DIAPCIA'!O17+N16</f>
        <v>1</v>
      </c>
      <c r="P16" s="3">
        <f>'CASOS POR DIAPCIA'!P17+O16</f>
        <v>1</v>
      </c>
      <c r="Q16" s="3">
        <f>'CASOS POR DIAPCIA'!Q17+P16</f>
        <v>1</v>
      </c>
      <c r="R16" s="3">
        <f>'CASOS POR DIAPCIA'!R17+Q16</f>
        <v>1</v>
      </c>
      <c r="S16" s="3">
        <f>'CASOS POR DIAPCIA'!S17+R16</f>
        <v>1</v>
      </c>
      <c r="T16" s="3">
        <f>'CASOS POR DIAPCIA'!T17+S16</f>
        <v>1</v>
      </c>
      <c r="U16" s="3">
        <f>'CASOS POR DIAPCIA'!U17+T16</f>
        <v>1</v>
      </c>
      <c r="V16" s="3">
        <f>'CASOS POR DIAPCIA'!V17+U16</f>
        <v>1</v>
      </c>
      <c r="W16" s="3">
        <f>'CASOS POR DIAPCIA'!W17+V16</f>
        <v>1</v>
      </c>
      <c r="X16" s="3">
        <f>'CASOS POR DIAPCIA'!X17+W16</f>
        <v>1</v>
      </c>
      <c r="Y16" s="3">
        <f>'CASOS POR DIAPCIA'!Y17+X16</f>
        <v>1</v>
      </c>
      <c r="Z16" s="3">
        <f>'CASOS POR DIAPCIA'!Z17+Y16</f>
        <v>1</v>
      </c>
      <c r="AA16" s="3">
        <f>'CASOS POR DIAPCIA'!AA17+Z16</f>
        <v>1</v>
      </c>
      <c r="AB16" s="3">
        <f>'CASOS POR DIAPCIA'!AB17+AA16</f>
        <v>1</v>
      </c>
      <c r="AC16" s="3">
        <f>'CASOS POR DIAPCIA'!AC17+AB16</f>
        <v>1</v>
      </c>
      <c r="AD16" s="3">
        <f>'CASOS POR DIAPCIA'!AD17+AC16</f>
        <v>1</v>
      </c>
      <c r="AE16" s="3">
        <f>'CASOS POR DIAPCIA'!AE17+AD16</f>
        <v>1</v>
      </c>
      <c r="AF16" s="3">
        <f>'CASOS POR DIAPCIA'!AF17+AE16</f>
        <v>1</v>
      </c>
      <c r="AG16" s="3">
        <f>'CASOS POR DIAPCIA'!AG17+AF16</f>
        <v>1</v>
      </c>
      <c r="AH16" s="3">
        <f>'CASOS POR DIAPCIA'!AH17+AG16</f>
        <v>1</v>
      </c>
      <c r="AI16" s="3">
        <f>'CASOS POR DIAPCIA'!AI17+AH16</f>
        <v>1</v>
      </c>
      <c r="AJ16" s="3">
        <f>'CASOS POR DIAPCIA'!AJ17+AI16</f>
        <v>1</v>
      </c>
      <c r="AK16" s="3">
        <f>'CASOS POR DIAPCIA'!AK17+AJ16</f>
        <v>1</v>
      </c>
      <c r="AL16" s="3">
        <f>'CASOS POR DIAPCIA'!AL17+AK16</f>
        <v>1</v>
      </c>
      <c r="AM16" s="3">
        <f>'CASOS POR DIAPCIA'!AM17+AL16</f>
        <v>1</v>
      </c>
      <c r="AN16" s="3">
        <f>'CASOS POR DIAPCIA'!AN17+AM16</f>
        <v>1</v>
      </c>
      <c r="AO16" s="3">
        <f>'CASOS POR DIAPCIA'!AO17+AN16</f>
        <v>1</v>
      </c>
      <c r="AP16" s="3">
        <f>'CASOS POR DIAPCIA'!AP17+AO16</f>
        <v>1</v>
      </c>
      <c r="AQ16" s="3">
        <f>'CASOS POR DIAPCIA'!AQ17+AP16</f>
        <v>1</v>
      </c>
    </row>
    <row r="17">
      <c r="A17" s="1" t="str">
        <f>'CASOS POR DIAPCIA'!A18</f>
        <v>Tierra Del Fuego</v>
      </c>
      <c r="B17" s="1">
        <v>0.0</v>
      </c>
      <c r="C17" s="1">
        <f>'CASOS POR DIAPCIA'!C18+B17</f>
        <v>0</v>
      </c>
      <c r="D17" s="1">
        <f>'CASOS POR DIAPCIA'!D18+C17</f>
        <v>0</v>
      </c>
      <c r="E17" s="1">
        <f>'CASOS POR DIAPCIA'!E18+D17</f>
        <v>0</v>
      </c>
      <c r="F17" s="1">
        <f>'CASOS POR DIAPCIA'!F18+E17</f>
        <v>0</v>
      </c>
      <c r="G17" s="3">
        <f>'CASOS POR DIAPCIA'!G18+F17</f>
        <v>1</v>
      </c>
      <c r="H17" s="3">
        <f>'CASOS POR DIAPCIA'!H18+G17</f>
        <v>1</v>
      </c>
      <c r="I17" s="3">
        <f>'CASOS POR DIAPCIA'!I18+H17</f>
        <v>1</v>
      </c>
      <c r="J17" s="3">
        <f>'CASOS POR DIAPCIA'!J18+I17</f>
        <v>1</v>
      </c>
      <c r="K17" s="3">
        <f>'CASOS POR DIAPCIA'!K18+J17</f>
        <v>1</v>
      </c>
      <c r="L17" s="3">
        <f>'CASOS POR DIAPCIA'!L18+K17</f>
        <v>2</v>
      </c>
      <c r="M17" s="3">
        <f>'CASOS POR DIAPCIA'!M18+L17</f>
        <v>5</v>
      </c>
      <c r="N17" s="3">
        <f>'CASOS POR DIAPCIA'!N18+M17</f>
        <v>5</v>
      </c>
      <c r="O17" s="3">
        <f>'CASOS POR DIAPCIA'!O18+N17</f>
        <v>5</v>
      </c>
      <c r="P17" s="3">
        <f>'CASOS POR DIAPCIA'!P18+O17</f>
        <v>9</v>
      </c>
      <c r="Q17" s="3">
        <f>'CASOS POR DIAPCIA'!Q18+P17</f>
        <v>10</v>
      </c>
      <c r="R17" s="3">
        <f>'CASOS POR DIAPCIA'!R18+Q17</f>
        <v>10</v>
      </c>
      <c r="S17" s="3">
        <f>'CASOS POR DIAPCIA'!S18+R17</f>
        <v>10</v>
      </c>
      <c r="T17" s="3">
        <f>'CASOS POR DIAPCIA'!T18+S17</f>
        <v>10</v>
      </c>
      <c r="U17" s="3">
        <f>'CASOS POR DIAPCIA'!U18+T17</f>
        <v>10</v>
      </c>
      <c r="V17" s="3">
        <f>'CASOS POR DIAPCIA'!V18+U17</f>
        <v>10</v>
      </c>
      <c r="W17" s="3">
        <f>'CASOS POR DIAPCIA'!W18+V17</f>
        <v>10</v>
      </c>
      <c r="X17" s="3">
        <f>'CASOS POR DIAPCIA'!X18+W17</f>
        <v>10</v>
      </c>
      <c r="Y17" s="3">
        <f>'CASOS POR DIAPCIA'!Y18+X17</f>
        <v>10</v>
      </c>
      <c r="Z17" s="3">
        <f>'CASOS POR DIAPCIA'!Z18+Y17</f>
        <v>10</v>
      </c>
      <c r="AA17" s="3">
        <f>'CASOS POR DIAPCIA'!AA18+Z17</f>
        <v>10</v>
      </c>
      <c r="AB17" s="3">
        <f>'CASOS POR DIAPCIA'!AB18+AA17</f>
        <v>10</v>
      </c>
      <c r="AC17" s="3">
        <f>'CASOS POR DIAPCIA'!AC18+AB17</f>
        <v>10</v>
      </c>
      <c r="AD17" s="3">
        <f>'CASOS POR DIAPCIA'!AD18+AC17</f>
        <v>10</v>
      </c>
      <c r="AE17" s="3">
        <f>'CASOS POR DIAPCIA'!AE18+AD17</f>
        <v>10</v>
      </c>
      <c r="AF17" s="3">
        <f>'CASOS POR DIAPCIA'!AF18+AE17</f>
        <v>10</v>
      </c>
      <c r="AG17" s="3">
        <f>'CASOS POR DIAPCIA'!AG18+AF17</f>
        <v>10</v>
      </c>
      <c r="AH17" s="3">
        <f>'CASOS POR DIAPCIA'!AH18+AG17</f>
        <v>10</v>
      </c>
      <c r="AI17" s="3">
        <f>'CASOS POR DIAPCIA'!AI18+AH17</f>
        <v>10</v>
      </c>
      <c r="AJ17" s="3">
        <f>'CASOS POR DIAPCIA'!AJ18+AI17</f>
        <v>10</v>
      </c>
      <c r="AK17" s="3">
        <f>'CASOS POR DIAPCIA'!AK18+AJ17</f>
        <v>10</v>
      </c>
      <c r="AL17" s="3">
        <f>'CASOS POR DIAPCIA'!AL18+AK17</f>
        <v>10</v>
      </c>
      <c r="AM17" s="3">
        <f>'CASOS POR DIAPCIA'!AM18+AL17</f>
        <v>10</v>
      </c>
      <c r="AN17" s="3">
        <f>'CASOS POR DIAPCIA'!AN18+AM17</f>
        <v>10</v>
      </c>
      <c r="AO17" s="3">
        <f>'CASOS POR DIAPCIA'!AO18+AN17</f>
        <v>10</v>
      </c>
      <c r="AP17" s="3">
        <f>'CASOS POR DIAPCIA'!AP18+AO17</f>
        <v>10</v>
      </c>
      <c r="AQ17" s="3">
        <f>'CASOS POR DIAPCIA'!AQ18+AP17</f>
        <v>10</v>
      </c>
    </row>
    <row r="18">
      <c r="A18" s="1" t="str">
        <f>'CASOS POR DIAPCIA'!A19</f>
        <v>Tucumán</v>
      </c>
      <c r="B18" s="1">
        <v>0.0</v>
      </c>
      <c r="C18" s="1">
        <f>'CASOS POR DIAPCIA'!C19+B18</f>
        <v>0</v>
      </c>
      <c r="D18" s="1">
        <f>'CASOS POR DIAPCIA'!D19+C18</f>
        <v>0</v>
      </c>
      <c r="E18" s="1">
        <f>'CASOS POR DIAPCIA'!E19+D18</f>
        <v>0</v>
      </c>
      <c r="F18" s="1">
        <f>'CASOS POR DIAPCIA'!F19+E18</f>
        <v>0</v>
      </c>
      <c r="G18" s="1">
        <f>'CASOS POR DIAPCIA'!G19+F18</f>
        <v>0</v>
      </c>
      <c r="H18" s="1">
        <f>'CASOS POR DIAPCIA'!H19+G18</f>
        <v>0</v>
      </c>
      <c r="I18" s="1">
        <f>'CASOS POR DIAPCIA'!I19+H18</f>
        <v>0</v>
      </c>
      <c r="J18" s="1">
        <f>'CASOS POR DIAPCIA'!J19+I18</f>
        <v>0</v>
      </c>
      <c r="K18" s="3">
        <f>'CASOS POR DIAPCIA'!K19+J18</f>
        <v>1</v>
      </c>
      <c r="L18" s="3">
        <f>'CASOS POR DIAPCIA'!L19+K18</f>
        <v>1</v>
      </c>
      <c r="M18" s="3">
        <f>'CASOS POR DIAPCIA'!M19+L18</f>
        <v>2</v>
      </c>
      <c r="N18" s="3">
        <f>'CASOS POR DIAPCIA'!N19+M18</f>
        <v>7</v>
      </c>
      <c r="O18" s="3">
        <f>'CASOS POR DIAPCIA'!O19+N18</f>
        <v>7</v>
      </c>
      <c r="P18" s="3">
        <f>'CASOS POR DIAPCIA'!P19+O18</f>
        <v>7</v>
      </c>
      <c r="Q18" s="3">
        <f>'CASOS POR DIAPCIA'!Q19+P18</f>
        <v>9</v>
      </c>
      <c r="R18" s="3">
        <f>'CASOS POR DIAPCIA'!R19+Q18</f>
        <v>9</v>
      </c>
      <c r="S18" s="3">
        <f>'CASOS POR DIAPCIA'!S19+R18</f>
        <v>9</v>
      </c>
      <c r="T18" s="3">
        <f>'CASOS POR DIAPCIA'!T19+S18</f>
        <v>9</v>
      </c>
      <c r="U18" s="3">
        <f>'CASOS POR DIAPCIA'!U19+T18</f>
        <v>9</v>
      </c>
      <c r="V18" s="3">
        <f>'CASOS POR DIAPCIA'!V19+U18</f>
        <v>9</v>
      </c>
      <c r="W18" s="3">
        <f>'CASOS POR DIAPCIA'!W19+V18</f>
        <v>9</v>
      </c>
      <c r="X18" s="3">
        <f>'CASOS POR DIAPCIA'!X19+W18</f>
        <v>9</v>
      </c>
      <c r="Y18" s="3">
        <f>'CASOS POR DIAPCIA'!Y19+X18</f>
        <v>9</v>
      </c>
      <c r="Z18" s="3">
        <f>'CASOS POR DIAPCIA'!Z19+Y18</f>
        <v>9</v>
      </c>
      <c r="AA18" s="3">
        <f>'CASOS POR DIAPCIA'!AA19+Z18</f>
        <v>9</v>
      </c>
      <c r="AB18" s="3">
        <f>'CASOS POR DIAPCIA'!AB19+AA18</f>
        <v>9</v>
      </c>
      <c r="AC18" s="3">
        <f>'CASOS POR DIAPCIA'!AC19+AB18</f>
        <v>9</v>
      </c>
      <c r="AD18" s="3">
        <f>'CASOS POR DIAPCIA'!AD19+AC18</f>
        <v>9</v>
      </c>
      <c r="AE18" s="3">
        <f>'CASOS POR DIAPCIA'!AE19+AD18</f>
        <v>9</v>
      </c>
      <c r="AF18" s="3">
        <f>'CASOS POR DIAPCIA'!AF19+AE18</f>
        <v>9</v>
      </c>
      <c r="AG18" s="3">
        <f>'CASOS POR DIAPCIA'!AG19+AF18</f>
        <v>9</v>
      </c>
      <c r="AH18" s="3">
        <f>'CASOS POR DIAPCIA'!AH19+AG18</f>
        <v>9</v>
      </c>
      <c r="AI18" s="3">
        <f>'CASOS POR DIAPCIA'!AI19+AH18</f>
        <v>9</v>
      </c>
      <c r="AJ18" s="3">
        <f>'CASOS POR DIAPCIA'!AJ19+AI18</f>
        <v>9</v>
      </c>
      <c r="AK18" s="3">
        <f>'CASOS POR DIAPCIA'!AK19+AJ18</f>
        <v>9</v>
      </c>
      <c r="AL18" s="3">
        <f>'CASOS POR DIAPCIA'!AL19+AK18</f>
        <v>9</v>
      </c>
      <c r="AM18" s="3">
        <f>'CASOS POR DIAPCIA'!AM19+AL18</f>
        <v>9</v>
      </c>
      <c r="AN18" s="3">
        <f>'CASOS POR DIAPCIA'!AN19+AM18</f>
        <v>9</v>
      </c>
      <c r="AO18" s="3">
        <f>'CASOS POR DIAPCIA'!AO19+AN18</f>
        <v>9</v>
      </c>
      <c r="AP18" s="3">
        <f>'CASOS POR DIAPCIA'!AP19+AO18</f>
        <v>9</v>
      </c>
      <c r="AQ18" s="3">
        <f>'CASOS POR DIAPCIA'!AQ19+AP18</f>
        <v>9</v>
      </c>
    </row>
    <row r="19">
      <c r="A19" s="1" t="str">
        <f>'CASOS POR DIAPCIA'!A20</f>
        <v>Suma total</v>
      </c>
      <c r="B19" s="1">
        <v>0.0</v>
      </c>
      <c r="C19" s="3">
        <f>'CASOS POR DIAPCIA'!C20+B19</f>
        <v>8</v>
      </c>
      <c r="D19" s="3">
        <f>'CASOS POR DIAPCIA'!D20+C19</f>
        <v>16</v>
      </c>
      <c r="E19" s="3">
        <f>'CASOS POR DIAPCIA'!E20+D19</f>
        <v>18</v>
      </c>
      <c r="F19" s="3">
        <f>'CASOS POR DIAPCIA'!F20+E19</f>
        <v>19</v>
      </c>
      <c r="G19" s="3">
        <f>'CASOS POR DIAPCIA'!G20+F19</f>
        <v>25</v>
      </c>
      <c r="H19" s="3">
        <f>'CASOS POR DIAPCIA'!H20+G19</f>
        <v>29</v>
      </c>
      <c r="I19" s="3">
        <f>'CASOS POR DIAPCIA'!I20+H19</f>
        <v>38</v>
      </c>
      <c r="J19" s="3">
        <f>'CASOS POR DIAPCIA'!J20+I19</f>
        <v>47</v>
      </c>
      <c r="K19" s="3">
        <f>'CASOS POR DIAPCIA'!K20+J19</f>
        <v>69</v>
      </c>
      <c r="L19" s="3">
        <f>'CASOS POR DIAPCIA'!L20+K19</f>
        <v>89</v>
      </c>
      <c r="M19" s="3">
        <f>'CASOS POR DIAPCIA'!M20+L19</f>
        <v>127</v>
      </c>
      <c r="N19" s="3">
        <f>'CASOS POR DIAPCIA'!N20+M19</f>
        <v>155</v>
      </c>
      <c r="O19" s="3">
        <f>'CASOS POR DIAPCIA'!O20+N19</f>
        <v>181</v>
      </c>
      <c r="P19" s="3">
        <f>'CASOS POR DIAPCIA'!P20+O19</f>
        <v>236</v>
      </c>
      <c r="Q19" s="3">
        <f>'CASOS POR DIAPCIA'!Q20+P19</f>
        <v>332</v>
      </c>
      <c r="R19" s="3">
        <f>'CASOS POR DIAPCIA'!R20+Q19</f>
        <v>332</v>
      </c>
      <c r="S19" s="3">
        <f>'CASOS POR DIAPCIA'!S20+R19</f>
        <v>332</v>
      </c>
      <c r="T19" s="3">
        <f>'CASOS POR DIAPCIA'!T20+S19</f>
        <v>332</v>
      </c>
      <c r="U19" s="3">
        <f>'CASOS POR DIAPCIA'!U20+T19</f>
        <v>332</v>
      </c>
      <c r="V19" s="3">
        <f>'CASOS POR DIAPCIA'!V20+U19</f>
        <v>332</v>
      </c>
      <c r="W19" s="3">
        <f>'CASOS POR DIAPCIA'!W20+V19</f>
        <v>332</v>
      </c>
      <c r="X19" s="3">
        <f>'CASOS POR DIAPCIA'!X20+W19</f>
        <v>332</v>
      </c>
      <c r="Y19" s="3">
        <f>'CASOS POR DIAPCIA'!Y20+X19</f>
        <v>332</v>
      </c>
      <c r="Z19" s="3">
        <f>'CASOS POR DIAPCIA'!Z20+Y19</f>
        <v>332</v>
      </c>
      <c r="AA19" s="3">
        <f>'CASOS POR DIAPCIA'!AA20+Z19</f>
        <v>332</v>
      </c>
      <c r="AB19" s="3">
        <f>'CASOS POR DIAPCIA'!AB20+AA19</f>
        <v>332</v>
      </c>
      <c r="AC19" s="3">
        <f>'CASOS POR DIAPCIA'!AC20+AB19</f>
        <v>332</v>
      </c>
      <c r="AD19" s="3">
        <f>'CASOS POR DIAPCIA'!AD20+AC19</f>
        <v>332</v>
      </c>
      <c r="AE19" s="3">
        <f>'CASOS POR DIAPCIA'!AE20+AD19</f>
        <v>332</v>
      </c>
      <c r="AF19" s="3">
        <f>'CASOS POR DIAPCIA'!AF20+AE19</f>
        <v>332</v>
      </c>
      <c r="AG19" s="3">
        <f>'CASOS POR DIAPCIA'!AG20+AF19</f>
        <v>332</v>
      </c>
      <c r="AH19" s="3">
        <f>'CASOS POR DIAPCIA'!AH20+AG19</f>
        <v>332</v>
      </c>
      <c r="AI19" s="3">
        <f>'CASOS POR DIAPCIA'!AI20+AH19</f>
        <v>332</v>
      </c>
      <c r="AJ19" s="3">
        <f>'CASOS POR DIAPCIA'!AJ20+AI19</f>
        <v>332</v>
      </c>
      <c r="AK19" s="3">
        <f>'CASOS POR DIAPCIA'!AK20+AJ19</f>
        <v>332</v>
      </c>
      <c r="AL19" s="3">
        <f>'CASOS POR DIAPCIA'!AL20+AK19</f>
        <v>332</v>
      </c>
      <c r="AM19" s="3">
        <f>'CASOS POR DIAPCIA'!AM20+AL19</f>
        <v>332</v>
      </c>
      <c r="AN19" s="3">
        <f>'CASOS POR DIAPCIA'!AN20+AM19</f>
        <v>332</v>
      </c>
      <c r="AO19" s="3">
        <f>'CASOS POR DIAPCIA'!AO20+AN19</f>
        <v>332</v>
      </c>
      <c r="AP19" s="3">
        <f>'CASOS POR DIAPCIA'!AP20+AO19</f>
        <v>332</v>
      </c>
      <c r="AQ19" s="3">
        <f>'CASOS POR DIAPCIA'!AQ20+AP19</f>
        <v>332</v>
      </c>
    </row>
    <row r="20">
      <c r="A20" s="1" t="str">
        <f>'CASOS POR DIAPCIA'!A21</f>
        <v/>
      </c>
      <c r="B20" s="1">
        <v>0.0</v>
      </c>
      <c r="C20" s="1">
        <f>'CASOS POR DIAPCIA'!C21+B20</f>
        <v>0</v>
      </c>
      <c r="D20" s="1">
        <f>'CASOS POR DIAPCIA'!D21+C20</f>
        <v>0</v>
      </c>
      <c r="E20" s="1">
        <f>'CASOS POR DIAPCIA'!E21+D20</f>
        <v>0</v>
      </c>
      <c r="F20" s="1">
        <f>'CASOS POR DIAPCIA'!F21+E20</f>
        <v>0</v>
      </c>
      <c r="G20" s="1">
        <f>'CASOS POR DIAPCIA'!G21+F20</f>
        <v>0</v>
      </c>
      <c r="H20" s="1">
        <f>'CASOS POR DIAPCIA'!H21+G20</f>
        <v>0</v>
      </c>
      <c r="I20" s="1">
        <f>'CASOS POR DIAPCIA'!I21+H20</f>
        <v>0</v>
      </c>
      <c r="J20" s="1">
        <f>'CASOS POR DIAPCIA'!J21+I20</f>
        <v>0</v>
      </c>
      <c r="K20" s="1">
        <f>'CASOS POR DIAPCIA'!K21+J20</f>
        <v>0</v>
      </c>
      <c r="L20" s="1">
        <f>'CASOS POR DIAPCIA'!L21+K20</f>
        <v>0</v>
      </c>
      <c r="M20" s="1">
        <f>'CASOS POR DIAPCIA'!M21+L20</f>
        <v>0</v>
      </c>
      <c r="N20" s="1">
        <f>'CASOS POR DIAPCIA'!N21+M20</f>
        <v>0</v>
      </c>
      <c r="O20" s="1">
        <f>'CASOS POR DIAPCIA'!O21+N20</f>
        <v>0</v>
      </c>
      <c r="P20" s="1">
        <f>'CASOS POR DIAPCIA'!P21+O20</f>
        <v>0</v>
      </c>
      <c r="Q20" s="1">
        <f>'CASOS POR DIAPCIA'!Q21+P20</f>
        <v>0</v>
      </c>
      <c r="R20" s="1">
        <f>'CASOS POR DIAPCIA'!R21+Q20</f>
        <v>0</v>
      </c>
      <c r="S20" s="1">
        <f>'CASOS POR DIAPCIA'!S21+R20</f>
        <v>0</v>
      </c>
      <c r="T20" s="1">
        <f>'CASOS POR DIAPCIA'!T21+S20</f>
        <v>0</v>
      </c>
      <c r="U20" s="1">
        <f>'CASOS POR DIAPCIA'!U21+T20</f>
        <v>0</v>
      </c>
      <c r="V20" s="1">
        <f>'CASOS POR DIAPCIA'!V21+U20</f>
        <v>0</v>
      </c>
      <c r="W20" s="1">
        <f>'CASOS POR DIAPCIA'!W21+V20</f>
        <v>0</v>
      </c>
      <c r="X20" s="1">
        <f>'CASOS POR DIAPCIA'!X21+W20</f>
        <v>0</v>
      </c>
      <c r="Y20" s="1">
        <f>'CASOS POR DIAPCIA'!Y21+X20</f>
        <v>0</v>
      </c>
      <c r="Z20" s="1">
        <f>'CASOS POR DIAPCIA'!Z21+Y20</f>
        <v>0</v>
      </c>
      <c r="AA20" s="1">
        <f>'CASOS POR DIAPCIA'!AA21+Z20</f>
        <v>0</v>
      </c>
      <c r="AB20" s="1">
        <f>'CASOS POR DIAPCIA'!AB21+AA20</f>
        <v>0</v>
      </c>
      <c r="AC20" s="1">
        <f>'CASOS POR DIAPCIA'!AC21+AB20</f>
        <v>0</v>
      </c>
      <c r="AD20" s="1">
        <f>'CASOS POR DIAPCIA'!AD21+AC20</f>
        <v>0</v>
      </c>
      <c r="AE20" s="1">
        <f>'CASOS POR DIAPCIA'!AE21+AD20</f>
        <v>0</v>
      </c>
      <c r="AF20" s="1">
        <f>'CASOS POR DIAPCIA'!AF21+AE20</f>
        <v>0</v>
      </c>
      <c r="AG20" s="1">
        <f>'CASOS POR DIAPCIA'!AG21+AF20</f>
        <v>0</v>
      </c>
      <c r="AH20" s="1">
        <f>'CASOS POR DIAPCIA'!AH21+AG20</f>
        <v>0</v>
      </c>
      <c r="AI20" s="1">
        <f>'CASOS POR DIAPCIA'!AI21+AH20</f>
        <v>0</v>
      </c>
      <c r="AJ20" s="1">
        <f>'CASOS POR DIAPCIA'!AJ21+AI20</f>
        <v>0</v>
      </c>
      <c r="AK20" s="1">
        <f>'CASOS POR DIAPCIA'!AK21+AJ20</f>
        <v>0</v>
      </c>
      <c r="AL20" s="1">
        <f>'CASOS POR DIAPCIA'!AL21+AK20</f>
        <v>0</v>
      </c>
      <c r="AM20" s="1">
        <f>'CASOS POR DIAPCIA'!AM21+AL20</f>
        <v>0</v>
      </c>
      <c r="AN20" s="1">
        <f>'CASOS POR DIAPCIA'!AN21+AM20</f>
        <v>0</v>
      </c>
      <c r="AO20" s="1">
        <f>'CASOS POR DIAPCIA'!AO21+AN20</f>
        <v>0</v>
      </c>
      <c r="AP20" s="1">
        <f>'CASOS POR DIAPCIA'!AP21+AO20</f>
        <v>0</v>
      </c>
      <c r="AQ20" s="1">
        <f>'CASOS POR DIAPCIA'!AQ21+AP20</f>
        <v>0</v>
      </c>
    </row>
    <row r="21">
      <c r="A21" s="1" t="str">
        <f>'CASOS POR DIAPCIA'!A22</f>
        <v/>
      </c>
      <c r="B21" s="1" t="str">
        <f>'CASOS POR DIAPCIA'!B22</f>
        <v/>
      </c>
      <c r="C21" s="1">
        <f>'CASOS POR DIAPCIA'!C22+B21</f>
        <v>0</v>
      </c>
      <c r="D21" s="1">
        <f>'CASOS POR DIAPCIA'!D22+C21</f>
        <v>0</v>
      </c>
      <c r="E21" s="1">
        <f>'CASOS POR DIAPCIA'!E22+D21</f>
        <v>0</v>
      </c>
      <c r="F21" s="1">
        <f>'CASOS POR DIAPCIA'!F22+E21</f>
        <v>0</v>
      </c>
      <c r="G21" s="1">
        <f>'CASOS POR DIAPCIA'!G22+F21</f>
        <v>0</v>
      </c>
      <c r="H21" s="1">
        <f>'CASOS POR DIAPCIA'!H22+G21</f>
        <v>0</v>
      </c>
      <c r="I21" s="1">
        <f>'CASOS POR DIAPCIA'!I22+H21</f>
        <v>0</v>
      </c>
      <c r="J21" s="1">
        <f>'CASOS POR DIAPCIA'!J22+I21</f>
        <v>0</v>
      </c>
      <c r="K21" s="1">
        <f>'CASOS POR DIAPCIA'!K22+J21</f>
        <v>0</v>
      </c>
      <c r="L21" s="1">
        <f>'CASOS POR DIAPCIA'!L22+K21</f>
        <v>0</v>
      </c>
      <c r="M21" s="1">
        <f>'CASOS POR DIAPCIA'!M22+L21</f>
        <v>0</v>
      </c>
      <c r="N21" s="1">
        <f>'CASOS POR DIAPCIA'!N22+M21</f>
        <v>0</v>
      </c>
      <c r="O21" s="1">
        <f>'CASOS POR DIAPCIA'!O22+N21</f>
        <v>0</v>
      </c>
      <c r="P21" s="1">
        <f>'CASOS POR DIAPCIA'!P22+O21</f>
        <v>0</v>
      </c>
      <c r="Q21" s="1">
        <f>'CASOS POR DIAPCIA'!Q22+P21</f>
        <v>0</v>
      </c>
      <c r="R21" s="1">
        <f>'CASOS POR DIAPCIA'!R22+Q21</f>
        <v>0</v>
      </c>
      <c r="S21" s="1">
        <f>'CASOS POR DIAPCIA'!S22+R21</f>
        <v>0</v>
      </c>
      <c r="T21" s="1">
        <f>'CASOS POR DIAPCIA'!T22+S21</f>
        <v>0</v>
      </c>
      <c r="U21" s="1">
        <f>'CASOS POR DIAPCIA'!U22+T21</f>
        <v>0</v>
      </c>
      <c r="V21" s="1">
        <f>'CASOS POR DIAPCIA'!V22+U21</f>
        <v>0</v>
      </c>
      <c r="W21" s="1">
        <f>'CASOS POR DIAPCIA'!W22+V21</f>
        <v>0</v>
      </c>
      <c r="X21" s="1">
        <f>'CASOS POR DIAPCIA'!X22+W21</f>
        <v>0</v>
      </c>
      <c r="Y21" s="1">
        <f>'CASOS POR DIAPCIA'!Y22+X21</f>
        <v>0</v>
      </c>
      <c r="Z21" s="1">
        <f>'CASOS POR DIAPCIA'!Z22+Y21</f>
        <v>0</v>
      </c>
      <c r="AA21" s="1">
        <f>'CASOS POR DIAPCIA'!AA22+Z21</f>
        <v>0</v>
      </c>
      <c r="AB21" s="1">
        <f>'CASOS POR DIAPCIA'!AB22+AA21</f>
        <v>0</v>
      </c>
      <c r="AC21" s="1">
        <f>'CASOS POR DIAPCIA'!AC22+AB21</f>
        <v>0</v>
      </c>
      <c r="AD21" s="1">
        <f>'CASOS POR DIAPCIA'!AD22+AC21</f>
        <v>0</v>
      </c>
      <c r="AE21" s="1">
        <f>'CASOS POR DIAPCIA'!AE22+AD21</f>
        <v>0</v>
      </c>
      <c r="AF21" s="1">
        <f>'CASOS POR DIAPCIA'!AF22+AE21</f>
        <v>0</v>
      </c>
      <c r="AG21" s="1">
        <f>'CASOS POR DIAPCIA'!AG22+AF21</f>
        <v>0</v>
      </c>
      <c r="AH21" s="1">
        <f>'CASOS POR DIAPCIA'!AH22+AG21</f>
        <v>0</v>
      </c>
      <c r="AI21" s="1">
        <f>'CASOS POR DIAPCIA'!AI22+AH21</f>
        <v>0</v>
      </c>
      <c r="AJ21" s="1">
        <f>'CASOS POR DIAPCIA'!AJ22+AI21</f>
        <v>0</v>
      </c>
      <c r="AK21" s="1">
        <f>'CASOS POR DIAPCIA'!AK22+AJ21</f>
        <v>0</v>
      </c>
      <c r="AL21" s="1">
        <f>'CASOS POR DIAPCIA'!AL22+AK21</f>
        <v>0</v>
      </c>
      <c r="AM21" s="1">
        <f>'CASOS POR DIAPCIA'!AM22+AL21</f>
        <v>0</v>
      </c>
      <c r="AN21" s="1">
        <f>'CASOS POR DIAPCIA'!AN22+AM21</f>
        <v>0</v>
      </c>
      <c r="AO21" s="1">
        <f>'CASOS POR DIAPCIA'!AO22+AN21</f>
        <v>0</v>
      </c>
      <c r="AP21" s="1">
        <f>'CASOS POR DIAPCIA'!AP22+AO21</f>
        <v>0</v>
      </c>
      <c r="AQ21" s="1">
        <f>'CASOS POR DIAPCIA'!AQ22+AP21</f>
        <v>0</v>
      </c>
    </row>
    <row r="22">
      <c r="A22" s="1" t="str">
        <f>'CASOS POR DIAPCIA'!A23</f>
        <v/>
      </c>
      <c r="B22" s="1" t="str">
        <f>'CASOS POR DIAPCIA'!B23</f>
        <v/>
      </c>
      <c r="C22" s="1">
        <f>'CASOS POR DIAPCIA'!C23+B22</f>
        <v>0</v>
      </c>
      <c r="D22" s="1">
        <f>'CASOS POR DIAPCIA'!D23+C22</f>
        <v>0</v>
      </c>
      <c r="E22" s="1">
        <f>'CASOS POR DIAPCIA'!E23+D22</f>
        <v>0</v>
      </c>
      <c r="F22" s="1">
        <f>'CASOS POR DIAPCIA'!F23+E22</f>
        <v>0</v>
      </c>
      <c r="G22" s="1">
        <f>'CASOS POR DIAPCIA'!G23+F22</f>
        <v>0</v>
      </c>
      <c r="H22" s="1">
        <f>'CASOS POR DIAPCIA'!H23+G22</f>
        <v>0</v>
      </c>
      <c r="I22" s="1">
        <f>'CASOS POR DIAPCIA'!I23+H22</f>
        <v>0</v>
      </c>
      <c r="J22" s="1">
        <f>'CASOS POR DIAPCIA'!J23+I22</f>
        <v>0</v>
      </c>
      <c r="K22" s="1">
        <f>'CASOS POR DIAPCIA'!K23+J22</f>
        <v>0</v>
      </c>
      <c r="L22" s="1">
        <f>'CASOS POR DIAPCIA'!L23+K22</f>
        <v>0</v>
      </c>
      <c r="M22" s="1">
        <f>'CASOS POR DIAPCIA'!M23+L22</f>
        <v>0</v>
      </c>
      <c r="N22" s="1">
        <f>'CASOS POR DIAPCIA'!N23+M22</f>
        <v>0</v>
      </c>
      <c r="O22" s="1">
        <f>'CASOS POR DIAPCIA'!O23+N22</f>
        <v>0</v>
      </c>
      <c r="P22" s="1">
        <f>'CASOS POR DIAPCIA'!P23+O22</f>
        <v>0</v>
      </c>
      <c r="Q22" s="1">
        <f>'CASOS POR DIAPCIA'!Q23+P22</f>
        <v>0</v>
      </c>
      <c r="R22" s="1">
        <f>'CASOS POR DIAPCIA'!R23+Q22</f>
        <v>0</v>
      </c>
      <c r="S22" s="1">
        <f>'CASOS POR DIAPCIA'!S23+R22</f>
        <v>0</v>
      </c>
      <c r="T22" s="1">
        <f>'CASOS POR DIAPCIA'!T23+S22</f>
        <v>0</v>
      </c>
      <c r="U22" s="1">
        <f>'CASOS POR DIAPCIA'!U23+T22</f>
        <v>0</v>
      </c>
      <c r="V22" s="1">
        <f>'CASOS POR DIAPCIA'!V23+U22</f>
        <v>0</v>
      </c>
      <c r="W22" s="1">
        <f>'CASOS POR DIAPCIA'!W23+V22</f>
        <v>0</v>
      </c>
      <c r="X22" s="1">
        <f>'CASOS POR DIAPCIA'!X23+W22</f>
        <v>0</v>
      </c>
      <c r="Y22" s="1">
        <f>'CASOS POR DIAPCIA'!Y23+X22</f>
        <v>0</v>
      </c>
      <c r="Z22" s="1">
        <f>'CASOS POR DIAPCIA'!Z23+Y22</f>
        <v>0</v>
      </c>
      <c r="AA22" s="1">
        <f>'CASOS POR DIAPCIA'!AA23+Z22</f>
        <v>0</v>
      </c>
      <c r="AB22" s="1">
        <f>'CASOS POR DIAPCIA'!AB23+AA22</f>
        <v>0</v>
      </c>
      <c r="AC22" s="1">
        <f>'CASOS POR DIAPCIA'!AC23+AB22</f>
        <v>0</v>
      </c>
      <c r="AD22" s="1">
        <f>'CASOS POR DIAPCIA'!AD23+AC22</f>
        <v>0</v>
      </c>
      <c r="AE22" s="1">
        <f>'CASOS POR DIAPCIA'!AE23+AD22</f>
        <v>0</v>
      </c>
      <c r="AF22" s="1">
        <f>'CASOS POR DIAPCIA'!AF23+AE22</f>
        <v>0</v>
      </c>
      <c r="AG22" s="1">
        <f>'CASOS POR DIAPCIA'!AG23+AF22</f>
        <v>0</v>
      </c>
      <c r="AH22" s="1">
        <f>'CASOS POR DIAPCIA'!AH23+AG22</f>
        <v>0</v>
      </c>
      <c r="AI22" s="1">
        <f>'CASOS POR DIAPCIA'!AI23+AH22</f>
        <v>0</v>
      </c>
      <c r="AJ22" s="1">
        <f>'CASOS POR DIAPCIA'!AJ23+AI22</f>
        <v>0</v>
      </c>
      <c r="AK22" s="1">
        <f>'CASOS POR DIAPCIA'!AK23+AJ22</f>
        <v>0</v>
      </c>
      <c r="AL22" s="1">
        <f>'CASOS POR DIAPCIA'!AL23+AK22</f>
        <v>0</v>
      </c>
      <c r="AM22" s="1">
        <f>'CASOS POR DIAPCIA'!AM23+AL22</f>
        <v>0</v>
      </c>
      <c r="AN22" s="1">
        <f>'CASOS POR DIAPCIA'!AN23+AM22</f>
        <v>0</v>
      </c>
      <c r="AO22" s="1">
        <f>'CASOS POR DIAPCIA'!AO23+AN22</f>
        <v>0</v>
      </c>
      <c r="AP22" s="1">
        <f>'CASOS POR DIAPCIA'!AP23+AO22</f>
        <v>0</v>
      </c>
      <c r="AQ22" s="1">
        <f>'CASOS POR DIAPCIA'!AQ23+AP22</f>
        <v>0</v>
      </c>
    </row>
    <row r="23">
      <c r="A23" s="1" t="str">
        <f>'CASOS POR DIAPCIA'!A24</f>
        <v/>
      </c>
    </row>
    <row r="24">
      <c r="A24" s="1" t="str">
        <f>'CASOS POR DIAPCIA'!A25</f>
        <v/>
      </c>
    </row>
    <row r="25">
      <c r="A25" s="1" t="str">
        <f>'CASOS POR DIAPCIA'!A26</f>
        <v/>
      </c>
    </row>
    <row r="26">
      <c r="A26" s="1" t="str">
        <f>'CASOS POR DIAPCIA'!A27</f>
        <v/>
      </c>
    </row>
    <row r="27">
      <c r="A27" s="1" t="str">
        <f>'CASOS POR DIAPCIA'!A28</f>
        <v/>
      </c>
    </row>
    <row r="28">
      <c r="A28" s="1" t="str">
        <f>'CASOS POR DIAPCIA'!A29</f>
        <v/>
      </c>
    </row>
    <row r="29">
      <c r="A29" s="1" t="str">
        <f>'CASOS POR DIAPCIA'!A30</f>
        <v/>
      </c>
    </row>
    <row r="30">
      <c r="A30" s="1" t="str">
        <f>'CASOS POR DIAPCIA'!A31</f>
        <v/>
      </c>
    </row>
    <row r="31">
      <c r="A31" s="1" t="str">
        <f>'CASOS POR DIAPCIA'!A32</f>
        <v/>
      </c>
    </row>
    <row r="32">
      <c r="A32" s="1" t="str">
        <f>'CASOS POR DIAPCIA'!A33</f>
        <v/>
      </c>
    </row>
    <row r="33">
      <c r="A33" s="1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