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lum\Downloads\"/>
    </mc:Choice>
  </mc:AlternateContent>
  <xr:revisionPtr revIDLastSave="0" documentId="13_ncr:1_{420DA28B-4BB7-43A8-84F5-44A52F6CE013}" xr6:coauthVersionLast="47" xr6:coauthVersionMax="47" xr10:uidLastSave="{00000000-0000-0000-0000-000000000000}"/>
  <bookViews>
    <workbookView xWindow="-108" yWindow="-108" windowWidth="23256" windowHeight="12576" xr2:uid="{DA989052-60E7-4920-A0D9-FB0CB57DBCB1}"/>
  </bookViews>
  <sheets>
    <sheet name="Hoja1" sheetId="1" r:id="rId1"/>
    <sheet name="Hoja2" sheetId="3" r:id="rId2"/>
    <sheet name="Hoja3" sheetId="4" r:id="rId3"/>
    <sheet name="Hoja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D74" i="1"/>
  <c r="E74" i="1"/>
  <c r="F74" i="1"/>
  <c r="G74" i="1"/>
  <c r="C73" i="1"/>
  <c r="D73" i="1"/>
  <c r="E73" i="1"/>
  <c r="F73" i="1"/>
  <c r="G73" i="1"/>
  <c r="C52" i="1"/>
  <c r="D52" i="1"/>
  <c r="E52" i="1"/>
  <c r="F52" i="1"/>
  <c r="G52" i="1"/>
  <c r="C51" i="1"/>
  <c r="D51" i="1"/>
  <c r="E51" i="1"/>
  <c r="F51" i="1"/>
  <c r="G51" i="1"/>
  <c r="C29" i="1"/>
  <c r="D29" i="1"/>
  <c r="E29" i="1"/>
  <c r="F29" i="1"/>
  <c r="G29" i="1"/>
  <c r="C28" i="1"/>
  <c r="D28" i="1"/>
  <c r="E28" i="1"/>
  <c r="F28" i="1"/>
  <c r="G28" i="1"/>
  <c r="G11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9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54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2" i="1"/>
  <c r="F50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2" i="1"/>
  <c r="E50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2" i="1"/>
  <c r="D5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2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9" i="1"/>
  <c r="E9" i="1"/>
  <c r="E10" i="1"/>
  <c r="D9" i="1"/>
  <c r="D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1" i="1"/>
  <c r="L37" i="1"/>
  <c r="K37" i="1"/>
  <c r="J37" i="1" s="1"/>
  <c r="L36" i="1"/>
  <c r="K36" i="1"/>
  <c r="J36" i="1" s="1"/>
  <c r="L35" i="1"/>
  <c r="K35" i="1"/>
  <c r="J35" i="1" s="1"/>
  <c r="L34" i="1"/>
  <c r="K34" i="1"/>
  <c r="J34" i="1" s="1"/>
  <c r="L33" i="1"/>
  <c r="K33" i="1"/>
  <c r="J33" i="1" s="1"/>
  <c r="L32" i="1"/>
  <c r="K32" i="1"/>
  <c r="J32" i="1" s="1"/>
  <c r="L31" i="1"/>
  <c r="K31" i="1"/>
  <c r="J31" i="1" s="1"/>
  <c r="L27" i="1"/>
  <c r="K27" i="1"/>
  <c r="D22" i="3" l="1"/>
  <c r="F22" i="3"/>
  <c r="C22" i="3"/>
  <c r="B22" i="3"/>
  <c r="E22" i="3"/>
  <c r="E23" i="3"/>
  <c r="D23" i="3"/>
  <c r="C23" i="3"/>
  <c r="B23" i="3"/>
  <c r="F23" i="3"/>
</calcChain>
</file>

<file path=xl/sharedStrings.xml><?xml version="1.0" encoding="utf-8"?>
<sst xmlns="http://schemas.openxmlformats.org/spreadsheetml/2006/main" count="602" uniqueCount="69">
  <si>
    <t>T (años)</t>
  </si>
  <si>
    <t>Hd (m)</t>
  </si>
  <si>
    <t>Edad en Años</t>
  </si>
  <si>
    <t>Pésimo</t>
  </si>
  <si>
    <t>Malo</t>
  </si>
  <si>
    <t>Medio</t>
  </si>
  <si>
    <t>Bueno</t>
  </si>
  <si>
    <t>Excelente</t>
  </si>
  <si>
    <t xml:space="preserve">Modelo </t>
  </si>
  <si>
    <t>Score</t>
  </si>
  <si>
    <t>Error estándar</t>
  </si>
  <si>
    <t>R</t>
  </si>
  <si>
    <r>
      <t>R</t>
    </r>
    <r>
      <rPr>
        <b/>
        <vertAlign val="superscript"/>
        <sz val="12"/>
        <color rgb="FF000000"/>
        <rFont val="Aptos Narrow"/>
        <family val="2"/>
        <scheme val="minor"/>
      </rPr>
      <t>2</t>
    </r>
  </si>
  <si>
    <t>AICC</t>
  </si>
  <si>
    <t>Parametros</t>
  </si>
  <si>
    <t>Estimate</t>
  </si>
  <si>
    <t>Std. Error</t>
  </si>
  <si>
    <t>Inf 2.5%</t>
  </si>
  <si>
    <t>sup 95%</t>
  </si>
  <si>
    <t xml:space="preserve">P- valor </t>
  </si>
  <si>
    <t>Chapman-Richards</t>
  </si>
  <si>
    <t>a</t>
  </si>
  <si>
    <t>&lt; 0.0000002</t>
  </si>
  <si>
    <t>b</t>
  </si>
  <si>
    <t>c</t>
  </si>
  <si>
    <t>Weibull</t>
  </si>
  <si>
    <t>Schumacher</t>
  </si>
  <si>
    <t xml:space="preserve"> Variable </t>
  </si>
  <si>
    <t xml:space="preserve">n  </t>
  </si>
  <si>
    <t>Media</t>
  </si>
  <si>
    <t>D.E.</t>
  </si>
  <si>
    <t>Var(n)</t>
  </si>
  <si>
    <t>E.E.</t>
  </si>
  <si>
    <t xml:space="preserve"> CV  </t>
  </si>
  <si>
    <t>Mediana</t>
  </si>
  <si>
    <t xml:space="preserve"> Q1  </t>
  </si>
  <si>
    <t xml:space="preserve"> Q3  </t>
  </si>
  <si>
    <t>Asimetría</t>
  </si>
  <si>
    <t>Kurtosis</t>
  </si>
  <si>
    <t>schumacher</t>
  </si>
  <si>
    <t xml:space="preserve">weibull   </t>
  </si>
  <si>
    <t xml:space="preserve">chapman   </t>
  </si>
  <si>
    <t>$AD2*(1-EXP(-BC$3*10)/1-EXP(-$BC$3*$K2))^$BC$4</t>
  </si>
  <si>
    <t>chapman</t>
  </si>
  <si>
    <t xml:space="preserve">schumacher </t>
  </si>
  <si>
    <t>weibull</t>
  </si>
  <si>
    <t>modelo</t>
  </si>
  <si>
    <t>AD2*(EXP(-BC9*(1/10-1/K2)))</t>
  </si>
  <si>
    <t>$AD2*(1-EXP(-$BC$6*10^$BC$4)/1-EXP(-$BC$6*K2^$BC$4))</t>
  </si>
  <si>
    <t>IS</t>
  </si>
  <si>
    <t xml:space="preserve">pesimo </t>
  </si>
  <si>
    <t xml:space="preserve">medio </t>
  </si>
  <si>
    <t>malo</t>
  </si>
  <si>
    <t xml:space="preserve">bueno </t>
  </si>
  <si>
    <t xml:space="preserve">excelente </t>
  </si>
  <si>
    <t xml:space="preserve">malo </t>
  </si>
  <si>
    <t xml:space="preserve">Categoria </t>
  </si>
  <si>
    <t xml:space="preserve">IS </t>
  </si>
  <si>
    <t>20,6,18,21,3,4,13,17,14,13,16,2</t>
  </si>
  <si>
    <t>IS (m)</t>
  </si>
  <si>
    <t>&gt;23.51</t>
  </si>
  <si>
    <t>&lt;14.5</t>
  </si>
  <si>
    <t xml:space="preserve">Categoria de sitio </t>
  </si>
  <si>
    <t>indice de sitio (m)</t>
  </si>
  <si>
    <t xml:space="preserve">&lt;14.5 </t>
  </si>
  <si>
    <t xml:space="preserve">14.51 - 17.5 </t>
  </si>
  <si>
    <t>17.51 - 20.5</t>
  </si>
  <si>
    <t>20.51 - 23.5</t>
  </si>
  <si>
    <t>rangos de indice de sitio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</si>
</sst>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2"/>
      <color rgb="FF000000"/>
      <name val="Aptos Narrow"/>
      <family val="2"/>
      <scheme val="minor"/>
    </font>
    <font>
      <b/>
      <vertAlign val="superscript"/>
      <sz val="12"/>
      <color rgb="FF000000"/>
      <name val="Aptos Narrow"/>
      <family val="2"/>
      <scheme val="minor"/>
    </font>
    <font>
      <sz val="8"/>
      <color theme="1"/>
      <name val="Lucida Console"/>
      <family val="3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rial"/>
      <family val="2"/>
    </font>
    <font>
      <b/>
      <u/>
      <sz val="12"/>
      <color rgb="FF000000"/>
      <name val="Arial"/>
      <family val="2"/>
    </font>
    <font>
      <u/>
      <sz val="12"/>
      <color theme="1"/>
      <name val="Arial"/>
      <family val="2"/>
    </font>
    <font>
      <u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auto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2" fontId="0" fillId="0" borderId="0" xfId="0" applyNumberFormat="1"/>
    <xf numFmtId="0" fontId="2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/>
    <xf numFmtId="9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3" xfId="0" applyFill="1" applyBorder="1"/>
    <xf numFmtId="0" fontId="4" fillId="0" borderId="1" xfId="0" applyFont="1" applyBorder="1" applyAlignment="1">
      <alignment vertical="center"/>
    </xf>
    <xf numFmtId="164" fontId="0" fillId="0" borderId="1" xfId="0" applyNumberFormat="1" applyBorder="1"/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7" fillId="0" borderId="0" xfId="0" applyFont="1"/>
    <xf numFmtId="0" fontId="8" fillId="5" borderId="7" xfId="0" applyFont="1" applyFill="1" applyBorder="1" applyAlignment="1">
      <alignment horizontal="center" vertical="center" wrapText="1"/>
    </xf>
    <xf numFmtId="2" fontId="9" fillId="5" borderId="0" xfId="0" applyNumberFormat="1" applyFont="1" applyFill="1" applyAlignment="1">
      <alignment horizontal="center" vertical="center" wrapText="1"/>
    </xf>
    <xf numFmtId="2" fontId="9" fillId="5" borderId="0" xfId="0" applyNumberFormat="1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2" fontId="9" fillId="5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4B1D-167F-4C70-B83E-297B247EB366}">
  <dimension ref="B5:AA74"/>
  <sheetViews>
    <sheetView tabSelected="1" topLeftCell="E39" zoomScale="70" zoomScaleNormal="70" workbookViewId="0">
      <selection activeCell="P54" sqref="P54:R59"/>
    </sheetView>
  </sheetViews>
  <sheetFormatPr baseColWidth="10" defaultRowHeight="14.4" x14ac:dyDescent="0.3"/>
  <cols>
    <col min="16" max="16" width="19.5546875" customWidth="1"/>
    <col min="17" max="17" width="14.44140625" customWidth="1"/>
    <col min="18" max="18" width="23.6640625" customWidth="1"/>
  </cols>
  <sheetData>
    <row r="5" spans="2:22" x14ac:dyDescent="0.3">
      <c r="I5" t="s">
        <v>42</v>
      </c>
    </row>
    <row r="6" spans="2:22" x14ac:dyDescent="0.3">
      <c r="B6" s="1" t="s">
        <v>0</v>
      </c>
      <c r="C6" t="s">
        <v>1</v>
      </c>
    </row>
    <row r="7" spans="2:22" x14ac:dyDescent="0.3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46</v>
      </c>
    </row>
    <row r="8" spans="2:22" ht="17.399999999999999" x14ac:dyDescent="0.3">
      <c r="B8" s="2">
        <v>0</v>
      </c>
      <c r="C8">
        <v>0</v>
      </c>
      <c r="D8">
        <v>0</v>
      </c>
      <c r="E8">
        <v>0</v>
      </c>
      <c r="F8">
        <v>0</v>
      </c>
      <c r="G8">
        <v>0</v>
      </c>
      <c r="H8" t="s">
        <v>41</v>
      </c>
      <c r="K8" s="4" t="s">
        <v>8</v>
      </c>
      <c r="L8" s="4" t="s">
        <v>9</v>
      </c>
      <c r="M8" s="4" t="s">
        <v>10</v>
      </c>
      <c r="N8" s="4" t="s">
        <v>11</v>
      </c>
      <c r="O8" s="4" t="s">
        <v>12</v>
      </c>
      <c r="P8" s="4" t="s">
        <v>13</v>
      </c>
      <c r="Q8" s="4" t="s">
        <v>14</v>
      </c>
      <c r="R8" s="5" t="s">
        <v>15</v>
      </c>
      <c r="S8" s="6" t="s">
        <v>16</v>
      </c>
      <c r="T8" s="7" t="s">
        <v>17</v>
      </c>
      <c r="U8" s="8" t="s">
        <v>18</v>
      </c>
      <c r="V8" s="8" t="s">
        <v>19</v>
      </c>
    </row>
    <row r="9" spans="2:22" x14ac:dyDescent="0.3">
      <c r="B9">
        <v>1</v>
      </c>
      <c r="C9" s="3">
        <f>$V$21*((1-EXP(-$O$31*$B9))/(1-EXP(-$O$31*10)))^$O$32</f>
        <v>2.2473414282457678</v>
      </c>
      <c r="D9" s="3">
        <f t="shared" ref="D9:D10" si="0">$W$21*((1-EXP(-$O$31*$B9))/(1-EXP(-$O$31*10)))^$O$32</f>
        <v>2.7659586809178678</v>
      </c>
      <c r="E9" s="3">
        <f>$X$21*((1-EXP(-$O$31*$B9))/(1-EXP(-$O$31*10)))^$O$32</f>
        <v>3.2845759335899678</v>
      </c>
      <c r="F9" s="3">
        <f>$Y$21*((1-EXP(-$O$31*$B9))/(1-EXP(-$O$31*10)))^$O$32</f>
        <v>3.8031931862620683</v>
      </c>
      <c r="G9" s="3">
        <f t="shared" ref="G9:G29" si="1">$Z$21*((1-EXP(-$O$31*$B9))/(1-EXP(-$O$31*10)))^$O$32</f>
        <v>4.3218104389341683</v>
      </c>
      <c r="H9" t="s">
        <v>41</v>
      </c>
      <c r="K9" s="17" t="s">
        <v>20</v>
      </c>
      <c r="L9" s="14">
        <v>832</v>
      </c>
      <c r="M9" s="14">
        <v>1.914628</v>
      </c>
      <c r="N9" s="14">
        <v>0.93032199999999998</v>
      </c>
      <c r="O9" s="14">
        <v>0.86549900000000002</v>
      </c>
      <c r="P9" s="14">
        <v>221.88310000000001</v>
      </c>
      <c r="Q9" s="8" t="s">
        <v>21</v>
      </c>
      <c r="R9" s="6">
        <v>27.027999999999999</v>
      </c>
      <c r="S9" s="6">
        <v>0.7823</v>
      </c>
      <c r="T9" s="8">
        <v>25.48161</v>
      </c>
      <c r="U9" s="8">
        <v>28.573799999999999</v>
      </c>
      <c r="V9" s="8" t="s">
        <v>22</v>
      </c>
    </row>
    <row r="10" spans="2:22" x14ac:dyDescent="0.3">
      <c r="B10">
        <v>2</v>
      </c>
      <c r="C10" s="3">
        <f t="shared" ref="C10:C29" si="2">$V$21*((1-EXP(-$O$31*$B10))/(1-EXP(-$O$31*10)))^$O$32</f>
        <v>4.176932033954122</v>
      </c>
      <c r="D10" s="3">
        <f t="shared" si="0"/>
        <v>5.1408394264050736</v>
      </c>
      <c r="E10" s="3">
        <f t="shared" ref="E10" si="3">$X$21*((1-EXP(-$O$31*$B10))/(1-EXP(-$O$31*10)))^$O$32</f>
        <v>6.1047468188560252</v>
      </c>
      <c r="F10" s="3">
        <f t="shared" ref="F10:F29" si="4">$Y$21*((1-EXP(-$O$31*$B10))/(1-EXP(-$O$31*10)))^$O$32</f>
        <v>7.0686542113069759</v>
      </c>
      <c r="G10" s="3">
        <f t="shared" si="1"/>
        <v>8.0325616037579284</v>
      </c>
      <c r="H10" t="s">
        <v>41</v>
      </c>
      <c r="K10" s="18"/>
      <c r="L10" s="15"/>
      <c r="M10" s="15"/>
      <c r="N10" s="15"/>
      <c r="O10" s="15"/>
      <c r="P10" s="15"/>
      <c r="Q10" s="8" t="s">
        <v>23</v>
      </c>
      <c r="R10" s="6">
        <v>0.13075000000000001</v>
      </c>
      <c r="S10" s="6">
        <v>7.5799999999999999E-3</v>
      </c>
      <c r="T10" s="8">
        <v>0.11579</v>
      </c>
      <c r="U10" s="8">
        <v>0.14510000000000001</v>
      </c>
      <c r="V10" s="8" t="s">
        <v>22</v>
      </c>
    </row>
    <row r="11" spans="2:22" x14ac:dyDescent="0.3">
      <c r="B11">
        <v>3</v>
      </c>
      <c r="C11" s="3">
        <f t="shared" si="2"/>
        <v>5.8575053102468937</v>
      </c>
      <c r="D11" s="3">
        <f>$W$21*((1-EXP(-$O$31*$B11))/(1-EXP(-$O$31*10)))^$O$32</f>
        <v>7.2092373049192533</v>
      </c>
      <c r="E11" s="3">
        <f>$X$21*((1-EXP(-$O$31*$B11))/(1-EXP(-$O$31*10)))^$O$32</f>
        <v>8.5609692995916138</v>
      </c>
      <c r="F11" s="3">
        <f t="shared" si="4"/>
        <v>9.9127012942639734</v>
      </c>
      <c r="G11" s="3">
        <f t="shared" si="1"/>
        <v>11.264433288936333</v>
      </c>
      <c r="H11" t="s">
        <v>41</v>
      </c>
      <c r="K11" s="19"/>
      <c r="L11" s="16"/>
      <c r="M11" s="16"/>
      <c r="N11" s="16"/>
      <c r="O11" s="16"/>
      <c r="P11" s="16"/>
      <c r="Q11" s="8" t="s">
        <v>24</v>
      </c>
      <c r="R11" s="6">
        <v>0.98399999999999999</v>
      </c>
      <c r="S11" s="6">
        <v>5.7000000000000002E-2</v>
      </c>
      <c r="T11" s="8">
        <v>0.87129000000000001</v>
      </c>
      <c r="U11" s="8">
        <v>1.0964</v>
      </c>
      <c r="V11" s="8" t="s">
        <v>22</v>
      </c>
    </row>
    <row r="12" spans="2:22" x14ac:dyDescent="0.3">
      <c r="B12">
        <v>4</v>
      </c>
      <c r="C12" s="3">
        <f t="shared" si="2"/>
        <v>7.3255116318674549</v>
      </c>
      <c r="D12" s="3">
        <f t="shared" ref="D12:D29" si="5">$W$21*((1-EXP(-$O$31*$B12))/(1-EXP(-$O$31*10)))^$O$32</f>
        <v>9.0160143161445596</v>
      </c>
      <c r="E12" s="3">
        <f t="shared" ref="E12:E31" si="6">$X$21*((1-EXP(-$O$31*$B12))/(1-EXP(-$O$31*10)))^$O$32</f>
        <v>10.706517000421664</v>
      </c>
      <c r="F12" s="3">
        <f t="shared" si="4"/>
        <v>12.397019684698769</v>
      </c>
      <c r="G12" s="3">
        <f t="shared" si="1"/>
        <v>14.087522368975874</v>
      </c>
      <c r="H12" t="s">
        <v>41</v>
      </c>
      <c r="K12" s="17" t="s">
        <v>25</v>
      </c>
      <c r="L12" s="14">
        <v>832</v>
      </c>
      <c r="M12" s="14">
        <v>1.9146989999999999</v>
      </c>
      <c r="N12" s="14">
        <v>0.93031699999999995</v>
      </c>
      <c r="O12" s="14">
        <v>0.86548899999999995</v>
      </c>
      <c r="P12" s="14">
        <v>221.89570000000001</v>
      </c>
      <c r="Q12" s="9" t="s">
        <v>21</v>
      </c>
      <c r="R12">
        <v>27.588000000000001</v>
      </c>
      <c r="S12" s="6">
        <v>1.8589</v>
      </c>
      <c r="T12" s="9">
        <v>23.918240000000001</v>
      </c>
      <c r="U12" s="9">
        <v>31.2578</v>
      </c>
      <c r="V12" s="8" t="s">
        <v>22</v>
      </c>
    </row>
    <row r="13" spans="2:22" x14ac:dyDescent="0.3">
      <c r="B13">
        <v>5</v>
      </c>
      <c r="C13" s="3">
        <f t="shared" si="2"/>
        <v>8.6096096449779971</v>
      </c>
      <c r="D13" s="3">
        <f t="shared" si="5"/>
        <v>10.596442639972921</v>
      </c>
      <c r="E13" s="3">
        <f t="shared" si="6"/>
        <v>12.583275634967844</v>
      </c>
      <c r="F13" s="3">
        <f t="shared" si="4"/>
        <v>14.570108629962766</v>
      </c>
      <c r="G13" s="3">
        <f t="shared" si="1"/>
        <v>16.556941624957688</v>
      </c>
      <c r="H13" t="s">
        <v>41</v>
      </c>
      <c r="K13" s="18"/>
      <c r="L13" s="15"/>
      <c r="M13" s="15"/>
      <c r="N13" s="15"/>
      <c r="O13" s="15"/>
      <c r="P13" s="15"/>
      <c r="Q13" s="10" t="s">
        <v>23</v>
      </c>
      <c r="R13" s="11">
        <v>0.13058</v>
      </c>
      <c r="S13" s="6">
        <v>7.4799999999999997E-3</v>
      </c>
      <c r="T13" s="9">
        <v>0.11581</v>
      </c>
      <c r="U13" s="9">
        <v>0.14535000000000001</v>
      </c>
      <c r="V13" s="8" t="s">
        <v>22</v>
      </c>
    </row>
    <row r="14" spans="2:22" x14ac:dyDescent="0.3">
      <c r="B14">
        <v>6</v>
      </c>
      <c r="C14" s="3">
        <f t="shared" si="2"/>
        <v>9.7337411405177843</v>
      </c>
      <c r="D14" s="3">
        <f t="shared" si="5"/>
        <v>11.979989096021889</v>
      </c>
      <c r="E14" s="3">
        <f t="shared" si="6"/>
        <v>14.226237051525993</v>
      </c>
      <c r="F14" s="3">
        <f t="shared" si="4"/>
        <v>16.472485007030098</v>
      </c>
      <c r="G14" s="3">
        <f t="shared" si="1"/>
        <v>18.718732962534201</v>
      </c>
      <c r="H14" t="s">
        <v>41</v>
      </c>
      <c r="K14" s="19"/>
      <c r="L14" s="16"/>
      <c r="M14" s="16"/>
      <c r="N14" s="16"/>
      <c r="O14" s="16"/>
      <c r="P14" s="16"/>
      <c r="Q14" s="10" t="s">
        <v>24</v>
      </c>
      <c r="R14" s="11">
        <v>0.97950000000000004</v>
      </c>
      <c r="S14" s="11">
        <v>6.2300000000000001E-2</v>
      </c>
      <c r="T14" s="9">
        <v>0.85651999999999995</v>
      </c>
      <c r="U14">
        <v>1.1024</v>
      </c>
    </row>
    <row r="15" spans="2:22" x14ac:dyDescent="0.3">
      <c r="B15">
        <v>7</v>
      </c>
      <c r="C15" s="3">
        <f t="shared" si="2"/>
        <v>10.718348336119368</v>
      </c>
      <c r="D15" s="3">
        <f t="shared" si="5"/>
        <v>13.1918133367623</v>
      </c>
      <c r="E15" s="3">
        <f t="shared" si="6"/>
        <v>15.665278337405232</v>
      </c>
      <c r="F15" s="3">
        <f t="shared" si="4"/>
        <v>18.138743338048162</v>
      </c>
      <c r="G15" s="3">
        <f t="shared" si="1"/>
        <v>20.612208338691094</v>
      </c>
      <c r="H15" t="s">
        <v>41</v>
      </c>
      <c r="K15" s="20" t="s">
        <v>26</v>
      </c>
      <c r="L15" s="14">
        <v>809</v>
      </c>
      <c r="M15" s="14">
        <v>2.0670190000000002</v>
      </c>
      <c r="N15" s="14">
        <v>0.91776800000000003</v>
      </c>
      <c r="O15" s="14">
        <v>0.84229799999999999</v>
      </c>
      <c r="P15" s="14">
        <v>246.88849999999999</v>
      </c>
      <c r="Q15" s="12" t="s">
        <v>21</v>
      </c>
      <c r="R15" s="13">
        <v>29.614000000000001</v>
      </c>
      <c r="S15" s="6">
        <v>0.63100000000000001</v>
      </c>
      <c r="T15" s="8">
        <v>28.367999999999999</v>
      </c>
      <c r="U15" s="8">
        <v>30.86</v>
      </c>
      <c r="V15" s="8" t="s">
        <v>22</v>
      </c>
    </row>
    <row r="16" spans="2:22" x14ac:dyDescent="0.3">
      <c r="B16">
        <v>8</v>
      </c>
      <c r="C16" s="3">
        <f t="shared" si="2"/>
        <v>11.581063413451822</v>
      </c>
      <c r="D16" s="3">
        <f t="shared" si="5"/>
        <v>14.253616508863781</v>
      </c>
      <c r="E16" s="3">
        <f t="shared" si="6"/>
        <v>16.926169604275739</v>
      </c>
      <c r="F16" s="3">
        <f t="shared" si="4"/>
        <v>19.598722699687698</v>
      </c>
      <c r="G16" s="3">
        <f t="shared" si="1"/>
        <v>22.271275795099658</v>
      </c>
      <c r="H16" t="s">
        <v>41</v>
      </c>
      <c r="K16" s="21"/>
      <c r="L16" s="16"/>
      <c r="M16" s="16"/>
      <c r="N16" s="16"/>
      <c r="O16" s="16"/>
      <c r="P16" s="16"/>
      <c r="Q16" s="5" t="s">
        <v>23</v>
      </c>
      <c r="R16" s="8">
        <v>3.9849999999999999</v>
      </c>
      <c r="S16" s="6">
        <v>0.17299999999999999</v>
      </c>
      <c r="T16" s="8">
        <v>3.6444999999999999</v>
      </c>
      <c r="U16" s="8">
        <v>4.3265000000000002</v>
      </c>
      <c r="V16" s="8" t="s">
        <v>22</v>
      </c>
    </row>
    <row r="17" spans="2:26" x14ac:dyDescent="0.3">
      <c r="B17">
        <v>9</v>
      </c>
      <c r="C17" s="3">
        <f t="shared" si="2"/>
        <v>12.337178522516528</v>
      </c>
      <c r="D17" s="3">
        <f t="shared" si="5"/>
        <v>15.184219720020341</v>
      </c>
      <c r="E17" s="3">
        <f t="shared" si="6"/>
        <v>18.031260917524154</v>
      </c>
      <c r="F17" s="3">
        <f t="shared" si="4"/>
        <v>20.878302115027967</v>
      </c>
      <c r="G17" s="3">
        <f t="shared" si="1"/>
        <v>23.725343312531784</v>
      </c>
      <c r="H17" t="s">
        <v>41</v>
      </c>
    </row>
    <row r="18" spans="2:26" x14ac:dyDescent="0.3">
      <c r="B18">
        <v>10</v>
      </c>
      <c r="C18" s="3">
        <f t="shared" si="2"/>
        <v>13</v>
      </c>
      <c r="D18" s="3">
        <f t="shared" si="5"/>
        <v>16</v>
      </c>
      <c r="E18" s="3">
        <f t="shared" si="6"/>
        <v>19</v>
      </c>
      <c r="F18" s="3">
        <f t="shared" si="4"/>
        <v>22</v>
      </c>
      <c r="G18" s="3">
        <f t="shared" si="1"/>
        <v>25</v>
      </c>
      <c r="H18" t="s">
        <v>41</v>
      </c>
    </row>
    <row r="19" spans="2:26" x14ac:dyDescent="0.3">
      <c r="B19">
        <v>11</v>
      </c>
      <c r="C19" s="3">
        <f t="shared" si="2"/>
        <v>13.581130770133981</v>
      </c>
      <c r="D19" s="3">
        <f t="shared" si="5"/>
        <v>16.715237870934132</v>
      </c>
      <c r="E19" s="3">
        <f t="shared" si="6"/>
        <v>19.849344971734283</v>
      </c>
      <c r="F19" s="3">
        <f t="shared" si="4"/>
        <v>22.983452072534433</v>
      </c>
      <c r="G19" s="3">
        <f t="shared" si="1"/>
        <v>26.11755917333458</v>
      </c>
      <c r="H19" t="s">
        <v>41</v>
      </c>
    </row>
    <row r="20" spans="2:26" x14ac:dyDescent="0.3">
      <c r="B20">
        <v>12</v>
      </c>
      <c r="C20" s="3">
        <f t="shared" si="2"/>
        <v>14.090702975834615</v>
      </c>
      <c r="D20" s="3">
        <f t="shared" si="5"/>
        <v>17.34240366256568</v>
      </c>
      <c r="E20" s="3">
        <f t="shared" si="6"/>
        <v>20.594104349296746</v>
      </c>
      <c r="F20" s="3">
        <f t="shared" si="4"/>
        <v>23.845805036027809</v>
      </c>
      <c r="G20" s="3">
        <f t="shared" si="1"/>
        <v>27.097505722758875</v>
      </c>
      <c r="H20" t="s">
        <v>41</v>
      </c>
      <c r="J20" t="s">
        <v>27</v>
      </c>
      <c r="K20" t="s">
        <v>28</v>
      </c>
      <c r="L20" t="s">
        <v>29</v>
      </c>
      <c r="M20" t="s">
        <v>30</v>
      </c>
      <c r="N20" t="s">
        <v>31</v>
      </c>
      <c r="O20" t="s">
        <v>32</v>
      </c>
      <c r="P20" t="s">
        <v>33</v>
      </c>
      <c r="Q20" t="s">
        <v>34</v>
      </c>
      <c r="R20" t="s">
        <v>35</v>
      </c>
      <c r="S20" t="s">
        <v>36</v>
      </c>
      <c r="T20" t="s">
        <v>37</v>
      </c>
      <c r="U20" t="s">
        <v>38</v>
      </c>
      <c r="V20" t="s">
        <v>50</v>
      </c>
      <c r="W20" t="s">
        <v>55</v>
      </c>
      <c r="X20" t="s">
        <v>51</v>
      </c>
      <c r="Y20" t="s">
        <v>53</v>
      </c>
      <c r="Z20" t="s">
        <v>54</v>
      </c>
    </row>
    <row r="21" spans="2:26" x14ac:dyDescent="0.3">
      <c r="B21">
        <v>13</v>
      </c>
      <c r="C21" s="3">
        <f t="shared" si="2"/>
        <v>14.537573451463508</v>
      </c>
      <c r="D21" s="3">
        <f t="shared" si="5"/>
        <v>17.892398094108934</v>
      </c>
      <c r="E21" s="3">
        <f t="shared" si="6"/>
        <v>21.24722273675436</v>
      </c>
      <c r="F21" s="3">
        <f t="shared" si="4"/>
        <v>24.602047379399785</v>
      </c>
      <c r="G21" s="3">
        <f t="shared" si="1"/>
        <v>27.956872022045211</v>
      </c>
      <c r="H21" t="s">
        <v>41</v>
      </c>
      <c r="J21" t="s">
        <v>41</v>
      </c>
      <c r="K21">
        <v>170</v>
      </c>
      <c r="L21">
        <v>19.8</v>
      </c>
      <c r="M21">
        <v>2.3199999999999998</v>
      </c>
      <c r="N21">
        <v>5.34</v>
      </c>
      <c r="O21">
        <v>0.18</v>
      </c>
      <c r="P21">
        <v>11.71</v>
      </c>
      <c r="Q21">
        <v>19.95</v>
      </c>
      <c r="R21">
        <v>18.059999999999999</v>
      </c>
      <c r="S21">
        <v>21.34</v>
      </c>
      <c r="T21">
        <v>0.01</v>
      </c>
      <c r="U21">
        <v>-0.55000000000000004</v>
      </c>
      <c r="V21">
        <v>13</v>
      </c>
      <c r="W21">
        <v>16</v>
      </c>
      <c r="X21">
        <v>19</v>
      </c>
      <c r="Y21">
        <v>22</v>
      </c>
      <c r="Z21">
        <v>25</v>
      </c>
    </row>
    <row r="22" spans="2:26" x14ac:dyDescent="0.3">
      <c r="B22">
        <v>14</v>
      </c>
      <c r="C22" s="3">
        <f t="shared" si="2"/>
        <v>14.929490045241485</v>
      </c>
      <c r="D22" s="3">
        <f t="shared" si="5"/>
        <v>18.37475697875875</v>
      </c>
      <c r="E22" s="3">
        <f t="shared" si="6"/>
        <v>21.820023912276017</v>
      </c>
      <c r="F22" s="3">
        <f t="shared" si="4"/>
        <v>25.265290845793281</v>
      </c>
      <c r="G22" s="3">
        <f t="shared" si="1"/>
        <v>28.710557779310548</v>
      </c>
      <c r="H22" t="s">
        <v>41</v>
      </c>
      <c r="J22" t="s">
        <v>39</v>
      </c>
      <c r="K22">
        <v>170</v>
      </c>
      <c r="L22">
        <v>21.01</v>
      </c>
      <c r="M22">
        <v>6.34</v>
      </c>
      <c r="N22">
        <v>39.99</v>
      </c>
      <c r="O22">
        <v>0.49</v>
      </c>
      <c r="P22">
        <v>30.19</v>
      </c>
      <c r="Q22">
        <v>20.22</v>
      </c>
      <c r="R22">
        <v>17.89</v>
      </c>
      <c r="S22">
        <v>21.81</v>
      </c>
      <c r="T22">
        <v>3.81</v>
      </c>
      <c r="U22">
        <v>14.98</v>
      </c>
      <c r="V22">
        <v>13</v>
      </c>
      <c r="W22">
        <v>16</v>
      </c>
      <c r="X22">
        <v>19</v>
      </c>
      <c r="Y22">
        <v>22</v>
      </c>
      <c r="Z22">
        <v>25</v>
      </c>
    </row>
    <row r="23" spans="2:26" x14ac:dyDescent="0.3">
      <c r="B23">
        <v>15</v>
      </c>
      <c r="C23" s="3">
        <f t="shared" si="2"/>
        <v>15.2732343087382</v>
      </c>
      <c r="D23" s="3">
        <f t="shared" si="5"/>
        <v>18.797826841523939</v>
      </c>
      <c r="E23" s="3">
        <f t="shared" si="6"/>
        <v>22.322419374309678</v>
      </c>
      <c r="F23" s="3">
        <f t="shared" si="4"/>
        <v>25.847011907095418</v>
      </c>
      <c r="G23" s="3">
        <f t="shared" si="1"/>
        <v>29.371604439881153</v>
      </c>
      <c r="H23" t="s">
        <v>41</v>
      </c>
      <c r="J23" t="s">
        <v>40</v>
      </c>
      <c r="K23">
        <v>170</v>
      </c>
      <c r="L23">
        <v>19.84</v>
      </c>
      <c r="M23">
        <v>2.33</v>
      </c>
      <c r="N23">
        <v>5.41</v>
      </c>
      <c r="O23">
        <v>0.18</v>
      </c>
      <c r="P23">
        <v>11.76</v>
      </c>
      <c r="Q23">
        <v>19.899999999999999</v>
      </c>
      <c r="R23">
        <v>18.02</v>
      </c>
      <c r="S23">
        <v>21.4</v>
      </c>
      <c r="T23">
        <v>0.06</v>
      </c>
      <c r="U23">
        <v>-0.53</v>
      </c>
      <c r="V23">
        <v>13</v>
      </c>
      <c r="W23">
        <v>16</v>
      </c>
      <c r="X23">
        <v>19</v>
      </c>
      <c r="Y23">
        <v>22</v>
      </c>
      <c r="Z23">
        <v>25</v>
      </c>
    </row>
    <row r="24" spans="2:26" x14ac:dyDescent="0.3">
      <c r="B24">
        <v>16</v>
      </c>
      <c r="C24" s="3">
        <f t="shared" si="2"/>
        <v>15.574744598731364</v>
      </c>
      <c r="D24" s="3">
        <f t="shared" si="5"/>
        <v>19.168916429207833</v>
      </c>
      <c r="E24" s="3">
        <f t="shared" si="6"/>
        <v>22.763088259684302</v>
      </c>
      <c r="F24" s="3">
        <f t="shared" si="4"/>
        <v>26.357260090160771</v>
      </c>
      <c r="G24" s="3">
        <f t="shared" si="1"/>
        <v>29.951431920637241</v>
      </c>
      <c r="H24" t="s">
        <v>41</v>
      </c>
    </row>
    <row r="25" spans="2:26" x14ac:dyDescent="0.3">
      <c r="B25">
        <v>17</v>
      </c>
      <c r="C25" s="3">
        <f t="shared" si="2"/>
        <v>15.839222697910811</v>
      </c>
      <c r="D25" s="3">
        <f t="shared" si="5"/>
        <v>19.494427935890229</v>
      </c>
      <c r="E25" s="3">
        <f t="shared" si="6"/>
        <v>23.149633173869645</v>
      </c>
      <c r="F25" s="3">
        <f t="shared" si="4"/>
        <v>26.804838411849065</v>
      </c>
      <c r="G25" s="3">
        <f t="shared" si="1"/>
        <v>30.460043649828485</v>
      </c>
      <c r="H25" t="s">
        <v>41</v>
      </c>
    </row>
    <row r="26" spans="2:26" ht="15.6" x14ac:dyDescent="0.3">
      <c r="B26">
        <v>18</v>
      </c>
      <c r="C26" s="3">
        <f t="shared" si="2"/>
        <v>16.07122642230615</v>
      </c>
      <c r="D26" s="3">
        <f t="shared" si="5"/>
        <v>19.779970981299879</v>
      </c>
      <c r="E26" s="3">
        <f t="shared" si="6"/>
        <v>23.488715540293608</v>
      </c>
      <c r="F26" s="3">
        <f t="shared" si="4"/>
        <v>27.197460099287333</v>
      </c>
      <c r="G26" s="3">
        <f t="shared" si="1"/>
        <v>30.906204658281062</v>
      </c>
      <c r="H26" t="s">
        <v>41</v>
      </c>
      <c r="J26" t="s">
        <v>43</v>
      </c>
      <c r="K26" t="s">
        <v>44</v>
      </c>
      <c r="L26" t="s">
        <v>45</v>
      </c>
      <c r="N26" s="4" t="s">
        <v>14</v>
      </c>
      <c r="O26" s="5" t="s">
        <v>15</v>
      </c>
    </row>
    <row r="27" spans="2:26" x14ac:dyDescent="0.3">
      <c r="B27">
        <v>19</v>
      </c>
      <c r="C27" s="3">
        <f t="shared" si="2"/>
        <v>16.274750225026729</v>
      </c>
      <c r="D27" s="3">
        <f t="shared" si="5"/>
        <v>20.03046181541751</v>
      </c>
      <c r="E27" s="3">
        <f t="shared" si="6"/>
        <v>23.786173405808292</v>
      </c>
      <c r="F27" s="3">
        <f t="shared" si="4"/>
        <v>27.541884996199077</v>
      </c>
      <c r="G27" s="3">
        <f t="shared" si="1"/>
        <v>31.297596586589862</v>
      </c>
      <c r="H27" t="s">
        <v>41</v>
      </c>
      <c r="J27" t="s">
        <v>42</v>
      </c>
      <c r="K27" t="e">
        <f>#REF!*(EXP(-O37*(1/10-1/#REF!)))</f>
        <v>#REF!</v>
      </c>
      <c r="L27" t="e">
        <f>$AD27*(1-EXP(-$BC$6*10^$BC$4)/1-EXP(-$BC$6*#REF!^$BC$4))</f>
        <v>#REF!</v>
      </c>
      <c r="N27" s="8" t="s">
        <v>21</v>
      </c>
      <c r="O27" s="6">
        <v>27.027999999999999</v>
      </c>
      <c r="P27" t="s">
        <v>41</v>
      </c>
    </row>
    <row r="28" spans="2:26" x14ac:dyDescent="0.3">
      <c r="B28">
        <v>20</v>
      </c>
      <c r="C28" s="3">
        <f t="shared" si="2"/>
        <v>16.453295462400849</v>
      </c>
      <c r="D28" s="3">
        <f t="shared" si="5"/>
        <v>20.250209799877968</v>
      </c>
      <c r="E28" s="3">
        <f t="shared" si="6"/>
        <v>24.047124137355087</v>
      </c>
      <c r="F28" s="3">
        <f t="shared" si="4"/>
        <v>27.844038474832207</v>
      </c>
      <c r="G28" s="3">
        <f t="shared" si="1"/>
        <v>31.640952812309326</v>
      </c>
      <c r="N28" s="8"/>
      <c r="O28" s="6"/>
    </row>
    <row r="29" spans="2:26" x14ac:dyDescent="0.3">
      <c r="B29">
        <v>21</v>
      </c>
      <c r="C29" s="3">
        <f t="shared" si="2"/>
        <v>16.609931722097379</v>
      </c>
      <c r="D29" s="3">
        <f t="shared" si="5"/>
        <v>20.442992888735233</v>
      </c>
      <c r="E29" s="3">
        <f t="shared" si="6"/>
        <v>24.276054055373088</v>
      </c>
      <c r="F29" s="3">
        <f t="shared" si="4"/>
        <v>28.109115222010946</v>
      </c>
      <c r="G29" s="3">
        <f t="shared" si="1"/>
        <v>31.942176388648804</v>
      </c>
      <c r="N29" s="8"/>
      <c r="O29" s="6"/>
    </row>
    <row r="30" spans="2:26" x14ac:dyDescent="0.3">
      <c r="C30" s="3"/>
      <c r="D30" s="3"/>
      <c r="E30" s="3"/>
      <c r="F30" s="3"/>
      <c r="G30" s="3"/>
      <c r="N30" s="8"/>
      <c r="O30" s="6"/>
    </row>
    <row r="31" spans="2:26" x14ac:dyDescent="0.3">
      <c r="B31" s="2">
        <v>0</v>
      </c>
      <c r="C31">
        <v>0</v>
      </c>
      <c r="D31">
        <v>0</v>
      </c>
      <c r="E31" s="3">
        <f t="shared" si="6"/>
        <v>0</v>
      </c>
      <c r="F31">
        <v>0</v>
      </c>
      <c r="G31">
        <v>0</v>
      </c>
      <c r="H31" t="s">
        <v>39</v>
      </c>
      <c r="J31" t="e">
        <f t="shared" ref="J31:J37" si="7">$AD31*(1-EXP(-O$3*10)/1-EXP(-$BC$3*$K31))^$BC$4</f>
        <v>#REF!</v>
      </c>
      <c r="K31" t="e">
        <f t="shared" ref="K31" si="8">#REF!*(EXP(-O38*(1/10-1/#REF!)))</f>
        <v>#REF!</v>
      </c>
      <c r="L31" t="e">
        <f t="shared" ref="L31" si="9">$AD31*(1-EXP(-$BC$6*10^$BC$4)/1-EXP(-$BC$6*#REF!^$BC$4))</f>
        <v>#REF!</v>
      </c>
      <c r="N31" s="8" t="s">
        <v>23</v>
      </c>
      <c r="O31" s="6">
        <v>0.13075000000000001</v>
      </c>
      <c r="P31" t="s">
        <v>41</v>
      </c>
    </row>
    <row r="32" spans="2:26" x14ac:dyDescent="0.3">
      <c r="B32">
        <v>1</v>
      </c>
      <c r="C32" s="3">
        <f>$V$22*(EXP($O$37*(1/10-1/$B32)))</f>
        <v>0.36003621961957327</v>
      </c>
      <c r="D32" s="3">
        <f>$W$22*(EXP($O$37*(1/10-1/$B32)))</f>
        <v>0.44312150107024401</v>
      </c>
      <c r="E32" s="3">
        <f>$X$22*(EXP($O$37*(1/10-1/$B32)))</f>
        <v>0.5262067825209148</v>
      </c>
      <c r="F32" s="3">
        <f>$Y$22*(EXP($O$37*(1/10-1/$B32)))</f>
        <v>0.60929206397158553</v>
      </c>
      <c r="G32" s="3">
        <f>$Z$22*(EXP($O$37*(1/10-1/$B32)))</f>
        <v>0.69237734542225626</v>
      </c>
      <c r="H32" t="s">
        <v>39</v>
      </c>
      <c r="J32" t="e">
        <f t="shared" si="7"/>
        <v>#REF!</v>
      </c>
      <c r="K32" t="e">
        <f t="shared" ref="K32" si="10">#REF!*(EXP(-O39*(1/10-1/#REF!)))</f>
        <v>#REF!</v>
      </c>
      <c r="L32" t="e">
        <f t="shared" ref="L32" si="11">$AD32*(1-EXP(-$BC$6*10^$BC$4)/1-EXP(-$BC$6*#REF!^$BC$4))</f>
        <v>#REF!</v>
      </c>
      <c r="N32" s="8" t="s">
        <v>24</v>
      </c>
      <c r="O32" s="6">
        <v>0.98399999999999999</v>
      </c>
      <c r="P32" t="s">
        <v>41</v>
      </c>
    </row>
    <row r="33" spans="2:27" x14ac:dyDescent="0.3">
      <c r="B33">
        <v>2</v>
      </c>
      <c r="C33" s="3">
        <f t="shared" ref="C33:C52" si="12">$V$22*(EXP($O$37*(1/10-1/$B33)))</f>
        <v>2.6404500007487859</v>
      </c>
      <c r="D33" s="3">
        <f t="shared" ref="D33:D49" si="13">$W$22*(EXP($O$37*(1/10-1/$B33)))</f>
        <v>3.2497846163061981</v>
      </c>
      <c r="E33" s="3">
        <f t="shared" ref="E33:E49" si="14">$X$22*(EXP($O$37*(1/10-1/$B33)))</f>
        <v>3.8591192318636103</v>
      </c>
      <c r="F33" s="3">
        <f t="shared" ref="F33:F49" si="15">$Y$22*(EXP($O$37*(1/10-1/$B33)))</f>
        <v>4.4684538474210225</v>
      </c>
      <c r="G33" s="3">
        <f t="shared" ref="G33:G52" si="16">$Z$22*(EXP($O$37*(1/10-1/$B33)))</f>
        <v>5.0777884629784342</v>
      </c>
      <c r="H33" t="s">
        <v>39</v>
      </c>
      <c r="J33" t="e">
        <f t="shared" si="7"/>
        <v>#REF!</v>
      </c>
      <c r="K33" t="e">
        <f t="shared" ref="K33" si="17">#REF!*(EXP(-O40*(1/10-1/#REF!)))</f>
        <v>#REF!</v>
      </c>
      <c r="L33" t="e">
        <f t="shared" ref="L33" si="18">$AD33*(1-EXP(-$BC$6*10^$BC$4)/1-EXP(-$BC$6*#REF!^$BC$4))</f>
        <v>#REF!</v>
      </c>
      <c r="N33" s="9" t="s">
        <v>21</v>
      </c>
      <c r="O33">
        <v>27.588000000000001</v>
      </c>
      <c r="P33" t="s">
        <v>40</v>
      </c>
    </row>
    <row r="34" spans="2:27" x14ac:dyDescent="0.3">
      <c r="B34">
        <v>3</v>
      </c>
      <c r="C34" s="3">
        <f t="shared" si="12"/>
        <v>5.1300531724461091</v>
      </c>
      <c r="D34" s="3">
        <f t="shared" si="13"/>
        <v>6.3139115968567499</v>
      </c>
      <c r="E34" s="3">
        <f t="shared" si="14"/>
        <v>7.4977700212673906</v>
      </c>
      <c r="F34" s="3">
        <f t="shared" si="15"/>
        <v>8.6816284456780313</v>
      </c>
      <c r="G34" s="3">
        <f t="shared" si="16"/>
        <v>9.865486870088672</v>
      </c>
      <c r="H34" t="s">
        <v>39</v>
      </c>
      <c r="J34" t="e">
        <f t="shared" si="7"/>
        <v>#REF!</v>
      </c>
      <c r="K34" t="e">
        <f t="shared" ref="K34" si="19">#REF!*(EXP(-O41*(1/10-1/#REF!)))</f>
        <v>#REF!</v>
      </c>
      <c r="L34" t="e">
        <f t="shared" ref="L34" si="20">$AD34*(1-EXP(-$BC$6*10^$BC$4)/1-EXP(-$BC$6*#REF!^$BC$4))</f>
        <v>#REF!</v>
      </c>
      <c r="N34" s="10" t="s">
        <v>23</v>
      </c>
      <c r="O34" s="11">
        <v>0.13058</v>
      </c>
      <c r="P34" t="s">
        <v>40</v>
      </c>
    </row>
    <row r="35" spans="2:27" x14ac:dyDescent="0.3">
      <c r="B35">
        <v>4</v>
      </c>
      <c r="C35" s="3">
        <f t="shared" si="12"/>
        <v>7.1506220824631166</v>
      </c>
      <c r="D35" s="3">
        <f t="shared" si="13"/>
        <v>8.800765639954605</v>
      </c>
      <c r="E35" s="3">
        <f t="shared" si="14"/>
        <v>10.450909197446094</v>
      </c>
      <c r="F35" s="3">
        <f t="shared" si="15"/>
        <v>12.101052754937582</v>
      </c>
      <c r="G35" s="3">
        <f t="shared" si="16"/>
        <v>13.751196312429069</v>
      </c>
      <c r="H35" t="s">
        <v>39</v>
      </c>
      <c r="J35" t="e">
        <f t="shared" si="7"/>
        <v>#REF!</v>
      </c>
      <c r="K35" t="e">
        <f t="shared" ref="K35" si="21">#REF!*(EXP(-O42*(1/10-1/#REF!)))</f>
        <v>#REF!</v>
      </c>
      <c r="L35" t="e">
        <f t="shared" ref="L35" si="22">$AD35*(1-EXP(-$BC$6*10^$BC$4)/1-EXP(-$BC$6*#REF!^$BC$4))</f>
        <v>#REF!</v>
      </c>
      <c r="N35" s="10" t="s">
        <v>24</v>
      </c>
      <c r="O35" s="11">
        <v>0.97950000000000004</v>
      </c>
      <c r="P35" t="s">
        <v>40</v>
      </c>
    </row>
    <row r="36" spans="2:27" x14ac:dyDescent="0.3">
      <c r="B36">
        <v>5</v>
      </c>
      <c r="C36" s="3">
        <f t="shared" si="12"/>
        <v>8.7272416476952337</v>
      </c>
      <c r="D36" s="3">
        <f t="shared" si="13"/>
        <v>10.741220489471056</v>
      </c>
      <c r="E36" s="3">
        <f t="shared" si="14"/>
        <v>12.755199331246878</v>
      </c>
      <c r="F36" s="3">
        <f t="shared" si="15"/>
        <v>14.769178173022702</v>
      </c>
      <c r="G36" s="3">
        <f t="shared" si="16"/>
        <v>16.783157014798526</v>
      </c>
      <c r="H36" t="s">
        <v>39</v>
      </c>
      <c r="J36" t="e">
        <f t="shared" si="7"/>
        <v>#REF!</v>
      </c>
      <c r="K36" t="e">
        <f t="shared" ref="K36" si="23">#REF!*(EXP(-O43*(1/10-1/#REF!)))</f>
        <v>#REF!</v>
      </c>
      <c r="L36" t="e">
        <f t="shared" ref="L36" si="24">$AD36*(1-EXP(-$BC$6*10^$BC$4)/1-EXP(-$BC$6*#REF!^$BC$4))</f>
        <v>#REF!</v>
      </c>
      <c r="N36" s="12" t="s">
        <v>21</v>
      </c>
      <c r="O36" s="13">
        <v>29.614000000000001</v>
      </c>
      <c r="P36" t="s">
        <v>39</v>
      </c>
    </row>
    <row r="37" spans="2:27" x14ac:dyDescent="0.3">
      <c r="B37">
        <v>6</v>
      </c>
      <c r="C37" s="3">
        <f t="shared" si="12"/>
        <v>9.9670304473333005</v>
      </c>
      <c r="D37" s="3">
        <f t="shared" si="13"/>
        <v>12.267114396717908</v>
      </c>
      <c r="E37" s="3">
        <f t="shared" si="14"/>
        <v>14.567198346102515</v>
      </c>
      <c r="F37" s="3">
        <f t="shared" si="15"/>
        <v>16.867282295487122</v>
      </c>
      <c r="G37" s="3">
        <f t="shared" si="16"/>
        <v>19.167366244871729</v>
      </c>
      <c r="H37" t="s">
        <v>39</v>
      </c>
      <c r="J37" t="e">
        <f t="shared" si="7"/>
        <v>#REF!</v>
      </c>
      <c r="K37" t="e">
        <f t="shared" ref="K37" si="25">#REF!*(EXP(-O44*(1/10-1/#REF!)))</f>
        <v>#REF!</v>
      </c>
      <c r="L37" t="e">
        <f t="shared" ref="L37" si="26">$AD37*(1-EXP(-$BC$6*10^$BC$4)/1-EXP(-$BC$6*#REF!^$BC$4))</f>
        <v>#REF!</v>
      </c>
      <c r="N37" s="5" t="s">
        <v>23</v>
      </c>
      <c r="O37" s="8">
        <v>3.9849999999999999</v>
      </c>
      <c r="P37" t="s">
        <v>39</v>
      </c>
    </row>
    <row r="38" spans="2:27" x14ac:dyDescent="0.3">
      <c r="B38">
        <v>7</v>
      </c>
      <c r="C38" s="3">
        <f t="shared" si="12"/>
        <v>10.959028566802996</v>
      </c>
      <c r="D38" s="3">
        <f t="shared" si="13"/>
        <v>13.488035159142148</v>
      </c>
      <c r="E38" s="3">
        <f t="shared" si="14"/>
        <v>16.017041751481301</v>
      </c>
      <c r="F38" s="3">
        <f t="shared" si="15"/>
        <v>18.546048343820456</v>
      </c>
      <c r="G38" s="3">
        <f t="shared" si="16"/>
        <v>21.075054936159606</v>
      </c>
      <c r="H38" t="s">
        <v>39</v>
      </c>
      <c r="J38" t="s">
        <v>27</v>
      </c>
      <c r="K38" t="s">
        <v>28</v>
      </c>
      <c r="L38" t="s">
        <v>29</v>
      </c>
      <c r="M38" t="s">
        <v>30</v>
      </c>
      <c r="N38" t="s">
        <v>31</v>
      </c>
      <c r="O38" t="s">
        <v>32</v>
      </c>
      <c r="P38" t="s">
        <v>33</v>
      </c>
      <c r="Q38" t="s">
        <v>34</v>
      </c>
      <c r="R38" t="s">
        <v>35</v>
      </c>
      <c r="S38" t="s">
        <v>36</v>
      </c>
      <c r="T38" t="s">
        <v>37</v>
      </c>
      <c r="U38" t="s">
        <v>38</v>
      </c>
      <c r="V38" t="s">
        <v>50</v>
      </c>
      <c r="W38" t="s">
        <v>52</v>
      </c>
      <c r="X38" t="s">
        <v>51</v>
      </c>
      <c r="Y38" t="s">
        <v>53</v>
      </c>
      <c r="Z38" t="s">
        <v>54</v>
      </c>
      <c r="AA38" t="s">
        <v>49</v>
      </c>
    </row>
    <row r="39" spans="2:27" x14ac:dyDescent="0.3">
      <c r="B39">
        <v>8</v>
      </c>
      <c r="C39" s="3">
        <f t="shared" si="12"/>
        <v>11.767298344061746</v>
      </c>
      <c r="D39" s="3">
        <f t="shared" si="13"/>
        <v>14.482828731152919</v>
      </c>
      <c r="E39" s="3">
        <f t="shared" si="14"/>
        <v>17.198359118244092</v>
      </c>
      <c r="F39" s="3">
        <f t="shared" si="15"/>
        <v>19.913889505335263</v>
      </c>
      <c r="G39" s="3">
        <f t="shared" si="16"/>
        <v>22.629419892426437</v>
      </c>
      <c r="H39" t="s">
        <v>39</v>
      </c>
      <c r="J39" t="s">
        <v>41</v>
      </c>
      <c r="K39">
        <v>170</v>
      </c>
      <c r="L39">
        <v>19.8</v>
      </c>
      <c r="M39">
        <v>2.3199999999999998</v>
      </c>
      <c r="N39">
        <v>5.34</v>
      </c>
      <c r="O39">
        <v>0.18</v>
      </c>
      <c r="P39">
        <v>11.71</v>
      </c>
      <c r="Q39">
        <v>19.95</v>
      </c>
      <c r="R39">
        <v>18.059999999999999</v>
      </c>
      <c r="S39">
        <v>21.34</v>
      </c>
      <c r="T39">
        <v>0.01</v>
      </c>
      <c r="U39">
        <v>-0.55000000000000004</v>
      </c>
      <c r="V39">
        <v>13</v>
      </c>
      <c r="W39">
        <v>16</v>
      </c>
      <c r="X39">
        <v>19</v>
      </c>
      <c r="Y39">
        <v>22</v>
      </c>
      <c r="Z39">
        <v>25</v>
      </c>
      <c r="AA39">
        <v>19.690000000000001</v>
      </c>
    </row>
    <row r="40" spans="2:27" x14ac:dyDescent="0.3">
      <c r="B40">
        <v>9</v>
      </c>
      <c r="C40" s="3">
        <f t="shared" si="12"/>
        <v>12.436946259990277</v>
      </c>
      <c r="D40" s="3">
        <f t="shared" si="13"/>
        <v>15.307010781526495</v>
      </c>
      <c r="E40" s="3">
        <f t="shared" si="14"/>
        <v>18.177075303062711</v>
      </c>
      <c r="F40" s="3">
        <f t="shared" si="15"/>
        <v>21.047139824598929</v>
      </c>
      <c r="G40" s="3">
        <f t="shared" si="16"/>
        <v>23.917204346135147</v>
      </c>
      <c r="H40" t="s">
        <v>39</v>
      </c>
      <c r="J40" t="s">
        <v>39</v>
      </c>
      <c r="K40">
        <v>170</v>
      </c>
      <c r="L40">
        <v>21.01</v>
      </c>
      <c r="M40">
        <v>6.34</v>
      </c>
      <c r="N40">
        <v>39.99</v>
      </c>
      <c r="O40">
        <v>0.49</v>
      </c>
      <c r="P40">
        <v>30.19</v>
      </c>
      <c r="Q40">
        <v>20.22</v>
      </c>
      <c r="R40">
        <v>17.89</v>
      </c>
      <c r="S40">
        <v>21.81</v>
      </c>
      <c r="T40">
        <v>3.81</v>
      </c>
      <c r="U40">
        <v>14.98</v>
      </c>
      <c r="V40">
        <v>13</v>
      </c>
      <c r="W40">
        <v>16</v>
      </c>
      <c r="X40">
        <v>19</v>
      </c>
      <c r="Y40">
        <v>22</v>
      </c>
      <c r="Z40">
        <v>25</v>
      </c>
      <c r="AA40">
        <v>19.649999999999999</v>
      </c>
    </row>
    <row r="41" spans="2:27" x14ac:dyDescent="0.3">
      <c r="B41">
        <v>10</v>
      </c>
      <c r="C41" s="3">
        <f t="shared" si="12"/>
        <v>13</v>
      </c>
      <c r="D41" s="3">
        <f t="shared" si="13"/>
        <v>16</v>
      </c>
      <c r="E41" s="3">
        <f t="shared" si="14"/>
        <v>19</v>
      </c>
      <c r="F41" s="3">
        <f t="shared" si="15"/>
        <v>22</v>
      </c>
      <c r="G41" s="3">
        <f t="shared" si="16"/>
        <v>25</v>
      </c>
      <c r="H41" t="s">
        <v>39</v>
      </c>
      <c r="J41" t="s">
        <v>40</v>
      </c>
      <c r="K41">
        <v>170</v>
      </c>
      <c r="L41">
        <v>19.84</v>
      </c>
      <c r="M41">
        <v>2.33</v>
      </c>
      <c r="N41">
        <v>5.41</v>
      </c>
      <c r="O41">
        <v>0.18</v>
      </c>
      <c r="P41">
        <v>11.76</v>
      </c>
      <c r="Q41">
        <v>19.899999999999999</v>
      </c>
      <c r="R41">
        <v>18.02</v>
      </c>
      <c r="S41">
        <v>21.4</v>
      </c>
      <c r="T41">
        <v>0.06</v>
      </c>
      <c r="U41">
        <v>-0.53</v>
      </c>
      <c r="V41">
        <v>13</v>
      </c>
      <c r="W41">
        <v>16</v>
      </c>
      <c r="X41">
        <v>19</v>
      </c>
      <c r="Y41">
        <v>22</v>
      </c>
      <c r="Z41">
        <v>25</v>
      </c>
      <c r="AA41">
        <v>19.600000000000001</v>
      </c>
    </row>
    <row r="42" spans="2:27" x14ac:dyDescent="0.3">
      <c r="B42">
        <v>11</v>
      </c>
      <c r="C42" s="3">
        <f t="shared" si="12"/>
        <v>13.47958919927833</v>
      </c>
      <c r="D42" s="3">
        <f t="shared" si="13"/>
        <v>16.590263629881022</v>
      </c>
      <c r="E42" s="3">
        <f t="shared" si="14"/>
        <v>19.700938060483715</v>
      </c>
      <c r="F42" s="3">
        <f t="shared" si="15"/>
        <v>22.811612491086407</v>
      </c>
      <c r="G42" s="3">
        <f t="shared" si="16"/>
        <v>25.922286921689096</v>
      </c>
      <c r="H42" t="s">
        <v>39</v>
      </c>
    </row>
    <row r="43" spans="2:27" x14ac:dyDescent="0.3">
      <c r="B43">
        <v>12</v>
      </c>
      <c r="C43" s="3">
        <f t="shared" si="12"/>
        <v>13.89273475684085</v>
      </c>
      <c r="D43" s="3">
        <f t="shared" si="13"/>
        <v>17.09875046995797</v>
      </c>
      <c r="E43" s="3">
        <f t="shared" si="14"/>
        <v>20.304766183075088</v>
      </c>
      <c r="F43" s="3">
        <f t="shared" si="15"/>
        <v>23.51078189619221</v>
      </c>
      <c r="G43" s="3">
        <f t="shared" si="16"/>
        <v>26.716797609309328</v>
      </c>
      <c r="H43" t="s">
        <v>39</v>
      </c>
    </row>
    <row r="44" spans="2:27" x14ac:dyDescent="0.3">
      <c r="B44">
        <v>13</v>
      </c>
      <c r="C44" s="3">
        <f t="shared" si="12"/>
        <v>14.252194515181413</v>
      </c>
      <c r="D44" s="3">
        <f t="shared" si="13"/>
        <v>17.541162480223278</v>
      </c>
      <c r="E44" s="3">
        <f t="shared" si="14"/>
        <v>20.830130445265141</v>
      </c>
      <c r="F44" s="3">
        <f t="shared" si="15"/>
        <v>24.119098410307007</v>
      </c>
      <c r="G44" s="3">
        <f t="shared" si="16"/>
        <v>27.408066375348874</v>
      </c>
      <c r="H44" t="s">
        <v>39</v>
      </c>
      <c r="J44" t="s">
        <v>47</v>
      </c>
    </row>
    <row r="45" spans="2:27" x14ac:dyDescent="0.3">
      <c r="B45">
        <v>14</v>
      </c>
      <c r="C45" s="3">
        <f t="shared" si="12"/>
        <v>14.567696375354753</v>
      </c>
      <c r="D45" s="3">
        <f t="shared" si="13"/>
        <v>17.929472461975081</v>
      </c>
      <c r="E45" s="3">
        <f t="shared" si="14"/>
        <v>21.291248548595409</v>
      </c>
      <c r="F45" s="3">
        <f t="shared" si="15"/>
        <v>24.653024635215736</v>
      </c>
      <c r="G45" s="3">
        <f t="shared" si="16"/>
        <v>28.014800721836064</v>
      </c>
      <c r="H45" t="s">
        <v>39</v>
      </c>
    </row>
    <row r="46" spans="2:27" x14ac:dyDescent="0.3">
      <c r="B46">
        <v>15</v>
      </c>
      <c r="C46" s="3">
        <f t="shared" si="12"/>
        <v>14.846775309533369</v>
      </c>
      <c r="D46" s="3">
        <f t="shared" si="13"/>
        <v>18.272954227117992</v>
      </c>
      <c r="E46" s="3">
        <f t="shared" si="14"/>
        <v>21.699133144702614</v>
      </c>
      <c r="F46" s="3">
        <f t="shared" si="15"/>
        <v>25.125312062287239</v>
      </c>
      <c r="G46" s="3">
        <f t="shared" si="16"/>
        <v>28.551490979871865</v>
      </c>
      <c r="H46" t="s">
        <v>39</v>
      </c>
    </row>
    <row r="47" spans="2:27" x14ac:dyDescent="0.3">
      <c r="B47">
        <v>16</v>
      </c>
      <c r="C47" s="3">
        <f t="shared" si="12"/>
        <v>15.095351631595271</v>
      </c>
      <c r="D47" s="3">
        <f t="shared" si="13"/>
        <v>18.578894315809563</v>
      </c>
      <c r="E47" s="3">
        <f t="shared" si="14"/>
        <v>22.062437000023856</v>
      </c>
      <c r="F47" s="3">
        <f t="shared" si="15"/>
        <v>25.545979684238148</v>
      </c>
      <c r="G47" s="3">
        <f t="shared" si="16"/>
        <v>29.029522368452444</v>
      </c>
      <c r="H47" t="s">
        <v>39</v>
      </c>
      <c r="V47" s="22"/>
      <c r="W47" s="22" t="s">
        <v>61</v>
      </c>
    </row>
    <row r="48" spans="2:27" x14ac:dyDescent="0.3">
      <c r="B48">
        <v>17</v>
      </c>
      <c r="C48" s="3">
        <f t="shared" si="12"/>
        <v>15.318137636957445</v>
      </c>
      <c r="D48" s="3">
        <f t="shared" si="13"/>
        <v>18.853092476255316</v>
      </c>
      <c r="E48" s="3">
        <f t="shared" si="14"/>
        <v>22.388047315553187</v>
      </c>
      <c r="F48" s="3">
        <f t="shared" si="15"/>
        <v>25.923002154851059</v>
      </c>
      <c r="G48" s="3">
        <f t="shared" si="16"/>
        <v>29.457956994148933</v>
      </c>
      <c r="H48" t="s">
        <v>39</v>
      </c>
      <c r="V48" s="22">
        <v>14.51</v>
      </c>
      <c r="W48" s="22">
        <v>17.5</v>
      </c>
    </row>
    <row r="49" spans="2:23" x14ac:dyDescent="0.3">
      <c r="B49">
        <v>18</v>
      </c>
      <c r="C49" s="3">
        <f t="shared" si="12"/>
        <v>15.51892844024275</v>
      </c>
      <c r="D49" s="3">
        <f t="shared" si="13"/>
        <v>19.100219618760306</v>
      </c>
      <c r="E49" s="3">
        <f t="shared" si="14"/>
        <v>22.681510797277863</v>
      </c>
      <c r="F49" s="3">
        <f t="shared" si="15"/>
        <v>26.262801975795419</v>
      </c>
      <c r="G49" s="3">
        <f t="shared" si="16"/>
        <v>29.844093154312979</v>
      </c>
      <c r="H49" t="s">
        <v>39</v>
      </c>
      <c r="V49" s="22">
        <v>17.510000000000002</v>
      </c>
      <c r="W49" s="22">
        <v>20.5</v>
      </c>
    </row>
    <row r="50" spans="2:23" x14ac:dyDescent="0.3">
      <c r="B50">
        <v>19</v>
      </c>
      <c r="C50" s="3">
        <f t="shared" si="12"/>
        <v>15.700813328197817</v>
      </c>
      <c r="D50" s="3">
        <f>$W$22*(EXP($O$37*(1/10-1/$B50)))</f>
        <v>19.324077942397313</v>
      </c>
      <c r="E50" s="3">
        <f>$X$22*(EXP($O$37*(1/10-1/$B50)))</f>
        <v>22.947342556596809</v>
      </c>
      <c r="F50" s="3">
        <f>$Y$22*(EXP($O$37*(1/10-1/$B50)))</f>
        <v>26.570607170796304</v>
      </c>
      <c r="G50" s="3">
        <f t="shared" si="16"/>
        <v>30.193871784995803</v>
      </c>
      <c r="H50" t="s">
        <v>39</v>
      </c>
      <c r="J50" t="s">
        <v>48</v>
      </c>
      <c r="V50" s="22">
        <v>20.51</v>
      </c>
      <c r="W50" s="22">
        <v>23.5</v>
      </c>
    </row>
    <row r="51" spans="2:23" x14ac:dyDescent="0.3">
      <c r="B51">
        <v>20</v>
      </c>
      <c r="C51" s="3">
        <f t="shared" si="12"/>
        <v>15.866331643827751</v>
      </c>
      <c r="D51" s="3">
        <f>$W$22*(EXP($O$37*(1/10-1/$B51)))</f>
        <v>19.527792792403385</v>
      </c>
      <c r="E51" s="3">
        <f>$X$22*(EXP($O$37*(1/10-1/$B51)))</f>
        <v>23.189253940979022</v>
      </c>
      <c r="F51" s="3">
        <f>$Y$22*(EXP($O$37*(1/10-1/$B51)))</f>
        <v>26.850715089554654</v>
      </c>
      <c r="G51" s="3">
        <f t="shared" si="16"/>
        <v>30.512176238130291</v>
      </c>
      <c r="H51" t="s">
        <v>39</v>
      </c>
      <c r="V51" s="22" t="s">
        <v>60</v>
      </c>
      <c r="W51" s="22"/>
    </row>
    <row r="52" spans="2:23" x14ac:dyDescent="0.3">
      <c r="B52">
        <v>21</v>
      </c>
      <c r="C52" s="3">
        <f t="shared" si="12"/>
        <v>16.017589348564631</v>
      </c>
      <c r="D52" s="3">
        <f>$W$22*(EXP($O$37*(1/10-1/$B52)))</f>
        <v>19.713956121310314</v>
      </c>
      <c r="E52" s="3">
        <f>$X$22*(EXP($O$37*(1/10-1/$B52)))</f>
        <v>23.410322894055998</v>
      </c>
      <c r="F52" s="3">
        <f>$Y$22*(EXP($O$37*(1/10-1/$B52)))</f>
        <v>27.106689666801682</v>
      </c>
      <c r="G52" s="3">
        <f t="shared" si="16"/>
        <v>30.803056439547365</v>
      </c>
      <c r="H52" t="s">
        <v>39</v>
      </c>
    </row>
    <row r="53" spans="2:23" x14ac:dyDescent="0.3">
      <c r="B53" s="2">
        <v>0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40</v>
      </c>
      <c r="P53" s="23"/>
      <c r="Q53" s="23"/>
      <c r="R53" s="23"/>
    </row>
    <row r="54" spans="2:23" ht="34.799999999999997" customHeight="1" x14ac:dyDescent="0.3">
      <c r="B54">
        <v>1</v>
      </c>
      <c r="C54" s="3">
        <f t="shared" ref="C54:C74" si="27">$V$23*((1-EXP(-$O$34*$B54^$O$35))/(1-EXP(-$O$34*10^$O$35)))</f>
        <v>2.2343594831937503</v>
      </c>
      <c r="D54" s="3">
        <f t="shared" ref="D54:D74" si="28">$W$23*((1-EXP(-$O$34*$B54^$O$35))/(1-EXP(-$O$34*10^$O$35)))</f>
        <v>2.7499809023923079</v>
      </c>
      <c r="E54" s="3">
        <f t="shared" ref="E54:E74" si="29">$X$23*((1-EXP(-$O$34*$B54^$O$35))/(1-EXP(-$O$34*10^$O$35)))</f>
        <v>3.2656023215908654</v>
      </c>
      <c r="F54" s="3">
        <f t="shared" ref="F54:F74" si="30">$Y$23*((1-EXP(-$O$34*$B54^$O$35))/(1-EXP(-$O$34*10^$O$35)))</f>
        <v>3.7812237407894234</v>
      </c>
      <c r="G54" s="3">
        <f t="shared" ref="G54:G74" si="31">$Z$23*((1-EXP(-$O$34*$B54^$O$35))/(1-EXP(-$O$34*10^$O$35)))</f>
        <v>4.2968451599879813</v>
      </c>
      <c r="H54" t="s">
        <v>40</v>
      </c>
      <c r="P54" s="25" t="s">
        <v>62</v>
      </c>
      <c r="Q54" s="25" t="s">
        <v>63</v>
      </c>
      <c r="R54" s="25" t="s">
        <v>68</v>
      </c>
    </row>
    <row r="55" spans="2:23" ht="15" x14ac:dyDescent="0.3">
      <c r="B55">
        <v>2</v>
      </c>
      <c r="C55" s="3">
        <f t="shared" si="27"/>
        <v>4.1433099220657015</v>
      </c>
      <c r="D55" s="3">
        <f t="shared" si="28"/>
        <v>5.0994583656193244</v>
      </c>
      <c r="E55" s="3">
        <f t="shared" si="29"/>
        <v>6.0556068091729474</v>
      </c>
      <c r="F55" s="3">
        <f t="shared" si="30"/>
        <v>7.0117552527265712</v>
      </c>
      <c r="G55" s="3">
        <f t="shared" si="31"/>
        <v>7.9679036962801941</v>
      </c>
      <c r="H55" t="s">
        <v>40</v>
      </c>
      <c r="P55" s="26" t="s">
        <v>50</v>
      </c>
      <c r="Q55" s="26">
        <v>13</v>
      </c>
      <c r="R55" s="26" t="s">
        <v>64</v>
      </c>
    </row>
    <row r="56" spans="2:23" ht="15" x14ac:dyDescent="0.3">
      <c r="B56">
        <v>3</v>
      </c>
      <c r="C56" s="3">
        <f t="shared" si="27"/>
        <v>5.8079174602979462</v>
      </c>
      <c r="D56" s="3">
        <f t="shared" si="28"/>
        <v>7.148206104982088</v>
      </c>
      <c r="E56" s="3">
        <f t="shared" si="29"/>
        <v>8.4884947496662289</v>
      </c>
      <c r="F56" s="3">
        <f t="shared" si="30"/>
        <v>9.8287833943503706</v>
      </c>
      <c r="G56" s="3">
        <f t="shared" si="31"/>
        <v>11.169072039034512</v>
      </c>
      <c r="H56" t="s">
        <v>40</v>
      </c>
      <c r="P56" s="27" t="s">
        <v>52</v>
      </c>
      <c r="Q56" s="27">
        <v>16</v>
      </c>
      <c r="R56" s="27" t="s">
        <v>65</v>
      </c>
    </row>
    <row r="57" spans="2:23" ht="15" x14ac:dyDescent="0.3">
      <c r="B57">
        <v>4</v>
      </c>
      <c r="C57" s="3">
        <f t="shared" si="27"/>
        <v>7.266562736908476</v>
      </c>
      <c r="D57" s="3">
        <f t="shared" si="28"/>
        <v>8.9434618300412012</v>
      </c>
      <c r="E57" s="3">
        <f t="shared" si="29"/>
        <v>10.620360923173926</v>
      </c>
      <c r="F57" s="3">
        <f t="shared" si="30"/>
        <v>12.297260016306652</v>
      </c>
      <c r="G57" s="3">
        <f t="shared" si="31"/>
        <v>13.974159109439377</v>
      </c>
      <c r="H57" t="s">
        <v>40</v>
      </c>
      <c r="P57" s="27" t="s">
        <v>51</v>
      </c>
      <c r="Q57" s="27">
        <v>19</v>
      </c>
      <c r="R57" s="27" t="s">
        <v>66</v>
      </c>
    </row>
    <row r="58" spans="2:23" ht="15" x14ac:dyDescent="0.3">
      <c r="B58">
        <v>5</v>
      </c>
      <c r="C58" s="3">
        <f t="shared" si="27"/>
        <v>8.5479894583602647</v>
      </c>
      <c r="D58" s="3">
        <f t="shared" si="28"/>
        <v>10.520602410289557</v>
      </c>
      <c r="E58" s="3">
        <f t="shared" si="29"/>
        <v>12.49321536221885</v>
      </c>
      <c r="F58" s="3">
        <f t="shared" si="30"/>
        <v>14.465828314148141</v>
      </c>
      <c r="G58" s="3">
        <f t="shared" si="31"/>
        <v>16.438441266077433</v>
      </c>
      <c r="H58" t="s">
        <v>40</v>
      </c>
      <c r="P58" s="28" t="s">
        <v>53</v>
      </c>
      <c r="Q58" s="28">
        <v>22</v>
      </c>
      <c r="R58" s="28" t="s">
        <v>67</v>
      </c>
      <c r="V58" t="s">
        <v>58</v>
      </c>
    </row>
    <row r="59" spans="2:23" ht="15" x14ac:dyDescent="0.3">
      <c r="B59">
        <v>6</v>
      </c>
      <c r="C59" s="3">
        <f t="shared" si="27"/>
        <v>9.6755666736242212</v>
      </c>
      <c r="D59" s="3">
        <f t="shared" si="28"/>
        <v>11.908389752152887</v>
      </c>
      <c r="E59" s="3">
        <f t="shared" si="29"/>
        <v>14.141212830681553</v>
      </c>
      <c r="F59" s="3">
        <f t="shared" si="30"/>
        <v>16.374035909210221</v>
      </c>
      <c r="G59" s="3">
        <f t="shared" si="31"/>
        <v>18.606858987738885</v>
      </c>
      <c r="H59" t="s">
        <v>40</v>
      </c>
      <c r="P59" s="29" t="s">
        <v>54</v>
      </c>
      <c r="Q59" s="29">
        <v>25</v>
      </c>
      <c r="R59" s="29" t="s">
        <v>60</v>
      </c>
    </row>
    <row r="60" spans="2:23" ht="15.6" x14ac:dyDescent="0.3">
      <c r="B60">
        <v>7</v>
      </c>
      <c r="C60" s="3">
        <f t="shared" si="27"/>
        <v>10.668920583755533</v>
      </c>
      <c r="D60" s="3">
        <f t="shared" si="28"/>
        <v>13.130979180006809</v>
      </c>
      <c r="E60" s="3">
        <f t="shared" si="29"/>
        <v>15.593037776258086</v>
      </c>
      <c r="F60" s="3">
        <f t="shared" si="30"/>
        <v>18.055096372509364</v>
      </c>
      <c r="G60" s="3">
        <f t="shared" si="31"/>
        <v>20.517154968760639</v>
      </c>
      <c r="H60" t="s">
        <v>40</v>
      </c>
      <c r="P60" s="24"/>
      <c r="Q60" s="24"/>
      <c r="R60" s="24"/>
    </row>
    <row r="61" spans="2:23" x14ac:dyDescent="0.3">
      <c r="B61">
        <v>8</v>
      </c>
      <c r="C61" s="3">
        <f t="shared" si="27"/>
        <v>11.544805278000057</v>
      </c>
      <c r="D61" s="3">
        <f t="shared" si="28"/>
        <v>14.208991111384686</v>
      </c>
      <c r="E61" s="3">
        <f t="shared" si="29"/>
        <v>16.873176944769313</v>
      </c>
      <c r="F61" s="3">
        <f t="shared" si="30"/>
        <v>19.537362778153941</v>
      </c>
      <c r="G61" s="3">
        <f t="shared" si="31"/>
        <v>22.20154861153857</v>
      </c>
      <c r="H61" t="s">
        <v>40</v>
      </c>
    </row>
    <row r="62" spans="2:23" x14ac:dyDescent="0.3">
      <c r="B62">
        <v>9</v>
      </c>
      <c r="C62" s="3">
        <f t="shared" si="27"/>
        <v>12.317659065117621</v>
      </c>
      <c r="D62" s="3">
        <f t="shared" si="28"/>
        <v>15.160195772452456</v>
      </c>
      <c r="E62" s="3">
        <f t="shared" si="29"/>
        <v>18.002732479787291</v>
      </c>
      <c r="F62" s="3">
        <f t="shared" si="30"/>
        <v>20.845269187122128</v>
      </c>
      <c r="G62" s="3">
        <f t="shared" si="31"/>
        <v>23.687805894456961</v>
      </c>
      <c r="H62" t="s">
        <v>40</v>
      </c>
    </row>
    <row r="63" spans="2:23" x14ac:dyDescent="0.3">
      <c r="B63">
        <v>10</v>
      </c>
      <c r="C63" s="3">
        <f t="shared" si="27"/>
        <v>13</v>
      </c>
      <c r="D63" s="3">
        <f t="shared" si="28"/>
        <v>16</v>
      </c>
      <c r="E63" s="3">
        <f t="shared" si="29"/>
        <v>19</v>
      </c>
      <c r="F63" s="3">
        <f t="shared" si="30"/>
        <v>22</v>
      </c>
      <c r="G63" s="3">
        <f t="shared" si="31"/>
        <v>25</v>
      </c>
      <c r="H63" t="s">
        <v>40</v>
      </c>
    </row>
    <row r="64" spans="2:23" x14ac:dyDescent="0.3">
      <c r="B64">
        <v>11</v>
      </c>
      <c r="C64" s="3">
        <f t="shared" si="27"/>
        <v>13.60272629103709</v>
      </c>
      <c r="D64" s="3">
        <f t="shared" si="28"/>
        <v>16.741816973584111</v>
      </c>
      <c r="E64" s="3">
        <f t="shared" si="29"/>
        <v>19.880907656131132</v>
      </c>
      <c r="F64" s="3">
        <f t="shared" si="30"/>
        <v>23.019998338678153</v>
      </c>
      <c r="G64" s="3">
        <f t="shared" si="31"/>
        <v>26.159089021225174</v>
      </c>
      <c r="H64" t="s">
        <v>40</v>
      </c>
    </row>
    <row r="65" spans="2:8" x14ac:dyDescent="0.3">
      <c r="B65">
        <v>12</v>
      </c>
      <c r="C65" s="3">
        <f t="shared" si="27"/>
        <v>14.135354317213787</v>
      </c>
      <c r="D65" s="3">
        <f t="shared" si="28"/>
        <v>17.397359159647738</v>
      </c>
      <c r="E65" s="3">
        <f t="shared" si="29"/>
        <v>20.659364002081688</v>
      </c>
      <c r="F65" s="3">
        <f t="shared" si="30"/>
        <v>23.921368844515641</v>
      </c>
      <c r="G65" s="3">
        <f t="shared" si="31"/>
        <v>27.18337368694959</v>
      </c>
      <c r="H65" t="s">
        <v>40</v>
      </c>
    </row>
    <row r="66" spans="2:8" x14ac:dyDescent="0.3">
      <c r="B66">
        <v>13</v>
      </c>
      <c r="C66" s="3">
        <f t="shared" si="27"/>
        <v>14.606212562504901</v>
      </c>
      <c r="D66" s="3">
        <f t="shared" si="28"/>
        <v>17.976877000006031</v>
      </c>
      <c r="E66" s="3">
        <f t="shared" si="29"/>
        <v>21.347541437507161</v>
      </c>
      <c r="F66" s="3">
        <f t="shared" si="30"/>
        <v>24.718205875008291</v>
      </c>
      <c r="G66" s="3">
        <f t="shared" si="31"/>
        <v>28.088870312509425</v>
      </c>
      <c r="H66" t="s">
        <v>40</v>
      </c>
    </row>
    <row r="67" spans="2:8" x14ac:dyDescent="0.3">
      <c r="B67">
        <v>14</v>
      </c>
      <c r="C67" s="3">
        <f t="shared" si="27"/>
        <v>15.022602681890708</v>
      </c>
      <c r="D67" s="3">
        <f t="shared" si="28"/>
        <v>18.48935714694241</v>
      </c>
      <c r="E67" s="3">
        <f t="shared" si="29"/>
        <v>21.95611161199411</v>
      </c>
      <c r="F67" s="3">
        <f t="shared" si="30"/>
        <v>25.422866077045814</v>
      </c>
      <c r="G67" s="3">
        <f t="shared" si="31"/>
        <v>28.889620542097518</v>
      </c>
      <c r="H67" t="s">
        <v>40</v>
      </c>
    </row>
    <row r="68" spans="2:8" x14ac:dyDescent="0.3">
      <c r="B68">
        <v>15</v>
      </c>
      <c r="C68" s="3">
        <f t="shared" si="27"/>
        <v>15.390935083717299</v>
      </c>
      <c r="D68" s="3">
        <f t="shared" si="28"/>
        <v>18.942689333805905</v>
      </c>
      <c r="E68" s="3">
        <f t="shared" si="29"/>
        <v>22.494443583894512</v>
      </c>
      <c r="F68" s="3">
        <f t="shared" si="30"/>
        <v>26.046197833983118</v>
      </c>
      <c r="G68" s="3">
        <f t="shared" si="31"/>
        <v>29.597952084071729</v>
      </c>
      <c r="H68" t="s">
        <v>40</v>
      </c>
    </row>
    <row r="69" spans="2:8" x14ac:dyDescent="0.3">
      <c r="B69">
        <v>16</v>
      </c>
      <c r="C69" s="3">
        <f t="shared" si="27"/>
        <v>15.716844180362212</v>
      </c>
      <c r="D69" s="3">
        <f t="shared" si="28"/>
        <v>19.343808221984261</v>
      </c>
      <c r="E69" s="3">
        <f t="shared" si="29"/>
        <v>22.97077226360631</v>
      </c>
      <c r="F69" s="3">
        <f t="shared" si="30"/>
        <v>26.597736305228359</v>
      </c>
      <c r="G69" s="3">
        <f t="shared" si="31"/>
        <v>30.224700346850408</v>
      </c>
      <c r="H69" t="s">
        <v>40</v>
      </c>
    </row>
    <row r="70" spans="2:8" x14ac:dyDescent="0.3">
      <c r="B70">
        <v>17</v>
      </c>
      <c r="C70" s="3">
        <f t="shared" si="27"/>
        <v>16.005287070434463</v>
      </c>
      <c r="D70" s="3">
        <f t="shared" si="28"/>
        <v>19.698814855919338</v>
      </c>
      <c r="E70" s="3">
        <f t="shared" si="29"/>
        <v>23.392342641404213</v>
      </c>
      <c r="F70" s="3">
        <f t="shared" si="30"/>
        <v>27.085870426889088</v>
      </c>
      <c r="G70" s="3">
        <f t="shared" si="31"/>
        <v>30.779398212373966</v>
      </c>
      <c r="H70" t="s">
        <v>40</v>
      </c>
    </row>
    <row r="71" spans="2:8" x14ac:dyDescent="0.3">
      <c r="B71">
        <v>18</v>
      </c>
      <c r="C71" s="3">
        <f t="shared" si="27"/>
        <v>16.260628503221888</v>
      </c>
      <c r="D71" s="3">
        <f t="shared" si="28"/>
        <v>20.013081234734631</v>
      </c>
      <c r="E71" s="3">
        <f t="shared" si="29"/>
        <v>23.765533966247375</v>
      </c>
      <c r="F71" s="3">
        <f t="shared" si="30"/>
        <v>27.517986697760119</v>
      </c>
      <c r="G71" s="3">
        <f t="shared" si="31"/>
        <v>31.270439429272862</v>
      </c>
      <c r="H71" t="s">
        <v>40</v>
      </c>
    </row>
    <row r="72" spans="2:8" x14ac:dyDescent="0.3">
      <c r="B72">
        <v>19</v>
      </c>
      <c r="C72" s="3">
        <f t="shared" si="27"/>
        <v>16.486714347839204</v>
      </c>
      <c r="D72" s="3">
        <f t="shared" si="28"/>
        <v>20.291340735802095</v>
      </c>
      <c r="E72" s="3">
        <f t="shared" si="29"/>
        <v>24.095967123764986</v>
      </c>
      <c r="F72" s="3">
        <f t="shared" si="30"/>
        <v>27.90059351172788</v>
      </c>
      <c r="G72" s="3">
        <f t="shared" si="31"/>
        <v>31.705219899690775</v>
      </c>
      <c r="H72" t="s">
        <v>40</v>
      </c>
    </row>
    <row r="73" spans="2:8" x14ac:dyDescent="0.3">
      <c r="B73">
        <v>20</v>
      </c>
      <c r="C73" s="3">
        <f t="shared" si="27"/>
        <v>16.686935339519231</v>
      </c>
      <c r="D73" s="3">
        <f t="shared" si="28"/>
        <v>20.537766571715977</v>
      </c>
      <c r="E73" s="3">
        <f t="shared" si="29"/>
        <v>24.388597803912724</v>
      </c>
      <c r="F73" s="3">
        <f t="shared" si="30"/>
        <v>28.23942903610947</v>
      </c>
      <c r="G73" s="3">
        <f t="shared" si="31"/>
        <v>32.090260268306217</v>
      </c>
      <c r="H73" t="s">
        <v>40</v>
      </c>
    </row>
    <row r="74" spans="2:8" x14ac:dyDescent="0.3">
      <c r="B74">
        <v>21</v>
      </c>
      <c r="C74" s="3">
        <f t="shared" si="27"/>
        <v>16.86428254222329</v>
      </c>
      <c r="D74" s="3">
        <f t="shared" si="28"/>
        <v>20.756040051967126</v>
      </c>
      <c r="E74" s="3">
        <f t="shared" si="29"/>
        <v>24.647797561710963</v>
      </c>
      <c r="F74" s="3">
        <f t="shared" si="30"/>
        <v>28.539555071454799</v>
      </c>
      <c r="G74" s="3">
        <f t="shared" si="31"/>
        <v>32.431312581198632</v>
      </c>
      <c r="H74" t="s">
        <v>40</v>
      </c>
    </row>
  </sheetData>
  <mergeCells count="18">
    <mergeCell ref="P15:P16"/>
    <mergeCell ref="K12:K14"/>
    <mergeCell ref="L12:L14"/>
    <mergeCell ref="M12:M14"/>
    <mergeCell ref="N12:N14"/>
    <mergeCell ref="O12:O14"/>
    <mergeCell ref="P12:P14"/>
    <mergeCell ref="K15:K16"/>
    <mergeCell ref="L15:L16"/>
    <mergeCell ref="M15:M16"/>
    <mergeCell ref="N15:N16"/>
    <mergeCell ref="O15:O16"/>
    <mergeCell ref="P9:P11"/>
    <mergeCell ref="K9:K11"/>
    <mergeCell ref="L9:L11"/>
    <mergeCell ref="M9:M11"/>
    <mergeCell ref="N9:N11"/>
    <mergeCell ref="O9:O11"/>
  </mergeCells>
  <conditionalFormatting sqref="V21:Z21 V22:Y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9:AA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284BB-6B80-491E-90A3-7F2BE1DD948F}">
  <dimension ref="A1:G67"/>
  <sheetViews>
    <sheetView topLeftCell="A49" workbookViewId="0">
      <selection activeCell="G47" sqref="G46:G47"/>
    </sheetView>
  </sheetViews>
  <sheetFormatPr baseColWidth="10" defaultRowHeight="14.4" x14ac:dyDescent="0.3"/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46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41</v>
      </c>
    </row>
    <row r="3" spans="1:7" x14ac:dyDescent="0.3">
      <c r="A3">
        <v>1</v>
      </c>
      <c r="B3">
        <v>2.2473414282457678</v>
      </c>
      <c r="C3">
        <v>2.7659586809178678</v>
      </c>
      <c r="D3">
        <v>3.2845759335899678</v>
      </c>
      <c r="E3">
        <v>3.8031931862620683</v>
      </c>
      <c r="F3">
        <v>4.3218104389341683</v>
      </c>
      <c r="G3" t="s">
        <v>41</v>
      </c>
    </row>
    <row r="4" spans="1:7" x14ac:dyDescent="0.3">
      <c r="A4">
        <v>2</v>
      </c>
      <c r="B4">
        <v>4.176932033954122</v>
      </c>
      <c r="C4">
        <v>5.1408394264050736</v>
      </c>
      <c r="D4">
        <v>6.1047468188560252</v>
      </c>
      <c r="E4">
        <v>7.0686542113069759</v>
      </c>
      <c r="F4">
        <v>8.0325616037579284</v>
      </c>
      <c r="G4" t="s">
        <v>41</v>
      </c>
    </row>
    <row r="5" spans="1:7" x14ac:dyDescent="0.3">
      <c r="A5">
        <v>3</v>
      </c>
      <c r="B5">
        <v>5.8575053102468937</v>
      </c>
      <c r="C5">
        <v>7.2092373049192533</v>
      </c>
      <c r="D5">
        <v>8.5609692995916138</v>
      </c>
      <c r="E5">
        <v>9.9127012942639734</v>
      </c>
      <c r="F5">
        <v>11.264433288936333</v>
      </c>
      <c r="G5" t="s">
        <v>41</v>
      </c>
    </row>
    <row r="6" spans="1:7" x14ac:dyDescent="0.3">
      <c r="A6">
        <v>4</v>
      </c>
      <c r="B6">
        <v>7.3255116318674549</v>
      </c>
      <c r="C6">
        <v>9.0160143161445596</v>
      </c>
      <c r="D6">
        <v>10.706517000421664</v>
      </c>
      <c r="E6">
        <v>12.397019684698769</v>
      </c>
      <c r="F6">
        <v>14.087522368975874</v>
      </c>
      <c r="G6" t="s">
        <v>41</v>
      </c>
    </row>
    <row r="7" spans="1:7" x14ac:dyDescent="0.3">
      <c r="A7">
        <v>5</v>
      </c>
      <c r="B7">
        <v>8.6096096449779971</v>
      </c>
      <c r="C7">
        <v>10.596442639972921</v>
      </c>
      <c r="D7">
        <v>12.583275634967844</v>
      </c>
      <c r="E7">
        <v>14.570108629962766</v>
      </c>
      <c r="F7">
        <v>16.556941624957688</v>
      </c>
      <c r="G7" t="s">
        <v>41</v>
      </c>
    </row>
    <row r="8" spans="1:7" x14ac:dyDescent="0.3">
      <c r="A8">
        <v>6</v>
      </c>
      <c r="B8">
        <v>9.7337411405177843</v>
      </c>
      <c r="C8">
        <v>11.979989096021889</v>
      </c>
      <c r="D8">
        <v>14.226237051525993</v>
      </c>
      <c r="E8">
        <v>16.472485007030098</v>
      </c>
      <c r="F8">
        <v>18.718732962534201</v>
      </c>
      <c r="G8" t="s">
        <v>41</v>
      </c>
    </row>
    <row r="9" spans="1:7" x14ac:dyDescent="0.3">
      <c r="A9">
        <v>7</v>
      </c>
      <c r="B9">
        <v>10.718348336119368</v>
      </c>
      <c r="C9">
        <v>13.1918133367623</v>
      </c>
      <c r="D9">
        <v>15.665278337405232</v>
      </c>
      <c r="E9">
        <v>18.138743338048162</v>
      </c>
      <c r="F9">
        <v>20.612208338691094</v>
      </c>
      <c r="G9" t="s">
        <v>41</v>
      </c>
    </row>
    <row r="10" spans="1:7" x14ac:dyDescent="0.3">
      <c r="A10">
        <v>8</v>
      </c>
      <c r="B10">
        <v>11.581063413451822</v>
      </c>
      <c r="C10">
        <v>14.253616508863781</v>
      </c>
      <c r="D10">
        <v>16.926169604275739</v>
      </c>
      <c r="E10">
        <v>19.598722699687698</v>
      </c>
      <c r="F10">
        <v>22.271275795099658</v>
      </c>
      <c r="G10" t="s">
        <v>41</v>
      </c>
    </row>
    <row r="11" spans="1:7" x14ac:dyDescent="0.3">
      <c r="A11">
        <v>9</v>
      </c>
      <c r="B11">
        <v>12.337178522516528</v>
      </c>
      <c r="C11">
        <v>15.184219720020341</v>
      </c>
      <c r="D11">
        <v>18.031260917524154</v>
      </c>
      <c r="E11">
        <v>20.878302115027967</v>
      </c>
      <c r="F11">
        <v>23.725343312531784</v>
      </c>
      <c r="G11" t="s">
        <v>41</v>
      </c>
    </row>
    <row r="12" spans="1:7" x14ac:dyDescent="0.3">
      <c r="A12">
        <v>10</v>
      </c>
      <c r="B12">
        <v>13</v>
      </c>
      <c r="C12">
        <v>16</v>
      </c>
      <c r="D12">
        <v>19</v>
      </c>
      <c r="E12">
        <v>22</v>
      </c>
      <c r="F12">
        <v>25</v>
      </c>
      <c r="G12" t="s">
        <v>41</v>
      </c>
    </row>
    <row r="13" spans="1:7" x14ac:dyDescent="0.3">
      <c r="A13">
        <v>11</v>
      </c>
      <c r="B13">
        <v>13.581130770133981</v>
      </c>
      <c r="C13">
        <v>16.715237870934132</v>
      </c>
      <c r="D13">
        <v>19.849344971734283</v>
      </c>
      <c r="E13">
        <v>22.983452072534433</v>
      </c>
      <c r="F13">
        <v>26.11755917333458</v>
      </c>
      <c r="G13" t="s">
        <v>41</v>
      </c>
    </row>
    <row r="14" spans="1:7" x14ac:dyDescent="0.3">
      <c r="A14">
        <v>12</v>
      </c>
      <c r="B14">
        <v>14.090702975834615</v>
      </c>
      <c r="C14">
        <v>17.34240366256568</v>
      </c>
      <c r="D14">
        <v>20.594104349296746</v>
      </c>
      <c r="E14">
        <v>23.845805036027809</v>
      </c>
      <c r="F14">
        <v>27.097505722758875</v>
      </c>
      <c r="G14" t="s">
        <v>41</v>
      </c>
    </row>
    <row r="15" spans="1:7" x14ac:dyDescent="0.3">
      <c r="A15">
        <v>13</v>
      </c>
      <c r="B15">
        <v>14.537573451463508</v>
      </c>
      <c r="C15">
        <v>17.892398094108934</v>
      </c>
      <c r="D15">
        <v>21.24722273675436</v>
      </c>
      <c r="E15">
        <v>24.602047379399785</v>
      </c>
      <c r="F15">
        <v>27.956872022045211</v>
      </c>
      <c r="G15" t="s">
        <v>41</v>
      </c>
    </row>
    <row r="16" spans="1:7" x14ac:dyDescent="0.3">
      <c r="A16">
        <v>14</v>
      </c>
      <c r="B16">
        <v>14.929490045241485</v>
      </c>
      <c r="C16">
        <v>18.37475697875875</v>
      </c>
      <c r="D16">
        <v>21.820023912276017</v>
      </c>
      <c r="E16">
        <v>25.265290845793281</v>
      </c>
      <c r="F16">
        <v>28.710557779310548</v>
      </c>
      <c r="G16" t="s">
        <v>41</v>
      </c>
    </row>
    <row r="17" spans="1:7" x14ac:dyDescent="0.3">
      <c r="A17">
        <v>15</v>
      </c>
      <c r="B17">
        <v>15.2732343087382</v>
      </c>
      <c r="C17">
        <v>18.797826841523939</v>
      </c>
      <c r="D17">
        <v>22.322419374309678</v>
      </c>
      <c r="E17">
        <v>25.847011907095418</v>
      </c>
      <c r="F17">
        <v>29.371604439881153</v>
      </c>
      <c r="G17" t="s">
        <v>41</v>
      </c>
    </row>
    <row r="18" spans="1:7" x14ac:dyDescent="0.3">
      <c r="A18">
        <v>16</v>
      </c>
      <c r="B18">
        <v>15.574744598731364</v>
      </c>
      <c r="C18">
        <v>19.168916429207833</v>
      </c>
      <c r="D18">
        <v>22.763088259684302</v>
      </c>
      <c r="E18">
        <v>26.357260090160771</v>
      </c>
      <c r="F18">
        <v>29.951431920637241</v>
      </c>
      <c r="G18" t="s">
        <v>41</v>
      </c>
    </row>
    <row r="19" spans="1:7" x14ac:dyDescent="0.3">
      <c r="A19">
        <v>17</v>
      </c>
      <c r="B19">
        <v>15.839222697910811</v>
      </c>
      <c r="C19">
        <v>19.494427935890229</v>
      </c>
      <c r="D19">
        <v>23.149633173869645</v>
      </c>
      <c r="E19">
        <v>26.804838411849065</v>
      </c>
      <c r="F19">
        <v>30.460043649828485</v>
      </c>
      <c r="G19" t="s">
        <v>41</v>
      </c>
    </row>
    <row r="20" spans="1:7" x14ac:dyDescent="0.3">
      <c r="A20">
        <v>18</v>
      </c>
      <c r="B20">
        <v>16.07122642230615</v>
      </c>
      <c r="C20">
        <v>19.779970981299879</v>
      </c>
      <c r="D20">
        <v>23.488715540293608</v>
      </c>
      <c r="E20">
        <v>27.197460099287333</v>
      </c>
      <c r="F20">
        <v>30.906204658281062</v>
      </c>
      <c r="G20" t="s">
        <v>41</v>
      </c>
    </row>
    <row r="21" spans="1:7" x14ac:dyDescent="0.3">
      <c r="A21">
        <v>19</v>
      </c>
      <c r="B21">
        <v>16.274750225026729</v>
      </c>
      <c r="C21">
        <v>20.03046181541751</v>
      </c>
      <c r="D21">
        <v>23.786173405808292</v>
      </c>
      <c r="E21">
        <v>27.541884996199077</v>
      </c>
      <c r="F21">
        <v>31.297596586589862</v>
      </c>
      <c r="G21" t="s">
        <v>41</v>
      </c>
    </row>
    <row r="22" spans="1:7" x14ac:dyDescent="0.3">
      <c r="A22">
        <v>20</v>
      </c>
      <c r="B22" s="3">
        <f t="shared" ref="B22:B23" ca="1" si="0">$V$21*((1-EXP(-$O$31*$B22))/(1-EXP(-$O$31*10)))^$O$32</f>
        <v>16.453295462400849</v>
      </c>
      <c r="C22" s="3">
        <f t="shared" ref="C22:C23" ca="1" si="1">$W$21*((1-EXP(-$O$31*$B22))/(1-EXP(-$O$31*10)))^$O$32</f>
        <v>20.250209799877968</v>
      </c>
      <c r="D22" s="3">
        <f t="shared" ref="D22:D23" ca="1" si="2">$X$21*((1-EXP(-$O$31*$B22))/(1-EXP(-$O$31*10)))^$O$32</f>
        <v>24.047124137355087</v>
      </c>
      <c r="E22" s="3">
        <f t="shared" ref="E22:E23" ca="1" si="3">$Y$21*((1-EXP(-$O$31*$B22))/(1-EXP(-$O$31*10)))^$O$32</f>
        <v>27.844038474832207</v>
      </c>
      <c r="F22" s="3">
        <f ca="1">$Z$21*((1-EXP(-$O$31*$B22))/(1-EXP(-$O$31*10)))^$O$32</f>
        <v>31.640952812309326</v>
      </c>
      <c r="G22" t="s">
        <v>41</v>
      </c>
    </row>
    <row r="23" spans="1:7" x14ac:dyDescent="0.3">
      <c r="A23">
        <v>21</v>
      </c>
      <c r="B23" s="3">
        <f t="shared" ca="1" si="0"/>
        <v>16.609931722097379</v>
      </c>
      <c r="C23" s="3">
        <f t="shared" ca="1" si="1"/>
        <v>20.442992888735233</v>
      </c>
      <c r="D23" s="3">
        <f t="shared" ca="1" si="2"/>
        <v>24.276054055373088</v>
      </c>
      <c r="E23" s="3">
        <f t="shared" ca="1" si="3"/>
        <v>28.109115222010946</v>
      </c>
      <c r="F23" s="3">
        <f ca="1">$Z$21*((1-EXP(-$O$31*$B23))/(1-EXP(-$O$31*10)))^$O$32</f>
        <v>31.942176388648804</v>
      </c>
      <c r="G23" t="s">
        <v>41</v>
      </c>
    </row>
    <row r="24" spans="1:7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39</v>
      </c>
    </row>
    <row r="25" spans="1:7" x14ac:dyDescent="0.3">
      <c r="A25">
        <v>1</v>
      </c>
      <c r="B25">
        <v>0.36003621961957327</v>
      </c>
      <c r="C25">
        <v>0.44312150107024401</v>
      </c>
      <c r="D25">
        <v>0.5262067825209148</v>
      </c>
      <c r="E25">
        <v>0.60929206397158553</v>
      </c>
      <c r="F25">
        <v>0.69237734542225626</v>
      </c>
      <c r="G25" t="s">
        <v>39</v>
      </c>
    </row>
    <row r="26" spans="1:7" x14ac:dyDescent="0.3">
      <c r="A26">
        <v>2</v>
      </c>
      <c r="B26">
        <v>2.6404500007487859</v>
      </c>
      <c r="C26">
        <v>3.2497846163061981</v>
      </c>
      <c r="D26">
        <v>3.8591192318636103</v>
      </c>
      <c r="E26">
        <v>4.4684538474210225</v>
      </c>
      <c r="F26">
        <v>5.0777884629784342</v>
      </c>
      <c r="G26" t="s">
        <v>39</v>
      </c>
    </row>
    <row r="27" spans="1:7" x14ac:dyDescent="0.3">
      <c r="A27">
        <v>3</v>
      </c>
      <c r="B27">
        <v>5.1300531724461091</v>
      </c>
      <c r="C27">
        <v>6.3139115968567499</v>
      </c>
      <c r="D27">
        <v>7.4977700212673906</v>
      </c>
      <c r="E27">
        <v>8.6816284456780313</v>
      </c>
      <c r="F27">
        <v>9.865486870088672</v>
      </c>
      <c r="G27" t="s">
        <v>39</v>
      </c>
    </row>
    <row r="28" spans="1:7" x14ac:dyDescent="0.3">
      <c r="A28">
        <v>4</v>
      </c>
      <c r="B28">
        <v>7.1506220824631166</v>
      </c>
      <c r="C28">
        <v>8.800765639954605</v>
      </c>
      <c r="D28">
        <v>10.450909197446094</v>
      </c>
      <c r="E28">
        <v>12.101052754937582</v>
      </c>
      <c r="F28">
        <v>13.751196312429069</v>
      </c>
      <c r="G28" t="s">
        <v>39</v>
      </c>
    </row>
    <row r="29" spans="1:7" x14ac:dyDescent="0.3">
      <c r="A29">
        <v>5</v>
      </c>
      <c r="B29">
        <v>8.7272416476952337</v>
      </c>
      <c r="C29">
        <v>10.741220489471056</v>
      </c>
      <c r="D29">
        <v>12.755199331246878</v>
      </c>
      <c r="E29">
        <v>14.769178173022702</v>
      </c>
      <c r="F29">
        <v>16.783157014798526</v>
      </c>
      <c r="G29" t="s">
        <v>39</v>
      </c>
    </row>
    <row r="30" spans="1:7" x14ac:dyDescent="0.3">
      <c r="A30">
        <v>6</v>
      </c>
      <c r="B30">
        <v>9.9670304473333005</v>
      </c>
      <c r="C30">
        <v>12.267114396717908</v>
      </c>
      <c r="D30">
        <v>14.567198346102515</v>
      </c>
      <c r="E30">
        <v>16.867282295487122</v>
      </c>
      <c r="F30">
        <v>19.167366244871729</v>
      </c>
      <c r="G30" t="s">
        <v>39</v>
      </c>
    </row>
    <row r="31" spans="1:7" x14ac:dyDescent="0.3">
      <c r="A31">
        <v>7</v>
      </c>
      <c r="B31">
        <v>10.959028566802996</v>
      </c>
      <c r="C31">
        <v>13.488035159142148</v>
      </c>
      <c r="D31">
        <v>16.017041751481301</v>
      </c>
      <c r="E31">
        <v>18.546048343820456</v>
      </c>
      <c r="F31">
        <v>21.075054936159606</v>
      </c>
      <c r="G31" t="s">
        <v>39</v>
      </c>
    </row>
    <row r="32" spans="1:7" x14ac:dyDescent="0.3">
      <c r="A32">
        <v>8</v>
      </c>
      <c r="B32">
        <v>11.767298344061746</v>
      </c>
      <c r="C32">
        <v>14.482828731152919</v>
      </c>
      <c r="D32">
        <v>17.198359118244092</v>
      </c>
      <c r="E32">
        <v>19.913889505335263</v>
      </c>
      <c r="F32">
        <v>22.629419892426437</v>
      </c>
      <c r="G32" t="s">
        <v>39</v>
      </c>
    </row>
    <row r="33" spans="1:7" x14ac:dyDescent="0.3">
      <c r="A33">
        <v>9</v>
      </c>
      <c r="B33">
        <v>12.436946259990277</v>
      </c>
      <c r="C33">
        <v>15.307010781526495</v>
      </c>
      <c r="D33">
        <v>18.177075303062711</v>
      </c>
      <c r="E33">
        <v>21.047139824598929</v>
      </c>
      <c r="F33">
        <v>23.917204346135147</v>
      </c>
      <c r="G33" t="s">
        <v>39</v>
      </c>
    </row>
    <row r="34" spans="1:7" x14ac:dyDescent="0.3">
      <c r="A34">
        <v>10</v>
      </c>
      <c r="B34">
        <v>13</v>
      </c>
      <c r="C34">
        <v>16</v>
      </c>
      <c r="D34">
        <v>19</v>
      </c>
      <c r="E34">
        <v>22</v>
      </c>
      <c r="F34">
        <v>25</v>
      </c>
      <c r="G34" t="s">
        <v>39</v>
      </c>
    </row>
    <row r="35" spans="1:7" x14ac:dyDescent="0.3">
      <c r="A35">
        <v>11</v>
      </c>
      <c r="B35">
        <v>13.47958919927833</v>
      </c>
      <c r="C35">
        <v>16.590263629881022</v>
      </c>
      <c r="D35">
        <v>19.700938060483715</v>
      </c>
      <c r="E35">
        <v>22.811612491086407</v>
      </c>
      <c r="F35">
        <v>25.922286921689096</v>
      </c>
      <c r="G35" t="s">
        <v>39</v>
      </c>
    </row>
    <row r="36" spans="1:7" x14ac:dyDescent="0.3">
      <c r="A36">
        <v>12</v>
      </c>
      <c r="B36">
        <v>13.89273475684085</v>
      </c>
      <c r="C36">
        <v>17.09875046995797</v>
      </c>
      <c r="D36">
        <v>20.304766183075088</v>
      </c>
      <c r="E36">
        <v>23.51078189619221</v>
      </c>
      <c r="F36">
        <v>26.716797609309328</v>
      </c>
      <c r="G36" t="s">
        <v>39</v>
      </c>
    </row>
    <row r="37" spans="1:7" x14ac:dyDescent="0.3">
      <c r="A37">
        <v>13</v>
      </c>
      <c r="B37">
        <v>14.252194515181413</v>
      </c>
      <c r="C37">
        <v>17.541162480223278</v>
      </c>
      <c r="D37">
        <v>20.830130445265141</v>
      </c>
      <c r="E37">
        <v>24.119098410307007</v>
      </c>
      <c r="F37">
        <v>27.408066375348874</v>
      </c>
      <c r="G37" t="s">
        <v>39</v>
      </c>
    </row>
    <row r="38" spans="1:7" x14ac:dyDescent="0.3">
      <c r="A38">
        <v>14</v>
      </c>
      <c r="B38">
        <v>14.567696375354753</v>
      </c>
      <c r="C38">
        <v>17.929472461975081</v>
      </c>
      <c r="D38">
        <v>21.291248548595409</v>
      </c>
      <c r="E38">
        <v>24.653024635215736</v>
      </c>
      <c r="F38">
        <v>28.014800721836064</v>
      </c>
      <c r="G38" t="s">
        <v>39</v>
      </c>
    </row>
    <row r="39" spans="1:7" x14ac:dyDescent="0.3">
      <c r="A39">
        <v>15</v>
      </c>
      <c r="B39">
        <v>14.846775309533369</v>
      </c>
      <c r="C39">
        <v>18.272954227117992</v>
      </c>
      <c r="D39">
        <v>21.699133144702614</v>
      </c>
      <c r="E39">
        <v>25.125312062287239</v>
      </c>
      <c r="F39">
        <v>28.551490979871865</v>
      </c>
      <c r="G39" t="s">
        <v>39</v>
      </c>
    </row>
    <row r="40" spans="1:7" x14ac:dyDescent="0.3">
      <c r="A40">
        <v>16</v>
      </c>
      <c r="B40">
        <v>15.095351631595271</v>
      </c>
      <c r="C40">
        <v>18.578894315809563</v>
      </c>
      <c r="D40">
        <v>22.062437000023856</v>
      </c>
      <c r="E40">
        <v>25.545979684238148</v>
      </c>
      <c r="F40">
        <v>29.029522368452444</v>
      </c>
      <c r="G40" t="s">
        <v>39</v>
      </c>
    </row>
    <row r="41" spans="1:7" x14ac:dyDescent="0.3">
      <c r="A41">
        <v>17</v>
      </c>
      <c r="B41">
        <v>15.318137636957445</v>
      </c>
      <c r="C41">
        <v>18.853092476255316</v>
      </c>
      <c r="D41">
        <v>22.388047315553187</v>
      </c>
      <c r="E41">
        <v>25.923002154851059</v>
      </c>
      <c r="F41">
        <v>29.457956994148933</v>
      </c>
      <c r="G41" t="s">
        <v>39</v>
      </c>
    </row>
    <row r="42" spans="1:7" x14ac:dyDescent="0.3">
      <c r="A42">
        <v>18</v>
      </c>
      <c r="B42">
        <v>15.51892844024275</v>
      </c>
      <c r="C42">
        <v>19.100219618760306</v>
      </c>
      <c r="D42">
        <v>22.681510797277863</v>
      </c>
      <c r="E42">
        <v>26.262801975795419</v>
      </c>
      <c r="F42">
        <v>29.844093154312979</v>
      </c>
      <c r="G42" t="s">
        <v>39</v>
      </c>
    </row>
    <row r="43" spans="1:7" x14ac:dyDescent="0.3">
      <c r="A43">
        <v>19</v>
      </c>
      <c r="B43">
        <v>15.700813328197817</v>
      </c>
      <c r="C43">
        <v>19.324077942397313</v>
      </c>
      <c r="D43">
        <v>22.947342556596809</v>
      </c>
      <c r="E43">
        <v>26.570607170796304</v>
      </c>
      <c r="F43">
        <v>30.193871784995803</v>
      </c>
      <c r="G43" t="s">
        <v>39</v>
      </c>
    </row>
    <row r="44" spans="1:7" x14ac:dyDescent="0.3">
      <c r="A44">
        <v>20</v>
      </c>
      <c r="B44">
        <v>15.866331643827751</v>
      </c>
      <c r="C44">
        <v>19.527792792403385</v>
      </c>
      <c r="D44">
        <v>23.189253940979022</v>
      </c>
      <c r="E44">
        <v>26.850715089554654</v>
      </c>
      <c r="F44">
        <v>30.512176238130291</v>
      </c>
      <c r="G44" t="s">
        <v>39</v>
      </c>
    </row>
    <row r="45" spans="1:7" x14ac:dyDescent="0.3">
      <c r="A45">
        <v>21</v>
      </c>
      <c r="B45">
        <v>16.017589348564631</v>
      </c>
      <c r="C45">
        <v>19.713956121310314</v>
      </c>
      <c r="D45">
        <v>23.410322894055998</v>
      </c>
      <c r="E45">
        <v>27.106689666801682</v>
      </c>
      <c r="F45">
        <v>30.803056439547365</v>
      </c>
      <c r="G45" t="s">
        <v>39</v>
      </c>
    </row>
    <row r="46" spans="1:7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40</v>
      </c>
    </row>
    <row r="47" spans="1:7" x14ac:dyDescent="0.3">
      <c r="A47">
        <v>1</v>
      </c>
      <c r="B47">
        <v>2.2343594831937503</v>
      </c>
      <c r="C47">
        <v>2.7499809023923079</v>
      </c>
      <c r="D47">
        <v>3.2656023215908654</v>
      </c>
      <c r="E47">
        <v>3.7812237407894234</v>
      </c>
      <c r="F47">
        <v>4.2968451599879813</v>
      </c>
      <c r="G47" t="s">
        <v>40</v>
      </c>
    </row>
    <row r="48" spans="1:7" x14ac:dyDescent="0.3">
      <c r="A48">
        <v>2</v>
      </c>
      <c r="B48">
        <v>4.1433099220657015</v>
      </c>
      <c r="C48">
        <v>5.0994583656193244</v>
      </c>
      <c r="D48">
        <v>6.0556068091729474</v>
      </c>
      <c r="E48">
        <v>7.0117552527265712</v>
      </c>
      <c r="F48">
        <v>7.9679036962801941</v>
      </c>
      <c r="G48" t="s">
        <v>40</v>
      </c>
    </row>
    <row r="49" spans="1:7" x14ac:dyDescent="0.3">
      <c r="A49">
        <v>3</v>
      </c>
      <c r="B49">
        <v>5.8079174602979462</v>
      </c>
      <c r="C49">
        <v>7.148206104982088</v>
      </c>
      <c r="D49">
        <v>8.4884947496662289</v>
      </c>
      <c r="E49">
        <v>9.8287833943503706</v>
      </c>
      <c r="F49">
        <v>11.169072039034512</v>
      </c>
      <c r="G49" t="s">
        <v>40</v>
      </c>
    </row>
    <row r="50" spans="1:7" x14ac:dyDescent="0.3">
      <c r="A50">
        <v>4</v>
      </c>
      <c r="B50">
        <v>7.266562736908476</v>
      </c>
      <c r="C50">
        <v>8.9434618300412012</v>
      </c>
      <c r="D50">
        <v>10.620360923173926</v>
      </c>
      <c r="E50">
        <v>12.297260016306652</v>
      </c>
      <c r="F50">
        <v>13.974159109439377</v>
      </c>
      <c r="G50" t="s">
        <v>40</v>
      </c>
    </row>
    <row r="51" spans="1:7" x14ac:dyDescent="0.3">
      <c r="A51">
        <v>5</v>
      </c>
      <c r="B51">
        <v>8.5479894583602647</v>
      </c>
      <c r="C51">
        <v>10.520602410289557</v>
      </c>
      <c r="D51">
        <v>12.49321536221885</v>
      </c>
      <c r="E51">
        <v>14.465828314148141</v>
      </c>
      <c r="F51">
        <v>16.438441266077433</v>
      </c>
      <c r="G51" t="s">
        <v>40</v>
      </c>
    </row>
    <row r="52" spans="1:7" x14ac:dyDescent="0.3">
      <c r="A52">
        <v>6</v>
      </c>
      <c r="B52">
        <v>9.6755666736242212</v>
      </c>
      <c r="C52">
        <v>11.908389752152887</v>
      </c>
      <c r="D52">
        <v>14.141212830681553</v>
      </c>
      <c r="E52">
        <v>16.374035909210221</v>
      </c>
      <c r="F52">
        <v>18.606858987738885</v>
      </c>
      <c r="G52" t="s">
        <v>40</v>
      </c>
    </row>
    <row r="53" spans="1:7" x14ac:dyDescent="0.3">
      <c r="A53">
        <v>7</v>
      </c>
      <c r="B53">
        <v>10.668920583755533</v>
      </c>
      <c r="C53">
        <v>13.130979180006809</v>
      </c>
      <c r="D53">
        <v>15.593037776258086</v>
      </c>
      <c r="E53">
        <v>18.055096372509364</v>
      </c>
      <c r="F53">
        <v>20.517154968760639</v>
      </c>
      <c r="G53" t="s">
        <v>40</v>
      </c>
    </row>
    <row r="54" spans="1:7" x14ac:dyDescent="0.3">
      <c r="A54">
        <v>8</v>
      </c>
      <c r="B54">
        <v>11.544805278000057</v>
      </c>
      <c r="C54">
        <v>14.208991111384686</v>
      </c>
      <c r="D54">
        <v>16.873176944769313</v>
      </c>
      <c r="E54">
        <v>19.537362778153941</v>
      </c>
      <c r="F54">
        <v>22.20154861153857</v>
      </c>
      <c r="G54" t="s">
        <v>40</v>
      </c>
    </row>
    <row r="55" spans="1:7" x14ac:dyDescent="0.3">
      <c r="A55">
        <v>9</v>
      </c>
      <c r="B55">
        <v>12.317659065117621</v>
      </c>
      <c r="C55">
        <v>15.160195772452456</v>
      </c>
      <c r="D55">
        <v>18.002732479787291</v>
      </c>
      <c r="E55">
        <v>20.845269187122128</v>
      </c>
      <c r="F55">
        <v>23.687805894456961</v>
      </c>
      <c r="G55" t="s">
        <v>40</v>
      </c>
    </row>
    <row r="56" spans="1:7" x14ac:dyDescent="0.3">
      <c r="A56">
        <v>10</v>
      </c>
      <c r="B56">
        <v>13</v>
      </c>
      <c r="C56">
        <v>16</v>
      </c>
      <c r="D56">
        <v>19</v>
      </c>
      <c r="E56">
        <v>22</v>
      </c>
      <c r="F56">
        <v>25</v>
      </c>
      <c r="G56" t="s">
        <v>40</v>
      </c>
    </row>
    <row r="57" spans="1:7" x14ac:dyDescent="0.3">
      <c r="A57">
        <v>11</v>
      </c>
      <c r="B57">
        <v>13.60272629103709</v>
      </c>
      <c r="C57">
        <v>16.741816973584111</v>
      </c>
      <c r="D57">
        <v>19.880907656131132</v>
      </c>
      <c r="E57">
        <v>23.019998338678153</v>
      </c>
      <c r="F57">
        <v>26.159089021225174</v>
      </c>
      <c r="G57" t="s">
        <v>40</v>
      </c>
    </row>
    <row r="58" spans="1:7" x14ac:dyDescent="0.3">
      <c r="A58">
        <v>12</v>
      </c>
      <c r="B58">
        <v>14.135354317213787</v>
      </c>
      <c r="C58">
        <v>17.397359159647738</v>
      </c>
      <c r="D58">
        <v>20.659364002081688</v>
      </c>
      <c r="E58">
        <v>23.921368844515641</v>
      </c>
      <c r="F58">
        <v>27.18337368694959</v>
      </c>
      <c r="G58" t="s">
        <v>40</v>
      </c>
    </row>
    <row r="59" spans="1:7" x14ac:dyDescent="0.3">
      <c r="A59">
        <v>13</v>
      </c>
      <c r="B59">
        <v>14.606212562504901</v>
      </c>
      <c r="C59">
        <v>17.976877000006031</v>
      </c>
      <c r="D59">
        <v>21.347541437507161</v>
      </c>
      <c r="E59">
        <v>24.718205875008291</v>
      </c>
      <c r="F59">
        <v>28.088870312509425</v>
      </c>
      <c r="G59" t="s">
        <v>40</v>
      </c>
    </row>
    <row r="60" spans="1:7" x14ac:dyDescent="0.3">
      <c r="A60">
        <v>14</v>
      </c>
      <c r="B60">
        <v>15.022602681890708</v>
      </c>
      <c r="C60">
        <v>18.48935714694241</v>
      </c>
      <c r="D60">
        <v>21.95611161199411</v>
      </c>
      <c r="E60">
        <v>25.422866077045814</v>
      </c>
      <c r="F60">
        <v>28.889620542097518</v>
      </c>
      <c r="G60" t="s">
        <v>40</v>
      </c>
    </row>
    <row r="61" spans="1:7" x14ac:dyDescent="0.3">
      <c r="A61">
        <v>15</v>
      </c>
      <c r="B61">
        <v>15.390935083717299</v>
      </c>
      <c r="C61">
        <v>18.942689333805905</v>
      </c>
      <c r="D61">
        <v>22.494443583894512</v>
      </c>
      <c r="E61">
        <v>26.046197833983118</v>
      </c>
      <c r="F61">
        <v>29.597952084071729</v>
      </c>
      <c r="G61" t="s">
        <v>40</v>
      </c>
    </row>
    <row r="62" spans="1:7" x14ac:dyDescent="0.3">
      <c r="A62">
        <v>16</v>
      </c>
      <c r="B62">
        <v>15.716844180362212</v>
      </c>
      <c r="C62">
        <v>19.343808221984261</v>
      </c>
      <c r="D62">
        <v>22.97077226360631</v>
      </c>
      <c r="E62">
        <v>26.597736305228359</v>
      </c>
      <c r="F62">
        <v>30.224700346850408</v>
      </c>
      <c r="G62" t="s">
        <v>40</v>
      </c>
    </row>
    <row r="63" spans="1:7" x14ac:dyDescent="0.3">
      <c r="A63">
        <v>17</v>
      </c>
      <c r="B63">
        <v>16.005287070434463</v>
      </c>
      <c r="C63">
        <v>19.698814855919338</v>
      </c>
      <c r="D63">
        <v>23.392342641404213</v>
      </c>
      <c r="E63">
        <v>27.085870426889088</v>
      </c>
      <c r="F63">
        <v>30.779398212373966</v>
      </c>
      <c r="G63" t="s">
        <v>40</v>
      </c>
    </row>
    <row r="64" spans="1:7" x14ac:dyDescent="0.3">
      <c r="A64">
        <v>18</v>
      </c>
      <c r="B64">
        <v>16.260628503221888</v>
      </c>
      <c r="C64">
        <v>20.013081234734631</v>
      </c>
      <c r="D64">
        <v>23.765533966247375</v>
      </c>
      <c r="E64">
        <v>27.517986697760119</v>
      </c>
      <c r="F64">
        <v>31.270439429272862</v>
      </c>
      <c r="G64" t="s">
        <v>40</v>
      </c>
    </row>
    <row r="65" spans="1:7" x14ac:dyDescent="0.3">
      <c r="A65">
        <v>19</v>
      </c>
      <c r="B65">
        <v>16.486714347839204</v>
      </c>
      <c r="C65">
        <v>20.291340735802095</v>
      </c>
      <c r="D65">
        <v>24.095967123764986</v>
      </c>
      <c r="E65">
        <v>27.90059351172788</v>
      </c>
      <c r="F65">
        <v>31.705219899690775</v>
      </c>
      <c r="G65" t="s">
        <v>40</v>
      </c>
    </row>
    <row r="66" spans="1:7" x14ac:dyDescent="0.3">
      <c r="A66">
        <v>20</v>
      </c>
      <c r="B66">
        <v>16.686935339519231</v>
      </c>
      <c r="C66">
        <v>20.537766571715977</v>
      </c>
      <c r="D66">
        <v>24.388597803912724</v>
      </c>
      <c r="E66">
        <v>28.23942903610947</v>
      </c>
      <c r="F66">
        <v>32.090260268306217</v>
      </c>
      <c r="G66" t="s">
        <v>40</v>
      </c>
    </row>
    <row r="67" spans="1:7" x14ac:dyDescent="0.3">
      <c r="A67">
        <v>21</v>
      </c>
      <c r="B67">
        <v>16.86428254222329</v>
      </c>
      <c r="C67">
        <v>20.756040051967126</v>
      </c>
      <c r="D67">
        <v>24.647797561710963</v>
      </c>
      <c r="E67">
        <v>28.539555071454799</v>
      </c>
      <c r="F67">
        <v>32.431312581198632</v>
      </c>
      <c r="G6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88AB-EBDC-46FD-831D-D1A79AEBB69E}">
  <dimension ref="A1:B171"/>
  <sheetViews>
    <sheetView workbookViewId="0">
      <selection activeCell="F5" sqref="F5"/>
    </sheetView>
  </sheetViews>
  <sheetFormatPr baseColWidth="10" defaultRowHeight="14.4" x14ac:dyDescent="0.3"/>
  <sheetData>
    <row r="1" spans="1:2" x14ac:dyDescent="0.3">
      <c r="A1" t="s">
        <v>56</v>
      </c>
      <c r="B1" t="s">
        <v>57</v>
      </c>
    </row>
    <row r="2" spans="1:2" x14ac:dyDescent="0.3">
      <c r="A2" t="s">
        <v>3</v>
      </c>
      <c r="B2">
        <v>13.3768558847192</v>
      </c>
    </row>
    <row r="3" spans="1:2" x14ac:dyDescent="0.3">
      <c r="A3" t="s">
        <v>4</v>
      </c>
      <c r="B3">
        <v>15.177282163277333</v>
      </c>
    </row>
    <row r="4" spans="1:2" x14ac:dyDescent="0.3">
      <c r="A4" t="s">
        <v>4</v>
      </c>
      <c r="B4">
        <v>15.195271018444886</v>
      </c>
    </row>
    <row r="5" spans="1:2" x14ac:dyDescent="0.3">
      <c r="A5" t="s">
        <v>4</v>
      </c>
      <c r="B5">
        <v>15.385148643219059</v>
      </c>
    </row>
    <row r="6" spans="1:2" x14ac:dyDescent="0.3">
      <c r="A6" t="s">
        <v>4</v>
      </c>
      <c r="B6">
        <v>15.699148928817884</v>
      </c>
    </row>
    <row r="7" spans="1:2" x14ac:dyDescent="0.3">
      <c r="A7" t="s">
        <v>4</v>
      </c>
      <c r="B7">
        <v>15.792217387458043</v>
      </c>
    </row>
    <row r="8" spans="1:2" x14ac:dyDescent="0.3">
      <c r="A8" t="s">
        <v>4</v>
      </c>
      <c r="B8">
        <v>15.862207515877015</v>
      </c>
    </row>
    <row r="9" spans="1:2" x14ac:dyDescent="0.3">
      <c r="A9" t="s">
        <v>5</v>
      </c>
      <c r="B9">
        <v>16.258086252810049</v>
      </c>
    </row>
    <row r="10" spans="1:2" x14ac:dyDescent="0.3">
      <c r="A10" t="s">
        <v>5</v>
      </c>
      <c r="B10">
        <v>16.309995006718964</v>
      </c>
    </row>
    <row r="11" spans="1:2" x14ac:dyDescent="0.3">
      <c r="A11" t="s">
        <v>5</v>
      </c>
      <c r="B11">
        <v>16.452190582088267</v>
      </c>
    </row>
    <row r="12" spans="1:2" x14ac:dyDescent="0.3">
      <c r="A12" t="s">
        <v>5</v>
      </c>
      <c r="B12">
        <v>16.458788464066298</v>
      </c>
    </row>
    <row r="13" spans="1:2" x14ac:dyDescent="0.3">
      <c r="A13" t="s">
        <v>5</v>
      </c>
      <c r="B13">
        <v>16.605187729446179</v>
      </c>
    </row>
    <row r="14" spans="1:2" x14ac:dyDescent="0.3">
      <c r="A14" t="s">
        <v>5</v>
      </c>
      <c r="B14">
        <v>16.609623299910545</v>
      </c>
    </row>
    <row r="15" spans="1:2" x14ac:dyDescent="0.3">
      <c r="A15" t="s">
        <v>5</v>
      </c>
      <c r="B15">
        <v>16.771499502898788</v>
      </c>
    </row>
    <row r="16" spans="1:2" x14ac:dyDescent="0.3">
      <c r="A16" t="s">
        <v>5</v>
      </c>
      <c r="B16">
        <v>16.781616686818829</v>
      </c>
    </row>
    <row r="17" spans="1:2" x14ac:dyDescent="0.3">
      <c r="A17" t="s">
        <v>5</v>
      </c>
      <c r="B17">
        <v>16.820020096806886</v>
      </c>
    </row>
    <row r="18" spans="1:2" x14ac:dyDescent="0.3">
      <c r="A18" t="s">
        <v>5</v>
      </c>
      <c r="B18">
        <v>16.827772625979883</v>
      </c>
    </row>
    <row r="19" spans="1:2" x14ac:dyDescent="0.3">
      <c r="A19" t="s">
        <v>5</v>
      </c>
      <c r="B19">
        <v>16.869151380273586</v>
      </c>
    </row>
    <row r="20" spans="1:2" x14ac:dyDescent="0.3">
      <c r="A20" t="s">
        <v>5</v>
      </c>
      <c r="B20">
        <v>16.899273754365794</v>
      </c>
    </row>
    <row r="21" spans="1:2" x14ac:dyDescent="0.3">
      <c r="A21" t="s">
        <v>5</v>
      </c>
      <c r="B21">
        <v>16.917600666921601</v>
      </c>
    </row>
    <row r="22" spans="1:2" x14ac:dyDescent="0.3">
      <c r="A22" t="s">
        <v>5</v>
      </c>
      <c r="B22">
        <v>16.922098555357689</v>
      </c>
    </row>
    <row r="23" spans="1:2" x14ac:dyDescent="0.3">
      <c r="A23" t="s">
        <v>5</v>
      </c>
      <c r="B23">
        <v>16.984279103936284</v>
      </c>
    </row>
    <row r="24" spans="1:2" x14ac:dyDescent="0.3">
      <c r="A24" t="s">
        <v>5</v>
      </c>
      <c r="B24">
        <v>16.999709451885217</v>
      </c>
    </row>
    <row r="25" spans="1:2" x14ac:dyDescent="0.3">
      <c r="A25" t="s">
        <v>5</v>
      </c>
      <c r="B25">
        <v>17.042617967673419</v>
      </c>
    </row>
    <row r="26" spans="1:2" x14ac:dyDescent="0.3">
      <c r="A26" t="s">
        <v>5</v>
      </c>
      <c r="B26">
        <v>17.046223960925495</v>
      </c>
    </row>
    <row r="27" spans="1:2" x14ac:dyDescent="0.3">
      <c r="A27" t="s">
        <v>5</v>
      </c>
      <c r="B27">
        <v>17.09238736620436</v>
      </c>
    </row>
    <row r="28" spans="1:2" x14ac:dyDescent="0.3">
      <c r="A28" t="s">
        <v>5</v>
      </c>
      <c r="B28">
        <v>17.103083566644933</v>
      </c>
    </row>
    <row r="29" spans="1:2" x14ac:dyDescent="0.3">
      <c r="A29" t="s">
        <v>5</v>
      </c>
      <c r="B29">
        <v>17.249682156355455</v>
      </c>
    </row>
    <row r="30" spans="1:2" x14ac:dyDescent="0.3">
      <c r="A30" t="s">
        <v>5</v>
      </c>
      <c r="B30">
        <v>17.269395238624028</v>
      </c>
    </row>
    <row r="31" spans="1:2" x14ac:dyDescent="0.3">
      <c r="A31" t="s">
        <v>5</v>
      </c>
      <c r="B31">
        <v>17.285238019288052</v>
      </c>
    </row>
    <row r="32" spans="1:2" x14ac:dyDescent="0.3">
      <c r="A32" t="s">
        <v>5</v>
      </c>
      <c r="B32">
        <v>17.305337837416342</v>
      </c>
    </row>
    <row r="33" spans="1:2" x14ac:dyDescent="0.3">
      <c r="A33" t="s">
        <v>5</v>
      </c>
      <c r="B33">
        <v>17.345550245240805</v>
      </c>
    </row>
    <row r="34" spans="1:2" x14ac:dyDescent="0.3">
      <c r="A34" t="s">
        <v>5</v>
      </c>
      <c r="B34">
        <v>17.539205626122968</v>
      </c>
    </row>
    <row r="35" spans="1:2" x14ac:dyDescent="0.3">
      <c r="A35" t="s">
        <v>5</v>
      </c>
      <c r="B35">
        <v>17.605930723809692</v>
      </c>
    </row>
    <row r="36" spans="1:2" x14ac:dyDescent="0.3">
      <c r="A36" t="s">
        <v>5</v>
      </c>
      <c r="B36">
        <v>17.615479075830507</v>
      </c>
    </row>
    <row r="37" spans="1:2" x14ac:dyDescent="0.3">
      <c r="A37" t="s">
        <v>5</v>
      </c>
      <c r="B37">
        <v>17.65033187590203</v>
      </c>
    </row>
    <row r="38" spans="1:2" x14ac:dyDescent="0.3">
      <c r="A38" t="s">
        <v>5</v>
      </c>
      <c r="B38">
        <v>17.653763072379334</v>
      </c>
    </row>
    <row r="39" spans="1:2" x14ac:dyDescent="0.3">
      <c r="A39" t="s">
        <v>5</v>
      </c>
      <c r="B39">
        <v>17.681645538719152</v>
      </c>
    </row>
    <row r="40" spans="1:2" x14ac:dyDescent="0.3">
      <c r="A40" t="s">
        <v>5</v>
      </c>
      <c r="B40">
        <v>17.72799825297697</v>
      </c>
    </row>
    <row r="41" spans="1:2" x14ac:dyDescent="0.3">
      <c r="A41" t="s">
        <v>5</v>
      </c>
      <c r="B41">
        <v>17.744656051047198</v>
      </c>
    </row>
    <row r="42" spans="1:2" x14ac:dyDescent="0.3">
      <c r="A42" t="s">
        <v>5</v>
      </c>
      <c r="B42">
        <v>17.913334041219699</v>
      </c>
    </row>
    <row r="43" spans="1:2" x14ac:dyDescent="0.3">
      <c r="A43" t="s">
        <v>5</v>
      </c>
      <c r="B43">
        <v>17.918866346538834</v>
      </c>
    </row>
    <row r="44" spans="1:2" x14ac:dyDescent="0.3">
      <c r="A44" t="s">
        <v>5</v>
      </c>
      <c r="B44">
        <v>18.057026814654048</v>
      </c>
    </row>
    <row r="45" spans="1:2" x14ac:dyDescent="0.3">
      <c r="A45" t="s">
        <v>5</v>
      </c>
      <c r="B45">
        <v>18.15475118562124</v>
      </c>
    </row>
    <row r="46" spans="1:2" x14ac:dyDescent="0.3">
      <c r="A46" t="s">
        <v>5</v>
      </c>
      <c r="B46">
        <v>18.217846879075125</v>
      </c>
    </row>
    <row r="47" spans="1:2" x14ac:dyDescent="0.3">
      <c r="A47" t="s">
        <v>5</v>
      </c>
      <c r="B47">
        <v>18.225149809451153</v>
      </c>
    </row>
    <row r="48" spans="1:2" x14ac:dyDescent="0.3">
      <c r="A48" t="s">
        <v>5</v>
      </c>
      <c r="B48">
        <v>18.27000586054476</v>
      </c>
    </row>
    <row r="49" spans="1:2" x14ac:dyDescent="0.3">
      <c r="A49" t="s">
        <v>5</v>
      </c>
      <c r="B49">
        <v>18.279486140012047</v>
      </c>
    </row>
    <row r="50" spans="1:2" x14ac:dyDescent="0.3">
      <c r="A50" t="s">
        <v>5</v>
      </c>
      <c r="B50">
        <v>18.279648890428877</v>
      </c>
    </row>
    <row r="51" spans="1:2" x14ac:dyDescent="0.3">
      <c r="A51" t="s">
        <v>5</v>
      </c>
      <c r="B51">
        <v>18.279648890428877</v>
      </c>
    </row>
    <row r="52" spans="1:2" x14ac:dyDescent="0.3">
      <c r="A52" t="s">
        <v>5</v>
      </c>
      <c r="B52">
        <v>18.368775819962817</v>
      </c>
    </row>
    <row r="53" spans="1:2" x14ac:dyDescent="0.3">
      <c r="A53" t="s">
        <v>5</v>
      </c>
      <c r="B53">
        <v>18.39374420729062</v>
      </c>
    </row>
    <row r="54" spans="1:2" x14ac:dyDescent="0.3">
      <c r="A54" t="s">
        <v>5</v>
      </c>
      <c r="B54">
        <v>18.451882808536727</v>
      </c>
    </row>
    <row r="55" spans="1:2" x14ac:dyDescent="0.3">
      <c r="A55" t="s">
        <v>5</v>
      </c>
      <c r="B55">
        <v>18.482877003194584</v>
      </c>
    </row>
    <row r="56" spans="1:2" x14ac:dyDescent="0.3">
      <c r="A56" t="s">
        <v>5</v>
      </c>
      <c r="B56">
        <v>18.550011532894519</v>
      </c>
    </row>
    <row r="57" spans="1:2" x14ac:dyDescent="0.3">
      <c r="A57" t="s">
        <v>5</v>
      </c>
      <c r="B57">
        <v>18.59781025697972</v>
      </c>
    </row>
    <row r="58" spans="1:2" x14ac:dyDescent="0.3">
      <c r="A58" t="s">
        <v>5</v>
      </c>
      <c r="B58">
        <v>18.710973168536277</v>
      </c>
    </row>
    <row r="59" spans="1:2" x14ac:dyDescent="0.3">
      <c r="A59" t="s">
        <v>5</v>
      </c>
      <c r="B59">
        <v>18.720357424178555</v>
      </c>
    </row>
    <row r="60" spans="1:2" x14ac:dyDescent="0.3">
      <c r="A60" t="s">
        <v>5</v>
      </c>
      <c r="B60">
        <v>18.724560751824743</v>
      </c>
    </row>
    <row r="61" spans="1:2" x14ac:dyDescent="0.3">
      <c r="A61" t="s">
        <v>5</v>
      </c>
      <c r="B61">
        <v>18.769438698208333</v>
      </c>
    </row>
    <row r="62" spans="1:2" x14ac:dyDescent="0.3">
      <c r="A62" t="s">
        <v>5</v>
      </c>
      <c r="B62">
        <v>18.775395553207169</v>
      </c>
    </row>
    <row r="63" spans="1:2" x14ac:dyDescent="0.3">
      <c r="A63" t="s">
        <v>5</v>
      </c>
      <c r="B63">
        <v>18.822751451433263</v>
      </c>
    </row>
    <row r="64" spans="1:2" x14ac:dyDescent="0.3">
      <c r="A64" t="s">
        <v>5</v>
      </c>
      <c r="B64">
        <v>18.830680610537957</v>
      </c>
    </row>
    <row r="65" spans="1:2" x14ac:dyDescent="0.3">
      <c r="A65" t="s">
        <v>5</v>
      </c>
      <c r="B65">
        <v>18.863131046446455</v>
      </c>
    </row>
    <row r="66" spans="1:2" x14ac:dyDescent="0.3">
      <c r="A66" t="s">
        <v>5</v>
      </c>
      <c r="B66">
        <v>18.869717560242456</v>
      </c>
    </row>
    <row r="67" spans="1:2" x14ac:dyDescent="0.3">
      <c r="A67" t="s">
        <v>5</v>
      </c>
      <c r="B67">
        <v>18.876048016931552</v>
      </c>
    </row>
    <row r="68" spans="1:2" x14ac:dyDescent="0.3">
      <c r="A68" t="s">
        <v>5</v>
      </c>
      <c r="B68">
        <v>18.900955174417486</v>
      </c>
    </row>
    <row r="69" spans="1:2" x14ac:dyDescent="0.3">
      <c r="A69" t="s">
        <v>5</v>
      </c>
      <c r="B69">
        <v>18.961449225888913</v>
      </c>
    </row>
    <row r="70" spans="1:2" x14ac:dyDescent="0.3">
      <c r="A70" t="s">
        <v>6</v>
      </c>
      <c r="B70">
        <v>19.045930828123996</v>
      </c>
    </row>
    <row r="71" spans="1:2" x14ac:dyDescent="0.3">
      <c r="A71" t="s">
        <v>6</v>
      </c>
      <c r="B71">
        <v>19.091679485431563</v>
      </c>
    </row>
    <row r="72" spans="1:2" x14ac:dyDescent="0.3">
      <c r="A72" t="s">
        <v>6</v>
      </c>
      <c r="B72">
        <v>19.093918690804664</v>
      </c>
    </row>
    <row r="73" spans="1:2" x14ac:dyDescent="0.3">
      <c r="A73" t="s">
        <v>6</v>
      </c>
      <c r="B73">
        <v>19.126337526164313</v>
      </c>
    </row>
    <row r="74" spans="1:2" x14ac:dyDescent="0.3">
      <c r="A74" t="s">
        <v>6</v>
      </c>
      <c r="B74">
        <v>19.185479721250495</v>
      </c>
    </row>
    <row r="75" spans="1:2" x14ac:dyDescent="0.3">
      <c r="A75" t="s">
        <v>6</v>
      </c>
      <c r="B75">
        <v>19.299778958767856</v>
      </c>
    </row>
    <row r="76" spans="1:2" x14ac:dyDescent="0.3">
      <c r="A76" t="s">
        <v>6</v>
      </c>
      <c r="B76">
        <v>19.602610055254104</v>
      </c>
    </row>
    <row r="77" spans="1:2" x14ac:dyDescent="0.3">
      <c r="A77" t="s">
        <v>6</v>
      </c>
      <c r="B77">
        <v>19.615292302643706</v>
      </c>
    </row>
    <row r="78" spans="1:2" x14ac:dyDescent="0.3">
      <c r="A78" t="s">
        <v>6</v>
      </c>
      <c r="B78">
        <v>19.689553448238328</v>
      </c>
    </row>
    <row r="79" spans="1:2" x14ac:dyDescent="0.3">
      <c r="A79" t="s">
        <v>6</v>
      </c>
      <c r="B79">
        <v>19.691327679000143</v>
      </c>
    </row>
    <row r="80" spans="1:2" x14ac:dyDescent="0.3">
      <c r="A80" t="s">
        <v>6</v>
      </c>
      <c r="B80">
        <v>19.710872715817345</v>
      </c>
    </row>
    <row r="81" spans="1:2" x14ac:dyDescent="0.3">
      <c r="A81" t="s">
        <v>6</v>
      </c>
      <c r="B81">
        <v>19.710872715817345</v>
      </c>
    </row>
    <row r="82" spans="1:2" x14ac:dyDescent="0.3">
      <c r="A82" t="s">
        <v>6</v>
      </c>
      <c r="B82">
        <v>19.740485978839313</v>
      </c>
    </row>
    <row r="83" spans="1:2" x14ac:dyDescent="0.3">
      <c r="A83" t="s">
        <v>6</v>
      </c>
      <c r="B83">
        <v>19.828221472078599</v>
      </c>
    </row>
    <row r="84" spans="1:2" x14ac:dyDescent="0.3">
      <c r="A84" t="s">
        <v>6</v>
      </c>
      <c r="B84">
        <v>19.89553967429184</v>
      </c>
    </row>
    <row r="85" spans="1:2" x14ac:dyDescent="0.3">
      <c r="A85" t="s">
        <v>6</v>
      </c>
      <c r="B85">
        <v>19.89553967429184</v>
      </c>
    </row>
    <row r="86" spans="1:2" x14ac:dyDescent="0.3">
      <c r="A86" t="s">
        <v>6</v>
      </c>
      <c r="B86">
        <v>19.907138073157469</v>
      </c>
    </row>
    <row r="87" spans="1:2" x14ac:dyDescent="0.3">
      <c r="A87" t="s">
        <v>6</v>
      </c>
      <c r="B87">
        <v>19.985228092119545</v>
      </c>
    </row>
    <row r="88" spans="1:2" x14ac:dyDescent="0.3">
      <c r="A88" t="s">
        <v>6</v>
      </c>
      <c r="B88">
        <v>19.998843747240905</v>
      </c>
    </row>
    <row r="89" spans="1:2" x14ac:dyDescent="0.3">
      <c r="A89" t="s">
        <v>6</v>
      </c>
      <c r="B89">
        <v>20.003692458557172</v>
      </c>
    </row>
    <row r="90" spans="1:2" x14ac:dyDescent="0.3">
      <c r="A90" t="s">
        <v>6</v>
      </c>
      <c r="B90">
        <v>20.020292847262347</v>
      </c>
    </row>
    <row r="91" spans="1:2" x14ac:dyDescent="0.3">
      <c r="A91" t="s">
        <v>6</v>
      </c>
      <c r="B91">
        <v>20.086349331984959</v>
      </c>
    </row>
    <row r="92" spans="1:2" x14ac:dyDescent="0.3">
      <c r="A92" t="s">
        <v>6</v>
      </c>
      <c r="B92">
        <v>20.120196577133363</v>
      </c>
    </row>
    <row r="93" spans="1:2" x14ac:dyDescent="0.3">
      <c r="A93" t="s">
        <v>6</v>
      </c>
      <c r="B93">
        <v>20.143128696427375</v>
      </c>
    </row>
    <row r="94" spans="1:2" x14ac:dyDescent="0.3">
      <c r="A94" t="s">
        <v>6</v>
      </c>
      <c r="B94">
        <v>20.184024116168263</v>
      </c>
    </row>
    <row r="95" spans="1:2" x14ac:dyDescent="0.3">
      <c r="A95" t="s">
        <v>6</v>
      </c>
      <c r="B95">
        <v>20.217503226041714</v>
      </c>
    </row>
    <row r="96" spans="1:2" x14ac:dyDescent="0.3">
      <c r="A96" t="s">
        <v>6</v>
      </c>
      <c r="B96">
        <v>20.236376217703107</v>
      </c>
    </row>
    <row r="97" spans="1:2" x14ac:dyDescent="0.3">
      <c r="A97" t="s">
        <v>6</v>
      </c>
      <c r="B97">
        <v>20.297696186422964</v>
      </c>
    </row>
    <row r="98" spans="1:2" x14ac:dyDescent="0.3">
      <c r="A98" t="s">
        <v>6</v>
      </c>
      <c r="B98">
        <v>20.322994833165716</v>
      </c>
    </row>
    <row r="99" spans="1:2" x14ac:dyDescent="0.3">
      <c r="A99" t="s">
        <v>6</v>
      </c>
      <c r="B99">
        <v>20.386687353456292</v>
      </c>
    </row>
    <row r="100" spans="1:2" x14ac:dyDescent="0.3">
      <c r="A100" t="s">
        <v>6</v>
      </c>
      <c r="B100">
        <v>20.399694659721575</v>
      </c>
    </row>
    <row r="101" spans="1:2" x14ac:dyDescent="0.3">
      <c r="A101" t="s">
        <v>6</v>
      </c>
      <c r="B101">
        <v>20.422175232233197</v>
      </c>
    </row>
    <row r="102" spans="1:2" x14ac:dyDescent="0.3">
      <c r="A102" t="s">
        <v>6</v>
      </c>
      <c r="B102">
        <v>20.51086483944523</v>
      </c>
    </row>
    <row r="103" spans="1:2" x14ac:dyDescent="0.3">
      <c r="A103" t="s">
        <v>6</v>
      </c>
      <c r="B103">
        <v>20.574226791980958</v>
      </c>
    </row>
    <row r="104" spans="1:2" x14ac:dyDescent="0.3">
      <c r="A104" t="s">
        <v>6</v>
      </c>
      <c r="B104">
        <v>20.62299989365523</v>
      </c>
    </row>
    <row r="105" spans="1:2" x14ac:dyDescent="0.3">
      <c r="A105" t="s">
        <v>6</v>
      </c>
      <c r="B105">
        <v>20.660829351893753</v>
      </c>
    </row>
    <row r="106" spans="1:2" x14ac:dyDescent="0.3">
      <c r="A106" t="s">
        <v>6</v>
      </c>
      <c r="B106">
        <v>20.707667753579116</v>
      </c>
    </row>
    <row r="107" spans="1:2" x14ac:dyDescent="0.3">
      <c r="A107" t="s">
        <v>6</v>
      </c>
      <c r="B107">
        <v>20.707667753579116</v>
      </c>
    </row>
    <row r="108" spans="1:2" x14ac:dyDescent="0.3">
      <c r="A108" t="s">
        <v>6</v>
      </c>
      <c r="B108">
        <v>20.719979124918058</v>
      </c>
    </row>
    <row r="109" spans="1:2" x14ac:dyDescent="0.3">
      <c r="A109" t="s">
        <v>6</v>
      </c>
      <c r="B109">
        <v>20.724955493911786</v>
      </c>
    </row>
    <row r="110" spans="1:2" x14ac:dyDescent="0.3">
      <c r="A110" t="s">
        <v>6</v>
      </c>
      <c r="B110">
        <v>20.737380521217208</v>
      </c>
    </row>
    <row r="111" spans="1:2" x14ac:dyDescent="0.3">
      <c r="A111" t="s">
        <v>6</v>
      </c>
      <c r="B111">
        <v>20.748375691399787</v>
      </c>
    </row>
    <row r="112" spans="1:2" x14ac:dyDescent="0.3">
      <c r="A112" t="s">
        <v>6</v>
      </c>
      <c r="B112">
        <v>20.800363662459738</v>
      </c>
    </row>
    <row r="113" spans="1:2" x14ac:dyDescent="0.3">
      <c r="A113" t="s">
        <v>6</v>
      </c>
      <c r="B113">
        <v>20.80109906619791</v>
      </c>
    </row>
    <row r="114" spans="1:2" x14ac:dyDescent="0.3">
      <c r="A114" t="s">
        <v>6</v>
      </c>
      <c r="B114">
        <v>20.827806681021027</v>
      </c>
    </row>
    <row r="115" spans="1:2" x14ac:dyDescent="0.3">
      <c r="A115" t="s">
        <v>6</v>
      </c>
      <c r="B115">
        <v>20.86692933147776</v>
      </c>
    </row>
    <row r="116" spans="1:2" x14ac:dyDescent="0.3">
      <c r="A116" t="s">
        <v>6</v>
      </c>
      <c r="B116">
        <v>20.868762974506332</v>
      </c>
    </row>
    <row r="117" spans="1:2" x14ac:dyDescent="0.3">
      <c r="A117" t="s">
        <v>6</v>
      </c>
      <c r="B117">
        <v>20.955143637500949</v>
      </c>
    </row>
    <row r="118" spans="1:2" x14ac:dyDescent="0.3">
      <c r="A118" t="s">
        <v>6</v>
      </c>
      <c r="B118">
        <v>20.984955291684528</v>
      </c>
    </row>
    <row r="119" spans="1:2" x14ac:dyDescent="0.3">
      <c r="A119" t="s">
        <v>7</v>
      </c>
      <c r="B119">
        <v>21.042262863454081</v>
      </c>
    </row>
    <row r="120" spans="1:2" x14ac:dyDescent="0.3">
      <c r="A120" t="s">
        <v>7</v>
      </c>
      <c r="B120">
        <v>21.049943253638276</v>
      </c>
    </row>
    <row r="121" spans="1:2" x14ac:dyDescent="0.3">
      <c r="A121" t="s">
        <v>7</v>
      </c>
      <c r="B121">
        <v>21.118963645641408</v>
      </c>
    </row>
    <row r="122" spans="1:2" x14ac:dyDescent="0.3">
      <c r="A122" t="s">
        <v>7</v>
      </c>
      <c r="B122">
        <v>21.119521017104798</v>
      </c>
    </row>
    <row r="123" spans="1:2" x14ac:dyDescent="0.3">
      <c r="A123" t="s">
        <v>7</v>
      </c>
      <c r="B123">
        <v>21.142144832337202</v>
      </c>
    </row>
    <row r="124" spans="1:2" x14ac:dyDescent="0.3">
      <c r="A124" t="s">
        <v>7</v>
      </c>
      <c r="B124">
        <v>21.213312109984514</v>
      </c>
    </row>
    <row r="125" spans="1:2" x14ac:dyDescent="0.3">
      <c r="A125" t="s">
        <v>7</v>
      </c>
      <c r="B125">
        <v>21.215682446110439</v>
      </c>
    </row>
    <row r="126" spans="1:2" x14ac:dyDescent="0.3">
      <c r="A126" t="s">
        <v>7</v>
      </c>
      <c r="B126">
        <v>21.22951852240222</v>
      </c>
    </row>
    <row r="127" spans="1:2" x14ac:dyDescent="0.3">
      <c r="A127" t="s">
        <v>7</v>
      </c>
      <c r="B127">
        <v>21.24191279162963</v>
      </c>
    </row>
    <row r="128" spans="1:2" x14ac:dyDescent="0.3">
      <c r="A128" t="s">
        <v>7</v>
      </c>
      <c r="B128">
        <v>21.315284302206159</v>
      </c>
    </row>
    <row r="129" spans="1:2" x14ac:dyDescent="0.3">
      <c r="A129" t="s">
        <v>7</v>
      </c>
      <c r="B129">
        <v>21.335439757943213</v>
      </c>
    </row>
    <row r="130" spans="1:2" x14ac:dyDescent="0.3">
      <c r="A130" t="s">
        <v>7</v>
      </c>
      <c r="B130">
        <v>21.337666232338343</v>
      </c>
    </row>
    <row r="131" spans="1:2" x14ac:dyDescent="0.3">
      <c r="A131" t="s">
        <v>7</v>
      </c>
      <c r="B131">
        <v>21.516365392521841</v>
      </c>
    </row>
    <row r="132" spans="1:2" x14ac:dyDescent="0.3">
      <c r="A132" t="s">
        <v>7</v>
      </c>
      <c r="B132">
        <v>21.563356503727015</v>
      </c>
    </row>
    <row r="133" spans="1:2" x14ac:dyDescent="0.3">
      <c r="A133" t="s">
        <v>7</v>
      </c>
      <c r="B133">
        <v>21.576821532908074</v>
      </c>
    </row>
    <row r="134" spans="1:2" x14ac:dyDescent="0.3">
      <c r="A134" t="s">
        <v>7</v>
      </c>
      <c r="B134">
        <v>21.724874831751361</v>
      </c>
    </row>
    <row r="135" spans="1:2" x14ac:dyDescent="0.3">
      <c r="A135" t="s">
        <v>7</v>
      </c>
      <c r="B135">
        <v>21.781303209731767</v>
      </c>
    </row>
    <row r="136" spans="1:2" x14ac:dyDescent="0.3">
      <c r="A136" t="s">
        <v>7</v>
      </c>
      <c r="B136">
        <v>21.805089950593345</v>
      </c>
    </row>
    <row r="137" spans="1:2" x14ac:dyDescent="0.3">
      <c r="A137" t="s">
        <v>7</v>
      </c>
      <c r="B137">
        <v>21.807894714887844</v>
      </c>
    </row>
    <row r="138" spans="1:2" x14ac:dyDescent="0.3">
      <c r="A138" t="s">
        <v>7</v>
      </c>
      <c r="B138">
        <v>21.848311620568129</v>
      </c>
    </row>
    <row r="139" spans="1:2" x14ac:dyDescent="0.3">
      <c r="A139" t="s">
        <v>7</v>
      </c>
      <c r="B139">
        <v>21.907815531164875</v>
      </c>
    </row>
    <row r="140" spans="1:2" x14ac:dyDescent="0.3">
      <c r="A140" t="s">
        <v>7</v>
      </c>
      <c r="B140">
        <v>21.929671759200694</v>
      </c>
    </row>
    <row r="141" spans="1:2" x14ac:dyDescent="0.3">
      <c r="A141" t="s">
        <v>7</v>
      </c>
      <c r="B141">
        <v>21.971748409384901</v>
      </c>
    </row>
    <row r="142" spans="1:2" x14ac:dyDescent="0.3">
      <c r="A142" t="s">
        <v>7</v>
      </c>
      <c r="B142">
        <v>22.003373503298526</v>
      </c>
    </row>
    <row r="143" spans="1:2" x14ac:dyDescent="0.3">
      <c r="A143" t="s">
        <v>7</v>
      </c>
      <c r="B143">
        <v>22.015007352712455</v>
      </c>
    </row>
    <row r="144" spans="1:2" x14ac:dyDescent="0.3">
      <c r="A144" t="s">
        <v>7</v>
      </c>
      <c r="B144">
        <v>22.079598749448689</v>
      </c>
    </row>
    <row r="145" spans="1:2" x14ac:dyDescent="0.3">
      <c r="A145" t="s">
        <v>7</v>
      </c>
      <c r="B145">
        <v>22.095283403497302</v>
      </c>
    </row>
    <row r="146" spans="1:2" x14ac:dyDescent="0.3">
      <c r="A146" t="s">
        <v>7</v>
      </c>
      <c r="B146">
        <v>22.248256873219358</v>
      </c>
    </row>
    <row r="147" spans="1:2" x14ac:dyDescent="0.3">
      <c r="A147" t="s">
        <v>7</v>
      </c>
      <c r="B147">
        <v>22.508085288087734</v>
      </c>
    </row>
    <row r="148" spans="1:2" x14ac:dyDescent="0.3">
      <c r="A148" t="s">
        <v>7</v>
      </c>
      <c r="B148">
        <v>22.547893587210496</v>
      </c>
    </row>
    <row r="149" spans="1:2" x14ac:dyDescent="0.3">
      <c r="A149" t="s">
        <v>7</v>
      </c>
      <c r="B149">
        <v>22.622970455715741</v>
      </c>
    </row>
    <row r="150" spans="1:2" x14ac:dyDescent="0.3">
      <c r="A150" t="s">
        <v>7</v>
      </c>
      <c r="B150">
        <v>22.675346602644964</v>
      </c>
    </row>
    <row r="151" spans="1:2" x14ac:dyDescent="0.3">
      <c r="A151" t="s">
        <v>7</v>
      </c>
      <c r="B151">
        <v>22.709050335302805</v>
      </c>
    </row>
    <row r="152" spans="1:2" x14ac:dyDescent="0.3">
      <c r="A152" t="s">
        <v>7</v>
      </c>
      <c r="B152">
        <v>22.760471487667399</v>
      </c>
    </row>
    <row r="153" spans="1:2" x14ac:dyDescent="0.3">
      <c r="A153" t="s">
        <v>7</v>
      </c>
      <c r="B153">
        <v>22.870499807226533</v>
      </c>
    </row>
    <row r="154" spans="1:2" x14ac:dyDescent="0.3">
      <c r="A154" t="s">
        <v>7</v>
      </c>
      <c r="B154">
        <v>22.949656492186772</v>
      </c>
    </row>
    <row r="155" spans="1:2" x14ac:dyDescent="0.3">
      <c r="A155" t="s">
        <v>7</v>
      </c>
      <c r="B155">
        <v>22.969821960999447</v>
      </c>
    </row>
    <row r="156" spans="1:2" x14ac:dyDescent="0.3">
      <c r="A156" t="s">
        <v>7</v>
      </c>
      <c r="B156">
        <v>23.009041328382203</v>
      </c>
    </row>
    <row r="157" spans="1:2" x14ac:dyDescent="0.3">
      <c r="A157" t="s">
        <v>7</v>
      </c>
      <c r="B157">
        <v>23.06949424381898</v>
      </c>
    </row>
    <row r="158" spans="1:2" x14ac:dyDescent="0.3">
      <c r="A158" t="s">
        <v>7</v>
      </c>
      <c r="B158">
        <v>23.187514416118145</v>
      </c>
    </row>
    <row r="159" spans="1:2" x14ac:dyDescent="0.3">
      <c r="A159" t="s">
        <v>7</v>
      </c>
      <c r="B159">
        <v>23.190695389068711</v>
      </c>
    </row>
    <row r="160" spans="1:2" x14ac:dyDescent="0.3">
      <c r="A160" t="s">
        <v>7</v>
      </c>
      <c r="B160">
        <v>23.20611629755259</v>
      </c>
    </row>
    <row r="161" spans="1:2" x14ac:dyDescent="0.3">
      <c r="A161" t="s">
        <v>7</v>
      </c>
      <c r="B161">
        <v>23.447682674045524</v>
      </c>
    </row>
    <row r="162" spans="1:2" x14ac:dyDescent="0.3">
      <c r="A162" t="s">
        <v>7</v>
      </c>
      <c r="B162">
        <v>23.633854661004456</v>
      </c>
    </row>
    <row r="163" spans="1:2" x14ac:dyDescent="0.3">
      <c r="A163" t="s">
        <v>7</v>
      </c>
      <c r="B163">
        <v>23.633854661004456</v>
      </c>
    </row>
    <row r="164" spans="1:2" x14ac:dyDescent="0.3">
      <c r="A164" t="s">
        <v>7</v>
      </c>
      <c r="B164">
        <v>23.643497880897431</v>
      </c>
    </row>
    <row r="165" spans="1:2" x14ac:dyDescent="0.3">
      <c r="A165" t="s">
        <v>7</v>
      </c>
      <c r="B165">
        <v>23.811647896742883</v>
      </c>
    </row>
    <row r="166" spans="1:2" x14ac:dyDescent="0.3">
      <c r="A166" t="s">
        <v>7</v>
      </c>
      <c r="B166">
        <v>23.946737030453203</v>
      </c>
    </row>
    <row r="167" spans="1:2" x14ac:dyDescent="0.3">
      <c r="A167" t="s">
        <v>7</v>
      </c>
      <c r="B167">
        <v>24.204059534498604</v>
      </c>
    </row>
    <row r="168" spans="1:2" x14ac:dyDescent="0.3">
      <c r="A168" t="s">
        <v>7</v>
      </c>
      <c r="B168">
        <v>24.452287929724591</v>
      </c>
    </row>
    <row r="169" spans="1:2" x14ac:dyDescent="0.3">
      <c r="A169" t="s">
        <v>7</v>
      </c>
      <c r="B169">
        <v>24.582247964725145</v>
      </c>
    </row>
    <row r="170" spans="1:2" x14ac:dyDescent="0.3">
      <c r="A170" t="s">
        <v>7</v>
      </c>
      <c r="B170">
        <v>24.582247964725145</v>
      </c>
    </row>
    <row r="171" spans="1:2" x14ac:dyDescent="0.3">
      <c r="A171" t="s">
        <v>7</v>
      </c>
      <c r="B171">
        <v>25.427978496254436</v>
      </c>
    </row>
  </sheetData>
  <sortState xmlns:xlrd2="http://schemas.microsoft.com/office/spreadsheetml/2017/richdata2" ref="A2:B171">
    <sortCondition ref="B1:B1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CCD2-93DC-4000-9213-501162C71F6E}">
  <dimension ref="A1:B171"/>
  <sheetViews>
    <sheetView topLeftCell="A22"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56</v>
      </c>
      <c r="B1" t="s">
        <v>59</v>
      </c>
    </row>
    <row r="2" spans="1:2" x14ac:dyDescent="0.3">
      <c r="A2" t="s">
        <v>5</v>
      </c>
      <c r="B2">
        <v>15.007803599816514</v>
      </c>
    </row>
    <row r="3" spans="1:2" x14ac:dyDescent="0.3">
      <c r="A3" t="s">
        <v>5</v>
      </c>
      <c r="B3">
        <v>15.332806670817572</v>
      </c>
    </row>
    <row r="4" spans="1:2" x14ac:dyDescent="0.3">
      <c r="A4" t="s">
        <v>5</v>
      </c>
      <c r="B4">
        <v>15.346572864573835</v>
      </c>
    </row>
    <row r="5" spans="1:2" x14ac:dyDescent="0.3">
      <c r="A5" t="s">
        <v>5</v>
      </c>
      <c r="B5">
        <v>15.473161850973616</v>
      </c>
    </row>
    <row r="6" spans="1:2" x14ac:dyDescent="0.3">
      <c r="A6" t="s">
        <v>5</v>
      </c>
      <c r="B6">
        <v>15.505318865855623</v>
      </c>
    </row>
    <row r="7" spans="1:2" x14ac:dyDescent="0.3">
      <c r="A7" t="s">
        <v>5</v>
      </c>
      <c r="B7">
        <v>15.792761040949854</v>
      </c>
    </row>
    <row r="8" spans="1:2" x14ac:dyDescent="0.3">
      <c r="A8" t="s">
        <v>5</v>
      </c>
      <c r="B8">
        <v>15.83552164363126</v>
      </c>
    </row>
    <row r="9" spans="1:2" x14ac:dyDescent="0.3">
      <c r="A9" t="s">
        <v>5</v>
      </c>
      <c r="B9">
        <v>16.260093599196697</v>
      </c>
    </row>
    <row r="10" spans="1:2" x14ac:dyDescent="0.3">
      <c r="A10" t="s">
        <v>5</v>
      </c>
      <c r="B10">
        <v>16.338236616444956</v>
      </c>
    </row>
    <row r="11" spans="1:2" x14ac:dyDescent="0.3">
      <c r="A11" t="s">
        <v>5</v>
      </c>
      <c r="B11">
        <v>16.352876111099196</v>
      </c>
    </row>
    <row r="12" spans="1:2" x14ac:dyDescent="0.3">
      <c r="A12" t="s">
        <v>5</v>
      </c>
      <c r="B12">
        <v>16.374896322932518</v>
      </c>
    </row>
    <row r="13" spans="1:2" x14ac:dyDescent="0.3">
      <c r="A13" t="s">
        <v>5</v>
      </c>
      <c r="B13">
        <v>16.430241995853578</v>
      </c>
    </row>
    <row r="14" spans="1:2" x14ac:dyDescent="0.3">
      <c r="A14" t="s">
        <v>5</v>
      </c>
      <c r="B14">
        <v>16.46212665864703</v>
      </c>
    </row>
    <row r="15" spans="1:2" x14ac:dyDescent="0.3">
      <c r="A15" t="s">
        <v>5</v>
      </c>
      <c r="B15">
        <v>16.463478045227429</v>
      </c>
    </row>
    <row r="16" spans="1:2" x14ac:dyDescent="0.3">
      <c r="A16" t="s">
        <v>5</v>
      </c>
      <c r="B16">
        <v>16.470629400831811</v>
      </c>
    </row>
    <row r="17" spans="1:2" x14ac:dyDescent="0.3">
      <c r="A17" t="s">
        <v>5</v>
      </c>
      <c r="B17">
        <v>16.577587393205146</v>
      </c>
    </row>
    <row r="18" spans="1:2" x14ac:dyDescent="0.3">
      <c r="A18" t="s">
        <v>5</v>
      </c>
      <c r="B18">
        <v>16.613852265186875</v>
      </c>
    </row>
    <row r="19" spans="1:2" x14ac:dyDescent="0.3">
      <c r="A19" t="s">
        <v>5</v>
      </c>
      <c r="B19">
        <v>16.751010013804297</v>
      </c>
    </row>
    <row r="20" spans="1:2" x14ac:dyDescent="0.3">
      <c r="A20" t="s">
        <v>5</v>
      </c>
      <c r="B20">
        <v>16.7683572682872</v>
      </c>
    </row>
    <row r="21" spans="1:2" x14ac:dyDescent="0.3">
      <c r="A21" t="s">
        <v>5</v>
      </c>
      <c r="B21">
        <v>16.77357023917132</v>
      </c>
    </row>
    <row r="22" spans="1:2" x14ac:dyDescent="0.3">
      <c r="A22" t="s">
        <v>5</v>
      </c>
      <c r="B22">
        <v>16.840951589258644</v>
      </c>
    </row>
    <row r="23" spans="1:2" x14ac:dyDescent="0.3">
      <c r="A23" t="s">
        <v>5</v>
      </c>
      <c r="B23">
        <v>16.889544292435694</v>
      </c>
    </row>
    <row r="24" spans="1:2" x14ac:dyDescent="0.3">
      <c r="A24" t="s">
        <v>5</v>
      </c>
      <c r="B24">
        <v>17.042982118478367</v>
      </c>
    </row>
    <row r="25" spans="1:2" x14ac:dyDescent="0.3">
      <c r="A25" t="s">
        <v>5</v>
      </c>
      <c r="B25">
        <v>17.134817221548179</v>
      </c>
    </row>
    <row r="26" spans="1:2" x14ac:dyDescent="0.3">
      <c r="A26" t="s">
        <v>5</v>
      </c>
      <c r="B26">
        <v>17.136519407720076</v>
      </c>
    </row>
    <row r="27" spans="1:2" x14ac:dyDescent="0.3">
      <c r="A27" t="s">
        <v>5</v>
      </c>
      <c r="B27">
        <v>17.168978392241975</v>
      </c>
    </row>
    <row r="28" spans="1:2" x14ac:dyDescent="0.3">
      <c r="A28" t="s">
        <v>5</v>
      </c>
      <c r="B28">
        <v>17.186747294132594</v>
      </c>
    </row>
    <row r="29" spans="1:2" x14ac:dyDescent="0.3">
      <c r="A29" t="s">
        <v>5</v>
      </c>
      <c r="B29">
        <v>17.196414656649129</v>
      </c>
    </row>
    <row r="30" spans="1:2" x14ac:dyDescent="0.3">
      <c r="A30" t="s">
        <v>5</v>
      </c>
      <c r="B30">
        <v>17.207025569053499</v>
      </c>
    </row>
    <row r="31" spans="1:2" x14ac:dyDescent="0.3">
      <c r="A31" t="s">
        <v>5</v>
      </c>
      <c r="B31">
        <v>17.257021046017616</v>
      </c>
    </row>
    <row r="32" spans="1:2" x14ac:dyDescent="0.3">
      <c r="A32" t="s">
        <v>5</v>
      </c>
      <c r="B32">
        <v>17.317995537119728</v>
      </c>
    </row>
    <row r="33" spans="1:2" x14ac:dyDescent="0.3">
      <c r="A33" t="s">
        <v>5</v>
      </c>
      <c r="B33">
        <v>17.32220040889613</v>
      </c>
    </row>
    <row r="34" spans="1:2" x14ac:dyDescent="0.3">
      <c r="A34" t="s">
        <v>5</v>
      </c>
      <c r="B34">
        <v>17.352539909191819</v>
      </c>
    </row>
    <row r="35" spans="1:2" x14ac:dyDescent="0.3">
      <c r="A35" t="s">
        <v>5</v>
      </c>
      <c r="B35">
        <v>17.441588116028498</v>
      </c>
    </row>
    <row r="36" spans="1:2" x14ac:dyDescent="0.3">
      <c r="A36" t="s">
        <v>5</v>
      </c>
      <c r="B36">
        <v>17.467063713302913</v>
      </c>
    </row>
    <row r="37" spans="1:2" x14ac:dyDescent="0.3">
      <c r="A37" t="s">
        <v>5</v>
      </c>
      <c r="B37">
        <v>17.629434189675596</v>
      </c>
    </row>
    <row r="38" spans="1:2" x14ac:dyDescent="0.3">
      <c r="A38" t="s">
        <v>5</v>
      </c>
      <c r="B38">
        <v>17.632607297766608</v>
      </c>
    </row>
    <row r="39" spans="1:2" x14ac:dyDescent="0.3">
      <c r="A39" t="s">
        <v>5</v>
      </c>
      <c r="B39">
        <v>17.751219177371983</v>
      </c>
    </row>
    <row r="40" spans="1:2" x14ac:dyDescent="0.3">
      <c r="A40" t="s">
        <v>5</v>
      </c>
      <c r="B40">
        <v>17.784125753133356</v>
      </c>
    </row>
    <row r="41" spans="1:2" x14ac:dyDescent="0.3">
      <c r="A41" t="s">
        <v>5</v>
      </c>
      <c r="B41">
        <v>17.818749559879482</v>
      </c>
    </row>
    <row r="42" spans="1:2" x14ac:dyDescent="0.3">
      <c r="A42" t="s">
        <v>5</v>
      </c>
      <c r="B42">
        <v>17.818749559879482</v>
      </c>
    </row>
    <row r="43" spans="1:2" x14ac:dyDescent="0.3">
      <c r="A43" t="s">
        <v>5</v>
      </c>
      <c r="B43">
        <v>17.852420175539134</v>
      </c>
    </row>
    <row r="44" spans="1:2" x14ac:dyDescent="0.3">
      <c r="A44" t="s">
        <v>5</v>
      </c>
      <c r="B44">
        <v>17.895306591815647</v>
      </c>
    </row>
    <row r="45" spans="1:2" x14ac:dyDescent="0.3">
      <c r="A45" t="s">
        <v>5</v>
      </c>
      <c r="B45">
        <v>17.902858044382409</v>
      </c>
    </row>
    <row r="46" spans="1:2" x14ac:dyDescent="0.3">
      <c r="A46" t="s">
        <v>5</v>
      </c>
      <c r="B46">
        <v>17.904899934772001</v>
      </c>
    </row>
    <row r="47" spans="1:2" x14ac:dyDescent="0.3">
      <c r="A47" t="s">
        <v>5</v>
      </c>
      <c r="B47">
        <v>18.021458547944682</v>
      </c>
    </row>
    <row r="48" spans="1:2" x14ac:dyDescent="0.3">
      <c r="A48" t="s">
        <v>5</v>
      </c>
      <c r="B48">
        <v>18.216691526212124</v>
      </c>
    </row>
    <row r="49" spans="1:2" x14ac:dyDescent="0.3">
      <c r="A49" t="s">
        <v>5</v>
      </c>
      <c r="B49">
        <v>18.223417764496297</v>
      </c>
    </row>
    <row r="50" spans="1:2" x14ac:dyDescent="0.3">
      <c r="A50" t="s">
        <v>5</v>
      </c>
      <c r="B50">
        <v>18.265311357916218</v>
      </c>
    </row>
    <row r="51" spans="1:2" x14ac:dyDescent="0.3">
      <c r="A51" t="s">
        <v>5</v>
      </c>
      <c r="B51">
        <v>18.27895403490141</v>
      </c>
    </row>
    <row r="52" spans="1:2" x14ac:dyDescent="0.3">
      <c r="A52" t="s">
        <v>5</v>
      </c>
      <c r="B52">
        <v>18.291322964638027</v>
      </c>
    </row>
    <row r="53" spans="1:2" x14ac:dyDescent="0.3">
      <c r="A53" t="s">
        <v>5</v>
      </c>
      <c r="B53">
        <v>18.405891215699342</v>
      </c>
    </row>
    <row r="54" spans="1:2" x14ac:dyDescent="0.3">
      <c r="A54" t="s">
        <v>5</v>
      </c>
      <c r="B54">
        <v>18.48515903908676</v>
      </c>
    </row>
    <row r="55" spans="1:2" x14ac:dyDescent="0.3">
      <c r="A55" t="s">
        <v>5</v>
      </c>
      <c r="B55">
        <v>18.488216102247318</v>
      </c>
    </row>
    <row r="56" spans="1:2" x14ac:dyDescent="0.3">
      <c r="A56" t="s">
        <v>5</v>
      </c>
      <c r="B56">
        <v>18.592495105548505</v>
      </c>
    </row>
    <row r="57" spans="1:2" x14ac:dyDescent="0.3">
      <c r="A57" t="s">
        <v>5</v>
      </c>
      <c r="B57">
        <v>18.596271016186595</v>
      </c>
    </row>
    <row r="58" spans="1:2" x14ac:dyDescent="0.3">
      <c r="A58" t="s">
        <v>5</v>
      </c>
      <c r="B58">
        <v>18.641274071099243</v>
      </c>
    </row>
    <row r="59" spans="1:2" x14ac:dyDescent="0.3">
      <c r="A59" t="s">
        <v>5</v>
      </c>
      <c r="B59">
        <v>18.665082067514142</v>
      </c>
    </row>
    <row r="60" spans="1:2" x14ac:dyDescent="0.3">
      <c r="A60" t="s">
        <v>5</v>
      </c>
      <c r="B60">
        <v>18.680869568223407</v>
      </c>
    </row>
    <row r="61" spans="1:2" x14ac:dyDescent="0.3">
      <c r="A61" t="s">
        <v>5</v>
      </c>
      <c r="B61">
        <v>18.743949185369093</v>
      </c>
    </row>
    <row r="62" spans="1:2" x14ac:dyDescent="0.3">
      <c r="A62" t="s">
        <v>5</v>
      </c>
      <c r="B62">
        <v>18.748533139014654</v>
      </c>
    </row>
    <row r="63" spans="1:2" x14ac:dyDescent="0.3">
      <c r="A63" t="s">
        <v>5</v>
      </c>
      <c r="B63">
        <v>18.80242879881261</v>
      </c>
    </row>
    <row r="64" spans="1:2" x14ac:dyDescent="0.3">
      <c r="A64" t="s">
        <v>5</v>
      </c>
      <c r="B64">
        <v>18.855567718275115</v>
      </c>
    </row>
    <row r="65" spans="1:2" x14ac:dyDescent="0.3">
      <c r="A65" t="s">
        <v>5</v>
      </c>
      <c r="B65">
        <v>19.040577119688972</v>
      </c>
    </row>
    <row r="66" spans="1:2" x14ac:dyDescent="0.3">
      <c r="A66" t="s">
        <v>6</v>
      </c>
      <c r="B66">
        <v>19.074835743299584</v>
      </c>
    </row>
    <row r="67" spans="1:2" x14ac:dyDescent="0.3">
      <c r="A67" t="s">
        <v>6</v>
      </c>
      <c r="B67">
        <v>19.151502596652477</v>
      </c>
    </row>
    <row r="68" spans="1:2" x14ac:dyDescent="0.3">
      <c r="A68" t="s">
        <v>6</v>
      </c>
      <c r="B68">
        <v>19.19186382357794</v>
      </c>
    </row>
    <row r="69" spans="1:2" x14ac:dyDescent="0.3">
      <c r="A69" t="s">
        <v>6</v>
      </c>
      <c r="B69">
        <v>19.264947186003948</v>
      </c>
    </row>
    <row r="70" spans="1:2" x14ac:dyDescent="0.3">
      <c r="A70" t="s">
        <v>6</v>
      </c>
      <c r="B70">
        <v>19.271868637339921</v>
      </c>
    </row>
    <row r="71" spans="1:2" x14ac:dyDescent="0.3">
      <c r="A71" t="s">
        <v>6</v>
      </c>
      <c r="B71">
        <v>19.303184561215541</v>
      </c>
    </row>
    <row r="72" spans="1:2" x14ac:dyDescent="0.3">
      <c r="A72" t="s">
        <v>6</v>
      </c>
      <c r="B72">
        <v>19.354970303695556</v>
      </c>
    </row>
    <row r="73" spans="1:2" x14ac:dyDescent="0.3">
      <c r="A73" t="s">
        <v>6</v>
      </c>
      <c r="B73">
        <v>19.385197509183804</v>
      </c>
    </row>
    <row r="74" spans="1:2" x14ac:dyDescent="0.3">
      <c r="A74" t="s">
        <v>6</v>
      </c>
      <c r="B74">
        <v>19.471825886148217</v>
      </c>
    </row>
    <row r="75" spans="1:2" x14ac:dyDescent="0.3">
      <c r="A75" t="s">
        <v>6</v>
      </c>
      <c r="B75">
        <v>19.47830955228806</v>
      </c>
    </row>
    <row r="76" spans="1:2" x14ac:dyDescent="0.3">
      <c r="A76" t="s">
        <v>6</v>
      </c>
      <c r="B76">
        <v>19.506805321650631</v>
      </c>
    </row>
    <row r="77" spans="1:2" x14ac:dyDescent="0.3">
      <c r="A77" t="s">
        <v>6</v>
      </c>
      <c r="B77">
        <v>19.524144926134621</v>
      </c>
    </row>
    <row r="78" spans="1:2" x14ac:dyDescent="0.3">
      <c r="A78" t="s">
        <v>6</v>
      </c>
      <c r="B78">
        <v>19.575971083309799</v>
      </c>
    </row>
    <row r="79" spans="1:2" x14ac:dyDescent="0.3">
      <c r="A79" t="s">
        <v>6</v>
      </c>
      <c r="B79">
        <v>19.62503965677038</v>
      </c>
    </row>
    <row r="80" spans="1:2" x14ac:dyDescent="0.3">
      <c r="A80" t="s">
        <v>6</v>
      </c>
      <c r="B80">
        <v>19.62737368046912</v>
      </c>
    </row>
    <row r="81" spans="1:2" x14ac:dyDescent="0.3">
      <c r="A81" t="s">
        <v>6</v>
      </c>
      <c r="B81">
        <v>19.877986721964838</v>
      </c>
    </row>
    <row r="82" spans="1:2" x14ac:dyDescent="0.3">
      <c r="A82" t="s">
        <v>6</v>
      </c>
      <c r="B82">
        <v>19.877986721964838</v>
      </c>
    </row>
    <row r="83" spans="1:2" x14ac:dyDescent="0.3">
      <c r="A83" t="s">
        <v>6</v>
      </c>
      <c r="B83">
        <v>20.060273820349082</v>
      </c>
    </row>
    <row r="84" spans="1:2" x14ac:dyDescent="0.3">
      <c r="A84" t="s">
        <v>6</v>
      </c>
      <c r="B84">
        <v>20.101212016565153</v>
      </c>
    </row>
    <row r="85" spans="1:2" x14ac:dyDescent="0.3">
      <c r="A85" t="s">
        <v>6</v>
      </c>
      <c r="B85">
        <v>20.120377027235261</v>
      </c>
    </row>
    <row r="86" spans="1:2" x14ac:dyDescent="0.3">
      <c r="A86" t="s">
        <v>6</v>
      </c>
      <c r="B86">
        <v>20.122028721944634</v>
      </c>
    </row>
    <row r="87" spans="1:2" x14ac:dyDescent="0.3">
      <c r="A87" t="s">
        <v>6</v>
      </c>
      <c r="B87">
        <v>20.123712348434012</v>
      </c>
    </row>
    <row r="88" spans="1:2" x14ac:dyDescent="0.3">
      <c r="A88" t="s">
        <v>6</v>
      </c>
      <c r="B88">
        <v>20.150723175066506</v>
      </c>
    </row>
    <row r="89" spans="1:2" x14ac:dyDescent="0.3">
      <c r="A89" t="s">
        <v>6</v>
      </c>
      <c r="B89">
        <v>20.176460993840774</v>
      </c>
    </row>
    <row r="90" spans="1:2" x14ac:dyDescent="0.3">
      <c r="A90" t="s">
        <v>6</v>
      </c>
      <c r="B90">
        <v>20.18361700246766</v>
      </c>
    </row>
    <row r="91" spans="1:2" x14ac:dyDescent="0.3">
      <c r="A91" t="s">
        <v>6</v>
      </c>
      <c r="B91">
        <v>20.194423874063354</v>
      </c>
    </row>
    <row r="92" spans="1:2" x14ac:dyDescent="0.3">
      <c r="A92" t="s">
        <v>6</v>
      </c>
      <c r="B92">
        <v>20.225315302506541</v>
      </c>
    </row>
    <row r="93" spans="1:2" x14ac:dyDescent="0.3">
      <c r="A93" t="s">
        <v>6</v>
      </c>
      <c r="B93">
        <v>20.255201480611625</v>
      </c>
    </row>
    <row r="94" spans="1:2" x14ac:dyDescent="0.3">
      <c r="A94" t="s">
        <v>6</v>
      </c>
      <c r="B94">
        <v>20.282086959785413</v>
      </c>
    </row>
    <row r="95" spans="1:2" x14ac:dyDescent="0.3">
      <c r="A95" t="s">
        <v>6</v>
      </c>
      <c r="B95">
        <v>20.282086959785413</v>
      </c>
    </row>
    <row r="96" spans="1:2" x14ac:dyDescent="0.3">
      <c r="A96" t="s">
        <v>6</v>
      </c>
      <c r="B96">
        <v>20.326950052770389</v>
      </c>
    </row>
    <row r="97" spans="1:2" x14ac:dyDescent="0.3">
      <c r="A97" t="s">
        <v>6</v>
      </c>
      <c r="B97">
        <v>20.337184866125469</v>
      </c>
    </row>
    <row r="98" spans="1:2" x14ac:dyDescent="0.3">
      <c r="A98" t="s">
        <v>6</v>
      </c>
      <c r="B98">
        <v>20.33764673841841</v>
      </c>
    </row>
    <row r="99" spans="1:2" x14ac:dyDescent="0.3">
      <c r="A99" t="s">
        <v>6</v>
      </c>
      <c r="B99">
        <v>20.34522459830324</v>
      </c>
    </row>
    <row r="100" spans="1:2" x14ac:dyDescent="0.3">
      <c r="A100" t="s">
        <v>6</v>
      </c>
      <c r="B100">
        <v>20.394661236202634</v>
      </c>
    </row>
    <row r="101" spans="1:2" x14ac:dyDescent="0.3">
      <c r="A101" t="s">
        <v>6</v>
      </c>
      <c r="B101">
        <v>20.52001719582438</v>
      </c>
    </row>
    <row r="102" spans="1:2" x14ac:dyDescent="0.3">
      <c r="A102" t="s">
        <v>6</v>
      </c>
      <c r="B102">
        <v>20.525270833686452</v>
      </c>
    </row>
    <row r="103" spans="1:2" x14ac:dyDescent="0.3">
      <c r="A103" t="s">
        <v>6</v>
      </c>
      <c r="B103">
        <v>20.594508570837274</v>
      </c>
    </row>
    <row r="104" spans="1:2" x14ac:dyDescent="0.3">
      <c r="A104" t="s">
        <v>6</v>
      </c>
      <c r="B104">
        <v>20.601507147246991</v>
      </c>
    </row>
    <row r="105" spans="1:2" x14ac:dyDescent="0.3">
      <c r="A105" t="s">
        <v>6</v>
      </c>
      <c r="B105">
        <v>20.69076047006202</v>
      </c>
    </row>
    <row r="106" spans="1:2" x14ac:dyDescent="0.3">
      <c r="A106" t="s">
        <v>6</v>
      </c>
      <c r="B106">
        <v>20.710224478976833</v>
      </c>
    </row>
    <row r="107" spans="1:2" x14ac:dyDescent="0.3">
      <c r="A107" t="s">
        <v>6</v>
      </c>
      <c r="B107">
        <v>20.710224478976833</v>
      </c>
    </row>
    <row r="108" spans="1:2" x14ac:dyDescent="0.3">
      <c r="A108" t="s">
        <v>6</v>
      </c>
      <c r="B108">
        <v>20.726869568552633</v>
      </c>
    </row>
    <row r="109" spans="1:2" x14ac:dyDescent="0.3">
      <c r="A109" t="s">
        <v>6</v>
      </c>
      <c r="B109">
        <v>20.752081098870484</v>
      </c>
    </row>
    <row r="110" spans="1:2" x14ac:dyDescent="0.3">
      <c r="A110" t="s">
        <v>6</v>
      </c>
      <c r="B110">
        <v>20.764260710054792</v>
      </c>
    </row>
    <row r="111" spans="1:2" x14ac:dyDescent="0.3">
      <c r="A111" t="s">
        <v>6</v>
      </c>
      <c r="B111">
        <v>20.784788285820738</v>
      </c>
    </row>
    <row r="112" spans="1:2" x14ac:dyDescent="0.3">
      <c r="A112" t="s">
        <v>6</v>
      </c>
      <c r="B112">
        <v>20.793061015437388</v>
      </c>
    </row>
    <row r="113" spans="1:2" x14ac:dyDescent="0.3">
      <c r="A113" t="s">
        <v>6</v>
      </c>
      <c r="B113">
        <v>20.885783929940374</v>
      </c>
    </row>
    <row r="114" spans="1:2" x14ac:dyDescent="0.3">
      <c r="A114" t="s">
        <v>6</v>
      </c>
      <c r="B114">
        <v>20.889062530647905</v>
      </c>
    </row>
    <row r="115" spans="1:2" x14ac:dyDescent="0.3">
      <c r="A115" t="s">
        <v>6</v>
      </c>
      <c r="B115">
        <v>20.901358208226117</v>
      </c>
    </row>
    <row r="116" spans="1:2" x14ac:dyDescent="0.3">
      <c r="A116" t="s">
        <v>6</v>
      </c>
      <c r="B116">
        <v>20.944634831657869</v>
      </c>
    </row>
    <row r="117" spans="1:2" x14ac:dyDescent="0.3">
      <c r="A117" t="s">
        <v>6</v>
      </c>
      <c r="B117">
        <v>21.052542238959926</v>
      </c>
    </row>
    <row r="118" spans="1:2" x14ac:dyDescent="0.3">
      <c r="A118" t="s">
        <v>6</v>
      </c>
      <c r="B118">
        <v>21.060560364500542</v>
      </c>
    </row>
    <row r="119" spans="1:2" x14ac:dyDescent="0.3">
      <c r="A119" t="s">
        <v>6</v>
      </c>
      <c r="B119">
        <v>21.137244850690337</v>
      </c>
    </row>
    <row r="120" spans="1:2" x14ac:dyDescent="0.3">
      <c r="A120" t="s">
        <v>6</v>
      </c>
      <c r="B120">
        <v>21.14002805488121</v>
      </c>
    </row>
    <row r="121" spans="1:2" x14ac:dyDescent="0.3">
      <c r="A121" t="s">
        <v>6</v>
      </c>
      <c r="B121">
        <v>21.155352649019168</v>
      </c>
    </row>
    <row r="122" spans="1:2" x14ac:dyDescent="0.3">
      <c r="A122" t="s">
        <v>6</v>
      </c>
      <c r="B122">
        <v>21.199748958452723</v>
      </c>
    </row>
    <row r="123" spans="1:2" x14ac:dyDescent="0.3">
      <c r="A123" t="s">
        <v>6</v>
      </c>
      <c r="B123">
        <v>21.220637852544698</v>
      </c>
    </row>
    <row r="124" spans="1:2" x14ac:dyDescent="0.3">
      <c r="A124" t="s">
        <v>6</v>
      </c>
      <c r="B124">
        <v>21.257342832796525</v>
      </c>
    </row>
    <row r="125" spans="1:2" x14ac:dyDescent="0.3">
      <c r="A125" t="s">
        <v>6</v>
      </c>
      <c r="B125">
        <v>21.377440814902723</v>
      </c>
    </row>
    <row r="126" spans="1:2" x14ac:dyDescent="0.3">
      <c r="A126" t="s">
        <v>6</v>
      </c>
      <c r="B126">
        <v>21.479528507031198</v>
      </c>
    </row>
    <row r="127" spans="1:2" x14ac:dyDescent="0.3">
      <c r="A127" t="s">
        <v>6</v>
      </c>
      <c r="B127">
        <v>21.561387905576677</v>
      </c>
    </row>
    <row r="128" spans="1:2" x14ac:dyDescent="0.3">
      <c r="A128" t="s">
        <v>6</v>
      </c>
      <c r="B128">
        <v>21.566018878934546</v>
      </c>
    </row>
    <row r="129" spans="1:2" x14ac:dyDescent="0.3">
      <c r="A129" t="s">
        <v>6</v>
      </c>
      <c r="B129">
        <v>21.687293872221737</v>
      </c>
    </row>
    <row r="130" spans="1:2" x14ac:dyDescent="0.3">
      <c r="A130" t="s">
        <v>6</v>
      </c>
      <c r="B130">
        <v>21.699839445301148</v>
      </c>
    </row>
    <row r="131" spans="1:2" x14ac:dyDescent="0.3">
      <c r="A131" t="s">
        <v>6</v>
      </c>
      <c r="B131">
        <v>21.798990710550793</v>
      </c>
    </row>
    <row r="132" spans="1:2" x14ac:dyDescent="0.3">
      <c r="A132" t="s">
        <v>6</v>
      </c>
      <c r="B132">
        <v>21.851471306728168</v>
      </c>
    </row>
    <row r="133" spans="1:2" x14ac:dyDescent="0.3">
      <c r="A133" t="s">
        <v>6</v>
      </c>
      <c r="B133">
        <v>21.87172093100876</v>
      </c>
    </row>
    <row r="134" spans="1:2" x14ac:dyDescent="0.3">
      <c r="A134" t="s">
        <v>6</v>
      </c>
      <c r="B134">
        <v>21.949502211529381</v>
      </c>
    </row>
    <row r="135" spans="1:2" x14ac:dyDescent="0.3">
      <c r="A135" t="s">
        <v>6</v>
      </c>
      <c r="B135">
        <v>21.960132278041286</v>
      </c>
    </row>
    <row r="136" spans="1:2" x14ac:dyDescent="0.3">
      <c r="A136" t="s">
        <v>6</v>
      </c>
      <c r="B136">
        <v>21.991775518815096</v>
      </c>
    </row>
    <row r="137" spans="1:2" x14ac:dyDescent="0.3">
      <c r="A137" t="s">
        <v>6</v>
      </c>
      <c r="B137">
        <v>22.111027856233754</v>
      </c>
    </row>
    <row r="138" spans="1:2" x14ac:dyDescent="0.3">
      <c r="A138" t="s">
        <v>6</v>
      </c>
      <c r="B138">
        <v>22.114624756159678</v>
      </c>
    </row>
    <row r="139" spans="1:2" x14ac:dyDescent="0.3">
      <c r="A139" t="s">
        <v>6</v>
      </c>
      <c r="B139">
        <v>22.208046695426805</v>
      </c>
    </row>
    <row r="140" spans="1:2" x14ac:dyDescent="0.3">
      <c r="A140" t="s">
        <v>6</v>
      </c>
      <c r="B140">
        <v>22.390665565374885</v>
      </c>
    </row>
    <row r="141" spans="1:2" x14ac:dyDescent="0.3">
      <c r="A141" t="s">
        <v>6</v>
      </c>
      <c r="B141">
        <v>22.477528591836386</v>
      </c>
    </row>
    <row r="142" spans="1:2" x14ac:dyDescent="0.3">
      <c r="A142" t="s">
        <v>6</v>
      </c>
      <c r="B142">
        <v>22.488227402626883</v>
      </c>
    </row>
    <row r="143" spans="1:2" x14ac:dyDescent="0.3">
      <c r="A143" t="s">
        <v>6</v>
      </c>
      <c r="B143">
        <v>22.553334915747993</v>
      </c>
    </row>
    <row r="144" spans="1:2" x14ac:dyDescent="0.3">
      <c r="A144" t="s">
        <v>6</v>
      </c>
      <c r="B144">
        <v>22.554490248896165</v>
      </c>
    </row>
    <row r="145" spans="1:2" x14ac:dyDescent="0.3">
      <c r="A145" t="s">
        <v>6</v>
      </c>
      <c r="B145">
        <v>22.57842063596468</v>
      </c>
    </row>
    <row r="146" spans="1:2" x14ac:dyDescent="0.3">
      <c r="A146" t="s">
        <v>6</v>
      </c>
      <c r="B146">
        <v>22.608080727921774</v>
      </c>
    </row>
    <row r="147" spans="1:2" x14ac:dyDescent="0.3">
      <c r="A147" t="s">
        <v>6</v>
      </c>
      <c r="B147">
        <v>22.627262013989711</v>
      </c>
    </row>
    <row r="148" spans="1:2" x14ac:dyDescent="0.3">
      <c r="A148" t="s">
        <v>6</v>
      </c>
      <c r="B148">
        <v>22.635424155639676</v>
      </c>
    </row>
    <row r="149" spans="1:2" x14ac:dyDescent="0.3">
      <c r="A149" t="s">
        <v>6</v>
      </c>
      <c r="B149">
        <v>22.689015147293198</v>
      </c>
    </row>
    <row r="150" spans="1:2" x14ac:dyDescent="0.3">
      <c r="A150" t="s">
        <v>6</v>
      </c>
      <c r="B150">
        <v>22.840460282268214</v>
      </c>
    </row>
    <row r="151" spans="1:2" x14ac:dyDescent="0.3">
      <c r="A151" t="s">
        <v>6</v>
      </c>
      <c r="B151">
        <v>22.867818809366685</v>
      </c>
    </row>
    <row r="152" spans="1:2" x14ac:dyDescent="0.3">
      <c r="A152" t="s">
        <v>6</v>
      </c>
      <c r="B152">
        <v>22.939830265572244</v>
      </c>
    </row>
    <row r="153" spans="1:2" x14ac:dyDescent="0.3">
      <c r="A153" t="s">
        <v>6</v>
      </c>
      <c r="B153">
        <v>23.06591070928771</v>
      </c>
    </row>
    <row r="154" spans="1:2" x14ac:dyDescent="0.3">
      <c r="A154" t="s">
        <v>6</v>
      </c>
      <c r="B154">
        <v>23.211265874053545</v>
      </c>
    </row>
    <row r="155" spans="1:2" x14ac:dyDescent="0.3">
      <c r="A155" t="s">
        <v>6</v>
      </c>
      <c r="B155">
        <v>23.226350517166257</v>
      </c>
    </row>
    <row r="156" spans="1:2" x14ac:dyDescent="0.3">
      <c r="A156" t="s">
        <v>6</v>
      </c>
      <c r="B156">
        <v>23.226350517166257</v>
      </c>
    </row>
    <row r="157" spans="1:2" x14ac:dyDescent="0.3">
      <c r="A157" t="s">
        <v>6</v>
      </c>
      <c r="B157">
        <v>23.299008528601838</v>
      </c>
    </row>
    <row r="158" spans="1:2" x14ac:dyDescent="0.3">
      <c r="A158" t="s">
        <v>6</v>
      </c>
      <c r="B158">
        <v>23.359000301320169</v>
      </c>
    </row>
    <row r="159" spans="1:2" x14ac:dyDescent="0.3">
      <c r="A159" t="s">
        <v>6</v>
      </c>
      <c r="B159">
        <v>23.45494996653451</v>
      </c>
    </row>
    <row r="160" spans="1:2" x14ac:dyDescent="0.3">
      <c r="A160" t="s">
        <v>6</v>
      </c>
      <c r="B160">
        <v>23.769595100183178</v>
      </c>
    </row>
    <row r="161" spans="1:2" x14ac:dyDescent="0.3">
      <c r="A161" t="s">
        <v>6</v>
      </c>
      <c r="B161">
        <v>23.803815441901108</v>
      </c>
    </row>
    <row r="162" spans="1:2" x14ac:dyDescent="0.3">
      <c r="A162" t="s">
        <v>7</v>
      </c>
      <c r="B162">
        <v>24.740184313876181</v>
      </c>
    </row>
    <row r="163" spans="1:2" x14ac:dyDescent="0.3">
      <c r="A163" t="s">
        <v>7</v>
      </c>
      <c r="B163">
        <v>25.150471284044073</v>
      </c>
    </row>
    <row r="164" spans="1:2" x14ac:dyDescent="0.3">
      <c r="A164" t="s">
        <v>7</v>
      </c>
      <c r="B164">
        <v>26.522315172264669</v>
      </c>
    </row>
    <row r="165" spans="1:2" x14ac:dyDescent="0.3">
      <c r="A165" t="s">
        <v>7</v>
      </c>
      <c r="B165">
        <v>41.65949769746841</v>
      </c>
    </row>
    <row r="166" spans="1:2" x14ac:dyDescent="0.3">
      <c r="A166" t="s">
        <v>7</v>
      </c>
      <c r="B166">
        <v>42.430969877051162</v>
      </c>
    </row>
    <row r="167" spans="1:2" x14ac:dyDescent="0.3">
      <c r="A167" t="s">
        <v>7</v>
      </c>
      <c r="B167">
        <v>47.059802954547642</v>
      </c>
    </row>
    <row r="168" spans="1:2" x14ac:dyDescent="0.3">
      <c r="A168" t="s">
        <v>7</v>
      </c>
      <c r="B168">
        <v>47.831275134130394</v>
      </c>
    </row>
    <row r="169" spans="1:2" x14ac:dyDescent="0.3">
      <c r="A169" t="s">
        <v>7</v>
      </c>
      <c r="B169">
        <v>49.374219493295911</v>
      </c>
    </row>
    <row r="170" spans="1:2" x14ac:dyDescent="0.3">
      <c r="A170" t="s">
        <v>7</v>
      </c>
      <c r="B170">
        <v>50.145691672878598</v>
      </c>
    </row>
    <row r="171" spans="1:2" x14ac:dyDescent="0.3">
      <c r="A171" t="s">
        <v>7</v>
      </c>
      <c r="B171">
        <v>50.145691672878598</v>
      </c>
    </row>
  </sheetData>
  <sortState xmlns:xlrd2="http://schemas.microsoft.com/office/spreadsheetml/2017/richdata2" ref="A2:B171">
    <sortCondition ref="B1:B1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Moran</dc:creator>
  <cp:lastModifiedBy>Jose Luis Moran</cp:lastModifiedBy>
  <dcterms:created xsi:type="dcterms:W3CDTF">2024-07-14T00:13:59Z</dcterms:created>
  <dcterms:modified xsi:type="dcterms:W3CDTF">2024-09-16T03:35:10Z</dcterms:modified>
</cp:coreProperties>
</file>