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RELACION " sheetId="1" r:id="rId1"/>
    <sheet name="DIGITALIZACION POR FORMATO" sheetId="2" r:id="rId2"/>
    <sheet name="DATOS" sheetId="3" r:id="rId3"/>
    <sheet name="RUTAS" sheetId="5" r:id="rId4"/>
  </sheets>
  <definedNames>
    <definedName name="_xlnm._FilterDatabase" localSheetId="2" hidden="1">DATOS!$B$1:$G$497</definedName>
    <definedName name="_xlnm._FilterDatabase" localSheetId="1" hidden="1">'DIGITALIZACION POR FORMATO'!$B$3:$J$1294</definedName>
    <definedName name="_xlnm._FilterDatabase" localSheetId="3" hidden="1">RUTAS!$B$2:$D$433</definedName>
  </definedNames>
  <calcPr calcId="124519"/>
</workbook>
</file>

<file path=xl/calcChain.xml><?xml version="1.0" encoding="utf-8"?>
<calcChain xmlns="http://schemas.openxmlformats.org/spreadsheetml/2006/main">
  <c r="D436" i="5"/>
  <c r="AP264" i="1"/>
  <c r="AQ263"/>
  <c r="AQ265" s="1"/>
  <c r="AN257"/>
  <c r="AP223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O223"/>
  <c r="AO224" s="1"/>
  <c r="AO225" s="1"/>
  <c r="AO226" s="1"/>
  <c r="AO227" s="1"/>
  <c r="AO228" s="1"/>
  <c r="AO229" s="1"/>
  <c r="AO230" s="1"/>
  <c r="AO231" s="1"/>
  <c r="AO232" s="1"/>
  <c r="AO233" s="1"/>
  <c r="AO234" s="1"/>
  <c r="AO235" s="1"/>
  <c r="AO236" s="1"/>
  <c r="AO237" s="1"/>
  <c r="AO238" s="1"/>
  <c r="AO239" s="1"/>
  <c r="AO240" s="1"/>
  <c r="AO241" s="1"/>
  <c r="AO242" s="1"/>
  <c r="AO243" s="1"/>
  <c r="AO244" s="1"/>
  <c r="AO245" s="1"/>
  <c r="AO246" s="1"/>
  <c r="AO247" s="1"/>
  <c r="AP222"/>
  <c r="AO222"/>
  <c r="I1375" i="2"/>
  <c r="I1376"/>
  <c r="I1377"/>
  <c r="I1378"/>
  <c r="I1379"/>
  <c r="I1380"/>
  <c r="I1381"/>
  <c r="I1382"/>
  <c r="I1383"/>
  <c r="I1384"/>
  <c r="H1375"/>
  <c r="H1376"/>
  <c r="H1377"/>
  <c r="H1378"/>
  <c r="H1379"/>
  <c r="H1380"/>
  <c r="H1381"/>
  <c r="H1382"/>
  <c r="H1383"/>
  <c r="H1384"/>
  <c r="D1375"/>
  <c r="E1375" s="1"/>
  <c r="D1376"/>
  <c r="E1376" s="1"/>
  <c r="D1377"/>
  <c r="E1377" s="1"/>
  <c r="D1378"/>
  <c r="E1378" s="1"/>
  <c r="E1379"/>
  <c r="E1380"/>
  <c r="D1381"/>
  <c r="E1381" s="1"/>
  <c r="D1382"/>
  <c r="E1382" s="1"/>
  <c r="D1383"/>
  <c r="E1383" s="1"/>
  <c r="D1384"/>
  <c r="E1384" s="1"/>
  <c r="B1375"/>
  <c r="B1376"/>
  <c r="B1377"/>
  <c r="B1378"/>
  <c r="B1379"/>
  <c r="B1380"/>
  <c r="B1381"/>
  <c r="B1382"/>
  <c r="B1383"/>
  <c r="B1384"/>
  <c r="AG257" i="1"/>
  <c r="AI222"/>
  <c r="AH222"/>
  <c r="AI264"/>
  <c r="AJ263"/>
  <c r="AI223"/>
  <c r="AI224" s="1"/>
  <c r="AI225" s="1"/>
  <c r="AI226" s="1"/>
  <c r="AI227" s="1"/>
  <c r="AI228" s="1"/>
  <c r="AI229" s="1"/>
  <c r="AI230" s="1"/>
  <c r="AI231" s="1"/>
  <c r="AI232" s="1"/>
  <c r="AI233" s="1"/>
  <c r="AI234" s="1"/>
  <c r="AI235" s="1"/>
  <c r="AI236" s="1"/>
  <c r="AI237" s="1"/>
  <c r="AI238" s="1"/>
  <c r="AI239" s="1"/>
  <c r="AI240" s="1"/>
  <c r="AI241" s="1"/>
  <c r="AI242" s="1"/>
  <c r="AI243" s="1"/>
  <c r="AI244" s="1"/>
  <c r="AI245" s="1"/>
  <c r="AI246" s="1"/>
  <c r="AI247" s="1"/>
  <c r="AI248" s="1"/>
  <c r="AI249" s="1"/>
  <c r="AI250" s="1"/>
  <c r="AI251" s="1"/>
  <c r="AI252" s="1"/>
  <c r="AI253" s="1"/>
  <c r="AI254" s="1"/>
  <c r="AH223"/>
  <c r="AH224" s="1"/>
  <c r="AH225" s="1"/>
  <c r="AH226" s="1"/>
  <c r="AH227" s="1"/>
  <c r="AH228" s="1"/>
  <c r="AH229" s="1"/>
  <c r="AH230" s="1"/>
  <c r="AH231" s="1"/>
  <c r="AH232" s="1"/>
  <c r="AH233" s="1"/>
  <c r="AH234" s="1"/>
  <c r="AH235" s="1"/>
  <c r="AH236" s="1"/>
  <c r="AH237" s="1"/>
  <c r="AH238" s="1"/>
  <c r="AH239" s="1"/>
  <c r="AH240" s="1"/>
  <c r="AH241" s="1"/>
  <c r="AH242" s="1"/>
  <c r="AH243" s="1"/>
  <c r="AH244" s="1"/>
  <c r="AH245" s="1"/>
  <c r="AH246" s="1"/>
  <c r="AH247" s="1"/>
  <c r="AH248" s="1"/>
  <c r="AH249" s="1"/>
  <c r="AH250" s="1"/>
  <c r="AH251" s="1"/>
  <c r="AH252" s="1"/>
  <c r="AH253" s="1"/>
  <c r="AH254" s="1"/>
  <c r="AB222"/>
  <c r="AA222" s="1"/>
  <c r="AA223" s="1"/>
  <c r="AA224" s="1"/>
  <c r="AA225" s="1"/>
  <c r="AA226" s="1"/>
  <c r="AA227" s="1"/>
  <c r="AA228" s="1"/>
  <c r="AA229" s="1"/>
  <c r="AA230" s="1"/>
  <c r="AA231" s="1"/>
  <c r="AA232" s="1"/>
  <c r="AA233" s="1"/>
  <c r="AA234" s="1"/>
  <c r="AA235" s="1"/>
  <c r="AA236" s="1"/>
  <c r="AA237" s="1"/>
  <c r="AA238" s="1"/>
  <c r="AA239" s="1"/>
  <c r="AA240" s="1"/>
  <c r="AA241" s="1"/>
  <c r="AA242" s="1"/>
  <c r="AA243" s="1"/>
  <c r="AA244" s="1"/>
  <c r="AA245" s="1"/>
  <c r="AA246" s="1"/>
  <c r="AA247" s="1"/>
  <c r="AA248" s="1"/>
  <c r="AA249" s="1"/>
  <c r="AA250" s="1"/>
  <c r="AA251" s="1"/>
  <c r="AA252" s="1"/>
  <c r="AA253" s="1"/>
  <c r="AA254" s="1"/>
  <c r="AB264"/>
  <c r="AC263"/>
  <c r="Z257"/>
  <c r="AB224"/>
  <c r="AB225" s="1"/>
  <c r="AB226" s="1"/>
  <c r="AB227" s="1"/>
  <c r="AB228" s="1"/>
  <c r="AB229" s="1"/>
  <c r="AB230" s="1"/>
  <c r="AB231" s="1"/>
  <c r="AB232" s="1"/>
  <c r="AB233" s="1"/>
  <c r="AB234" s="1"/>
  <c r="AB235" s="1"/>
  <c r="AB236" s="1"/>
  <c r="AB237" s="1"/>
  <c r="AB238" s="1"/>
  <c r="AB239" s="1"/>
  <c r="AB240" s="1"/>
  <c r="AB241" s="1"/>
  <c r="AB242" s="1"/>
  <c r="AB243" s="1"/>
  <c r="AB244" s="1"/>
  <c r="AB245" s="1"/>
  <c r="AB246" s="1"/>
  <c r="AB247" s="1"/>
  <c r="AB248" s="1"/>
  <c r="AB249" s="1"/>
  <c r="AB250" s="1"/>
  <c r="AB251" s="1"/>
  <c r="AB252" s="1"/>
  <c r="AB253" s="1"/>
  <c r="AB254" s="1"/>
  <c r="AB223"/>
  <c r="U264"/>
  <c r="V263"/>
  <c r="S257"/>
  <c r="U224"/>
  <c r="U225" s="1"/>
  <c r="U226" s="1"/>
  <c r="U227" s="1"/>
  <c r="U228" s="1"/>
  <c r="U229" s="1"/>
  <c r="U230" s="1"/>
  <c r="U231" s="1"/>
  <c r="U232" s="1"/>
  <c r="U233" s="1"/>
  <c r="U234" s="1"/>
  <c r="U235" s="1"/>
  <c r="U236" s="1"/>
  <c r="U237" s="1"/>
  <c r="U238" s="1"/>
  <c r="U239" s="1"/>
  <c r="U223"/>
  <c r="T223"/>
  <c r="T224" s="1"/>
  <c r="T225" s="1"/>
  <c r="T226" s="1"/>
  <c r="T227" s="1"/>
  <c r="T228" s="1"/>
  <c r="T229" s="1"/>
  <c r="T230" s="1"/>
  <c r="T231" s="1"/>
  <c r="T232" s="1"/>
  <c r="T233" s="1"/>
  <c r="T234" s="1"/>
  <c r="T235" s="1"/>
  <c r="T236" s="1"/>
  <c r="T237" s="1"/>
  <c r="T238" s="1"/>
  <c r="T239" s="1"/>
  <c r="U222"/>
  <c r="T257" s="1"/>
  <c r="T222"/>
  <c r="N222"/>
  <c r="M222"/>
  <c r="L257"/>
  <c r="M257" s="1"/>
  <c r="N264"/>
  <c r="O263"/>
  <c r="N224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23"/>
  <c r="G222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G264"/>
  <c r="H263"/>
  <c r="E257"/>
  <c r="G224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23"/>
  <c r="FE212"/>
  <c r="FF211"/>
  <c r="FC205"/>
  <c r="FD205" s="1"/>
  <c r="FE172"/>
  <c r="FE173" s="1"/>
  <c r="FE174" s="1"/>
  <c r="FE175" s="1"/>
  <c r="FE176" s="1"/>
  <c r="FE177" s="1"/>
  <c r="FE178" s="1"/>
  <c r="FE179" s="1"/>
  <c r="FE180" s="1"/>
  <c r="FE181" s="1"/>
  <c r="FE182" s="1"/>
  <c r="FE183" s="1"/>
  <c r="FE184" s="1"/>
  <c r="FE171"/>
  <c r="FD171"/>
  <c r="FD172" s="1"/>
  <c r="FD173" s="1"/>
  <c r="FD174" s="1"/>
  <c r="FD175" s="1"/>
  <c r="FD176" s="1"/>
  <c r="FD177" s="1"/>
  <c r="FD178" s="1"/>
  <c r="FD179" s="1"/>
  <c r="FD180" s="1"/>
  <c r="FD181" s="1"/>
  <c r="FD182" s="1"/>
  <c r="FD183" s="1"/>
  <c r="FD184" s="1"/>
  <c r="FE170"/>
  <c r="FD170"/>
  <c r="EX212"/>
  <c r="EY211"/>
  <c r="EV205"/>
  <c r="EW205" s="1"/>
  <c r="EX172"/>
  <c r="EX173" s="1"/>
  <c r="EX174" s="1"/>
  <c r="EX175" s="1"/>
  <c r="EX176" s="1"/>
  <c r="EX177" s="1"/>
  <c r="EX178" s="1"/>
  <c r="EX179" s="1"/>
  <c r="EX180" s="1"/>
  <c r="EX181" s="1"/>
  <c r="EX182" s="1"/>
  <c r="EX183" s="1"/>
  <c r="EX184" s="1"/>
  <c r="EX185" s="1"/>
  <c r="EX186" s="1"/>
  <c r="EX187" s="1"/>
  <c r="EX188" s="1"/>
  <c r="EX189" s="1"/>
  <c r="EX190" s="1"/>
  <c r="EX191" s="1"/>
  <c r="EX192" s="1"/>
  <c r="EX193" s="1"/>
  <c r="EX194" s="1"/>
  <c r="EX195" s="1"/>
  <c r="EX196" s="1"/>
  <c r="EX197" s="1"/>
  <c r="EX198" s="1"/>
  <c r="EX199" s="1"/>
  <c r="EX200" s="1"/>
  <c r="EX201" s="1"/>
  <c r="EX202" s="1"/>
  <c r="EX171"/>
  <c r="EX170"/>
  <c r="EW170"/>
  <c r="EW171" s="1"/>
  <c r="EW172" s="1"/>
  <c r="EW173" s="1"/>
  <c r="EW174" s="1"/>
  <c r="EW175" s="1"/>
  <c r="EW176" s="1"/>
  <c r="EW177" s="1"/>
  <c r="EW178" s="1"/>
  <c r="EW179" s="1"/>
  <c r="EW180" s="1"/>
  <c r="EW181" s="1"/>
  <c r="EW182" s="1"/>
  <c r="EW183" s="1"/>
  <c r="EW184" s="1"/>
  <c r="EW185" s="1"/>
  <c r="EW186" s="1"/>
  <c r="EW187" s="1"/>
  <c r="EW188" s="1"/>
  <c r="EW189" s="1"/>
  <c r="EW190" s="1"/>
  <c r="EW191" s="1"/>
  <c r="EW192" s="1"/>
  <c r="EW193" s="1"/>
  <c r="EW194" s="1"/>
  <c r="EW195" s="1"/>
  <c r="EW196" s="1"/>
  <c r="EW197" s="1"/>
  <c r="EW198" s="1"/>
  <c r="EW199" s="1"/>
  <c r="EW200" s="1"/>
  <c r="EW201" s="1"/>
  <c r="EW202" s="1"/>
  <c r="EX205" s="1"/>
  <c r="EO205"/>
  <c r="EP205" s="1"/>
  <c r="EQ170"/>
  <c r="EP170"/>
  <c r="EQ212"/>
  <c r="ER211"/>
  <c r="EQ172"/>
  <c r="EQ173" s="1"/>
  <c r="EQ174" s="1"/>
  <c r="EQ175" s="1"/>
  <c r="EQ176" s="1"/>
  <c r="EQ177" s="1"/>
  <c r="EQ178" s="1"/>
  <c r="EQ179" s="1"/>
  <c r="EQ180" s="1"/>
  <c r="EQ181" s="1"/>
  <c r="EQ182" s="1"/>
  <c r="EQ183" s="1"/>
  <c r="EQ184" s="1"/>
  <c r="EQ185" s="1"/>
  <c r="EQ186" s="1"/>
  <c r="EQ187" s="1"/>
  <c r="EQ188" s="1"/>
  <c r="EQ189" s="1"/>
  <c r="EQ190" s="1"/>
  <c r="EQ191" s="1"/>
  <c r="EQ192" s="1"/>
  <c r="EQ193" s="1"/>
  <c r="EQ194" s="1"/>
  <c r="EQ195" s="1"/>
  <c r="EQ196" s="1"/>
  <c r="EQ197" s="1"/>
  <c r="EQ198" s="1"/>
  <c r="EQ199" s="1"/>
  <c r="EQ200" s="1"/>
  <c r="EQ201" s="1"/>
  <c r="EQ202" s="1"/>
  <c r="EQ171"/>
  <c r="EP171"/>
  <c r="EP172" s="1"/>
  <c r="EP173" s="1"/>
  <c r="EP174" s="1"/>
  <c r="EP175" s="1"/>
  <c r="EP176" s="1"/>
  <c r="EP177" s="1"/>
  <c r="EP178" s="1"/>
  <c r="EP179" s="1"/>
  <c r="EP180" s="1"/>
  <c r="EP181" s="1"/>
  <c r="EP182" s="1"/>
  <c r="EP183" s="1"/>
  <c r="EP184" s="1"/>
  <c r="EP185" s="1"/>
  <c r="EP186" s="1"/>
  <c r="EP187" s="1"/>
  <c r="EP188" s="1"/>
  <c r="EP189" s="1"/>
  <c r="EP190" s="1"/>
  <c r="EP191" s="1"/>
  <c r="EP192" s="1"/>
  <c r="EP193" s="1"/>
  <c r="EP194" s="1"/>
  <c r="EP195" s="1"/>
  <c r="EP196" s="1"/>
  <c r="EP197" s="1"/>
  <c r="EP198" s="1"/>
  <c r="EP199" s="1"/>
  <c r="EP200" s="1"/>
  <c r="EP201" s="1"/>
  <c r="EP202" s="1"/>
  <c r="EJ170"/>
  <c r="EJ212"/>
  <c r="EK211"/>
  <c r="EH205"/>
  <c r="EJ172"/>
  <c r="EJ173" s="1"/>
  <c r="EJ174" s="1"/>
  <c r="EJ175" s="1"/>
  <c r="EJ176" s="1"/>
  <c r="EJ177" s="1"/>
  <c r="EJ178" s="1"/>
  <c r="EJ179" s="1"/>
  <c r="EJ180" s="1"/>
  <c r="EJ181" s="1"/>
  <c r="EJ182" s="1"/>
  <c r="EJ183" s="1"/>
  <c r="EJ184" s="1"/>
  <c r="EJ185" s="1"/>
  <c r="EJ186" s="1"/>
  <c r="EJ187" s="1"/>
  <c r="EJ188" s="1"/>
  <c r="EJ189" s="1"/>
  <c r="EJ190" s="1"/>
  <c r="EJ191" s="1"/>
  <c r="EJ192" s="1"/>
  <c r="EJ193" s="1"/>
  <c r="EJ194" s="1"/>
  <c r="EJ195" s="1"/>
  <c r="EJ196" s="1"/>
  <c r="EJ197" s="1"/>
  <c r="EJ198" s="1"/>
  <c r="EJ199" s="1"/>
  <c r="EJ200" s="1"/>
  <c r="EJ201" s="1"/>
  <c r="EJ202" s="1"/>
  <c r="EJ171"/>
  <c r="EI170"/>
  <c r="EI171" s="1"/>
  <c r="EI172" s="1"/>
  <c r="EI173" s="1"/>
  <c r="EI174" s="1"/>
  <c r="EI175" s="1"/>
  <c r="EI176" s="1"/>
  <c r="EI177" s="1"/>
  <c r="EI178" s="1"/>
  <c r="EI179" s="1"/>
  <c r="EI180" s="1"/>
  <c r="EI181" s="1"/>
  <c r="EI182" s="1"/>
  <c r="EI183" s="1"/>
  <c r="EI184" s="1"/>
  <c r="EI185" s="1"/>
  <c r="EI186" s="1"/>
  <c r="EI187" s="1"/>
  <c r="EI188" s="1"/>
  <c r="EI189" s="1"/>
  <c r="EI190" s="1"/>
  <c r="EI191" s="1"/>
  <c r="EI192" s="1"/>
  <c r="EI193" s="1"/>
  <c r="EI194" s="1"/>
  <c r="EI195" s="1"/>
  <c r="EI196" s="1"/>
  <c r="EI197" s="1"/>
  <c r="EI198" s="1"/>
  <c r="EI199" s="1"/>
  <c r="EI200" s="1"/>
  <c r="EI201" s="1"/>
  <c r="EI202" s="1"/>
  <c r="EC205"/>
  <c r="EC212"/>
  <c r="ED211"/>
  <c r="EA205"/>
  <c r="EB205" s="1"/>
  <c r="EC172"/>
  <c r="EC173" s="1"/>
  <c r="EC174" s="1"/>
  <c r="EC175" s="1"/>
  <c r="EC176" s="1"/>
  <c r="EC177" s="1"/>
  <c r="EC178" s="1"/>
  <c r="EC179" s="1"/>
  <c r="EC180" s="1"/>
  <c r="EC181" s="1"/>
  <c r="EC182" s="1"/>
  <c r="EC183" s="1"/>
  <c r="EC184" s="1"/>
  <c r="EC185" s="1"/>
  <c r="EC186" s="1"/>
  <c r="EC171"/>
  <c r="EB171"/>
  <c r="EB172" s="1"/>
  <c r="EB173" s="1"/>
  <c r="EB174" s="1"/>
  <c r="EB175" s="1"/>
  <c r="EB176" s="1"/>
  <c r="EB177" s="1"/>
  <c r="EB178" s="1"/>
  <c r="EB179" s="1"/>
  <c r="EB180" s="1"/>
  <c r="EB181" s="1"/>
  <c r="EB182" s="1"/>
  <c r="EB183" s="1"/>
  <c r="EB184" s="1"/>
  <c r="EB185" s="1"/>
  <c r="EB186" s="1"/>
  <c r="EC170"/>
  <c r="EB170"/>
  <c r="DV212"/>
  <c r="DW211"/>
  <c r="DT205"/>
  <c r="DV172"/>
  <c r="DV173" s="1"/>
  <c r="DV174" s="1"/>
  <c r="DV175" s="1"/>
  <c r="DV176" s="1"/>
  <c r="DV177" s="1"/>
  <c r="DV178" s="1"/>
  <c r="DV179" s="1"/>
  <c r="DV180" s="1"/>
  <c r="DV181" s="1"/>
  <c r="DV182" s="1"/>
  <c r="DV183" s="1"/>
  <c r="DV184" s="1"/>
  <c r="DV185" s="1"/>
  <c r="DV186" s="1"/>
  <c r="DV187" s="1"/>
  <c r="DV188" s="1"/>
  <c r="DV189" s="1"/>
  <c r="DV190" s="1"/>
  <c r="DV191" s="1"/>
  <c r="DV192" s="1"/>
  <c r="DV193" s="1"/>
  <c r="DV194" s="1"/>
  <c r="DV195" s="1"/>
  <c r="DV196" s="1"/>
  <c r="DV197" s="1"/>
  <c r="DV198" s="1"/>
  <c r="DV199" s="1"/>
  <c r="DV200" s="1"/>
  <c r="DV201" s="1"/>
  <c r="DV202" s="1"/>
  <c r="DV171"/>
  <c r="DV170"/>
  <c r="DU170"/>
  <c r="DU171" s="1"/>
  <c r="DU172" s="1"/>
  <c r="DU173" s="1"/>
  <c r="DU174" s="1"/>
  <c r="DU175" s="1"/>
  <c r="DU176" s="1"/>
  <c r="DU177" s="1"/>
  <c r="DU178" s="1"/>
  <c r="DU179" s="1"/>
  <c r="DU180" s="1"/>
  <c r="DU181" s="1"/>
  <c r="DU182" s="1"/>
  <c r="DU183" s="1"/>
  <c r="DU184" s="1"/>
  <c r="DU185" s="1"/>
  <c r="DU186" s="1"/>
  <c r="DU187" s="1"/>
  <c r="DU188" s="1"/>
  <c r="DU189" s="1"/>
  <c r="DU190" s="1"/>
  <c r="DU191" s="1"/>
  <c r="DU192" s="1"/>
  <c r="DU193" s="1"/>
  <c r="DU194" s="1"/>
  <c r="DU195" s="1"/>
  <c r="DU196" s="1"/>
  <c r="DU197" s="1"/>
  <c r="DU198" s="1"/>
  <c r="DU199" s="1"/>
  <c r="DU200" s="1"/>
  <c r="DU201" s="1"/>
  <c r="DU202" s="1"/>
  <c r="DO212"/>
  <c r="DP211"/>
  <c r="DM205"/>
  <c r="DO172"/>
  <c r="DO173" s="1"/>
  <c r="DO174" s="1"/>
  <c r="DO175" s="1"/>
  <c r="DO176" s="1"/>
  <c r="DO177" s="1"/>
  <c r="DO178" s="1"/>
  <c r="DO179" s="1"/>
  <c r="DO180" s="1"/>
  <c r="DO181" s="1"/>
  <c r="DO182" s="1"/>
  <c r="DO183" s="1"/>
  <c r="DO184" s="1"/>
  <c r="DO185" s="1"/>
  <c r="DO186" s="1"/>
  <c r="DO187" s="1"/>
  <c r="DO188" s="1"/>
  <c r="DO189" s="1"/>
  <c r="DO190" s="1"/>
  <c r="DO191" s="1"/>
  <c r="DO192" s="1"/>
  <c r="DO193" s="1"/>
  <c r="DO194" s="1"/>
  <c r="DO195" s="1"/>
  <c r="DO196" s="1"/>
  <c r="DO197" s="1"/>
  <c r="DO198" s="1"/>
  <c r="DO199" s="1"/>
  <c r="DO200" s="1"/>
  <c r="DO201" s="1"/>
  <c r="DO202" s="1"/>
  <c r="DO171"/>
  <c r="DN171"/>
  <c r="DN172" s="1"/>
  <c r="DN173" s="1"/>
  <c r="DN174" s="1"/>
  <c r="DN175" s="1"/>
  <c r="DN176" s="1"/>
  <c r="DN177" s="1"/>
  <c r="DN178" s="1"/>
  <c r="DN179" s="1"/>
  <c r="DN180" s="1"/>
  <c r="DN181" s="1"/>
  <c r="DN182" s="1"/>
  <c r="DN183" s="1"/>
  <c r="DN184" s="1"/>
  <c r="DN185" s="1"/>
  <c r="DN186" s="1"/>
  <c r="DN187" s="1"/>
  <c r="DN188" s="1"/>
  <c r="DN189" s="1"/>
  <c r="DN190" s="1"/>
  <c r="DN191" s="1"/>
  <c r="DN192" s="1"/>
  <c r="DN193" s="1"/>
  <c r="DN194" s="1"/>
  <c r="DN195" s="1"/>
  <c r="DN196" s="1"/>
  <c r="DN197" s="1"/>
  <c r="DN198" s="1"/>
  <c r="DN199" s="1"/>
  <c r="DN200" s="1"/>
  <c r="DN201" s="1"/>
  <c r="DN202" s="1"/>
  <c r="DO170"/>
  <c r="DN205" s="1"/>
  <c r="DN170"/>
  <c r="DH212"/>
  <c r="DI211"/>
  <c r="DF205"/>
  <c r="DH172"/>
  <c r="DH173" s="1"/>
  <c r="DH174" s="1"/>
  <c r="DH175" s="1"/>
  <c r="DH176" s="1"/>
  <c r="DH177" s="1"/>
  <c r="DH178" s="1"/>
  <c r="DH179" s="1"/>
  <c r="DH180" s="1"/>
  <c r="DH181" s="1"/>
  <c r="DH182" s="1"/>
  <c r="DH183" s="1"/>
  <c r="DH184" s="1"/>
  <c r="DH185" s="1"/>
  <c r="DH186" s="1"/>
  <c r="DH187" s="1"/>
  <c r="DH188" s="1"/>
  <c r="DH189" s="1"/>
  <c r="DH190" s="1"/>
  <c r="DH191" s="1"/>
  <c r="DH192" s="1"/>
  <c r="DH193" s="1"/>
  <c r="DH194" s="1"/>
  <c r="DH195" s="1"/>
  <c r="DH196" s="1"/>
  <c r="DH197" s="1"/>
  <c r="DH198" s="1"/>
  <c r="DH199" s="1"/>
  <c r="DH200" s="1"/>
  <c r="DH201" s="1"/>
  <c r="DH202" s="1"/>
  <c r="DH171"/>
  <c r="CY205"/>
  <c r="DA212"/>
  <c r="DB211"/>
  <c r="DA171"/>
  <c r="DA172" s="1"/>
  <c r="DA173" s="1"/>
  <c r="DA174" s="1"/>
  <c r="DA175" s="1"/>
  <c r="DA176" s="1"/>
  <c r="DA177" s="1"/>
  <c r="DA178" s="1"/>
  <c r="DA179" s="1"/>
  <c r="DA180" s="1"/>
  <c r="DA181" s="1"/>
  <c r="DA182" s="1"/>
  <c r="DA183" s="1"/>
  <c r="DA184" s="1"/>
  <c r="DA185" s="1"/>
  <c r="DA186" s="1"/>
  <c r="DA187" s="1"/>
  <c r="DA188" s="1"/>
  <c r="DA189" s="1"/>
  <c r="DA190" s="1"/>
  <c r="DA191" s="1"/>
  <c r="DA192" s="1"/>
  <c r="DA193" s="1"/>
  <c r="DA194" s="1"/>
  <c r="DA195" s="1"/>
  <c r="DA196" s="1"/>
  <c r="DA197" s="1"/>
  <c r="DA198" s="1"/>
  <c r="DA199" s="1"/>
  <c r="DA200" s="1"/>
  <c r="DA201" s="1"/>
  <c r="DA202" s="1"/>
  <c r="CT212"/>
  <c r="CU211"/>
  <c r="CR205"/>
  <c r="CT172"/>
  <c r="CT173" s="1"/>
  <c r="CT174" s="1"/>
  <c r="CT175" s="1"/>
  <c r="CT176" s="1"/>
  <c r="CT177" s="1"/>
  <c r="CT178" s="1"/>
  <c r="CT179" s="1"/>
  <c r="CT180" s="1"/>
  <c r="CT181" s="1"/>
  <c r="CT182" s="1"/>
  <c r="CT183" s="1"/>
  <c r="CT184" s="1"/>
  <c r="CT185" s="1"/>
  <c r="CT186" s="1"/>
  <c r="CT187" s="1"/>
  <c r="CT188" s="1"/>
  <c r="CT189" s="1"/>
  <c r="CT190" s="1"/>
  <c r="CT191" s="1"/>
  <c r="CT192" s="1"/>
  <c r="CT193" s="1"/>
  <c r="CT194" s="1"/>
  <c r="CT195" s="1"/>
  <c r="CT196" s="1"/>
  <c r="CT197" s="1"/>
  <c r="CT198" s="1"/>
  <c r="CT199" s="1"/>
  <c r="CT200" s="1"/>
  <c r="CT201" s="1"/>
  <c r="CT202" s="1"/>
  <c r="CT171"/>
  <c r="CM212"/>
  <c r="CN211"/>
  <c r="CK205"/>
  <c r="CM171"/>
  <c r="CM172" s="1"/>
  <c r="CM173" s="1"/>
  <c r="CM174" s="1"/>
  <c r="CM175" s="1"/>
  <c r="CM176" s="1"/>
  <c r="CM177" s="1"/>
  <c r="CM178" s="1"/>
  <c r="CM179" s="1"/>
  <c r="CM180" s="1"/>
  <c r="CM181" s="1"/>
  <c r="CM182" s="1"/>
  <c r="CM183" s="1"/>
  <c r="CM184" s="1"/>
  <c r="CM185" s="1"/>
  <c r="CM186" s="1"/>
  <c r="CF212"/>
  <c r="CG211"/>
  <c r="CD205"/>
  <c r="CF172"/>
  <c r="CF173" s="1"/>
  <c r="CF174" s="1"/>
  <c r="CF175" s="1"/>
  <c r="CF176" s="1"/>
  <c r="CF177" s="1"/>
  <c r="CF178" s="1"/>
  <c r="CF179" s="1"/>
  <c r="CF180" s="1"/>
  <c r="CF181" s="1"/>
  <c r="CF182" s="1"/>
  <c r="CF183" s="1"/>
  <c r="CF184" s="1"/>
  <c r="CF185" s="1"/>
  <c r="CF186" s="1"/>
  <c r="CF187" s="1"/>
  <c r="CF188" s="1"/>
  <c r="CF189" s="1"/>
  <c r="CF190" s="1"/>
  <c r="CF191" s="1"/>
  <c r="CF192" s="1"/>
  <c r="CF193" s="1"/>
  <c r="CF194" s="1"/>
  <c r="CF195" s="1"/>
  <c r="CF196" s="1"/>
  <c r="CF197" s="1"/>
  <c r="CF198" s="1"/>
  <c r="CF199" s="1"/>
  <c r="CF200" s="1"/>
  <c r="CF201" s="1"/>
  <c r="CF202" s="1"/>
  <c r="CF171"/>
  <c r="D1077" i="2"/>
  <c r="BY212" i="1"/>
  <c r="BZ211"/>
  <c r="BW205"/>
  <c r="BY172"/>
  <c r="BY173" s="1"/>
  <c r="BY174" s="1"/>
  <c r="BY175" s="1"/>
  <c r="BY176" s="1"/>
  <c r="BY177" s="1"/>
  <c r="BY178" s="1"/>
  <c r="BY179" s="1"/>
  <c r="BY180" s="1"/>
  <c r="BY181" s="1"/>
  <c r="BY182" s="1"/>
  <c r="BY183" s="1"/>
  <c r="BY184" s="1"/>
  <c r="BY185" s="1"/>
  <c r="BY186" s="1"/>
  <c r="BY187" s="1"/>
  <c r="BY188" s="1"/>
  <c r="BY189" s="1"/>
  <c r="BY190" s="1"/>
  <c r="BY191" s="1"/>
  <c r="BY192" s="1"/>
  <c r="BY193" s="1"/>
  <c r="BY194" s="1"/>
  <c r="BY195" s="1"/>
  <c r="BY196" s="1"/>
  <c r="BY197" s="1"/>
  <c r="BY198" s="1"/>
  <c r="BY199" s="1"/>
  <c r="BY200" s="1"/>
  <c r="BY201" s="1"/>
  <c r="BY202" s="1"/>
  <c r="BY171"/>
  <c r="BR212"/>
  <c r="BS211"/>
  <c r="BS213" s="1"/>
  <c r="BP205"/>
  <c r="BR171"/>
  <c r="BR172" s="1"/>
  <c r="BR173" s="1"/>
  <c r="BR174" s="1"/>
  <c r="BR175" s="1"/>
  <c r="BR176" s="1"/>
  <c r="BR177" s="1"/>
  <c r="BR178" s="1"/>
  <c r="BR179" s="1"/>
  <c r="BR180" s="1"/>
  <c r="BR181" s="1"/>
  <c r="BR182" s="1"/>
  <c r="BR183" s="1"/>
  <c r="BR184" s="1"/>
  <c r="BR185" s="1"/>
  <c r="BR186" s="1"/>
  <c r="BR187" s="1"/>
  <c r="BR188" s="1"/>
  <c r="BR189" s="1"/>
  <c r="BR190" s="1"/>
  <c r="BR191" s="1"/>
  <c r="BR192" s="1"/>
  <c r="BR193" s="1"/>
  <c r="BR194" s="1"/>
  <c r="BR195" s="1"/>
  <c r="BR196" s="1"/>
  <c r="BR197" s="1"/>
  <c r="BR198" s="1"/>
  <c r="BR199" s="1"/>
  <c r="BR200" s="1"/>
  <c r="BR201" s="1"/>
  <c r="BR202" s="1"/>
  <c r="BK212"/>
  <c r="BL211"/>
  <c r="BI205"/>
  <c r="BK172"/>
  <c r="BK173" s="1"/>
  <c r="BK174" s="1"/>
  <c r="BK175" s="1"/>
  <c r="BK176" s="1"/>
  <c r="BK177" s="1"/>
  <c r="BK178" s="1"/>
  <c r="BK179" s="1"/>
  <c r="BK180" s="1"/>
  <c r="BK181" s="1"/>
  <c r="BK182" s="1"/>
  <c r="BK183" s="1"/>
  <c r="BK184" s="1"/>
  <c r="BK185" s="1"/>
  <c r="BK186" s="1"/>
  <c r="BK187" s="1"/>
  <c r="BK188" s="1"/>
  <c r="BK189" s="1"/>
  <c r="BK190" s="1"/>
  <c r="BK191" s="1"/>
  <c r="BK192" s="1"/>
  <c r="BK193" s="1"/>
  <c r="BK194" s="1"/>
  <c r="BK195" s="1"/>
  <c r="BK196" s="1"/>
  <c r="BK197" s="1"/>
  <c r="BK198" s="1"/>
  <c r="BK199" s="1"/>
  <c r="BK200" s="1"/>
  <c r="BK201" s="1"/>
  <c r="BK202" s="1"/>
  <c r="BK171"/>
  <c r="BB205"/>
  <c r="BD212"/>
  <c r="BE211"/>
  <c r="BD171"/>
  <c r="BD172" s="1"/>
  <c r="BD173" s="1"/>
  <c r="BD174" s="1"/>
  <c r="BD175" s="1"/>
  <c r="BD176" s="1"/>
  <c r="BD177" s="1"/>
  <c r="BD178" s="1"/>
  <c r="BD179" s="1"/>
  <c r="BD180" s="1"/>
  <c r="BD181" s="1"/>
  <c r="BD182" s="1"/>
  <c r="BD183" s="1"/>
  <c r="BD184" s="1"/>
  <c r="BD185" s="1"/>
  <c r="BD186" s="1"/>
  <c r="BD187" s="1"/>
  <c r="BD188" s="1"/>
  <c r="BD189" s="1"/>
  <c r="BD190" s="1"/>
  <c r="BD191" s="1"/>
  <c r="BD192" s="1"/>
  <c r="BD193" s="1"/>
  <c r="BD194" s="1"/>
  <c r="BD195" s="1"/>
  <c r="BD196" s="1"/>
  <c r="BD197" s="1"/>
  <c r="BD198" s="1"/>
  <c r="BD199" s="1"/>
  <c r="BD200" s="1"/>
  <c r="BD201" s="1"/>
  <c r="BD202" s="1"/>
  <c r="AW212"/>
  <c r="AX211"/>
  <c r="AU205"/>
  <c r="AW171"/>
  <c r="AW172" s="1"/>
  <c r="AW173" s="1"/>
  <c r="AW174" s="1"/>
  <c r="AW175" s="1"/>
  <c r="AW176" s="1"/>
  <c r="AW177" s="1"/>
  <c r="AW178" s="1"/>
  <c r="AW179" s="1"/>
  <c r="AW180" s="1"/>
  <c r="AW181" s="1"/>
  <c r="AW182" s="1"/>
  <c r="AW183" s="1"/>
  <c r="AW184" s="1"/>
  <c r="AW185" s="1"/>
  <c r="AW186" s="1"/>
  <c r="AW187" s="1"/>
  <c r="AW188" s="1"/>
  <c r="AW189" s="1"/>
  <c r="AW190" s="1"/>
  <c r="AW191" s="1"/>
  <c r="AW192" s="1"/>
  <c r="AW193" s="1"/>
  <c r="AW194" s="1"/>
  <c r="AW195" s="1"/>
  <c r="AW196" s="1"/>
  <c r="AW197" s="1"/>
  <c r="AW198" s="1"/>
  <c r="AW199" s="1"/>
  <c r="AW200" s="1"/>
  <c r="AW201" s="1"/>
  <c r="AW202" s="1"/>
  <c r="AP212"/>
  <c r="AQ211"/>
  <c r="AN205"/>
  <c r="AP171"/>
  <c r="AP172" s="1"/>
  <c r="AP173" s="1"/>
  <c r="AP174" s="1"/>
  <c r="AP175" s="1"/>
  <c r="AP176" s="1"/>
  <c r="AP177" s="1"/>
  <c r="AI212"/>
  <c r="AJ211"/>
  <c r="AG205"/>
  <c r="AI171"/>
  <c r="AI172" s="1"/>
  <c r="AI173" s="1"/>
  <c r="AI174" s="1"/>
  <c r="AI175" s="1"/>
  <c r="AI176" s="1"/>
  <c r="AI177" s="1"/>
  <c r="AI178" s="1"/>
  <c r="AI179" s="1"/>
  <c r="AI180" s="1"/>
  <c r="AI181" s="1"/>
  <c r="AI182" s="1"/>
  <c r="AI183" s="1"/>
  <c r="AI184" s="1"/>
  <c r="AI185" s="1"/>
  <c r="AI186" s="1"/>
  <c r="AI187" s="1"/>
  <c r="AI188" s="1"/>
  <c r="AI189" s="1"/>
  <c r="AI190" s="1"/>
  <c r="AI191" s="1"/>
  <c r="AI192" s="1"/>
  <c r="AI193" s="1"/>
  <c r="AI194" s="1"/>
  <c r="AI195" s="1"/>
  <c r="AI196" s="1"/>
  <c r="AI197" s="1"/>
  <c r="AI198" s="1"/>
  <c r="AI199" s="1"/>
  <c r="AI200" s="1"/>
  <c r="AI201" s="1"/>
  <c r="AI202" s="1"/>
  <c r="Z205"/>
  <c r="AB212"/>
  <c r="AC211"/>
  <c r="AB171"/>
  <c r="AB172" s="1"/>
  <c r="AB173" s="1"/>
  <c r="AB174" s="1"/>
  <c r="AB175" s="1"/>
  <c r="AB176" s="1"/>
  <c r="AB177" s="1"/>
  <c r="AB178" s="1"/>
  <c r="AB179" s="1"/>
  <c r="AB180" s="1"/>
  <c r="AB181" s="1"/>
  <c r="AB182" s="1"/>
  <c r="AB183" s="1"/>
  <c r="AB184" s="1"/>
  <c r="AB185" s="1"/>
  <c r="AB186" s="1"/>
  <c r="AB187" s="1"/>
  <c r="AB188" s="1"/>
  <c r="AB189" s="1"/>
  <c r="AB190" s="1"/>
  <c r="AB191" s="1"/>
  <c r="AB192" s="1"/>
  <c r="AB193" s="1"/>
  <c r="AB194" s="1"/>
  <c r="AB195" s="1"/>
  <c r="AB196" s="1"/>
  <c r="AB197" s="1"/>
  <c r="AB198" s="1"/>
  <c r="AB199" s="1"/>
  <c r="AB200" s="1"/>
  <c r="AB201" s="1"/>
  <c r="AB202" s="1"/>
  <c r="U212"/>
  <c r="V211"/>
  <c r="S205"/>
  <c r="U171"/>
  <c r="U172" s="1"/>
  <c r="U173" s="1"/>
  <c r="U174" s="1"/>
  <c r="U175" s="1"/>
  <c r="U176" s="1"/>
  <c r="U177" s="1"/>
  <c r="U178" s="1"/>
  <c r="U179" s="1"/>
  <c r="U180" s="1"/>
  <c r="U181" s="1"/>
  <c r="U182" s="1"/>
  <c r="U183" s="1"/>
  <c r="U184" s="1"/>
  <c r="U185" s="1"/>
  <c r="U186" s="1"/>
  <c r="U187" s="1"/>
  <c r="U188" s="1"/>
  <c r="U189" s="1"/>
  <c r="U190" s="1"/>
  <c r="U191" s="1"/>
  <c r="U192" s="1"/>
  <c r="U193" s="1"/>
  <c r="U194" s="1"/>
  <c r="U195" s="1"/>
  <c r="U196" s="1"/>
  <c r="U197" s="1"/>
  <c r="U198" s="1"/>
  <c r="U199" s="1"/>
  <c r="U200" s="1"/>
  <c r="U201" s="1"/>
  <c r="U202" s="1"/>
  <c r="L205"/>
  <c r="N212"/>
  <c r="O211"/>
  <c r="N172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71"/>
  <c r="G212"/>
  <c r="H211"/>
  <c r="E205"/>
  <c r="G172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171"/>
  <c r="EJ159"/>
  <c r="EK158"/>
  <c r="EH152"/>
  <c r="EJ119"/>
  <c r="EJ120" s="1"/>
  <c r="EJ121" s="1"/>
  <c r="EJ122" s="1"/>
  <c r="EJ123" s="1"/>
  <c r="EJ124" s="1"/>
  <c r="EJ118"/>
  <c r="EC159"/>
  <c r="ED158"/>
  <c r="EA152"/>
  <c r="EC118"/>
  <c r="EC119" s="1"/>
  <c r="EC120" s="1"/>
  <c r="EC121" s="1"/>
  <c r="EC122" s="1"/>
  <c r="EC123" s="1"/>
  <c r="EC124" s="1"/>
  <c r="EC125" s="1"/>
  <c r="EC126" s="1"/>
  <c r="EC127" s="1"/>
  <c r="EC128" s="1"/>
  <c r="EC129" s="1"/>
  <c r="EC130" s="1"/>
  <c r="EC131" s="1"/>
  <c r="EC132" s="1"/>
  <c r="EC133" s="1"/>
  <c r="EC134" s="1"/>
  <c r="EC135" s="1"/>
  <c r="EC136" s="1"/>
  <c r="EC137" s="1"/>
  <c r="EC138" s="1"/>
  <c r="EC139" s="1"/>
  <c r="EC140" s="1"/>
  <c r="EC141" s="1"/>
  <c r="EC142" s="1"/>
  <c r="EC143" s="1"/>
  <c r="EC144" s="1"/>
  <c r="EC145" s="1"/>
  <c r="EC146" s="1"/>
  <c r="EC147" s="1"/>
  <c r="EC148" s="1"/>
  <c r="EC149" s="1"/>
  <c r="DV159"/>
  <c r="DW158"/>
  <c r="DT152"/>
  <c r="DV119"/>
  <c r="DV120" s="1"/>
  <c r="DV121" s="1"/>
  <c r="DV122" s="1"/>
  <c r="DV123" s="1"/>
  <c r="DV124" s="1"/>
  <c r="DV125" s="1"/>
  <c r="DV126" s="1"/>
  <c r="DV127" s="1"/>
  <c r="DV128" s="1"/>
  <c r="DV129" s="1"/>
  <c r="DV130" s="1"/>
  <c r="DV131" s="1"/>
  <c r="DV132" s="1"/>
  <c r="DV133" s="1"/>
  <c r="DV134" s="1"/>
  <c r="DV135" s="1"/>
  <c r="DV136" s="1"/>
  <c r="DV137" s="1"/>
  <c r="DV138" s="1"/>
  <c r="DV139" s="1"/>
  <c r="DV140" s="1"/>
  <c r="DV141" s="1"/>
  <c r="DV142" s="1"/>
  <c r="DV143" s="1"/>
  <c r="DV144" s="1"/>
  <c r="DV145" s="1"/>
  <c r="DV146" s="1"/>
  <c r="DV147" s="1"/>
  <c r="DV148" s="1"/>
  <c r="DV149" s="1"/>
  <c r="DV118"/>
  <c r="DM152"/>
  <c r="DO159"/>
  <c r="DP158"/>
  <c r="DO118"/>
  <c r="DO119" s="1"/>
  <c r="DO120" s="1"/>
  <c r="DO121" s="1"/>
  <c r="DO122" s="1"/>
  <c r="DO123" s="1"/>
  <c r="DO124" s="1"/>
  <c r="DO125" s="1"/>
  <c r="DO126" s="1"/>
  <c r="DO127" s="1"/>
  <c r="DO128" s="1"/>
  <c r="DO129" s="1"/>
  <c r="DO130" s="1"/>
  <c r="DO131" s="1"/>
  <c r="DO132" s="1"/>
  <c r="DO133" s="1"/>
  <c r="DO134" s="1"/>
  <c r="DO135" s="1"/>
  <c r="DO136" s="1"/>
  <c r="DO137" s="1"/>
  <c r="DO138" s="1"/>
  <c r="DO139" s="1"/>
  <c r="DO140" s="1"/>
  <c r="DO141" s="1"/>
  <c r="DO142" s="1"/>
  <c r="DO143" s="1"/>
  <c r="DO144" s="1"/>
  <c r="DO145" s="1"/>
  <c r="DO146" s="1"/>
  <c r="DO147" s="1"/>
  <c r="DO148" s="1"/>
  <c r="DO149" s="1"/>
  <c r="DH159"/>
  <c r="DI158"/>
  <c r="DF152"/>
  <c r="DH118"/>
  <c r="DH119" s="1"/>
  <c r="DH120" s="1"/>
  <c r="DH121" s="1"/>
  <c r="DH122" s="1"/>
  <c r="DH123" s="1"/>
  <c r="DH124" s="1"/>
  <c r="DH125" s="1"/>
  <c r="DH126" s="1"/>
  <c r="DH127" s="1"/>
  <c r="DH128" s="1"/>
  <c r="DH129" s="1"/>
  <c r="DH130" s="1"/>
  <c r="DH131" s="1"/>
  <c r="DH132" s="1"/>
  <c r="DH133" s="1"/>
  <c r="DH134" s="1"/>
  <c r="DH135" s="1"/>
  <c r="DH136" s="1"/>
  <c r="DH137" s="1"/>
  <c r="DH138" s="1"/>
  <c r="DH139" s="1"/>
  <c r="DH140" s="1"/>
  <c r="DH141" s="1"/>
  <c r="DH142" s="1"/>
  <c r="DH143" s="1"/>
  <c r="DH144" s="1"/>
  <c r="DH145" s="1"/>
  <c r="DH146" s="1"/>
  <c r="DH147" s="1"/>
  <c r="DH148" s="1"/>
  <c r="DH149" s="1"/>
  <c r="DA159"/>
  <c r="DB158"/>
  <c r="CY152"/>
  <c r="CZ152" s="1"/>
  <c r="DA119"/>
  <c r="DA120" s="1"/>
  <c r="DA121" s="1"/>
  <c r="DA122" s="1"/>
  <c r="DA123" s="1"/>
  <c r="DA124" s="1"/>
  <c r="DA125" s="1"/>
  <c r="DA126" s="1"/>
  <c r="DA127" s="1"/>
  <c r="DA128" s="1"/>
  <c r="DA129" s="1"/>
  <c r="DA130" s="1"/>
  <c r="DA131" s="1"/>
  <c r="DA132" s="1"/>
  <c r="DA133" s="1"/>
  <c r="DA134" s="1"/>
  <c r="DA135" s="1"/>
  <c r="DA136" s="1"/>
  <c r="DA137" s="1"/>
  <c r="DA138" s="1"/>
  <c r="DA139" s="1"/>
  <c r="DA140" s="1"/>
  <c r="DA141" s="1"/>
  <c r="DA118"/>
  <c r="DA117"/>
  <c r="CZ117"/>
  <c r="CZ118" s="1"/>
  <c r="CZ119" s="1"/>
  <c r="CZ120" s="1"/>
  <c r="CZ121" s="1"/>
  <c r="CZ122" s="1"/>
  <c r="CZ123" s="1"/>
  <c r="CZ124" s="1"/>
  <c r="CZ125" s="1"/>
  <c r="CZ126" s="1"/>
  <c r="CZ127" s="1"/>
  <c r="CZ128" s="1"/>
  <c r="CZ129" s="1"/>
  <c r="CZ130" s="1"/>
  <c r="CZ131" s="1"/>
  <c r="CZ132" s="1"/>
  <c r="CZ133" s="1"/>
  <c r="CZ134" s="1"/>
  <c r="CZ135" s="1"/>
  <c r="CZ136" s="1"/>
  <c r="CZ137" s="1"/>
  <c r="CZ138" s="1"/>
  <c r="CZ139" s="1"/>
  <c r="CZ140" s="1"/>
  <c r="CZ141" s="1"/>
  <c r="DA152" s="1"/>
  <c r="CU160"/>
  <c r="CR152"/>
  <c r="CS152" s="1"/>
  <c r="CT117"/>
  <c r="CS117"/>
  <c r="CT159"/>
  <c r="CU158"/>
  <c r="CT119"/>
  <c r="CT120" s="1"/>
  <c r="CT121" s="1"/>
  <c r="CT122" s="1"/>
  <c r="CT123" s="1"/>
  <c r="CT124" s="1"/>
  <c r="CT125" s="1"/>
  <c r="CT126" s="1"/>
  <c r="CT127" s="1"/>
  <c r="CT128" s="1"/>
  <c r="CT129" s="1"/>
  <c r="CT130" s="1"/>
  <c r="CT131" s="1"/>
  <c r="CT132" s="1"/>
  <c r="CT133" s="1"/>
  <c r="CT134" s="1"/>
  <c r="CT135" s="1"/>
  <c r="CT136" s="1"/>
  <c r="CT137" s="1"/>
  <c r="CT138" s="1"/>
  <c r="CT139" s="1"/>
  <c r="CT140" s="1"/>
  <c r="CT141" s="1"/>
  <c r="CT142" s="1"/>
  <c r="CT143" s="1"/>
  <c r="CT144" s="1"/>
  <c r="CT145" s="1"/>
  <c r="CT146" s="1"/>
  <c r="CT147" s="1"/>
  <c r="CT148" s="1"/>
  <c r="CT149" s="1"/>
  <c r="CT118"/>
  <c r="CS118"/>
  <c r="CS119" s="1"/>
  <c r="CS120" s="1"/>
  <c r="CS121" s="1"/>
  <c r="CS122" s="1"/>
  <c r="CS123" s="1"/>
  <c r="CS124" s="1"/>
  <c r="CS125" s="1"/>
  <c r="CS126" s="1"/>
  <c r="CS127" s="1"/>
  <c r="CS128" s="1"/>
  <c r="CS129" s="1"/>
  <c r="CS130" s="1"/>
  <c r="CS131" s="1"/>
  <c r="CS132" s="1"/>
  <c r="CS133" s="1"/>
  <c r="CS134" s="1"/>
  <c r="CS135" s="1"/>
  <c r="CS136" s="1"/>
  <c r="CS137" s="1"/>
  <c r="CS138" s="1"/>
  <c r="CS139" s="1"/>
  <c r="CS140" s="1"/>
  <c r="CS141" s="1"/>
  <c r="CS142" s="1"/>
  <c r="CS143" s="1"/>
  <c r="CS144" s="1"/>
  <c r="CS145" s="1"/>
  <c r="CS146" s="1"/>
  <c r="CS147" s="1"/>
  <c r="CS148" s="1"/>
  <c r="CS149" s="1"/>
  <c r="CM117"/>
  <c r="CL117" s="1"/>
  <c r="CL118" s="1"/>
  <c r="CL119" s="1"/>
  <c r="CL120" s="1"/>
  <c r="CL121" s="1"/>
  <c r="CL122" s="1"/>
  <c r="CL123" s="1"/>
  <c r="CL124" s="1"/>
  <c r="CL125" s="1"/>
  <c r="CL126" s="1"/>
  <c r="CL127" s="1"/>
  <c r="CL128" s="1"/>
  <c r="CL129" s="1"/>
  <c r="CL130" s="1"/>
  <c r="CL131" s="1"/>
  <c r="CL132" s="1"/>
  <c r="CL133" s="1"/>
  <c r="CL134" s="1"/>
  <c r="CL135" s="1"/>
  <c r="CL136" s="1"/>
  <c r="CL137" s="1"/>
  <c r="CL138" s="1"/>
  <c r="CL139" s="1"/>
  <c r="CL140" s="1"/>
  <c r="CL141" s="1"/>
  <c r="CL142" s="1"/>
  <c r="CL143" s="1"/>
  <c r="CL144" s="1"/>
  <c r="CL145" s="1"/>
  <c r="CL146" s="1"/>
  <c r="CL147" s="1"/>
  <c r="CL148" s="1"/>
  <c r="CL149" s="1"/>
  <c r="CM159"/>
  <c r="CN158"/>
  <c r="CK152"/>
  <c r="CM119"/>
  <c r="CM120" s="1"/>
  <c r="CM121" s="1"/>
  <c r="CM122" s="1"/>
  <c r="CM123" s="1"/>
  <c r="CM124" s="1"/>
  <c r="CM125" s="1"/>
  <c r="CM126" s="1"/>
  <c r="CM127" s="1"/>
  <c r="CM128" s="1"/>
  <c r="CM129" s="1"/>
  <c r="CM130" s="1"/>
  <c r="CM131" s="1"/>
  <c r="CM132" s="1"/>
  <c r="CM133" s="1"/>
  <c r="CM134" s="1"/>
  <c r="CM135" s="1"/>
  <c r="CM136" s="1"/>
  <c r="CM137" s="1"/>
  <c r="CM138" s="1"/>
  <c r="CM139" s="1"/>
  <c r="CM140" s="1"/>
  <c r="CM141" s="1"/>
  <c r="CM142" s="1"/>
  <c r="CM143" s="1"/>
  <c r="CM144" s="1"/>
  <c r="CM145" s="1"/>
  <c r="CM146" s="1"/>
  <c r="CM147" s="1"/>
  <c r="CM148" s="1"/>
  <c r="CM149" s="1"/>
  <c r="CM118"/>
  <c r="CF159"/>
  <c r="CG158"/>
  <c r="CD152"/>
  <c r="CE152" s="1"/>
  <c r="CF119"/>
  <c r="CF120" s="1"/>
  <c r="CF121" s="1"/>
  <c r="CF122" s="1"/>
  <c r="CF123" s="1"/>
  <c r="CF124" s="1"/>
  <c r="CF125" s="1"/>
  <c r="CF126" s="1"/>
  <c r="CF127" s="1"/>
  <c r="CF118"/>
  <c r="CE118"/>
  <c r="CE119" s="1"/>
  <c r="CE120" s="1"/>
  <c r="CE121" s="1"/>
  <c r="CE122" s="1"/>
  <c r="CE123" s="1"/>
  <c r="CE124" s="1"/>
  <c r="CE125" s="1"/>
  <c r="CE126" s="1"/>
  <c r="CE127" s="1"/>
  <c r="CF117"/>
  <c r="CE117"/>
  <c r="BY159"/>
  <c r="BZ158"/>
  <c r="BW152"/>
  <c r="BX152" s="1"/>
  <c r="BY118"/>
  <c r="BY119" s="1"/>
  <c r="BY120" s="1"/>
  <c r="BY121" s="1"/>
  <c r="BY122" s="1"/>
  <c r="BY123" s="1"/>
  <c r="BY124" s="1"/>
  <c r="BY125" s="1"/>
  <c r="BY126" s="1"/>
  <c r="BY127" s="1"/>
  <c r="BY128" s="1"/>
  <c r="BY129" s="1"/>
  <c r="BY130" s="1"/>
  <c r="BY131" s="1"/>
  <c r="BY132" s="1"/>
  <c r="BY133" s="1"/>
  <c r="BY134" s="1"/>
  <c r="BY135" s="1"/>
  <c r="BY136" s="1"/>
  <c r="BY137" s="1"/>
  <c r="BY138" s="1"/>
  <c r="BY139" s="1"/>
  <c r="BY140" s="1"/>
  <c r="BY141" s="1"/>
  <c r="BY142" s="1"/>
  <c r="BY143" s="1"/>
  <c r="BY144" s="1"/>
  <c r="BY145" s="1"/>
  <c r="BY146" s="1"/>
  <c r="BY147" s="1"/>
  <c r="BY148" s="1"/>
  <c r="BY149" s="1"/>
  <c r="BX118"/>
  <c r="BX119" s="1"/>
  <c r="BX120" s="1"/>
  <c r="BX121" s="1"/>
  <c r="BX122" s="1"/>
  <c r="BX123" s="1"/>
  <c r="BX124" s="1"/>
  <c r="BX125" s="1"/>
  <c r="BX126" s="1"/>
  <c r="BX127" s="1"/>
  <c r="BX128" s="1"/>
  <c r="BX129" s="1"/>
  <c r="BX130" s="1"/>
  <c r="BX131" s="1"/>
  <c r="BX132" s="1"/>
  <c r="BX133" s="1"/>
  <c r="BX134" s="1"/>
  <c r="BX135" s="1"/>
  <c r="BX136" s="1"/>
  <c r="BX137" s="1"/>
  <c r="BX138" s="1"/>
  <c r="BX139" s="1"/>
  <c r="BX140" s="1"/>
  <c r="BX141" s="1"/>
  <c r="BX142" s="1"/>
  <c r="BX143" s="1"/>
  <c r="BX144" s="1"/>
  <c r="BX145" s="1"/>
  <c r="BX146" s="1"/>
  <c r="BX147" s="1"/>
  <c r="BX148" s="1"/>
  <c r="BX149" s="1"/>
  <c r="BY117"/>
  <c r="BX117"/>
  <c r="BR159"/>
  <c r="BS158"/>
  <c r="BP152"/>
  <c r="BQ152" s="1"/>
  <c r="BR119"/>
  <c r="BR120" s="1"/>
  <c r="BR121" s="1"/>
  <c r="BR122" s="1"/>
  <c r="BR123" s="1"/>
  <c r="BR124" s="1"/>
  <c r="BR125" s="1"/>
  <c r="BR126" s="1"/>
  <c r="BR127" s="1"/>
  <c r="BR128" s="1"/>
  <c r="BR129" s="1"/>
  <c r="BR130" s="1"/>
  <c r="BR131" s="1"/>
  <c r="BR132" s="1"/>
  <c r="BR133" s="1"/>
  <c r="BR134" s="1"/>
  <c r="BR135" s="1"/>
  <c r="BR136" s="1"/>
  <c r="BR137" s="1"/>
  <c r="BR138" s="1"/>
  <c r="BR139" s="1"/>
  <c r="BR140" s="1"/>
  <c r="BR141" s="1"/>
  <c r="BR142" s="1"/>
  <c r="BR143" s="1"/>
  <c r="BR144" s="1"/>
  <c r="BR145" s="1"/>
  <c r="BR146" s="1"/>
  <c r="BR147" s="1"/>
  <c r="BR148" s="1"/>
  <c r="BR149" s="1"/>
  <c r="BR118"/>
  <c r="BR117"/>
  <c r="BQ117"/>
  <c r="BQ118" s="1"/>
  <c r="BQ119" s="1"/>
  <c r="BQ120" s="1"/>
  <c r="BQ121" s="1"/>
  <c r="BQ122" s="1"/>
  <c r="BQ123" s="1"/>
  <c r="BQ124" s="1"/>
  <c r="BQ125" s="1"/>
  <c r="BQ126" s="1"/>
  <c r="BQ127" s="1"/>
  <c r="BQ128" s="1"/>
  <c r="BQ129" s="1"/>
  <c r="BQ130" s="1"/>
  <c r="BQ131" s="1"/>
  <c r="BQ132" s="1"/>
  <c r="BQ133" s="1"/>
  <c r="BQ134" s="1"/>
  <c r="BQ135" s="1"/>
  <c r="BQ136" s="1"/>
  <c r="BQ137" s="1"/>
  <c r="BQ138" s="1"/>
  <c r="BQ139" s="1"/>
  <c r="BQ140" s="1"/>
  <c r="BQ141" s="1"/>
  <c r="BQ142" s="1"/>
  <c r="BQ143" s="1"/>
  <c r="BQ144" s="1"/>
  <c r="BQ145" s="1"/>
  <c r="BQ146" s="1"/>
  <c r="BQ147" s="1"/>
  <c r="BQ148" s="1"/>
  <c r="BQ149" s="1"/>
  <c r="BR152" s="1"/>
  <c r="BK159"/>
  <c r="BL158"/>
  <c r="BI152"/>
  <c r="BK118"/>
  <c r="BK119" s="1"/>
  <c r="BK120" s="1"/>
  <c r="BK121" s="1"/>
  <c r="BK122" s="1"/>
  <c r="BK123" s="1"/>
  <c r="BK124" s="1"/>
  <c r="BK125" s="1"/>
  <c r="BK126" s="1"/>
  <c r="BK127" s="1"/>
  <c r="BK128" s="1"/>
  <c r="BK129" s="1"/>
  <c r="BK130" s="1"/>
  <c r="BK131" s="1"/>
  <c r="BK132" s="1"/>
  <c r="BK133" s="1"/>
  <c r="BK134" s="1"/>
  <c r="BK135" s="1"/>
  <c r="BK136" s="1"/>
  <c r="BK137" s="1"/>
  <c r="BK138" s="1"/>
  <c r="BK139" s="1"/>
  <c r="BK140" s="1"/>
  <c r="BK141" s="1"/>
  <c r="BK142" s="1"/>
  <c r="BK143" s="1"/>
  <c r="BK144" s="1"/>
  <c r="BK145" s="1"/>
  <c r="BK146" s="1"/>
  <c r="BK147" s="1"/>
  <c r="BK148" s="1"/>
  <c r="BK149" s="1"/>
  <c r="BJ118"/>
  <c r="BJ119" s="1"/>
  <c r="BJ120" s="1"/>
  <c r="BJ121" s="1"/>
  <c r="BJ122" s="1"/>
  <c r="BJ123" s="1"/>
  <c r="BJ124" s="1"/>
  <c r="BJ125" s="1"/>
  <c r="BJ126" s="1"/>
  <c r="BJ127" s="1"/>
  <c r="BJ128" s="1"/>
  <c r="BJ129" s="1"/>
  <c r="BJ130" s="1"/>
  <c r="BJ131" s="1"/>
  <c r="BJ132" s="1"/>
  <c r="BJ133" s="1"/>
  <c r="BJ134" s="1"/>
  <c r="BJ135" s="1"/>
  <c r="BJ136" s="1"/>
  <c r="BJ137" s="1"/>
  <c r="BJ138" s="1"/>
  <c r="BJ139" s="1"/>
  <c r="BJ140" s="1"/>
  <c r="BJ141" s="1"/>
  <c r="BJ142" s="1"/>
  <c r="BJ143" s="1"/>
  <c r="BJ144" s="1"/>
  <c r="BJ145" s="1"/>
  <c r="BJ146" s="1"/>
  <c r="BJ147" s="1"/>
  <c r="BJ148" s="1"/>
  <c r="BJ149" s="1"/>
  <c r="BK117"/>
  <c r="BJ117"/>
  <c r="BD159"/>
  <c r="BE158"/>
  <c r="BB152"/>
  <c r="BC152" s="1"/>
  <c r="BD118"/>
  <c r="BD119" s="1"/>
  <c r="BD120" s="1"/>
  <c r="BD121" s="1"/>
  <c r="BD122" s="1"/>
  <c r="BD123" s="1"/>
  <c r="BD124" s="1"/>
  <c r="BD125" s="1"/>
  <c r="BD126" s="1"/>
  <c r="BD127" s="1"/>
  <c r="BD128" s="1"/>
  <c r="BD129" s="1"/>
  <c r="BD130" s="1"/>
  <c r="BD131" s="1"/>
  <c r="BD132" s="1"/>
  <c r="BD133" s="1"/>
  <c r="BD134" s="1"/>
  <c r="BD135" s="1"/>
  <c r="BD136" s="1"/>
  <c r="BD137" s="1"/>
  <c r="BD138" s="1"/>
  <c r="BD139" s="1"/>
  <c r="BD140" s="1"/>
  <c r="BD141" s="1"/>
  <c r="BD142" s="1"/>
  <c r="BD143" s="1"/>
  <c r="BD144" s="1"/>
  <c r="BD145" s="1"/>
  <c r="BD146" s="1"/>
  <c r="BD147" s="1"/>
  <c r="BD148" s="1"/>
  <c r="BD149" s="1"/>
  <c r="BC118"/>
  <c r="BC119" s="1"/>
  <c r="BC120" s="1"/>
  <c r="BC121" s="1"/>
  <c r="BC122" s="1"/>
  <c r="BC123" s="1"/>
  <c r="BC124" s="1"/>
  <c r="BC125" s="1"/>
  <c r="BC126" s="1"/>
  <c r="BC127" s="1"/>
  <c r="BC128" s="1"/>
  <c r="BC129" s="1"/>
  <c r="BC130" s="1"/>
  <c r="BC131" s="1"/>
  <c r="BC132" s="1"/>
  <c r="BC133" s="1"/>
  <c r="BC134" s="1"/>
  <c r="BC135" s="1"/>
  <c r="BC136" s="1"/>
  <c r="BC137" s="1"/>
  <c r="BC138" s="1"/>
  <c r="BC139" s="1"/>
  <c r="BC140" s="1"/>
  <c r="BC141" s="1"/>
  <c r="BC142" s="1"/>
  <c r="BC143" s="1"/>
  <c r="BC144" s="1"/>
  <c r="BC145" s="1"/>
  <c r="BC146" s="1"/>
  <c r="BC147" s="1"/>
  <c r="BC148" s="1"/>
  <c r="BC149" s="1"/>
  <c r="BD152" s="1"/>
  <c r="BD117"/>
  <c r="BC117"/>
  <c r="AW159"/>
  <c r="AX158"/>
  <c r="AU152"/>
  <c r="AW118"/>
  <c r="AW119" s="1"/>
  <c r="AW120" s="1"/>
  <c r="AW121" s="1"/>
  <c r="AW122" s="1"/>
  <c r="AW123" s="1"/>
  <c r="AW124" s="1"/>
  <c r="AW125" s="1"/>
  <c r="AW126" s="1"/>
  <c r="AW127" s="1"/>
  <c r="AW128" s="1"/>
  <c r="AW129" s="1"/>
  <c r="AW130" s="1"/>
  <c r="AW131" s="1"/>
  <c r="AW132" s="1"/>
  <c r="AW133" s="1"/>
  <c r="AW134" s="1"/>
  <c r="AW135" s="1"/>
  <c r="AW136" s="1"/>
  <c r="AW137" s="1"/>
  <c r="AW138" s="1"/>
  <c r="AW139" s="1"/>
  <c r="AW140" s="1"/>
  <c r="AW141" s="1"/>
  <c r="AW142" s="1"/>
  <c r="AW143" s="1"/>
  <c r="AW144" s="1"/>
  <c r="AW145" s="1"/>
  <c r="AW146" s="1"/>
  <c r="AW147" s="1"/>
  <c r="AW148" s="1"/>
  <c r="AW149" s="1"/>
  <c r="AV118"/>
  <c r="AV119" s="1"/>
  <c r="AV120" s="1"/>
  <c r="AV121" s="1"/>
  <c r="AV122" s="1"/>
  <c r="AV123" s="1"/>
  <c r="AV124" s="1"/>
  <c r="AV125" s="1"/>
  <c r="AV126" s="1"/>
  <c r="AV127" s="1"/>
  <c r="AV128" s="1"/>
  <c r="AV129" s="1"/>
  <c r="AV130" s="1"/>
  <c r="AV131" s="1"/>
  <c r="AV132" s="1"/>
  <c r="AV133" s="1"/>
  <c r="AV134" s="1"/>
  <c r="AV135" s="1"/>
  <c r="AV136" s="1"/>
  <c r="AV137" s="1"/>
  <c r="AV138" s="1"/>
  <c r="AV139" s="1"/>
  <c r="AV140" s="1"/>
  <c r="AV141" s="1"/>
  <c r="AV142" s="1"/>
  <c r="AV143" s="1"/>
  <c r="AV144" s="1"/>
  <c r="AV145" s="1"/>
  <c r="AV146" s="1"/>
  <c r="AV147" s="1"/>
  <c r="AV148" s="1"/>
  <c r="AV149" s="1"/>
  <c r="AW117"/>
  <c r="AV117"/>
  <c r="AN152"/>
  <c r="AP117"/>
  <c r="AO117"/>
  <c r="AP159"/>
  <c r="AQ158"/>
  <c r="AP118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O118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I117"/>
  <c r="AH117" s="1"/>
  <c r="AH118" s="1"/>
  <c r="AH119" s="1"/>
  <c r="AH120" s="1"/>
  <c r="AH121" s="1"/>
  <c r="AH122" s="1"/>
  <c r="AH123" s="1"/>
  <c r="AH124" s="1"/>
  <c r="AH125" s="1"/>
  <c r="AH126" s="1"/>
  <c r="AH127" s="1"/>
  <c r="AH128" s="1"/>
  <c r="AH129" s="1"/>
  <c r="AH130" s="1"/>
  <c r="AH131" s="1"/>
  <c r="AH132" s="1"/>
  <c r="AH133" s="1"/>
  <c r="AH134" s="1"/>
  <c r="AH135" s="1"/>
  <c r="AH136" s="1"/>
  <c r="AH137" s="1"/>
  <c r="AH138" s="1"/>
  <c r="AH139" s="1"/>
  <c r="AH140" s="1"/>
  <c r="AH141" s="1"/>
  <c r="AH142" s="1"/>
  <c r="AH143" s="1"/>
  <c r="AH144" s="1"/>
  <c r="AH145" s="1"/>
  <c r="AH146" s="1"/>
  <c r="AH147" s="1"/>
  <c r="AH148" s="1"/>
  <c r="AH149" s="1"/>
  <c r="AI159"/>
  <c r="AJ158"/>
  <c r="AG152"/>
  <c r="AI119"/>
  <c r="AI120" s="1"/>
  <c r="AI121" s="1"/>
  <c r="AI122" s="1"/>
  <c r="AI123" s="1"/>
  <c r="AI124" s="1"/>
  <c r="AI125" s="1"/>
  <c r="AI126" s="1"/>
  <c r="AI127" s="1"/>
  <c r="AI128" s="1"/>
  <c r="AI129" s="1"/>
  <c r="AI130" s="1"/>
  <c r="AI131" s="1"/>
  <c r="AI132" s="1"/>
  <c r="AI133" s="1"/>
  <c r="AI134" s="1"/>
  <c r="AI135" s="1"/>
  <c r="AI136" s="1"/>
  <c r="AI137" s="1"/>
  <c r="AI138" s="1"/>
  <c r="AI139" s="1"/>
  <c r="AI140" s="1"/>
  <c r="AI141" s="1"/>
  <c r="AI142" s="1"/>
  <c r="AI143" s="1"/>
  <c r="AI144" s="1"/>
  <c r="AI145" s="1"/>
  <c r="AI146" s="1"/>
  <c r="AI147" s="1"/>
  <c r="AI148" s="1"/>
  <c r="AI149" s="1"/>
  <c r="AI118"/>
  <c r="AB152"/>
  <c r="AB159"/>
  <c r="AC158"/>
  <c r="AC160" s="1"/>
  <c r="Z152"/>
  <c r="AB119"/>
  <c r="AB120" s="1"/>
  <c r="AB121" s="1"/>
  <c r="AB122" s="1"/>
  <c r="AB123" s="1"/>
  <c r="AB124" s="1"/>
  <c r="AB125" s="1"/>
  <c r="AB126" s="1"/>
  <c r="AB127" s="1"/>
  <c r="AB128" s="1"/>
  <c r="AB118"/>
  <c r="AA118"/>
  <c r="AA119" s="1"/>
  <c r="AA120" s="1"/>
  <c r="AA121" s="1"/>
  <c r="AA122" s="1"/>
  <c r="AA123" s="1"/>
  <c r="AA124" s="1"/>
  <c r="AA125" s="1"/>
  <c r="AA126" s="1"/>
  <c r="AA127" s="1"/>
  <c r="AA128" s="1"/>
  <c r="AB117"/>
  <c r="AA152" s="1"/>
  <c r="AA117"/>
  <c r="U159"/>
  <c r="V158"/>
  <c r="S152"/>
  <c r="U119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18"/>
  <c r="U117"/>
  <c r="T117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L152"/>
  <c r="N117"/>
  <c r="M117"/>
  <c r="N159"/>
  <c r="O158"/>
  <c r="M152"/>
  <c r="N119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18"/>
  <c r="G117"/>
  <c r="F117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G159"/>
  <c r="H158"/>
  <c r="E152"/>
  <c r="G118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DO107"/>
  <c r="DP106"/>
  <c r="DM100"/>
  <c r="DN100" s="1"/>
  <c r="DO100" s="1"/>
  <c r="DO66"/>
  <c r="DO67" s="1"/>
  <c r="DO68" s="1"/>
  <c r="DO69" s="1"/>
  <c r="DO70" s="1"/>
  <c r="DO71" s="1"/>
  <c r="DO72" s="1"/>
  <c r="DN66"/>
  <c r="DN67" s="1"/>
  <c r="DN68" s="1"/>
  <c r="DN69" s="1"/>
  <c r="DN70" s="1"/>
  <c r="DN71" s="1"/>
  <c r="DN72" s="1"/>
  <c r="DO65"/>
  <c r="DN65"/>
  <c r="DH107"/>
  <c r="DI106"/>
  <c r="DF100"/>
  <c r="DG100" s="1"/>
  <c r="DH66"/>
  <c r="DH67" s="1"/>
  <c r="DH68" s="1"/>
  <c r="DH69" s="1"/>
  <c r="DH70" s="1"/>
  <c r="DH71" s="1"/>
  <c r="DH72" s="1"/>
  <c r="DH73" s="1"/>
  <c r="DH74" s="1"/>
  <c r="DH75" s="1"/>
  <c r="DH76" s="1"/>
  <c r="DH77" s="1"/>
  <c r="DH78" s="1"/>
  <c r="DH79" s="1"/>
  <c r="DH80" s="1"/>
  <c r="DH81" s="1"/>
  <c r="DH82" s="1"/>
  <c r="DH83" s="1"/>
  <c r="DH84" s="1"/>
  <c r="DH85" s="1"/>
  <c r="DH86" s="1"/>
  <c r="DH87" s="1"/>
  <c r="DH88" s="1"/>
  <c r="DH89" s="1"/>
  <c r="DH90" s="1"/>
  <c r="DH91" s="1"/>
  <c r="DH92" s="1"/>
  <c r="DH93" s="1"/>
  <c r="DH94" s="1"/>
  <c r="DH95" s="1"/>
  <c r="DH96" s="1"/>
  <c r="DH97" s="1"/>
  <c r="DG66"/>
  <c r="DG67" s="1"/>
  <c r="DG68" s="1"/>
  <c r="DG69" s="1"/>
  <c r="DG70" s="1"/>
  <c r="DG71" s="1"/>
  <c r="DG72" s="1"/>
  <c r="DG73" s="1"/>
  <c r="DG74" s="1"/>
  <c r="DG75" s="1"/>
  <c r="DG76" s="1"/>
  <c r="DG77" s="1"/>
  <c r="DG78" s="1"/>
  <c r="DG79" s="1"/>
  <c r="DG80" s="1"/>
  <c r="DG81" s="1"/>
  <c r="DG82" s="1"/>
  <c r="DG83" s="1"/>
  <c r="DG84" s="1"/>
  <c r="DG85" s="1"/>
  <c r="DG86" s="1"/>
  <c r="DG87" s="1"/>
  <c r="DG88" s="1"/>
  <c r="DG89" s="1"/>
  <c r="DG90" s="1"/>
  <c r="DG91" s="1"/>
  <c r="DG92" s="1"/>
  <c r="DG93" s="1"/>
  <c r="DG94" s="1"/>
  <c r="DG95" s="1"/>
  <c r="DG96" s="1"/>
  <c r="DG97" s="1"/>
  <c r="DH65"/>
  <c r="DG65"/>
  <c r="DA107"/>
  <c r="DB106"/>
  <c r="CY100"/>
  <c r="DA66"/>
  <c r="DA67" s="1"/>
  <c r="DA68" s="1"/>
  <c r="DA69" s="1"/>
  <c r="DA70" s="1"/>
  <c r="DA71" s="1"/>
  <c r="DA72" s="1"/>
  <c r="DA73" s="1"/>
  <c r="DA74" s="1"/>
  <c r="DA75" s="1"/>
  <c r="DA76" s="1"/>
  <c r="DA77" s="1"/>
  <c r="DA78" s="1"/>
  <c r="DA79" s="1"/>
  <c r="DA80" s="1"/>
  <c r="DA81" s="1"/>
  <c r="DA82" s="1"/>
  <c r="DA83" s="1"/>
  <c r="DA84" s="1"/>
  <c r="DA85" s="1"/>
  <c r="DA86" s="1"/>
  <c r="DA87" s="1"/>
  <c r="DA88" s="1"/>
  <c r="DA89" s="1"/>
  <c r="DA90" s="1"/>
  <c r="DA91" s="1"/>
  <c r="DA92" s="1"/>
  <c r="DA93" s="1"/>
  <c r="DA94" s="1"/>
  <c r="DA95" s="1"/>
  <c r="DA96" s="1"/>
  <c r="DA97" s="1"/>
  <c r="CZ66"/>
  <c r="CZ67" s="1"/>
  <c r="CZ68" s="1"/>
  <c r="CZ69" s="1"/>
  <c r="CZ70" s="1"/>
  <c r="CZ71" s="1"/>
  <c r="CZ72" s="1"/>
  <c r="CZ73" s="1"/>
  <c r="CZ74" s="1"/>
  <c r="CZ75" s="1"/>
  <c r="CZ76" s="1"/>
  <c r="CZ77" s="1"/>
  <c r="CZ78" s="1"/>
  <c r="CZ79" s="1"/>
  <c r="CZ80" s="1"/>
  <c r="CZ81" s="1"/>
  <c r="CZ82" s="1"/>
  <c r="CZ83" s="1"/>
  <c r="CZ84" s="1"/>
  <c r="CZ85" s="1"/>
  <c r="CZ86" s="1"/>
  <c r="CZ87" s="1"/>
  <c r="CZ88" s="1"/>
  <c r="CZ89" s="1"/>
  <c r="CZ90" s="1"/>
  <c r="CZ91" s="1"/>
  <c r="CZ92" s="1"/>
  <c r="CZ93" s="1"/>
  <c r="CZ94" s="1"/>
  <c r="CZ95" s="1"/>
  <c r="CZ96" s="1"/>
  <c r="CZ97" s="1"/>
  <c r="DA65"/>
  <c r="CZ100" s="1"/>
  <c r="CZ65"/>
  <c r="CR100"/>
  <c r="CS100" s="1"/>
  <c r="CT65"/>
  <c r="CS65"/>
  <c r="CT107"/>
  <c r="CU106"/>
  <c r="CT66"/>
  <c r="CT67" s="1"/>
  <c r="CT68" s="1"/>
  <c r="CT69" s="1"/>
  <c r="CT70" s="1"/>
  <c r="CT71" s="1"/>
  <c r="CT72" s="1"/>
  <c r="CT73" s="1"/>
  <c r="CT74" s="1"/>
  <c r="CT75" s="1"/>
  <c r="CT76" s="1"/>
  <c r="CT77" s="1"/>
  <c r="CT78" s="1"/>
  <c r="CT79" s="1"/>
  <c r="CT80" s="1"/>
  <c r="CT81" s="1"/>
  <c r="CT82" s="1"/>
  <c r="CT83" s="1"/>
  <c r="CT84" s="1"/>
  <c r="CT85" s="1"/>
  <c r="CT86" s="1"/>
  <c r="CT87" s="1"/>
  <c r="CT88" s="1"/>
  <c r="CT89" s="1"/>
  <c r="CT90" s="1"/>
  <c r="CT91" s="1"/>
  <c r="CT92" s="1"/>
  <c r="CT93" s="1"/>
  <c r="CT94" s="1"/>
  <c r="CT95" s="1"/>
  <c r="CT96" s="1"/>
  <c r="CT97" s="1"/>
  <c r="CM65"/>
  <c r="CL65" s="1"/>
  <c r="CL66" s="1"/>
  <c r="CL67" s="1"/>
  <c r="CL68" s="1"/>
  <c r="CL69" s="1"/>
  <c r="CL70" s="1"/>
  <c r="CL71" s="1"/>
  <c r="CL72" s="1"/>
  <c r="CL73" s="1"/>
  <c r="CL74" s="1"/>
  <c r="CL75" s="1"/>
  <c r="CL76" s="1"/>
  <c r="CL77" s="1"/>
  <c r="CL78" s="1"/>
  <c r="CL79" s="1"/>
  <c r="CL80" s="1"/>
  <c r="CL81" s="1"/>
  <c r="CL82" s="1"/>
  <c r="CL83" s="1"/>
  <c r="CL84" s="1"/>
  <c r="CL85" s="1"/>
  <c r="CL86" s="1"/>
  <c r="CL87" s="1"/>
  <c r="CL88" s="1"/>
  <c r="CL89" s="1"/>
  <c r="CL90" s="1"/>
  <c r="CL91" s="1"/>
  <c r="CL92" s="1"/>
  <c r="CL93" s="1"/>
  <c r="CL94" s="1"/>
  <c r="CL95" s="1"/>
  <c r="CL96" s="1"/>
  <c r="CL97" s="1"/>
  <c r="CM107"/>
  <c r="CN106"/>
  <c r="CK100"/>
  <c r="CM66"/>
  <c r="CM67" s="1"/>
  <c r="CM68" s="1"/>
  <c r="CM69" s="1"/>
  <c r="CM70" s="1"/>
  <c r="CM71" s="1"/>
  <c r="CM72" s="1"/>
  <c r="CM73" s="1"/>
  <c r="CM74" s="1"/>
  <c r="CM75" s="1"/>
  <c r="CM76" s="1"/>
  <c r="CM77" s="1"/>
  <c r="CM78" s="1"/>
  <c r="CM79" s="1"/>
  <c r="CM80" s="1"/>
  <c r="CM81" s="1"/>
  <c r="CM82" s="1"/>
  <c r="CM83" s="1"/>
  <c r="CM84" s="1"/>
  <c r="CM85" s="1"/>
  <c r="CM86" s="1"/>
  <c r="CM87" s="1"/>
  <c r="CM88" s="1"/>
  <c r="CM89" s="1"/>
  <c r="CM90" s="1"/>
  <c r="CM91" s="1"/>
  <c r="CM92" s="1"/>
  <c r="CM93" s="1"/>
  <c r="CM94" s="1"/>
  <c r="CM95" s="1"/>
  <c r="CM96" s="1"/>
  <c r="CM97" s="1"/>
  <c r="CF107"/>
  <c r="CG108" s="1"/>
  <c r="CG106"/>
  <c r="CD100"/>
  <c r="CE100" s="1"/>
  <c r="CF100" s="1"/>
  <c r="CF66"/>
  <c r="CF67" s="1"/>
  <c r="CF68" s="1"/>
  <c r="CF69" s="1"/>
  <c r="CF70" s="1"/>
  <c r="CF71" s="1"/>
  <c r="CF72" s="1"/>
  <c r="CE66"/>
  <c r="CE67" s="1"/>
  <c r="CE68" s="1"/>
  <c r="CE69" s="1"/>
  <c r="CE70" s="1"/>
  <c r="CE71" s="1"/>
  <c r="CE72" s="1"/>
  <c r="CF65"/>
  <c r="CE65"/>
  <c r="BY107"/>
  <c r="BZ106"/>
  <c r="BW100"/>
  <c r="BX100" s="1"/>
  <c r="BY66"/>
  <c r="BY67" s="1"/>
  <c r="BY68" s="1"/>
  <c r="BY69" s="1"/>
  <c r="BY70" s="1"/>
  <c r="BY71" s="1"/>
  <c r="BY72" s="1"/>
  <c r="BY73" s="1"/>
  <c r="BY74" s="1"/>
  <c r="BY75" s="1"/>
  <c r="BY76" s="1"/>
  <c r="BY77" s="1"/>
  <c r="BY78" s="1"/>
  <c r="BY79" s="1"/>
  <c r="BY80" s="1"/>
  <c r="BY81" s="1"/>
  <c r="BY82" s="1"/>
  <c r="BY83" s="1"/>
  <c r="BY84" s="1"/>
  <c r="BY85" s="1"/>
  <c r="BY86" s="1"/>
  <c r="BY87" s="1"/>
  <c r="BY88" s="1"/>
  <c r="BY89" s="1"/>
  <c r="BY90" s="1"/>
  <c r="BY91" s="1"/>
  <c r="BY92" s="1"/>
  <c r="BY93" s="1"/>
  <c r="BY94" s="1"/>
  <c r="BY95" s="1"/>
  <c r="BY96" s="1"/>
  <c r="BY97" s="1"/>
  <c r="BX66"/>
  <c r="BX67" s="1"/>
  <c r="BX68" s="1"/>
  <c r="BX69" s="1"/>
  <c r="BX70" s="1"/>
  <c r="BX71" s="1"/>
  <c r="BX72" s="1"/>
  <c r="BX73" s="1"/>
  <c r="BX74" s="1"/>
  <c r="BX75" s="1"/>
  <c r="BX76" s="1"/>
  <c r="BX77" s="1"/>
  <c r="BX78" s="1"/>
  <c r="BX79" s="1"/>
  <c r="BX80" s="1"/>
  <c r="BX81" s="1"/>
  <c r="BX82" s="1"/>
  <c r="BX83" s="1"/>
  <c r="BX84" s="1"/>
  <c r="BX85" s="1"/>
  <c r="BX86" s="1"/>
  <c r="BX87" s="1"/>
  <c r="BX88" s="1"/>
  <c r="BX89" s="1"/>
  <c r="BX90" s="1"/>
  <c r="BX91" s="1"/>
  <c r="BX92" s="1"/>
  <c r="BX93" s="1"/>
  <c r="BX94" s="1"/>
  <c r="BX95" s="1"/>
  <c r="BX96" s="1"/>
  <c r="BX97" s="1"/>
  <c r="BY65"/>
  <c r="BX65"/>
  <c r="BR107"/>
  <c r="BS106"/>
  <c r="BS108" s="1"/>
  <c r="BP100"/>
  <c r="BQ100" s="1"/>
  <c r="BR66"/>
  <c r="BR67" s="1"/>
  <c r="BR68" s="1"/>
  <c r="BR69" s="1"/>
  <c r="BR70" s="1"/>
  <c r="BR71" s="1"/>
  <c r="BR72" s="1"/>
  <c r="BR73" s="1"/>
  <c r="BR74" s="1"/>
  <c r="BR75" s="1"/>
  <c r="BR76" s="1"/>
  <c r="BR77" s="1"/>
  <c r="BR78" s="1"/>
  <c r="BR79" s="1"/>
  <c r="BR80" s="1"/>
  <c r="BR81" s="1"/>
  <c r="BR82" s="1"/>
  <c r="BR83" s="1"/>
  <c r="BR84" s="1"/>
  <c r="BR85" s="1"/>
  <c r="BR86" s="1"/>
  <c r="BR87" s="1"/>
  <c r="BR88" s="1"/>
  <c r="BR89" s="1"/>
  <c r="BR90" s="1"/>
  <c r="BR91" s="1"/>
  <c r="BR92" s="1"/>
  <c r="BR93" s="1"/>
  <c r="BR94" s="1"/>
  <c r="BR95" s="1"/>
  <c r="BR96" s="1"/>
  <c r="BR97" s="1"/>
  <c r="BR65"/>
  <c r="BQ65"/>
  <c r="BQ66" s="1"/>
  <c r="BQ67" s="1"/>
  <c r="BQ68" s="1"/>
  <c r="BQ69" s="1"/>
  <c r="BQ70" s="1"/>
  <c r="BQ71" s="1"/>
  <c r="BQ72" s="1"/>
  <c r="BQ73" s="1"/>
  <c r="BQ74" s="1"/>
  <c r="BQ75" s="1"/>
  <c r="BQ76" s="1"/>
  <c r="BQ77" s="1"/>
  <c r="BQ78" s="1"/>
  <c r="BQ79" s="1"/>
  <c r="BQ80" s="1"/>
  <c r="BQ81" s="1"/>
  <c r="BQ82" s="1"/>
  <c r="BQ83" s="1"/>
  <c r="BQ84" s="1"/>
  <c r="BQ85" s="1"/>
  <c r="BQ86" s="1"/>
  <c r="BQ87" s="1"/>
  <c r="BQ88" s="1"/>
  <c r="BQ89" s="1"/>
  <c r="BQ90" s="1"/>
  <c r="BQ91" s="1"/>
  <c r="BQ92" s="1"/>
  <c r="BQ93" s="1"/>
  <c r="BQ94" s="1"/>
  <c r="BQ95" s="1"/>
  <c r="BQ96" s="1"/>
  <c r="BQ97" s="1"/>
  <c r="BI100"/>
  <c r="BK65"/>
  <c r="BJ65"/>
  <c r="BK107"/>
  <c r="BL106"/>
  <c r="BK66"/>
  <c r="BK67" s="1"/>
  <c r="BK68" s="1"/>
  <c r="BK69" s="1"/>
  <c r="BK70" s="1"/>
  <c r="BK71" s="1"/>
  <c r="BK72" s="1"/>
  <c r="BK73" s="1"/>
  <c r="BK74" s="1"/>
  <c r="BK75" s="1"/>
  <c r="BK76" s="1"/>
  <c r="BK77" s="1"/>
  <c r="BK78" s="1"/>
  <c r="BK79" s="1"/>
  <c r="BK80" s="1"/>
  <c r="BK81" s="1"/>
  <c r="BK82" s="1"/>
  <c r="BK83" s="1"/>
  <c r="BK84" s="1"/>
  <c r="BK85" s="1"/>
  <c r="BK86" s="1"/>
  <c r="BK87" s="1"/>
  <c r="BK88" s="1"/>
  <c r="BK89" s="1"/>
  <c r="BK90" s="1"/>
  <c r="BK91" s="1"/>
  <c r="BK92" s="1"/>
  <c r="BK93" s="1"/>
  <c r="BK94" s="1"/>
  <c r="BK95" s="1"/>
  <c r="BK96" s="1"/>
  <c r="BK97" s="1"/>
  <c r="BJ66"/>
  <c r="BJ67" s="1"/>
  <c r="BJ68" s="1"/>
  <c r="BJ69" s="1"/>
  <c r="BJ70" s="1"/>
  <c r="BJ71" s="1"/>
  <c r="BJ72" s="1"/>
  <c r="BJ73" s="1"/>
  <c r="BJ74" s="1"/>
  <c r="BJ75" s="1"/>
  <c r="BJ76" s="1"/>
  <c r="BJ77" s="1"/>
  <c r="BJ78" s="1"/>
  <c r="BJ79" s="1"/>
  <c r="BJ80" s="1"/>
  <c r="BJ81" s="1"/>
  <c r="BJ82" s="1"/>
  <c r="BJ83" s="1"/>
  <c r="BJ84" s="1"/>
  <c r="BJ85" s="1"/>
  <c r="BJ86" s="1"/>
  <c r="BJ87" s="1"/>
  <c r="BJ88" s="1"/>
  <c r="BJ89" s="1"/>
  <c r="BJ90" s="1"/>
  <c r="BJ91" s="1"/>
  <c r="BJ92" s="1"/>
  <c r="BJ93" s="1"/>
  <c r="BJ94" s="1"/>
  <c r="BJ95" s="1"/>
  <c r="BJ96" s="1"/>
  <c r="BJ97" s="1"/>
  <c r="BD65"/>
  <c r="BD107"/>
  <c r="BE106"/>
  <c r="BB100"/>
  <c r="BD66"/>
  <c r="BD67" s="1"/>
  <c r="BD68" s="1"/>
  <c r="BD69" s="1"/>
  <c r="BD70" s="1"/>
  <c r="BD71" s="1"/>
  <c r="BD72" s="1"/>
  <c r="BD73" s="1"/>
  <c r="BD74" s="1"/>
  <c r="BD75" s="1"/>
  <c r="BD76" s="1"/>
  <c r="BD77" s="1"/>
  <c r="BD78" s="1"/>
  <c r="BD79" s="1"/>
  <c r="BD80" s="1"/>
  <c r="BD81" s="1"/>
  <c r="BD82" s="1"/>
  <c r="BD83" s="1"/>
  <c r="BD84" s="1"/>
  <c r="BD85" s="1"/>
  <c r="BD86" s="1"/>
  <c r="BD87" s="1"/>
  <c r="BD88" s="1"/>
  <c r="BD89" s="1"/>
  <c r="BD90" s="1"/>
  <c r="BD91" s="1"/>
  <c r="BD92" s="1"/>
  <c r="BD93" s="1"/>
  <c r="BD94" s="1"/>
  <c r="BD95" s="1"/>
  <c r="BD96" s="1"/>
  <c r="BD97" s="1"/>
  <c r="BC65"/>
  <c r="BC66" s="1"/>
  <c r="BC67" s="1"/>
  <c r="BC68" s="1"/>
  <c r="BC69" s="1"/>
  <c r="BC70" s="1"/>
  <c r="BC71" s="1"/>
  <c r="BC72" s="1"/>
  <c r="BC73" s="1"/>
  <c r="BC74" s="1"/>
  <c r="BC75" s="1"/>
  <c r="BC76" s="1"/>
  <c r="BC77" s="1"/>
  <c r="BC78" s="1"/>
  <c r="BC79" s="1"/>
  <c r="BC80" s="1"/>
  <c r="BC81" s="1"/>
  <c r="BC82" s="1"/>
  <c r="BC83" s="1"/>
  <c r="BC84" s="1"/>
  <c r="BC85" s="1"/>
  <c r="BC86" s="1"/>
  <c r="BC87" s="1"/>
  <c r="BC88" s="1"/>
  <c r="BC89" s="1"/>
  <c r="BC90" s="1"/>
  <c r="BC91" s="1"/>
  <c r="BC92" s="1"/>
  <c r="BC93" s="1"/>
  <c r="BC94" s="1"/>
  <c r="BC95" s="1"/>
  <c r="BC96" s="1"/>
  <c r="BC97" s="1"/>
  <c r="AW107"/>
  <c r="AX106"/>
  <c r="AU100"/>
  <c r="AV100" s="1"/>
  <c r="AW100" s="1"/>
  <c r="AW66"/>
  <c r="AW67" s="1"/>
  <c r="AW68" s="1"/>
  <c r="AW69" s="1"/>
  <c r="AW70" s="1"/>
  <c r="AW71" s="1"/>
  <c r="AW72" s="1"/>
  <c r="AW73" s="1"/>
  <c r="AW74" s="1"/>
  <c r="AW75" s="1"/>
  <c r="AW76" s="1"/>
  <c r="AW77" s="1"/>
  <c r="AW78" s="1"/>
  <c r="AW79" s="1"/>
  <c r="AW80" s="1"/>
  <c r="AW81" s="1"/>
  <c r="AW82" s="1"/>
  <c r="AW83" s="1"/>
  <c r="AW84" s="1"/>
  <c r="AW85" s="1"/>
  <c r="AW86" s="1"/>
  <c r="AW87" s="1"/>
  <c r="AW88" s="1"/>
  <c r="AW89" s="1"/>
  <c r="AV66"/>
  <c r="AV67" s="1"/>
  <c r="AV68" s="1"/>
  <c r="AV69" s="1"/>
  <c r="AV70" s="1"/>
  <c r="AV71" s="1"/>
  <c r="AV72" s="1"/>
  <c r="AV73" s="1"/>
  <c r="AV74" s="1"/>
  <c r="AV75" s="1"/>
  <c r="AV76" s="1"/>
  <c r="AV77" s="1"/>
  <c r="AV78" s="1"/>
  <c r="AV79" s="1"/>
  <c r="AV80" s="1"/>
  <c r="AV81" s="1"/>
  <c r="AV82" s="1"/>
  <c r="AV83" s="1"/>
  <c r="AV84" s="1"/>
  <c r="AV85" s="1"/>
  <c r="AV86" s="1"/>
  <c r="AV87" s="1"/>
  <c r="AV88" s="1"/>
  <c r="AV89" s="1"/>
  <c r="AW65"/>
  <c r="AV65"/>
  <c r="AP107"/>
  <c r="AQ106"/>
  <c r="AN100"/>
  <c r="AO100" s="1"/>
  <c r="AP66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65"/>
  <c r="AO65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G100"/>
  <c r="AH100" s="1"/>
  <c r="AH65"/>
  <c r="AI65"/>
  <c r="AI107"/>
  <c r="AJ106"/>
  <c r="AI66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87" s="1"/>
  <c r="AI88" s="1"/>
  <c r="AI89" s="1"/>
  <c r="AI90" s="1"/>
  <c r="AI91" s="1"/>
  <c r="AI92" s="1"/>
  <c r="AI93" s="1"/>
  <c r="AI94" s="1"/>
  <c r="AI95" s="1"/>
  <c r="AI96" s="1"/>
  <c r="AI97" s="1"/>
  <c r="AB65"/>
  <c r="AA65" s="1"/>
  <c r="AA66" s="1"/>
  <c r="AA67" s="1"/>
  <c r="AA68" s="1"/>
  <c r="AA69" s="1"/>
  <c r="AA70" s="1"/>
  <c r="AA71" s="1"/>
  <c r="AA72" s="1"/>
  <c r="AA73" s="1"/>
  <c r="AA74" s="1"/>
  <c r="AA75" s="1"/>
  <c r="AA76" s="1"/>
  <c r="AA77" s="1"/>
  <c r="AA78" s="1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93" s="1"/>
  <c r="AA94" s="1"/>
  <c r="AA95" s="1"/>
  <c r="AA96" s="1"/>
  <c r="AA97" s="1"/>
  <c r="AB107"/>
  <c r="AC106"/>
  <c r="Z100"/>
  <c r="AB66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AB81" s="1"/>
  <c r="AB82" s="1"/>
  <c r="AB83" s="1"/>
  <c r="AB84" s="1"/>
  <c r="AB85" s="1"/>
  <c r="AB86" s="1"/>
  <c r="AB87" s="1"/>
  <c r="AB88" s="1"/>
  <c r="AB89" s="1"/>
  <c r="AB90" s="1"/>
  <c r="AB91" s="1"/>
  <c r="AB92" s="1"/>
  <c r="AB93" s="1"/>
  <c r="AB94" s="1"/>
  <c r="AB95" s="1"/>
  <c r="AB96" s="1"/>
  <c r="AB97" s="1"/>
  <c r="U107"/>
  <c r="V106"/>
  <c r="V108" s="1"/>
  <c r="S100"/>
  <c r="U66"/>
  <c r="U67" s="1"/>
  <c r="U68" s="1"/>
  <c r="U69" s="1"/>
  <c r="U70" s="1"/>
  <c r="U71" s="1"/>
  <c r="U72" s="1"/>
  <c r="N107"/>
  <c r="O106"/>
  <c r="L100"/>
  <c r="N66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G65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T65" s="1"/>
  <c r="T66" s="1"/>
  <c r="T67" s="1"/>
  <c r="T68" s="1"/>
  <c r="T69" s="1"/>
  <c r="T70" s="1"/>
  <c r="T71" s="1"/>
  <c r="T72" s="1"/>
  <c r="G107"/>
  <c r="H106"/>
  <c r="E100"/>
  <c r="G66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DV53"/>
  <c r="DW52"/>
  <c r="DT46"/>
  <c r="DV12"/>
  <c r="DV13" s="1"/>
  <c r="DV14" s="1"/>
  <c r="DV15" s="1"/>
  <c r="DV16" s="1"/>
  <c r="DV17" s="1"/>
  <c r="DV18" s="1"/>
  <c r="DU12"/>
  <c r="DU13" s="1"/>
  <c r="DU14" s="1"/>
  <c r="DU15" s="1"/>
  <c r="DU16" s="1"/>
  <c r="DU17" s="1"/>
  <c r="DU18" s="1"/>
  <c r="DV11"/>
  <c r="DU11"/>
  <c r="DO53"/>
  <c r="DP52"/>
  <c r="DM46"/>
  <c r="DO12"/>
  <c r="DO13" s="1"/>
  <c r="DO14" s="1"/>
  <c r="DO15" s="1"/>
  <c r="DO16" s="1"/>
  <c r="DO17" s="1"/>
  <c r="DO18" s="1"/>
  <c r="DO19" s="1"/>
  <c r="DO20" s="1"/>
  <c r="DO21" s="1"/>
  <c r="DO22" s="1"/>
  <c r="DO23" s="1"/>
  <c r="DO24" s="1"/>
  <c r="DO25" s="1"/>
  <c r="DO26" s="1"/>
  <c r="DO27" s="1"/>
  <c r="DO28" s="1"/>
  <c r="DO29" s="1"/>
  <c r="DO30" s="1"/>
  <c r="DO31" s="1"/>
  <c r="DO32" s="1"/>
  <c r="DO33" s="1"/>
  <c r="DO34" s="1"/>
  <c r="DO35" s="1"/>
  <c r="DO36" s="1"/>
  <c r="DO37" s="1"/>
  <c r="DO38" s="1"/>
  <c r="DO39" s="1"/>
  <c r="DO40" s="1"/>
  <c r="DO41" s="1"/>
  <c r="DO42" s="1"/>
  <c r="DO43" s="1"/>
  <c r="DN12"/>
  <c r="DN13" s="1"/>
  <c r="DN14" s="1"/>
  <c r="DN15" s="1"/>
  <c r="DN16" s="1"/>
  <c r="DN17" s="1"/>
  <c r="DN18" s="1"/>
  <c r="DN19" s="1"/>
  <c r="DN20" s="1"/>
  <c r="DN21" s="1"/>
  <c r="DN22" s="1"/>
  <c r="DN23" s="1"/>
  <c r="DN24" s="1"/>
  <c r="DN25" s="1"/>
  <c r="DN26" s="1"/>
  <c r="DN27" s="1"/>
  <c r="DN28" s="1"/>
  <c r="DN29" s="1"/>
  <c r="DN30" s="1"/>
  <c r="DN31" s="1"/>
  <c r="DN32" s="1"/>
  <c r="DN33" s="1"/>
  <c r="DN34" s="1"/>
  <c r="DN35" s="1"/>
  <c r="DN36" s="1"/>
  <c r="DN37" s="1"/>
  <c r="DN38" s="1"/>
  <c r="DN39" s="1"/>
  <c r="DN40" s="1"/>
  <c r="DN41" s="1"/>
  <c r="DN42" s="1"/>
  <c r="DN43" s="1"/>
  <c r="DO11"/>
  <c r="DN11"/>
  <c r="DH53"/>
  <c r="DI52"/>
  <c r="DI54" s="1"/>
  <c r="DF46"/>
  <c r="DH13"/>
  <c r="DH14" s="1"/>
  <c r="DH15" s="1"/>
  <c r="DH16" s="1"/>
  <c r="DH17" s="1"/>
  <c r="DH18" s="1"/>
  <c r="DH19" s="1"/>
  <c r="DH20" s="1"/>
  <c r="DH21" s="1"/>
  <c r="DH22" s="1"/>
  <c r="DH23" s="1"/>
  <c r="DH24" s="1"/>
  <c r="DH25" s="1"/>
  <c r="DH26" s="1"/>
  <c r="DH27" s="1"/>
  <c r="DH28" s="1"/>
  <c r="DH29" s="1"/>
  <c r="DH30" s="1"/>
  <c r="DH31" s="1"/>
  <c r="DH32" s="1"/>
  <c r="DH33" s="1"/>
  <c r="DH34" s="1"/>
  <c r="DH35" s="1"/>
  <c r="DH36" s="1"/>
  <c r="DH37" s="1"/>
  <c r="DH38" s="1"/>
  <c r="DH39" s="1"/>
  <c r="DH40" s="1"/>
  <c r="DH41" s="1"/>
  <c r="DH42" s="1"/>
  <c r="DH43" s="1"/>
  <c r="DH12"/>
  <c r="DG12"/>
  <c r="DG13" s="1"/>
  <c r="DG14" s="1"/>
  <c r="DG15" s="1"/>
  <c r="DG16" s="1"/>
  <c r="DG17" s="1"/>
  <c r="DG18" s="1"/>
  <c r="DG19" s="1"/>
  <c r="DG20" s="1"/>
  <c r="DG21" s="1"/>
  <c r="DG22" s="1"/>
  <c r="DG23" s="1"/>
  <c r="DG24" s="1"/>
  <c r="DG25" s="1"/>
  <c r="DG26" s="1"/>
  <c r="DG27" s="1"/>
  <c r="DG28" s="1"/>
  <c r="DG29" s="1"/>
  <c r="DG30" s="1"/>
  <c r="DG31" s="1"/>
  <c r="DG32" s="1"/>
  <c r="DG33" s="1"/>
  <c r="DG34" s="1"/>
  <c r="DG35" s="1"/>
  <c r="DG36" s="1"/>
  <c r="DG37" s="1"/>
  <c r="DG38" s="1"/>
  <c r="DG39" s="1"/>
  <c r="DG40" s="1"/>
  <c r="DG41" s="1"/>
  <c r="DG42" s="1"/>
  <c r="DG43" s="1"/>
  <c r="DH11"/>
  <c r="DG46" s="1"/>
  <c r="DG11"/>
  <c r="CY46"/>
  <c r="CZ11"/>
  <c r="CZ12" s="1"/>
  <c r="CZ13" s="1"/>
  <c r="CZ14" s="1"/>
  <c r="CZ15" s="1"/>
  <c r="CZ16" s="1"/>
  <c r="CZ17" s="1"/>
  <c r="CZ18" s="1"/>
  <c r="CZ19" s="1"/>
  <c r="CZ20" s="1"/>
  <c r="CZ21" s="1"/>
  <c r="CZ22" s="1"/>
  <c r="CZ23" s="1"/>
  <c r="CZ24" s="1"/>
  <c r="CZ25" s="1"/>
  <c r="CZ26" s="1"/>
  <c r="CZ27" s="1"/>
  <c r="CZ28" s="1"/>
  <c r="CZ29" s="1"/>
  <c r="CZ30" s="1"/>
  <c r="CZ31" s="1"/>
  <c r="CZ32" s="1"/>
  <c r="CZ33" s="1"/>
  <c r="CZ34" s="1"/>
  <c r="CZ35" s="1"/>
  <c r="CZ36" s="1"/>
  <c r="CZ37" s="1"/>
  <c r="CZ38" s="1"/>
  <c r="CZ39" s="1"/>
  <c r="CZ40" s="1"/>
  <c r="CZ41" s="1"/>
  <c r="CZ42" s="1"/>
  <c r="CZ43" s="1"/>
  <c r="DA11"/>
  <c r="DA53"/>
  <c r="DB52"/>
  <c r="DA12"/>
  <c r="DA13" s="1"/>
  <c r="DA14" s="1"/>
  <c r="DA15" s="1"/>
  <c r="DA16" s="1"/>
  <c r="DA17" s="1"/>
  <c r="DA18" s="1"/>
  <c r="DA19" s="1"/>
  <c r="DA20" s="1"/>
  <c r="DA21" s="1"/>
  <c r="DA22" s="1"/>
  <c r="DA23" s="1"/>
  <c r="DA24" s="1"/>
  <c r="DA25" s="1"/>
  <c r="DA26" s="1"/>
  <c r="DA27" s="1"/>
  <c r="DA28" s="1"/>
  <c r="DA29" s="1"/>
  <c r="DA30" s="1"/>
  <c r="DA31" s="1"/>
  <c r="DA32" s="1"/>
  <c r="DA33" s="1"/>
  <c r="DA34" s="1"/>
  <c r="DA35" s="1"/>
  <c r="DA36" s="1"/>
  <c r="DA37" s="1"/>
  <c r="DA38" s="1"/>
  <c r="DA39" s="1"/>
  <c r="DA40" s="1"/>
  <c r="DA41" s="1"/>
  <c r="DA42" s="1"/>
  <c r="DA43" s="1"/>
  <c r="CT11"/>
  <c r="CS11" s="1"/>
  <c r="CS12" s="1"/>
  <c r="CS13" s="1"/>
  <c r="CS14" s="1"/>
  <c r="CS15" s="1"/>
  <c r="CS16" s="1"/>
  <c r="CS17" s="1"/>
  <c r="CS18" s="1"/>
  <c r="CS19" s="1"/>
  <c r="CS20" s="1"/>
  <c r="CS21" s="1"/>
  <c r="CS22" s="1"/>
  <c r="CS23" s="1"/>
  <c r="CS24" s="1"/>
  <c r="CS25" s="1"/>
  <c r="CS26" s="1"/>
  <c r="CS27" s="1"/>
  <c r="CS28" s="1"/>
  <c r="CS29" s="1"/>
  <c r="CS30" s="1"/>
  <c r="CS31" s="1"/>
  <c r="CS32" s="1"/>
  <c r="CS33" s="1"/>
  <c r="CS34" s="1"/>
  <c r="CS35" s="1"/>
  <c r="CS36" s="1"/>
  <c r="CS37" s="1"/>
  <c r="CS38" s="1"/>
  <c r="CS39" s="1"/>
  <c r="CS40" s="1"/>
  <c r="CS41" s="1"/>
  <c r="CS42" s="1"/>
  <c r="CS43" s="1"/>
  <c r="CT53"/>
  <c r="CU52"/>
  <c r="CR46"/>
  <c r="CT13"/>
  <c r="CT14" s="1"/>
  <c r="CT15" s="1"/>
  <c r="CT16" s="1"/>
  <c r="CT17" s="1"/>
  <c r="CT18" s="1"/>
  <c r="CT19" s="1"/>
  <c r="CT20" s="1"/>
  <c r="CT21" s="1"/>
  <c r="CT22" s="1"/>
  <c r="CT23" s="1"/>
  <c r="CT24" s="1"/>
  <c r="CT25" s="1"/>
  <c r="CT26" s="1"/>
  <c r="CT27" s="1"/>
  <c r="CT28" s="1"/>
  <c r="CT29" s="1"/>
  <c r="CT30" s="1"/>
  <c r="CT31" s="1"/>
  <c r="CT32" s="1"/>
  <c r="CT33" s="1"/>
  <c r="CT34" s="1"/>
  <c r="CT35" s="1"/>
  <c r="CT36" s="1"/>
  <c r="CT37" s="1"/>
  <c r="CT38" s="1"/>
  <c r="CT39" s="1"/>
  <c r="CT40" s="1"/>
  <c r="CT41" s="1"/>
  <c r="CT42" s="1"/>
  <c r="CT43" s="1"/>
  <c r="CT12"/>
  <c r="CM53"/>
  <c r="CN52"/>
  <c r="CK46"/>
  <c r="CL46" s="1"/>
  <c r="CM46" s="1"/>
  <c r="CM13"/>
  <c r="CM14" s="1"/>
  <c r="CM15" s="1"/>
  <c r="CM16" s="1"/>
  <c r="CM17" s="1"/>
  <c r="CM18" s="1"/>
  <c r="CM19" s="1"/>
  <c r="CM20" s="1"/>
  <c r="CM21" s="1"/>
  <c r="CM12"/>
  <c r="CL12"/>
  <c r="CL13" s="1"/>
  <c r="CL14" s="1"/>
  <c r="CL15" s="1"/>
  <c r="CL16" s="1"/>
  <c r="CL17" s="1"/>
  <c r="CL18" s="1"/>
  <c r="CL19" s="1"/>
  <c r="CL20" s="1"/>
  <c r="CL21" s="1"/>
  <c r="CM11"/>
  <c r="CL11"/>
  <c r="CF53"/>
  <c r="CG52"/>
  <c r="CD46"/>
  <c r="CE46" s="1"/>
  <c r="CF13"/>
  <c r="CF14" s="1"/>
  <c r="CF15" s="1"/>
  <c r="CF16" s="1"/>
  <c r="CF17" s="1"/>
  <c r="CF18" s="1"/>
  <c r="CF19" s="1"/>
  <c r="CF20" s="1"/>
  <c r="CF21" s="1"/>
  <c r="CF22" s="1"/>
  <c r="CF23" s="1"/>
  <c r="CF24" s="1"/>
  <c r="CF25" s="1"/>
  <c r="CF26" s="1"/>
  <c r="CF27" s="1"/>
  <c r="CF28" s="1"/>
  <c r="CF29" s="1"/>
  <c r="CF30" s="1"/>
  <c r="CF31" s="1"/>
  <c r="CF32" s="1"/>
  <c r="CF33" s="1"/>
  <c r="CF34" s="1"/>
  <c r="CF35" s="1"/>
  <c r="CF36" s="1"/>
  <c r="CF37" s="1"/>
  <c r="CF38" s="1"/>
  <c r="CF39" s="1"/>
  <c r="CF40" s="1"/>
  <c r="CF41" s="1"/>
  <c r="CF42" s="1"/>
  <c r="CF43" s="1"/>
  <c r="CF12"/>
  <c r="CE12"/>
  <c r="CE13" s="1"/>
  <c r="CE14" s="1"/>
  <c r="CE15" s="1"/>
  <c r="CE16" s="1"/>
  <c r="CE17" s="1"/>
  <c r="CE18" s="1"/>
  <c r="CE19" s="1"/>
  <c r="CE20" s="1"/>
  <c r="CE21" s="1"/>
  <c r="CE22" s="1"/>
  <c r="CE23" s="1"/>
  <c r="CE24" s="1"/>
  <c r="CE25" s="1"/>
  <c r="CE26" s="1"/>
  <c r="CE27" s="1"/>
  <c r="CE28" s="1"/>
  <c r="CE29" s="1"/>
  <c r="CE30" s="1"/>
  <c r="CE31" s="1"/>
  <c r="CE32" s="1"/>
  <c r="CE33" s="1"/>
  <c r="CE34" s="1"/>
  <c r="CE35" s="1"/>
  <c r="CE36" s="1"/>
  <c r="CE37" s="1"/>
  <c r="CE38" s="1"/>
  <c r="CE39" s="1"/>
  <c r="CE40" s="1"/>
  <c r="CE41" s="1"/>
  <c r="CE42" s="1"/>
  <c r="CE43" s="1"/>
  <c r="CF11"/>
  <c r="CE11"/>
  <c r="BW46"/>
  <c r="BX46" s="1"/>
  <c r="BY11"/>
  <c r="BX11"/>
  <c r="BY53"/>
  <c r="BZ52"/>
  <c r="BY13"/>
  <c r="BY14" s="1"/>
  <c r="BY15" s="1"/>
  <c r="BY16" s="1"/>
  <c r="BY17" s="1"/>
  <c r="BY18" s="1"/>
  <c r="BY19" s="1"/>
  <c r="BY20" s="1"/>
  <c r="BY21" s="1"/>
  <c r="BY22" s="1"/>
  <c r="BY23" s="1"/>
  <c r="BY24" s="1"/>
  <c r="BY25" s="1"/>
  <c r="BY26" s="1"/>
  <c r="BY27" s="1"/>
  <c r="BY28" s="1"/>
  <c r="BY29" s="1"/>
  <c r="BY30" s="1"/>
  <c r="BY31" s="1"/>
  <c r="BY32" s="1"/>
  <c r="BY33" s="1"/>
  <c r="BY34" s="1"/>
  <c r="BY35" s="1"/>
  <c r="BY36" s="1"/>
  <c r="BY37" s="1"/>
  <c r="BY38" s="1"/>
  <c r="BY39" s="1"/>
  <c r="BY40" s="1"/>
  <c r="BY41" s="1"/>
  <c r="BY42" s="1"/>
  <c r="BY43" s="1"/>
  <c r="BY12"/>
  <c r="BX12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R11"/>
  <c r="BQ11"/>
  <c r="BQ12" s="1"/>
  <c r="BQ13" s="1"/>
  <c r="BQ14" s="1"/>
  <c r="BQ15" s="1"/>
  <c r="BQ16" s="1"/>
  <c r="BQ17" s="1"/>
  <c r="BQ18" s="1"/>
  <c r="BQ19" s="1"/>
  <c r="BQ20" s="1"/>
  <c r="BQ21" s="1"/>
  <c r="BQ22" s="1"/>
  <c r="BQ23" s="1"/>
  <c r="BQ24" s="1"/>
  <c r="BQ25" s="1"/>
  <c r="BQ26" s="1"/>
  <c r="BQ27" s="1"/>
  <c r="BQ28" s="1"/>
  <c r="BQ29" s="1"/>
  <c r="BQ30" s="1"/>
  <c r="BQ31" s="1"/>
  <c r="BQ32" s="1"/>
  <c r="BQ33" s="1"/>
  <c r="BQ34" s="1"/>
  <c r="BQ35" s="1"/>
  <c r="BQ36" s="1"/>
  <c r="BQ37" s="1"/>
  <c r="BQ38" s="1"/>
  <c r="BQ39" s="1"/>
  <c r="BQ40" s="1"/>
  <c r="BQ41" s="1"/>
  <c r="BQ42" s="1"/>
  <c r="BQ43" s="1"/>
  <c r="BR53"/>
  <c r="BS52"/>
  <c r="BP46"/>
  <c r="BR13"/>
  <c r="BR14" s="1"/>
  <c r="BR15" s="1"/>
  <c r="BR16" s="1"/>
  <c r="BR17" s="1"/>
  <c r="BR18" s="1"/>
  <c r="BR19" s="1"/>
  <c r="BR20" s="1"/>
  <c r="BR21" s="1"/>
  <c r="BR22" s="1"/>
  <c r="BR23" s="1"/>
  <c r="BR24" s="1"/>
  <c r="BR25" s="1"/>
  <c r="BR26" s="1"/>
  <c r="BR27" s="1"/>
  <c r="BR28" s="1"/>
  <c r="BR29" s="1"/>
  <c r="BR30" s="1"/>
  <c r="BR31" s="1"/>
  <c r="BR32" s="1"/>
  <c r="BR33" s="1"/>
  <c r="BR34" s="1"/>
  <c r="BR35" s="1"/>
  <c r="BR36" s="1"/>
  <c r="BR37" s="1"/>
  <c r="BR38" s="1"/>
  <c r="BR39" s="1"/>
  <c r="BR40" s="1"/>
  <c r="BR41" s="1"/>
  <c r="BR42" s="1"/>
  <c r="BR43" s="1"/>
  <c r="BR12"/>
  <c r="BK53"/>
  <c r="BL52"/>
  <c r="BI46"/>
  <c r="BJ46" s="1"/>
  <c r="BK13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12"/>
  <c r="BJ12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K11"/>
  <c r="BJ11"/>
  <c r="BD53"/>
  <c r="BE52"/>
  <c r="BB46"/>
  <c r="BC46" s="1"/>
  <c r="BD13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D33" s="1"/>
  <c r="BD34" s="1"/>
  <c r="BD35" s="1"/>
  <c r="BD36" s="1"/>
  <c r="BD37" s="1"/>
  <c r="BD38" s="1"/>
  <c r="BD39" s="1"/>
  <c r="BD40" s="1"/>
  <c r="BD41" s="1"/>
  <c r="BD42" s="1"/>
  <c r="BD43" s="1"/>
  <c r="BD12"/>
  <c r="BC12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C33" s="1"/>
  <c r="BC34" s="1"/>
  <c r="BC35" s="1"/>
  <c r="BC36" s="1"/>
  <c r="BC37" s="1"/>
  <c r="BC38" s="1"/>
  <c r="BC39" s="1"/>
  <c r="BC40" s="1"/>
  <c r="BC41" s="1"/>
  <c r="BC42" s="1"/>
  <c r="BC43" s="1"/>
  <c r="BD11"/>
  <c r="BC11"/>
  <c r="AU46"/>
  <c r="AW11"/>
  <c r="AV11"/>
  <c r="AW53"/>
  <c r="AX52"/>
  <c r="AV46"/>
  <c r="AW13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W33" s="1"/>
  <c r="AW34" s="1"/>
  <c r="AW35" s="1"/>
  <c r="AW36" s="1"/>
  <c r="AW37" s="1"/>
  <c r="AW38" s="1"/>
  <c r="AW39" s="1"/>
  <c r="AW40" s="1"/>
  <c r="AW41" s="1"/>
  <c r="AW42" s="1"/>
  <c r="AW43" s="1"/>
  <c r="AW12"/>
  <c r="AV12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V33" s="1"/>
  <c r="AV34" s="1"/>
  <c r="AV35" s="1"/>
  <c r="AV36" s="1"/>
  <c r="AV37" s="1"/>
  <c r="AV38" s="1"/>
  <c r="AV39" s="1"/>
  <c r="AV40" s="1"/>
  <c r="AV41" s="1"/>
  <c r="AV42" s="1"/>
  <c r="AV43" s="1"/>
  <c r="AP11"/>
  <c r="AO1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AP53"/>
  <c r="AQ52"/>
  <c r="AN46"/>
  <c r="AP12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P33" s="1"/>
  <c r="AP34" s="1"/>
  <c r="AP35" s="1"/>
  <c r="AP36" s="1"/>
  <c r="AP37" s="1"/>
  <c r="AP38" s="1"/>
  <c r="AP39" s="1"/>
  <c r="AP40" s="1"/>
  <c r="AP41" s="1"/>
  <c r="AP42" s="1"/>
  <c r="AP43" s="1"/>
  <c r="AI53"/>
  <c r="AJ52"/>
  <c r="AG46"/>
  <c r="AH46" s="1"/>
  <c r="AI13"/>
  <c r="AI14" s="1"/>
  <c r="AI15" s="1"/>
  <c r="AI16" s="1"/>
  <c r="AI12"/>
  <c r="AH12"/>
  <c r="AH13" s="1"/>
  <c r="AH14" s="1"/>
  <c r="AH15" s="1"/>
  <c r="AH16" s="1"/>
  <c r="AI11"/>
  <c r="AH11"/>
  <c r="D61" i="2"/>
  <c r="AB53" i="1"/>
  <c r="AC52"/>
  <c r="AC54" s="1"/>
  <c r="Z46"/>
  <c r="AB12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A12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B11"/>
  <c r="AA46" s="1"/>
  <c r="AA11"/>
  <c r="U53"/>
  <c r="V52"/>
  <c r="S46"/>
  <c r="T46" s="1"/>
  <c r="U13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12"/>
  <c r="U11"/>
  <c r="T1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U46" s="1"/>
  <c r="L46"/>
  <c r="N11"/>
  <c r="M11"/>
  <c r="N53"/>
  <c r="O52"/>
  <c r="N12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AO257" l="1"/>
  <c r="AP257" s="1"/>
  <c r="AJ265"/>
  <c r="AH257"/>
  <c r="AI257" s="1"/>
  <c r="AA257"/>
  <c r="AB257" s="1"/>
  <c r="AC265"/>
  <c r="U257"/>
  <c r="V265"/>
  <c r="M223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N257" s="1"/>
  <c r="O265"/>
  <c r="F257"/>
  <c r="G257" s="1"/>
  <c r="H265"/>
  <c r="FE205"/>
  <c r="FF213"/>
  <c r="EY213"/>
  <c r="ER213"/>
  <c r="EQ205"/>
  <c r="EK213"/>
  <c r="EI205"/>
  <c r="EJ205" s="1"/>
  <c r="ED213"/>
  <c r="DW213"/>
  <c r="DU205"/>
  <c r="DV205" s="1"/>
  <c r="DP213"/>
  <c r="DO205"/>
  <c r="DH117"/>
  <c r="DI213"/>
  <c r="DB213"/>
  <c r="CU213"/>
  <c r="CN213"/>
  <c r="CG213"/>
  <c r="BZ213"/>
  <c r="BL213"/>
  <c r="BE213"/>
  <c r="AX213"/>
  <c r="AQ213"/>
  <c r="AJ213"/>
  <c r="AC213"/>
  <c r="V213"/>
  <c r="O213"/>
  <c r="H213"/>
  <c r="EK160"/>
  <c r="ED160"/>
  <c r="DW160"/>
  <c r="DP160"/>
  <c r="DI160"/>
  <c r="DG152"/>
  <c r="DB160"/>
  <c r="CT152"/>
  <c r="CN160"/>
  <c r="CL152"/>
  <c r="CM152" s="1"/>
  <c r="CG160"/>
  <c r="CF152"/>
  <c r="BY152"/>
  <c r="BZ160"/>
  <c r="BS160"/>
  <c r="BJ152"/>
  <c r="BK152" s="1"/>
  <c r="BL160"/>
  <c r="BE160"/>
  <c r="AV152"/>
  <c r="AW152" s="1"/>
  <c r="AX160"/>
  <c r="AQ160"/>
  <c r="AO152"/>
  <c r="AP152" s="1"/>
  <c r="AH152"/>
  <c r="AI152" s="1"/>
  <c r="AJ160"/>
  <c r="V160"/>
  <c r="T152"/>
  <c r="U152" s="1"/>
  <c r="M118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N152" s="1"/>
  <c r="O160"/>
  <c r="F152"/>
  <c r="H160"/>
  <c r="G152"/>
  <c r="DP108"/>
  <c r="DH100"/>
  <c r="DI108"/>
  <c r="DB108"/>
  <c r="DA100"/>
  <c r="CS66"/>
  <c r="CS67" s="1"/>
  <c r="CS68" s="1"/>
  <c r="CS69" s="1"/>
  <c r="CS70" s="1"/>
  <c r="CS71" s="1"/>
  <c r="CS72" s="1"/>
  <c r="CS73" s="1"/>
  <c r="CS74" s="1"/>
  <c r="CS75" s="1"/>
  <c r="CS76" s="1"/>
  <c r="CS77" s="1"/>
  <c r="CS78" s="1"/>
  <c r="CS79" s="1"/>
  <c r="CS80" s="1"/>
  <c r="CS81" s="1"/>
  <c r="CS82" s="1"/>
  <c r="CS83" s="1"/>
  <c r="CS84" s="1"/>
  <c r="CS85" s="1"/>
  <c r="CS86" s="1"/>
  <c r="CS87" s="1"/>
  <c r="CS88" s="1"/>
  <c r="CS89" s="1"/>
  <c r="CS90" s="1"/>
  <c r="CS91" s="1"/>
  <c r="CS92" s="1"/>
  <c r="CS93" s="1"/>
  <c r="CS94" s="1"/>
  <c r="CS95" s="1"/>
  <c r="CS96" s="1"/>
  <c r="CS97" s="1"/>
  <c r="CT100" s="1"/>
  <c r="CU108"/>
  <c r="CN108"/>
  <c r="CL100"/>
  <c r="CM100" s="1"/>
  <c r="BZ108"/>
  <c r="BY100"/>
  <c r="BR100"/>
  <c r="BL108"/>
  <c r="BJ100"/>
  <c r="BK100" s="1"/>
  <c r="BC100"/>
  <c r="BE108"/>
  <c r="BD100"/>
  <c r="AX108"/>
  <c r="AP100"/>
  <c r="AQ108"/>
  <c r="AH66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87" s="1"/>
  <c r="AH88" s="1"/>
  <c r="AH89" s="1"/>
  <c r="AH90" s="1"/>
  <c r="AH91" s="1"/>
  <c r="AH92" s="1"/>
  <c r="AH93" s="1"/>
  <c r="AH94" s="1"/>
  <c r="AH95" s="1"/>
  <c r="AH96" s="1"/>
  <c r="AH97" s="1"/>
  <c r="AJ108"/>
  <c r="AI100"/>
  <c r="AA100"/>
  <c r="AB100" s="1"/>
  <c r="AC108"/>
  <c r="N65"/>
  <c r="U65" s="1"/>
  <c r="T100" s="1"/>
  <c r="U100" s="1"/>
  <c r="O108"/>
  <c r="F100"/>
  <c r="G100" s="1"/>
  <c r="H108"/>
  <c r="DU46"/>
  <c r="DV46" s="1"/>
  <c r="DW54"/>
  <c r="DN46"/>
  <c r="DO46" s="1"/>
  <c r="DP54"/>
  <c r="DH46"/>
  <c r="DB54"/>
  <c r="CZ46"/>
  <c r="DA46" s="1"/>
  <c r="CU54"/>
  <c r="CS46"/>
  <c r="CT46" s="1"/>
  <c r="CN54"/>
  <c r="CG54"/>
  <c r="CF46"/>
  <c r="BZ54"/>
  <c r="BY46"/>
  <c r="BQ46"/>
  <c r="BR46" s="1"/>
  <c r="BS54"/>
  <c r="BK46"/>
  <c r="BE54"/>
  <c r="BD46"/>
  <c r="AX54"/>
  <c r="AW46"/>
  <c r="AO46"/>
  <c r="AP46" s="1"/>
  <c r="AQ54"/>
  <c r="AJ54"/>
  <c r="AI46"/>
  <c r="AB46"/>
  <c r="V54"/>
  <c r="O54"/>
  <c r="M12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6"/>
  <c r="G11"/>
  <c r="I1296" i="2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5"/>
  <c r="I1346"/>
  <c r="I1347"/>
  <c r="I1348"/>
  <c r="I1349"/>
  <c r="I1350"/>
  <c r="I1351"/>
  <c r="I1352"/>
  <c r="I1353"/>
  <c r="I1354"/>
  <c r="I1355"/>
  <c r="I1356"/>
  <c r="I1357"/>
  <c r="I1358"/>
  <c r="I1360"/>
  <c r="I1361"/>
  <c r="I1362"/>
  <c r="I1363"/>
  <c r="I1364"/>
  <c r="I1365"/>
  <c r="I1366"/>
  <c r="I1367"/>
  <c r="I1368"/>
  <c r="I1369"/>
  <c r="I1370"/>
  <c r="I1371"/>
  <c r="I1372"/>
  <c r="I1373"/>
  <c r="I1374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5"/>
  <c r="H1346"/>
  <c r="H1347"/>
  <c r="H1348"/>
  <c r="H1349"/>
  <c r="H1350"/>
  <c r="H1351"/>
  <c r="H1352"/>
  <c r="H1353"/>
  <c r="H1354"/>
  <c r="H1355"/>
  <c r="H1356"/>
  <c r="H1357"/>
  <c r="H1358"/>
  <c r="H1360"/>
  <c r="H1361"/>
  <c r="H1362"/>
  <c r="H1363"/>
  <c r="H1364"/>
  <c r="H1365"/>
  <c r="H1366"/>
  <c r="H1367"/>
  <c r="H1368"/>
  <c r="H1369"/>
  <c r="H1370"/>
  <c r="H1371"/>
  <c r="H1372"/>
  <c r="H1373"/>
  <c r="H1374"/>
  <c r="D1296"/>
  <c r="E1296" s="1"/>
  <c r="E1297"/>
  <c r="D1298"/>
  <c r="E1298" s="1"/>
  <c r="E1299"/>
  <c r="D1300"/>
  <c r="E1300" s="1"/>
  <c r="E1301"/>
  <c r="D1302"/>
  <c r="E1302" s="1"/>
  <c r="D1303"/>
  <c r="E1303" s="1"/>
  <c r="D1304"/>
  <c r="E1304" s="1"/>
  <c r="D1305"/>
  <c r="E1305" s="1"/>
  <c r="E1306"/>
  <c r="D1307"/>
  <c r="E1307" s="1"/>
  <c r="E1308"/>
  <c r="D1309"/>
  <c r="E1309" s="1"/>
  <c r="D1310"/>
  <c r="E1310" s="1"/>
  <c r="E1311"/>
  <c r="D1312"/>
  <c r="E1312" s="1"/>
  <c r="D1314"/>
  <c r="E1314" s="1"/>
  <c r="D1315"/>
  <c r="E1315" s="1"/>
  <c r="D1316"/>
  <c r="E1316" s="1"/>
  <c r="D1317"/>
  <c r="E1317" s="1"/>
  <c r="D1318"/>
  <c r="E1318" s="1"/>
  <c r="D1319"/>
  <c r="E1319" s="1"/>
  <c r="D1320"/>
  <c r="E1320" s="1"/>
  <c r="D1321"/>
  <c r="E1321" s="1"/>
  <c r="D1322"/>
  <c r="E1322" s="1"/>
  <c r="D1323"/>
  <c r="E1323" s="1"/>
  <c r="D1324"/>
  <c r="E1324" s="1"/>
  <c r="D1325"/>
  <c r="E1325" s="1"/>
  <c r="D1326"/>
  <c r="E1326" s="1"/>
  <c r="D1327"/>
  <c r="E1327" s="1"/>
  <c r="E1328"/>
  <c r="D1329"/>
  <c r="E1329" s="1"/>
  <c r="D1330"/>
  <c r="E1330" s="1"/>
  <c r="D1331"/>
  <c r="E1331" s="1"/>
  <c r="D1332"/>
  <c r="E1332" s="1"/>
  <c r="D1333"/>
  <c r="E1333" s="1"/>
  <c r="D1334"/>
  <c r="E1334" s="1"/>
  <c r="D1335"/>
  <c r="E1335" s="1"/>
  <c r="D1336"/>
  <c r="E1336" s="1"/>
  <c r="D1337"/>
  <c r="E1337" s="1"/>
  <c r="D1338"/>
  <c r="E1338" s="1"/>
  <c r="D1339"/>
  <c r="E1339" s="1"/>
  <c r="D1340"/>
  <c r="E1340" s="1"/>
  <c r="D1341"/>
  <c r="E1341" s="1"/>
  <c r="D1342"/>
  <c r="E1342" s="1"/>
  <c r="D1343"/>
  <c r="E1343" s="1"/>
  <c r="D1345"/>
  <c r="E1345" s="1"/>
  <c r="D1346"/>
  <c r="E1346" s="1"/>
  <c r="D1347"/>
  <c r="E1347" s="1"/>
  <c r="D1348"/>
  <c r="E1348" s="1"/>
  <c r="D1349"/>
  <c r="E1349" s="1"/>
  <c r="D1350"/>
  <c r="E1350" s="1"/>
  <c r="D1351"/>
  <c r="E1351" s="1"/>
  <c r="D1352"/>
  <c r="E1352" s="1"/>
  <c r="D1353"/>
  <c r="E1353" s="1"/>
  <c r="D1354"/>
  <c r="E1354" s="1"/>
  <c r="E1355"/>
  <c r="D1356"/>
  <c r="E1356" s="1"/>
  <c r="E1357"/>
  <c r="E1358"/>
  <c r="D1360"/>
  <c r="E1360" s="1"/>
  <c r="D1361"/>
  <c r="E1361" s="1"/>
  <c r="D1362"/>
  <c r="E1362" s="1"/>
  <c r="D1363"/>
  <c r="E1363" s="1"/>
  <c r="D1364"/>
  <c r="E1364" s="1"/>
  <c r="D1365"/>
  <c r="E1365" s="1"/>
  <c r="D1366"/>
  <c r="E1366" s="1"/>
  <c r="D1367"/>
  <c r="E1367" s="1"/>
  <c r="D1368"/>
  <c r="E1368" s="1"/>
  <c r="D1369"/>
  <c r="E1369" s="1"/>
  <c r="E1370"/>
  <c r="D1371"/>
  <c r="E1371" s="1"/>
  <c r="D1372"/>
  <c r="E1372" s="1"/>
  <c r="D1373"/>
  <c r="E1373" s="1"/>
  <c r="D1374"/>
  <c r="E1374" s="1"/>
  <c r="B1307"/>
  <c r="B1308"/>
  <c r="B1309"/>
  <c r="B1310"/>
  <c r="B1311"/>
  <c r="B1312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5"/>
  <c r="B1346"/>
  <c r="B1347"/>
  <c r="B1348"/>
  <c r="B1349"/>
  <c r="B1350"/>
  <c r="B1351"/>
  <c r="B1352"/>
  <c r="B1353"/>
  <c r="B1354"/>
  <c r="B1355"/>
  <c r="B1356"/>
  <c r="B1357"/>
  <c r="B1358"/>
  <c r="B1360"/>
  <c r="B1361"/>
  <c r="B1362"/>
  <c r="B1363"/>
  <c r="B1364"/>
  <c r="B1365"/>
  <c r="B1366"/>
  <c r="B1367"/>
  <c r="B1368"/>
  <c r="B1369"/>
  <c r="B1370"/>
  <c r="B1371"/>
  <c r="B1372"/>
  <c r="B1373"/>
  <c r="B1374"/>
  <c r="B1296"/>
  <c r="B1297"/>
  <c r="B1298"/>
  <c r="B1299"/>
  <c r="B1300"/>
  <c r="B1301"/>
  <c r="B1302"/>
  <c r="B1303"/>
  <c r="B1304"/>
  <c r="B1305"/>
  <c r="B1306"/>
  <c r="D5"/>
  <c r="E5" s="1"/>
  <c r="D6"/>
  <c r="E6" s="1"/>
  <c r="D7"/>
  <c r="D9"/>
  <c r="E9" s="1"/>
  <c r="D10"/>
  <c r="E10" s="1"/>
  <c r="D11"/>
  <c r="D12"/>
  <c r="D13"/>
  <c r="E13" s="1"/>
  <c r="D14"/>
  <c r="D16"/>
  <c r="D17"/>
  <c r="E17" s="1"/>
  <c r="D18"/>
  <c r="E18" s="1"/>
  <c r="D19"/>
  <c r="D20"/>
  <c r="D21"/>
  <c r="E21" s="1"/>
  <c r="D22"/>
  <c r="E22" s="1"/>
  <c r="D23"/>
  <c r="D24"/>
  <c r="D25"/>
  <c r="E25" s="1"/>
  <c r="D26"/>
  <c r="E26" s="1"/>
  <c r="D27"/>
  <c r="D28"/>
  <c r="D29"/>
  <c r="E29" s="1"/>
  <c r="D31"/>
  <c r="D32"/>
  <c r="D33"/>
  <c r="E33" s="1"/>
  <c r="D34"/>
  <c r="E34" s="1"/>
  <c r="D35"/>
  <c r="E35" s="1"/>
  <c r="D37"/>
  <c r="E37" s="1"/>
  <c r="D38"/>
  <c r="E38" s="1"/>
  <c r="D39"/>
  <c r="D40"/>
  <c r="E40" s="1"/>
  <c r="D41"/>
  <c r="E41" s="1"/>
  <c r="D42"/>
  <c r="E42" s="1"/>
  <c r="D43"/>
  <c r="D44"/>
  <c r="D45"/>
  <c r="E45" s="1"/>
  <c r="D46"/>
  <c r="D48"/>
  <c r="D49"/>
  <c r="E49" s="1"/>
  <c r="D50"/>
  <c r="E50" s="1"/>
  <c r="D51"/>
  <c r="D52"/>
  <c r="D53"/>
  <c r="E53" s="1"/>
  <c r="D54"/>
  <c r="E54" s="1"/>
  <c r="D57"/>
  <c r="E57" s="1"/>
  <c r="D58"/>
  <c r="E58" s="1"/>
  <c r="D59"/>
  <c r="E59" s="1"/>
  <c r="D60"/>
  <c r="E61"/>
  <c r="D62"/>
  <c r="D63"/>
  <c r="E63" s="1"/>
  <c r="D64"/>
  <c r="D66"/>
  <c r="E66" s="1"/>
  <c r="D67"/>
  <c r="D68"/>
  <c r="D69"/>
  <c r="E69" s="1"/>
  <c r="E70"/>
  <c r="D72"/>
  <c r="D73"/>
  <c r="E73" s="1"/>
  <c r="D74"/>
  <c r="E74" s="1"/>
  <c r="D75"/>
  <c r="D76"/>
  <c r="D77"/>
  <c r="E77" s="1"/>
  <c r="D78"/>
  <c r="D81"/>
  <c r="E81" s="1"/>
  <c r="D82"/>
  <c r="E82" s="1"/>
  <c r="D83"/>
  <c r="D84"/>
  <c r="D85"/>
  <c r="E85" s="1"/>
  <c r="D86"/>
  <c r="E86" s="1"/>
  <c r="D87"/>
  <c r="D88"/>
  <c r="D89"/>
  <c r="E89" s="1"/>
  <c r="D90"/>
  <c r="E90" s="1"/>
  <c r="D91"/>
  <c r="D92"/>
  <c r="D93"/>
  <c r="E93" s="1"/>
  <c r="D94"/>
  <c r="D95"/>
  <c r="D97"/>
  <c r="E97" s="1"/>
  <c r="D98"/>
  <c r="D100"/>
  <c r="D101"/>
  <c r="D102"/>
  <c r="E102" s="1"/>
  <c r="D103"/>
  <c r="D104"/>
  <c r="D106"/>
  <c r="E106" s="1"/>
  <c r="D107"/>
  <c r="D108"/>
  <c r="D110"/>
  <c r="E110" s="1"/>
  <c r="D111"/>
  <c r="D112"/>
  <c r="D113"/>
  <c r="D114"/>
  <c r="E114" s="1"/>
  <c r="D115"/>
  <c r="D116"/>
  <c r="D117"/>
  <c r="D118"/>
  <c r="E118" s="1"/>
  <c r="D119"/>
  <c r="D120"/>
  <c r="D121"/>
  <c r="D122"/>
  <c r="E122" s="1"/>
  <c r="D123"/>
  <c r="D124"/>
  <c r="D125"/>
  <c r="D126"/>
  <c r="E126" s="1"/>
  <c r="D127"/>
  <c r="D129"/>
  <c r="D130"/>
  <c r="E130" s="1"/>
  <c r="D131"/>
  <c r="D132"/>
  <c r="D133"/>
  <c r="E133" s="1"/>
  <c r="D134"/>
  <c r="E134" s="1"/>
  <c r="D135"/>
  <c r="D137"/>
  <c r="D138"/>
  <c r="E138" s="1"/>
  <c r="D140"/>
  <c r="D141"/>
  <c r="E141" s="1"/>
  <c r="D142"/>
  <c r="E142" s="1"/>
  <c r="D143"/>
  <c r="E143" s="1"/>
  <c r="D144"/>
  <c r="D145"/>
  <c r="D146"/>
  <c r="E146" s="1"/>
  <c r="D148"/>
  <c r="D149"/>
  <c r="D150"/>
  <c r="E150" s="1"/>
  <c r="D151"/>
  <c r="D152"/>
  <c r="D153"/>
  <c r="D154"/>
  <c r="E154" s="1"/>
  <c r="D155"/>
  <c r="D156"/>
  <c r="D157"/>
  <c r="D158"/>
  <c r="E158" s="1"/>
  <c r="D161"/>
  <c r="D162"/>
  <c r="E162" s="1"/>
  <c r="D163"/>
  <c r="D164"/>
  <c r="D165"/>
  <c r="D166"/>
  <c r="E166" s="1"/>
  <c r="D167"/>
  <c r="E167" s="1"/>
  <c r="D168"/>
  <c r="D169"/>
  <c r="D170"/>
  <c r="E170" s="1"/>
  <c r="D171"/>
  <c r="E171" s="1"/>
  <c r="D172"/>
  <c r="D173"/>
  <c r="D175"/>
  <c r="D177"/>
  <c r="E178"/>
  <c r="D179"/>
  <c r="D180"/>
  <c r="D182"/>
  <c r="E182" s="1"/>
  <c r="D183"/>
  <c r="D186"/>
  <c r="E186" s="1"/>
  <c r="D187"/>
  <c r="D188"/>
  <c r="D189"/>
  <c r="E190"/>
  <c r="D191"/>
  <c r="D192"/>
  <c r="D193"/>
  <c r="D194"/>
  <c r="E194" s="1"/>
  <c r="D195"/>
  <c r="D196"/>
  <c r="D197"/>
  <c r="D198"/>
  <c r="E198" s="1"/>
  <c r="D200"/>
  <c r="D201"/>
  <c r="D202"/>
  <c r="E202" s="1"/>
  <c r="D203"/>
  <c r="D204"/>
  <c r="E206"/>
  <c r="D207"/>
  <c r="D208"/>
  <c r="D210"/>
  <c r="E210" s="1"/>
  <c r="D211"/>
  <c r="D213"/>
  <c r="D214"/>
  <c r="E214" s="1"/>
  <c r="D215"/>
  <c r="D216"/>
  <c r="D217"/>
  <c r="D218"/>
  <c r="E218" s="1"/>
  <c r="D219"/>
  <c r="D220"/>
  <c r="D221"/>
  <c r="D222"/>
  <c r="E222" s="1"/>
  <c r="D224"/>
  <c r="D225"/>
  <c r="D226"/>
  <c r="E226" s="1"/>
  <c r="D227"/>
  <c r="D229"/>
  <c r="D230"/>
  <c r="E230" s="1"/>
  <c r="D231"/>
  <c r="D232"/>
  <c r="D233"/>
  <c r="D234"/>
  <c r="E234" s="1"/>
  <c r="D235"/>
  <c r="D236"/>
  <c r="D237"/>
  <c r="D238"/>
  <c r="E238" s="1"/>
  <c r="D239"/>
  <c r="D241"/>
  <c r="D242"/>
  <c r="E242" s="1"/>
  <c r="D243"/>
  <c r="D244"/>
  <c r="D245"/>
  <c r="D246"/>
  <c r="E246" s="1"/>
  <c r="D247"/>
  <c r="D248"/>
  <c r="D249"/>
  <c r="D250"/>
  <c r="E250" s="1"/>
  <c r="D251"/>
  <c r="D252"/>
  <c r="D253"/>
  <c r="D255"/>
  <c r="E255" s="1"/>
  <c r="D256"/>
  <c r="D257"/>
  <c r="D258"/>
  <c r="E258" s="1"/>
  <c r="D259"/>
  <c r="D260"/>
  <c r="D261"/>
  <c r="D262"/>
  <c r="E262" s="1"/>
  <c r="D263"/>
  <c r="E263" s="1"/>
  <c r="D264"/>
  <c r="D266"/>
  <c r="E266" s="1"/>
  <c r="D269"/>
  <c r="D270"/>
  <c r="E270" s="1"/>
  <c r="D271"/>
  <c r="D273"/>
  <c r="D274"/>
  <c r="E274" s="1"/>
  <c r="D275"/>
  <c r="D276"/>
  <c r="D277"/>
  <c r="D278"/>
  <c r="E278" s="1"/>
  <c r="D279"/>
  <c r="E279" s="1"/>
  <c r="D280"/>
  <c r="D281"/>
  <c r="D283"/>
  <c r="D284"/>
  <c r="E284" s="1"/>
  <c r="D285"/>
  <c r="D286"/>
  <c r="E286" s="1"/>
  <c r="D287"/>
  <c r="D288"/>
  <c r="E288" s="1"/>
  <c r="D289"/>
  <c r="D290"/>
  <c r="E290" s="1"/>
  <c r="D291"/>
  <c r="D292"/>
  <c r="E292" s="1"/>
  <c r="D293"/>
  <c r="E294"/>
  <c r="D295"/>
  <c r="D297"/>
  <c r="D298"/>
  <c r="E298" s="1"/>
  <c r="D299"/>
  <c r="D300"/>
  <c r="D301"/>
  <c r="E301" s="1"/>
  <c r="D302"/>
  <c r="E302" s="1"/>
  <c r="D303"/>
  <c r="D304"/>
  <c r="D305"/>
  <c r="E305" s="1"/>
  <c r="D306"/>
  <c r="E306" s="1"/>
  <c r="D307"/>
  <c r="D308"/>
  <c r="D309"/>
  <c r="E309" s="1"/>
  <c r="D310"/>
  <c r="E310" s="1"/>
  <c r="D311"/>
  <c r="D312"/>
  <c r="D314"/>
  <c r="E314" s="1"/>
  <c r="D315"/>
  <c r="D316"/>
  <c r="D317"/>
  <c r="D318"/>
  <c r="E318" s="1"/>
  <c r="D319"/>
  <c r="D320"/>
  <c r="D321"/>
  <c r="D322"/>
  <c r="E322" s="1"/>
  <c r="D323"/>
  <c r="D324"/>
  <c r="D325"/>
  <c r="D326"/>
  <c r="E326" s="1"/>
  <c r="D327"/>
  <c r="D328"/>
  <c r="D329"/>
  <c r="D330"/>
  <c r="E330" s="1"/>
  <c r="D331"/>
  <c r="D332"/>
  <c r="D333"/>
  <c r="D334"/>
  <c r="E334" s="1"/>
  <c r="D335"/>
  <c r="E335" s="1"/>
  <c r="D337"/>
  <c r="D338"/>
  <c r="E338" s="1"/>
  <c r="D339"/>
  <c r="D340"/>
  <c r="D341"/>
  <c r="D342"/>
  <c r="E342" s="1"/>
  <c r="D343"/>
  <c r="E343" s="1"/>
  <c r="D345"/>
  <c r="E346"/>
  <c r="D347"/>
  <c r="D348"/>
  <c r="E348" s="1"/>
  <c r="D350"/>
  <c r="E350" s="1"/>
  <c r="D351"/>
  <c r="D352"/>
  <c r="D353"/>
  <c r="E353" s="1"/>
  <c r="D354"/>
  <c r="E354" s="1"/>
  <c r="D355"/>
  <c r="D356"/>
  <c r="D357"/>
  <c r="D359"/>
  <c r="D360"/>
  <c r="D361"/>
  <c r="D362"/>
  <c r="E362" s="1"/>
  <c r="D363"/>
  <c r="D364"/>
  <c r="D367"/>
  <c r="E367" s="1"/>
  <c r="D368"/>
  <c r="E368" s="1"/>
  <c r="D369"/>
  <c r="D370"/>
  <c r="E370" s="1"/>
  <c r="D371"/>
  <c r="D372"/>
  <c r="E372" s="1"/>
  <c r="D374"/>
  <c r="E374" s="1"/>
  <c r="D375"/>
  <c r="D376"/>
  <c r="D377"/>
  <c r="D378"/>
  <c r="E378" s="1"/>
  <c r="D379"/>
  <c r="D380"/>
  <c r="D381"/>
  <c r="E381" s="1"/>
  <c r="D382"/>
  <c r="E382" s="1"/>
  <c r="D383"/>
  <c r="D384"/>
  <c r="D385"/>
  <c r="E385" s="1"/>
  <c r="D387"/>
  <c r="D388"/>
  <c r="D389"/>
  <c r="D391"/>
  <c r="E391" s="1"/>
  <c r="D392"/>
  <c r="D393"/>
  <c r="D394"/>
  <c r="E394" s="1"/>
  <c r="D395"/>
  <c r="E395" s="1"/>
  <c r="D396"/>
  <c r="D397"/>
  <c r="D398"/>
  <c r="E398" s="1"/>
  <c r="D399"/>
  <c r="D400"/>
  <c r="D401"/>
  <c r="E402"/>
  <c r="D403"/>
  <c r="E403" s="1"/>
  <c r="D404"/>
  <c r="D405"/>
  <c r="D406"/>
  <c r="E406" s="1"/>
  <c r="D407"/>
  <c r="E407" s="1"/>
  <c r="D408"/>
  <c r="D409"/>
  <c r="D410"/>
  <c r="E410" s="1"/>
  <c r="D411"/>
  <c r="E411" s="1"/>
  <c r="D413"/>
  <c r="D414"/>
  <c r="E414" s="1"/>
  <c r="D415"/>
  <c r="D416"/>
  <c r="D417"/>
  <c r="D418"/>
  <c r="E418" s="1"/>
  <c r="D419"/>
  <c r="D420"/>
  <c r="E420" s="1"/>
  <c r="D421"/>
  <c r="D422"/>
  <c r="E422" s="1"/>
  <c r="D423"/>
  <c r="D424"/>
  <c r="E424" s="1"/>
  <c r="D425"/>
  <c r="D426"/>
  <c r="E426" s="1"/>
  <c r="D428"/>
  <c r="D429"/>
  <c r="E429" s="1"/>
  <c r="D430"/>
  <c r="E430" s="1"/>
  <c r="D431"/>
  <c r="D433"/>
  <c r="E434"/>
  <c r="D435"/>
  <c r="D436"/>
  <c r="D438"/>
  <c r="E438" s="1"/>
  <c r="D440"/>
  <c r="E440" s="1"/>
  <c r="D441"/>
  <c r="E442"/>
  <c r="D443"/>
  <c r="D444"/>
  <c r="E444" s="1"/>
  <c r="D445"/>
  <c r="E446"/>
  <c r="D447"/>
  <c r="D448"/>
  <c r="D450"/>
  <c r="E450" s="1"/>
  <c r="D451"/>
  <c r="D452"/>
  <c r="E452" s="1"/>
  <c r="D454"/>
  <c r="E454" s="1"/>
  <c r="D456"/>
  <c r="D457"/>
  <c r="D458"/>
  <c r="E458" s="1"/>
  <c r="D459"/>
  <c r="D460"/>
  <c r="D462"/>
  <c r="E462" s="1"/>
  <c r="D463"/>
  <c r="D464"/>
  <c r="E464" s="1"/>
  <c r="D465"/>
  <c r="D466"/>
  <c r="E466" s="1"/>
  <c r="D467"/>
  <c r="D468"/>
  <c r="E468" s="1"/>
  <c r="D470"/>
  <c r="E470" s="1"/>
  <c r="D471"/>
  <c r="D472"/>
  <c r="D473"/>
  <c r="E473" s="1"/>
  <c r="D474"/>
  <c r="E474" s="1"/>
  <c r="D475"/>
  <c r="D476"/>
  <c r="D477"/>
  <c r="E478"/>
  <c r="D481"/>
  <c r="E481" s="1"/>
  <c r="D482"/>
  <c r="E482" s="1"/>
  <c r="D483"/>
  <c r="E483" s="1"/>
  <c r="D484"/>
  <c r="D486"/>
  <c r="E486" s="1"/>
  <c r="D487"/>
  <c r="D488"/>
  <c r="D489"/>
  <c r="E489" s="1"/>
  <c r="D490"/>
  <c r="E490" s="1"/>
  <c r="D493"/>
  <c r="D494"/>
  <c r="E494" s="1"/>
  <c r="D495"/>
  <c r="D496"/>
  <c r="D497"/>
  <c r="E497" s="1"/>
  <c r="D498"/>
  <c r="E498" s="1"/>
  <c r="D499"/>
  <c r="D500"/>
  <c r="D501"/>
  <c r="E501" s="1"/>
  <c r="D502"/>
  <c r="E502" s="1"/>
  <c r="D503"/>
  <c r="D504"/>
  <c r="D505"/>
  <c r="E505" s="1"/>
  <c r="D506"/>
  <c r="E506" s="1"/>
  <c r="D507"/>
  <c r="D508"/>
  <c r="D509"/>
  <c r="D510"/>
  <c r="E510" s="1"/>
  <c r="D511"/>
  <c r="D512"/>
  <c r="E513"/>
  <c r="D514"/>
  <c r="E514" s="1"/>
  <c r="D515"/>
  <c r="D517"/>
  <c r="E517" s="1"/>
  <c r="D518"/>
  <c r="E518" s="1"/>
  <c r="D519"/>
  <c r="E519" s="1"/>
  <c r="D521"/>
  <c r="E521" s="1"/>
  <c r="D522"/>
  <c r="E522" s="1"/>
  <c r="D523"/>
  <c r="D524"/>
  <c r="D525"/>
  <c r="D526"/>
  <c r="E526" s="1"/>
  <c r="D527"/>
  <c r="D529"/>
  <c r="E529" s="1"/>
  <c r="D530"/>
  <c r="E530" s="1"/>
  <c r="D531"/>
  <c r="D532"/>
  <c r="D533"/>
  <c r="E533" s="1"/>
  <c r="D534"/>
  <c r="E534" s="1"/>
  <c r="D535"/>
  <c r="D537"/>
  <c r="E537" s="1"/>
  <c r="D538"/>
  <c r="E538" s="1"/>
  <c r="D539"/>
  <c r="D540"/>
  <c r="D542"/>
  <c r="E542" s="1"/>
  <c r="D543"/>
  <c r="D544"/>
  <c r="D545"/>
  <c r="E545" s="1"/>
  <c r="E546"/>
  <c r="D547"/>
  <c r="E547" s="1"/>
  <c r="E549"/>
  <c r="E550"/>
  <c r="D551"/>
  <c r="D552"/>
  <c r="D553"/>
  <c r="E553" s="1"/>
  <c r="D554"/>
  <c r="E554" s="1"/>
  <c r="D555"/>
  <c r="D556"/>
  <c r="E556" s="1"/>
  <c r="D557"/>
  <c r="D558"/>
  <c r="E558" s="1"/>
  <c r="D559"/>
  <c r="D560"/>
  <c r="E560" s="1"/>
  <c r="D562"/>
  <c r="E562" s="1"/>
  <c r="D563"/>
  <c r="D565"/>
  <c r="E565" s="1"/>
  <c r="D566"/>
  <c r="E566" s="1"/>
  <c r="D567"/>
  <c r="D568"/>
  <c r="D569"/>
  <c r="E569" s="1"/>
  <c r="D570"/>
  <c r="E570" s="1"/>
  <c r="D571"/>
  <c r="D573"/>
  <c r="D574"/>
  <c r="E574" s="1"/>
  <c r="D575"/>
  <c r="E575" s="1"/>
  <c r="D576"/>
  <c r="D577"/>
  <c r="E577" s="1"/>
  <c r="D578"/>
  <c r="E578" s="1"/>
  <c r="D579"/>
  <c r="E579" s="1"/>
  <c r="D580"/>
  <c r="E581"/>
  <c r="D582"/>
  <c r="E582" s="1"/>
  <c r="D583"/>
  <c r="E583" s="1"/>
  <c r="D584"/>
  <c r="D585"/>
  <c r="E585" s="1"/>
  <c r="D586"/>
  <c r="E586" s="1"/>
  <c r="D587"/>
  <c r="E587" s="1"/>
  <c r="D588"/>
  <c r="D589"/>
  <c r="D590"/>
  <c r="E590" s="1"/>
  <c r="D591"/>
  <c r="D593"/>
  <c r="E593" s="1"/>
  <c r="D595"/>
  <c r="D596"/>
  <c r="D597"/>
  <c r="E597" s="1"/>
  <c r="D598"/>
  <c r="E598" s="1"/>
  <c r="D599"/>
  <c r="D601"/>
  <c r="E601" s="1"/>
  <c r="E602"/>
  <c r="D603"/>
  <c r="D604"/>
  <c r="D605"/>
  <c r="D606"/>
  <c r="E606" s="1"/>
  <c r="D607"/>
  <c r="D608"/>
  <c r="D609"/>
  <c r="E609" s="1"/>
  <c r="E610"/>
  <c r="D611"/>
  <c r="D612"/>
  <c r="D613"/>
  <c r="E613" s="1"/>
  <c r="D614"/>
  <c r="E614" s="1"/>
  <c r="D615"/>
  <c r="D617"/>
  <c r="E617" s="1"/>
  <c r="D618"/>
  <c r="E618" s="1"/>
  <c r="D619"/>
  <c r="D620"/>
  <c r="D621"/>
  <c r="D622"/>
  <c r="E622" s="1"/>
  <c r="D623"/>
  <c r="E623" s="1"/>
  <c r="D624"/>
  <c r="D626"/>
  <c r="E626" s="1"/>
  <c r="D627"/>
  <c r="D628"/>
  <c r="E628" s="1"/>
  <c r="D629"/>
  <c r="E629" s="1"/>
  <c r="D630"/>
  <c r="E630" s="1"/>
  <c r="D631"/>
  <c r="D632"/>
  <c r="D633"/>
  <c r="E633" s="1"/>
  <c r="D634"/>
  <c r="E634" s="1"/>
  <c r="D635"/>
  <c r="D638"/>
  <c r="E638" s="1"/>
  <c r="D639"/>
  <c r="D640"/>
  <c r="D641"/>
  <c r="E641" s="1"/>
  <c r="D643"/>
  <c r="D644"/>
  <c r="D645"/>
  <c r="E645" s="1"/>
  <c r="D646"/>
  <c r="E646" s="1"/>
  <c r="D647"/>
  <c r="E647" s="1"/>
  <c r="D648"/>
  <c r="D649"/>
  <c r="E649" s="1"/>
  <c r="D650"/>
  <c r="E650" s="1"/>
  <c r="D651"/>
  <c r="D652"/>
  <c r="D653"/>
  <c r="D655"/>
  <c r="D656"/>
  <c r="D657"/>
  <c r="E657" s="1"/>
  <c r="D658"/>
  <c r="E658" s="1"/>
  <c r="D659"/>
  <c r="D661"/>
  <c r="E661" s="1"/>
  <c r="D662"/>
  <c r="E662" s="1"/>
  <c r="D663"/>
  <c r="D664"/>
  <c r="D665"/>
  <c r="E665" s="1"/>
  <c r="D666"/>
  <c r="E666" s="1"/>
  <c r="D667"/>
  <c r="D668"/>
  <c r="D669"/>
  <c r="E669" s="1"/>
  <c r="D670"/>
  <c r="E670" s="1"/>
  <c r="E673"/>
  <c r="D674"/>
  <c r="E674" s="1"/>
  <c r="D675"/>
  <c r="E675" s="1"/>
  <c r="D676"/>
  <c r="D677"/>
  <c r="E677" s="1"/>
  <c r="E678"/>
  <c r="D679"/>
  <c r="E679" s="1"/>
  <c r="D680"/>
  <c r="D681"/>
  <c r="E681" s="1"/>
  <c r="D682"/>
  <c r="E682" s="1"/>
  <c r="D684"/>
  <c r="E684" s="1"/>
  <c r="D685"/>
  <c r="D686"/>
  <c r="E686" s="1"/>
  <c r="D687"/>
  <c r="D688"/>
  <c r="E688" s="1"/>
  <c r="D690"/>
  <c r="E690" s="1"/>
  <c r="D691"/>
  <c r="D694"/>
  <c r="E694" s="1"/>
  <c r="D695"/>
  <c r="D696"/>
  <c r="E696" s="1"/>
  <c r="D697"/>
  <c r="E697" s="1"/>
  <c r="D698"/>
  <c r="E698" s="1"/>
  <c r="D700"/>
  <c r="E700" s="1"/>
  <c r="D702"/>
  <c r="E702" s="1"/>
  <c r="D703"/>
  <c r="D704"/>
  <c r="D705"/>
  <c r="E705" s="1"/>
  <c r="D706"/>
  <c r="E706" s="1"/>
  <c r="D707"/>
  <c r="D709"/>
  <c r="E709" s="1"/>
  <c r="D710"/>
  <c r="E710" s="1"/>
  <c r="D711"/>
  <c r="D713"/>
  <c r="E713" s="1"/>
  <c r="D714"/>
  <c r="E714" s="1"/>
  <c r="D715"/>
  <c r="E715" s="1"/>
  <c r="D717"/>
  <c r="D718"/>
  <c r="E718" s="1"/>
  <c r="D719"/>
  <c r="D720"/>
  <c r="E720" s="1"/>
  <c r="D721"/>
  <c r="E721" s="1"/>
  <c r="E722"/>
  <c r="D723"/>
  <c r="D724"/>
  <c r="E724" s="1"/>
  <c r="D725"/>
  <c r="E725" s="1"/>
  <c r="D726"/>
  <c r="E726" s="1"/>
  <c r="D727"/>
  <c r="D729"/>
  <c r="E729" s="1"/>
  <c r="D730"/>
  <c r="E730" s="1"/>
  <c r="D731"/>
  <c r="D732"/>
  <c r="D733"/>
  <c r="E733" s="1"/>
  <c r="D734"/>
  <c r="E734" s="1"/>
  <c r="D735"/>
  <c r="D736"/>
  <c r="D737"/>
  <c r="E737" s="1"/>
  <c r="D738"/>
  <c r="E738" s="1"/>
  <c r="D740"/>
  <c r="E740" s="1"/>
  <c r="D741"/>
  <c r="E741" s="1"/>
  <c r="D742"/>
  <c r="E742" s="1"/>
  <c r="D743"/>
  <c r="D744"/>
  <c r="D745"/>
  <c r="E745" s="1"/>
  <c r="D746"/>
  <c r="E746" s="1"/>
  <c r="D747"/>
  <c r="D748"/>
  <c r="D749"/>
  <c r="D750"/>
  <c r="E750" s="1"/>
  <c r="D751"/>
  <c r="D752"/>
  <c r="D753"/>
  <c r="E753" s="1"/>
  <c r="E754"/>
  <c r="D755"/>
  <c r="D756"/>
  <c r="E757"/>
  <c r="E758"/>
  <c r="D759"/>
  <c r="D760"/>
  <c r="D761"/>
  <c r="E761" s="1"/>
  <c r="D762"/>
  <c r="E762" s="1"/>
  <c r="D765"/>
  <c r="D766"/>
  <c r="E766" s="1"/>
  <c r="D767"/>
  <c r="D768"/>
  <c r="E768" s="1"/>
  <c r="D769"/>
  <c r="E769" s="1"/>
  <c r="D770"/>
  <c r="E770" s="1"/>
  <c r="D771"/>
  <c r="D772"/>
  <c r="E772" s="1"/>
  <c r="D773"/>
  <c r="E773" s="1"/>
  <c r="D774"/>
  <c r="E774" s="1"/>
  <c r="D775"/>
  <c r="D777"/>
  <c r="E777" s="1"/>
  <c r="D778"/>
  <c r="E778" s="1"/>
  <c r="D779"/>
  <c r="D780"/>
  <c r="D781"/>
  <c r="E781" s="1"/>
  <c r="D782"/>
  <c r="E782" s="1"/>
  <c r="D784"/>
  <c r="D785"/>
  <c r="E785" s="1"/>
  <c r="E786"/>
  <c r="D788"/>
  <c r="D790"/>
  <c r="E790" s="1"/>
  <c r="D791"/>
  <c r="D792"/>
  <c r="E792" s="1"/>
  <c r="D793"/>
  <c r="E793" s="1"/>
  <c r="D794"/>
  <c r="E794" s="1"/>
  <c r="D796"/>
  <c r="D797"/>
  <c r="E797" s="1"/>
  <c r="D798"/>
  <c r="E798" s="1"/>
  <c r="D799"/>
  <c r="D800"/>
  <c r="D801"/>
  <c r="E801" s="1"/>
  <c r="D802"/>
  <c r="E802" s="1"/>
  <c r="D803"/>
  <c r="D804"/>
  <c r="D805"/>
  <c r="E805" s="1"/>
  <c r="D806"/>
  <c r="E806" s="1"/>
  <c r="D807"/>
  <c r="D809"/>
  <c r="E809" s="1"/>
  <c r="D810"/>
  <c r="E810" s="1"/>
  <c r="D811"/>
  <c r="D812"/>
  <c r="D813"/>
  <c r="D815"/>
  <c r="D816"/>
  <c r="D817"/>
  <c r="E817" s="1"/>
  <c r="D818"/>
  <c r="E818" s="1"/>
  <c r="D819"/>
  <c r="E819" s="1"/>
  <c r="D820"/>
  <c r="D821"/>
  <c r="E821" s="1"/>
  <c r="E822"/>
  <c r="D823"/>
  <c r="D824"/>
  <c r="D825"/>
  <c r="E825" s="1"/>
  <c r="D826"/>
  <c r="E826" s="1"/>
  <c r="D828"/>
  <c r="E828" s="1"/>
  <c r="D829"/>
  <c r="D830"/>
  <c r="E830" s="1"/>
  <c r="D831"/>
  <c r="D832"/>
  <c r="E832" s="1"/>
  <c r="D833"/>
  <c r="E833" s="1"/>
  <c r="D834"/>
  <c r="E834" s="1"/>
  <c r="D836"/>
  <c r="D837"/>
  <c r="E837" s="1"/>
  <c r="E838"/>
  <c r="D839"/>
  <c r="D840"/>
  <c r="E841"/>
  <c r="D842"/>
  <c r="E842" s="1"/>
  <c r="D843"/>
  <c r="D847"/>
  <c r="D848"/>
  <c r="E848" s="1"/>
  <c r="D849"/>
  <c r="E849" s="1"/>
  <c r="D850"/>
  <c r="E850" s="1"/>
  <c r="D851"/>
  <c r="D852"/>
  <c r="E852" s="1"/>
  <c r="D853"/>
  <c r="E853" s="1"/>
  <c r="D854"/>
  <c r="E854" s="1"/>
  <c r="D855"/>
  <c r="D856"/>
  <c r="E856" s="1"/>
  <c r="D857"/>
  <c r="E857" s="1"/>
  <c r="D858"/>
  <c r="E858" s="1"/>
  <c r="D859"/>
  <c r="D860"/>
  <c r="E860" s="1"/>
  <c r="D861"/>
  <c r="D862"/>
  <c r="E862" s="1"/>
  <c r="D863"/>
  <c r="D864"/>
  <c r="D865"/>
  <c r="E865" s="1"/>
  <c r="D866"/>
  <c r="E866" s="1"/>
  <c r="D867"/>
  <c r="D868"/>
  <c r="E868" s="1"/>
  <c r="D869"/>
  <c r="E869" s="1"/>
  <c r="D870"/>
  <c r="E870" s="1"/>
  <c r="D871"/>
  <c r="D872"/>
  <c r="E874"/>
  <c r="D875"/>
  <c r="D877"/>
  <c r="D878"/>
  <c r="E878" s="1"/>
  <c r="D879"/>
  <c r="D880"/>
  <c r="E881"/>
  <c r="E882"/>
  <c r="D883"/>
  <c r="D884"/>
  <c r="D885"/>
  <c r="E885" s="1"/>
  <c r="D886"/>
  <c r="E886" s="1"/>
  <c r="D887"/>
  <c r="D888"/>
  <c r="D889"/>
  <c r="E889" s="1"/>
  <c r="E890"/>
  <c r="D891"/>
  <c r="D892"/>
  <c r="D893"/>
  <c r="E894"/>
  <c r="D895"/>
  <c r="D896"/>
  <c r="D897"/>
  <c r="E897" s="1"/>
  <c r="D898"/>
  <c r="E898" s="1"/>
  <c r="D899"/>
  <c r="D900"/>
  <c r="D901"/>
  <c r="E901" s="1"/>
  <c r="D903"/>
  <c r="D904"/>
  <c r="D905"/>
  <c r="E905" s="1"/>
  <c r="D906"/>
  <c r="E906" s="1"/>
  <c r="D907"/>
  <c r="E907" s="1"/>
  <c r="D908"/>
  <c r="D909"/>
  <c r="E910"/>
  <c r="D911"/>
  <c r="E911" s="1"/>
  <c r="D912"/>
  <c r="D913"/>
  <c r="E913" s="1"/>
  <c r="E914"/>
  <c r="D915"/>
  <c r="E915" s="1"/>
  <c r="D917"/>
  <c r="E917" s="1"/>
  <c r="D918"/>
  <c r="E918" s="1"/>
  <c r="D919"/>
  <c r="D920"/>
  <c r="E920" s="1"/>
  <c r="E921"/>
  <c r="E922"/>
  <c r="D923"/>
  <c r="D924"/>
  <c r="E924" s="1"/>
  <c r="D925"/>
  <c r="D926"/>
  <c r="E926" s="1"/>
  <c r="D927"/>
  <c r="D928"/>
  <c r="E928" s="1"/>
  <c r="D929"/>
  <c r="E929" s="1"/>
  <c r="E930"/>
  <c r="D931"/>
  <c r="D932"/>
  <c r="D934"/>
  <c r="E934" s="1"/>
  <c r="D935"/>
  <c r="D936"/>
  <c r="D937"/>
  <c r="E937" s="1"/>
  <c r="D938"/>
  <c r="E938" s="1"/>
  <c r="D939"/>
  <c r="D940"/>
  <c r="D942"/>
  <c r="E942" s="1"/>
  <c r="D943"/>
  <c r="D944"/>
  <c r="D945"/>
  <c r="E945" s="1"/>
  <c r="D946"/>
  <c r="E946" s="1"/>
  <c r="D947"/>
  <c r="D948"/>
  <c r="D949"/>
  <c r="E949" s="1"/>
  <c r="D950"/>
  <c r="E950" s="1"/>
  <c r="D951"/>
  <c r="D952"/>
  <c r="D953"/>
  <c r="E953" s="1"/>
  <c r="E954"/>
  <c r="D955"/>
  <c r="D956"/>
  <c r="E958"/>
  <c r="D959"/>
  <c r="E959" s="1"/>
  <c r="D960"/>
  <c r="D961"/>
  <c r="E961" s="1"/>
  <c r="D962"/>
  <c r="E962" s="1"/>
  <c r="D964"/>
  <c r="E964" s="1"/>
  <c r="D965"/>
  <c r="E965" s="1"/>
  <c r="D966"/>
  <c r="E966" s="1"/>
  <c r="D967"/>
  <c r="D968"/>
  <c r="D969"/>
  <c r="E969" s="1"/>
  <c r="D970"/>
  <c r="E970" s="1"/>
  <c r="D971"/>
  <c r="E971" s="1"/>
  <c r="D972"/>
  <c r="E972" s="1"/>
  <c r="D973"/>
  <c r="D974"/>
  <c r="E974" s="1"/>
  <c r="D975"/>
  <c r="D976"/>
  <c r="D977"/>
  <c r="E977" s="1"/>
  <c r="D978"/>
  <c r="E978" s="1"/>
  <c r="D979"/>
  <c r="E979" s="1"/>
  <c r="D980"/>
  <c r="E980" s="1"/>
  <c r="D981"/>
  <c r="E981" s="1"/>
  <c r="D982"/>
  <c r="E982" s="1"/>
  <c r="D984"/>
  <c r="D985"/>
  <c r="E985" s="1"/>
  <c r="D986"/>
  <c r="E986" s="1"/>
  <c r="D987"/>
  <c r="D988"/>
  <c r="D989"/>
  <c r="E989" s="1"/>
  <c r="D990"/>
  <c r="E990" s="1"/>
  <c r="D991"/>
  <c r="E992"/>
  <c r="E993"/>
  <c r="D994"/>
  <c r="E994" s="1"/>
  <c r="D995"/>
  <c r="D997"/>
  <c r="E997" s="1"/>
  <c r="D998"/>
  <c r="E998" s="1"/>
  <c r="D999"/>
  <c r="D1000"/>
  <c r="D1001"/>
  <c r="E1001" s="1"/>
  <c r="D1002"/>
  <c r="E1002" s="1"/>
  <c r="D1003"/>
  <c r="D1004"/>
  <c r="D1005"/>
  <c r="D1006"/>
  <c r="E1006" s="1"/>
  <c r="D1009"/>
  <c r="E1009" s="1"/>
  <c r="D1010"/>
  <c r="E1010" s="1"/>
  <c r="E1011"/>
  <c r="D1012"/>
  <c r="E1012" s="1"/>
  <c r="E1013"/>
  <c r="D1015"/>
  <c r="D1016"/>
  <c r="E1016" s="1"/>
  <c r="D1017"/>
  <c r="E1017" s="1"/>
  <c r="D1018"/>
  <c r="E1018" s="1"/>
  <c r="D1019"/>
  <c r="D1020"/>
  <c r="D1021"/>
  <c r="E1021" s="1"/>
  <c r="D1022"/>
  <c r="E1022" s="1"/>
  <c r="D1023"/>
  <c r="D1024"/>
  <c r="E1024" s="1"/>
  <c r="D1025"/>
  <c r="E1025" s="1"/>
  <c r="D1026"/>
  <c r="E1026" s="1"/>
  <c r="D1027"/>
  <c r="D1028"/>
  <c r="D1029"/>
  <c r="E1029" s="1"/>
  <c r="D1030"/>
  <c r="D1031"/>
  <c r="D1032"/>
  <c r="D1033"/>
  <c r="E1033" s="1"/>
  <c r="D1034"/>
  <c r="D1035"/>
  <c r="D1036"/>
  <c r="E1037"/>
  <c r="D1038"/>
  <c r="D1039"/>
  <c r="D1040"/>
  <c r="E1040" s="1"/>
  <c r="D1041"/>
  <c r="E1041" s="1"/>
  <c r="D1042"/>
  <c r="D1043"/>
  <c r="D1044"/>
  <c r="D1046"/>
  <c r="D1047"/>
  <c r="E1049"/>
  <c r="D1051"/>
  <c r="E1053"/>
  <c r="D1054"/>
  <c r="D1055"/>
  <c r="D1056"/>
  <c r="D1057"/>
  <c r="E1057" s="1"/>
  <c r="D1058"/>
  <c r="D1062"/>
  <c r="D1063"/>
  <c r="D1064"/>
  <c r="E1064" s="1"/>
  <c r="E1065"/>
  <c r="D1066"/>
  <c r="D1069"/>
  <c r="E1069" s="1"/>
  <c r="D1070"/>
  <c r="E1070" s="1"/>
  <c r="D1071"/>
  <c r="D1072"/>
  <c r="D1073"/>
  <c r="E1073" s="1"/>
  <c r="D1075"/>
  <c r="E1075" s="1"/>
  <c r="D1076"/>
  <c r="E1077"/>
  <c r="D1078"/>
  <c r="D1079"/>
  <c r="E1079" s="1"/>
  <c r="D1080"/>
  <c r="D1081"/>
  <c r="E1081" s="1"/>
  <c r="D1082"/>
  <c r="D1083"/>
  <c r="D1084"/>
  <c r="E1084" s="1"/>
  <c r="D1085"/>
  <c r="E1085" s="1"/>
  <c r="D1086"/>
  <c r="D1087"/>
  <c r="E1087" s="1"/>
  <c r="D1089"/>
  <c r="E1089" s="1"/>
  <c r="D1090"/>
  <c r="D1092"/>
  <c r="D1093"/>
  <c r="E1093" s="1"/>
  <c r="D1094"/>
  <c r="D1096"/>
  <c r="D1097"/>
  <c r="E1097" s="1"/>
  <c r="D1098"/>
  <c r="E1098" s="1"/>
  <c r="D1099"/>
  <c r="E1101"/>
  <c r="D1102"/>
  <c r="D1103"/>
  <c r="E1103" s="1"/>
  <c r="D1104"/>
  <c r="D1105"/>
  <c r="E1105" s="1"/>
  <c r="D1106"/>
  <c r="D1107"/>
  <c r="E1107" s="1"/>
  <c r="D1108"/>
  <c r="D1109"/>
  <c r="E1109" s="1"/>
  <c r="D1110"/>
  <c r="D1111"/>
  <c r="D1112"/>
  <c r="D1113"/>
  <c r="E1113" s="1"/>
  <c r="D1114"/>
  <c r="D1115"/>
  <c r="E1115" s="1"/>
  <c r="D1116"/>
  <c r="D1118"/>
  <c r="D1119"/>
  <c r="D1120"/>
  <c r="E1120" s="1"/>
  <c r="D1121"/>
  <c r="E1121" s="1"/>
  <c r="D1122"/>
  <c r="D1123"/>
  <c r="D1124"/>
  <c r="E1124" s="1"/>
  <c r="D1125"/>
  <c r="E1125" s="1"/>
  <c r="D1127"/>
  <c r="D1128"/>
  <c r="D1129"/>
  <c r="E1129" s="1"/>
  <c r="D1131"/>
  <c r="D1133"/>
  <c r="E1133" s="1"/>
  <c r="D1134"/>
  <c r="D1135"/>
  <c r="E1135" s="1"/>
  <c r="D1136"/>
  <c r="D1137"/>
  <c r="E1137" s="1"/>
  <c r="D1139"/>
  <c r="D1140"/>
  <c r="E1140" s="1"/>
  <c r="D1141"/>
  <c r="E1141" s="1"/>
  <c r="D1145"/>
  <c r="E1145" s="1"/>
  <c r="D1147"/>
  <c r="D1148"/>
  <c r="D1149"/>
  <c r="E1149" s="1"/>
  <c r="D1150"/>
  <c r="D1151"/>
  <c r="D1152"/>
  <c r="E1152" s="1"/>
  <c r="D1153"/>
  <c r="E1153" s="1"/>
  <c r="D1154"/>
  <c r="D1157"/>
  <c r="E1157" s="1"/>
  <c r="D1158"/>
  <c r="E1158" s="1"/>
  <c r="D1159"/>
  <c r="D1160"/>
  <c r="D1161"/>
  <c r="E1161" s="1"/>
  <c r="D1163"/>
  <c r="E1163" s="1"/>
  <c r="D1164"/>
  <c r="D1165"/>
  <c r="E1165" s="1"/>
  <c r="D1167"/>
  <c r="D1168"/>
  <c r="E1168" s="1"/>
  <c r="D1169"/>
  <c r="E1169" s="1"/>
  <c r="D1170"/>
  <c r="D1171"/>
  <c r="D1172"/>
  <c r="D1173"/>
  <c r="E1173" s="1"/>
  <c r="D1174"/>
  <c r="D1176"/>
  <c r="D1177"/>
  <c r="E1177" s="1"/>
  <c r="D1178"/>
  <c r="D1180"/>
  <c r="D1181"/>
  <c r="E1181" s="1"/>
  <c r="D1182"/>
  <c r="E1182" s="1"/>
  <c r="D1183"/>
  <c r="D1184"/>
  <c r="D1186"/>
  <c r="D1187"/>
  <c r="E1187" s="1"/>
  <c r="D1188"/>
  <c r="E1189"/>
  <c r="D1190"/>
  <c r="D1191"/>
  <c r="D1192"/>
  <c r="D1193"/>
  <c r="E1193" s="1"/>
  <c r="D1194"/>
  <c r="D1195"/>
  <c r="E1195" s="1"/>
  <c r="D1196"/>
  <c r="D1197"/>
  <c r="E1197" s="1"/>
  <c r="D1199"/>
  <c r="D1201"/>
  <c r="E1201" s="1"/>
  <c r="D1203"/>
  <c r="D1204"/>
  <c r="D1205"/>
  <c r="E1205" s="1"/>
  <c r="D1206"/>
  <c r="D1208"/>
  <c r="D1209"/>
  <c r="E1209" s="1"/>
  <c r="D1210"/>
  <c r="D1212"/>
  <c r="E1212" s="1"/>
  <c r="D1213"/>
  <c r="E1213" s="1"/>
  <c r="D1214"/>
  <c r="D1215"/>
  <c r="D1216"/>
  <c r="E1216" s="1"/>
  <c r="D1217"/>
  <c r="E1217" s="1"/>
  <c r="D1218"/>
  <c r="D1220"/>
  <c r="D1221"/>
  <c r="E1221" s="1"/>
  <c r="D1223"/>
  <c r="D1224"/>
  <c r="D1225"/>
  <c r="E1225" s="1"/>
  <c r="D1226"/>
  <c r="E1226" s="1"/>
  <c r="D1227"/>
  <c r="D1228"/>
  <c r="E1229"/>
  <c r="D1231"/>
  <c r="E1231" s="1"/>
  <c r="D1234"/>
  <c r="D1235"/>
  <c r="D1236"/>
  <c r="D1237"/>
  <c r="E1237" s="1"/>
  <c r="D1238"/>
  <c r="D1239"/>
  <c r="D1240"/>
  <c r="E1241"/>
  <c r="D1242"/>
  <c r="D1243"/>
  <c r="D1244"/>
  <c r="D1245"/>
  <c r="E1245" s="1"/>
  <c r="D1246"/>
  <c r="D1247"/>
  <c r="D1248"/>
  <c r="D1249"/>
  <c r="E1249" s="1"/>
  <c r="D1250"/>
  <c r="D1253"/>
  <c r="E1253" s="1"/>
  <c r="D1254"/>
  <c r="D1255"/>
  <c r="E1255" s="1"/>
  <c r="D1256"/>
  <c r="D1257"/>
  <c r="E1257" s="1"/>
  <c r="D1258"/>
  <c r="D1259"/>
  <c r="D1261"/>
  <c r="E1261" s="1"/>
  <c r="D1262"/>
  <c r="D1263"/>
  <c r="D1264"/>
  <c r="E1264" s="1"/>
  <c r="D1265"/>
  <c r="E1265" s="1"/>
  <c r="D1267"/>
  <c r="D1268"/>
  <c r="D1269"/>
  <c r="E1269" s="1"/>
  <c r="D1271"/>
  <c r="D1272"/>
  <c r="D1273"/>
  <c r="E1273" s="1"/>
  <c r="D1274"/>
  <c r="D1275"/>
  <c r="D1276"/>
  <c r="E1276" s="1"/>
  <c r="D1277"/>
  <c r="E1277" s="1"/>
  <c r="D1278"/>
  <c r="E1278" s="1"/>
  <c r="D1279"/>
  <c r="D1281"/>
  <c r="E1281" s="1"/>
  <c r="D1282"/>
  <c r="D1283"/>
  <c r="E1283" s="1"/>
  <c r="D1285"/>
  <c r="E1285" s="1"/>
  <c r="D1286"/>
  <c r="D1287"/>
  <c r="D1288"/>
  <c r="E1288" s="1"/>
  <c r="E1289"/>
  <c r="D1290"/>
  <c r="D1291"/>
  <c r="D1292"/>
  <c r="E1292" s="1"/>
  <c r="E1293"/>
  <c r="D1294"/>
  <c r="B4"/>
  <c r="D4"/>
  <c r="E4" s="1"/>
  <c r="H4"/>
  <c r="I4"/>
  <c r="B5"/>
  <c r="H5"/>
  <c r="I5"/>
  <c r="B6"/>
  <c r="H6"/>
  <c r="I6"/>
  <c r="B7"/>
  <c r="E7"/>
  <c r="H7"/>
  <c r="I7"/>
  <c r="B8"/>
  <c r="E8"/>
  <c r="H8"/>
  <c r="I8"/>
  <c r="B9"/>
  <c r="H9"/>
  <c r="I9"/>
  <c r="B10"/>
  <c r="H10"/>
  <c r="I10"/>
  <c r="B11"/>
  <c r="E11"/>
  <c r="H11"/>
  <c r="I11"/>
  <c r="B12"/>
  <c r="E12"/>
  <c r="H12"/>
  <c r="I12"/>
  <c r="B13"/>
  <c r="H13"/>
  <c r="I13"/>
  <c r="B14"/>
  <c r="E14"/>
  <c r="H14"/>
  <c r="I14"/>
  <c r="B16"/>
  <c r="E16"/>
  <c r="H16"/>
  <c r="I16"/>
  <c r="B17"/>
  <c r="H17"/>
  <c r="I17"/>
  <c r="B18"/>
  <c r="H18"/>
  <c r="I18"/>
  <c r="B19"/>
  <c r="E19"/>
  <c r="H19"/>
  <c r="I19"/>
  <c r="B20"/>
  <c r="E20"/>
  <c r="H20"/>
  <c r="I20"/>
  <c r="B21"/>
  <c r="H21"/>
  <c r="I21"/>
  <c r="B22"/>
  <c r="H22"/>
  <c r="I22"/>
  <c r="B23"/>
  <c r="E23"/>
  <c r="H23"/>
  <c r="I23"/>
  <c r="B24"/>
  <c r="E24"/>
  <c r="H24"/>
  <c r="I24"/>
  <c r="B25"/>
  <c r="H25"/>
  <c r="I25"/>
  <c r="B26"/>
  <c r="H26"/>
  <c r="I26"/>
  <c r="B27"/>
  <c r="E27"/>
  <c r="H27"/>
  <c r="I27"/>
  <c r="B28"/>
  <c r="E28"/>
  <c r="H28"/>
  <c r="I28"/>
  <c r="B29"/>
  <c r="H29"/>
  <c r="I29"/>
  <c r="B30"/>
  <c r="E30"/>
  <c r="H30"/>
  <c r="I30"/>
  <c r="B31"/>
  <c r="E31"/>
  <c r="H31"/>
  <c r="I31"/>
  <c r="B32"/>
  <c r="E32"/>
  <c r="H32"/>
  <c r="I32"/>
  <c r="B33"/>
  <c r="H33"/>
  <c r="I33"/>
  <c r="B34"/>
  <c r="H34"/>
  <c r="I34"/>
  <c r="B35"/>
  <c r="H35"/>
  <c r="I35"/>
  <c r="B37"/>
  <c r="H37"/>
  <c r="I37"/>
  <c r="B38"/>
  <c r="H38"/>
  <c r="I38"/>
  <c r="B39"/>
  <c r="E39"/>
  <c r="H39"/>
  <c r="I39"/>
  <c r="B40"/>
  <c r="H40"/>
  <c r="I40"/>
  <c r="B41"/>
  <c r="H41"/>
  <c r="I41"/>
  <c r="B42"/>
  <c r="H42"/>
  <c r="I42"/>
  <c r="B43"/>
  <c r="E43"/>
  <c r="H43"/>
  <c r="I43"/>
  <c r="B44"/>
  <c r="E44"/>
  <c r="H44"/>
  <c r="I44"/>
  <c r="B45"/>
  <c r="H45"/>
  <c r="I45"/>
  <c r="B46"/>
  <c r="E46"/>
  <c r="H46"/>
  <c r="I46"/>
  <c r="B48"/>
  <c r="E48"/>
  <c r="H48"/>
  <c r="I48"/>
  <c r="B49"/>
  <c r="H49"/>
  <c r="I49"/>
  <c r="B50"/>
  <c r="H50"/>
  <c r="I50"/>
  <c r="B51"/>
  <c r="E51"/>
  <c r="H51"/>
  <c r="I51"/>
  <c r="B52"/>
  <c r="E52"/>
  <c r="H52"/>
  <c r="I52"/>
  <c r="B53"/>
  <c r="H53"/>
  <c r="I53"/>
  <c r="B54"/>
  <c r="H54"/>
  <c r="I54"/>
  <c r="B55"/>
  <c r="E55"/>
  <c r="H55"/>
  <c r="I55"/>
  <c r="B56"/>
  <c r="E56"/>
  <c r="H56"/>
  <c r="I56"/>
  <c r="B57"/>
  <c r="H57"/>
  <c r="I57"/>
  <c r="B58"/>
  <c r="H58"/>
  <c r="I58"/>
  <c r="B59"/>
  <c r="H59"/>
  <c r="I59"/>
  <c r="B60"/>
  <c r="E60"/>
  <c r="H60"/>
  <c r="I60"/>
  <c r="B61"/>
  <c r="H61"/>
  <c r="I61"/>
  <c r="B62"/>
  <c r="E62"/>
  <c r="H62"/>
  <c r="I62"/>
  <c r="B63"/>
  <c r="H63"/>
  <c r="I63"/>
  <c r="B64"/>
  <c r="E64"/>
  <c r="H64"/>
  <c r="I64"/>
  <c r="B66"/>
  <c r="H66"/>
  <c r="I66"/>
  <c r="B67"/>
  <c r="E67"/>
  <c r="H67"/>
  <c r="I67"/>
  <c r="B68"/>
  <c r="E68"/>
  <c r="H68"/>
  <c r="I68"/>
  <c r="B69"/>
  <c r="H69"/>
  <c r="I69"/>
  <c r="B70"/>
  <c r="H70"/>
  <c r="I70"/>
  <c r="B72"/>
  <c r="E72"/>
  <c r="H72"/>
  <c r="I72"/>
  <c r="B73"/>
  <c r="H73"/>
  <c r="I73"/>
  <c r="B74"/>
  <c r="H74"/>
  <c r="I74"/>
  <c r="B75"/>
  <c r="E75"/>
  <c r="H75"/>
  <c r="I75"/>
  <c r="B76"/>
  <c r="E76"/>
  <c r="H76"/>
  <c r="I76"/>
  <c r="B77"/>
  <c r="H77"/>
  <c r="I77"/>
  <c r="B78"/>
  <c r="E78"/>
  <c r="H78"/>
  <c r="I78"/>
  <c r="B79"/>
  <c r="E79"/>
  <c r="H79"/>
  <c r="I79"/>
  <c r="B81"/>
  <c r="H81"/>
  <c r="I81"/>
  <c r="B82"/>
  <c r="H82"/>
  <c r="I82"/>
  <c r="B83"/>
  <c r="E83"/>
  <c r="H83"/>
  <c r="I83"/>
  <c r="B84"/>
  <c r="E84"/>
  <c r="H84"/>
  <c r="I84"/>
  <c r="B85"/>
  <c r="H85"/>
  <c r="I85"/>
  <c r="B86"/>
  <c r="H86"/>
  <c r="I86"/>
  <c r="B87"/>
  <c r="E87"/>
  <c r="H87"/>
  <c r="I87"/>
  <c r="B88"/>
  <c r="E88"/>
  <c r="H88"/>
  <c r="I88"/>
  <c r="B89"/>
  <c r="H89"/>
  <c r="I89"/>
  <c r="B90"/>
  <c r="H90"/>
  <c r="I90"/>
  <c r="B91"/>
  <c r="E91"/>
  <c r="H91"/>
  <c r="I91"/>
  <c r="B92"/>
  <c r="E92"/>
  <c r="H92"/>
  <c r="I92"/>
  <c r="B93"/>
  <c r="H93"/>
  <c r="I93"/>
  <c r="B94"/>
  <c r="E94"/>
  <c r="H94"/>
  <c r="I94"/>
  <c r="B95"/>
  <c r="E95"/>
  <c r="H95"/>
  <c r="I95"/>
  <c r="B96"/>
  <c r="E96"/>
  <c r="H96"/>
  <c r="I96"/>
  <c r="B97"/>
  <c r="H97"/>
  <c r="I97"/>
  <c r="B98"/>
  <c r="H98"/>
  <c r="I98"/>
  <c r="B99"/>
  <c r="E99"/>
  <c r="H99"/>
  <c r="I99"/>
  <c r="B100"/>
  <c r="E100"/>
  <c r="H100"/>
  <c r="I100"/>
  <c r="B101"/>
  <c r="E101"/>
  <c r="H101"/>
  <c r="I101"/>
  <c r="B102"/>
  <c r="H102"/>
  <c r="I102"/>
  <c r="B103"/>
  <c r="E103"/>
  <c r="H103"/>
  <c r="I103"/>
  <c r="B104"/>
  <c r="E104"/>
  <c r="H104"/>
  <c r="I104"/>
  <c r="B105"/>
  <c r="E105"/>
  <c r="H105"/>
  <c r="I105"/>
  <c r="B106"/>
  <c r="H106"/>
  <c r="I106"/>
  <c r="B107"/>
  <c r="E107"/>
  <c r="H107"/>
  <c r="I107"/>
  <c r="B108"/>
  <c r="E108"/>
  <c r="H108"/>
  <c r="I108"/>
  <c r="B110"/>
  <c r="H110"/>
  <c r="I110"/>
  <c r="B111"/>
  <c r="E111"/>
  <c r="H111"/>
  <c r="I111"/>
  <c r="B112"/>
  <c r="E112"/>
  <c r="H112"/>
  <c r="I112"/>
  <c r="B113"/>
  <c r="E113"/>
  <c r="H113"/>
  <c r="I113"/>
  <c r="B114"/>
  <c r="H114"/>
  <c r="I114"/>
  <c r="B115"/>
  <c r="E115"/>
  <c r="H115"/>
  <c r="I115"/>
  <c r="B116"/>
  <c r="E116"/>
  <c r="H116"/>
  <c r="I116"/>
  <c r="B117"/>
  <c r="E117"/>
  <c r="H117"/>
  <c r="I117"/>
  <c r="B118"/>
  <c r="H118"/>
  <c r="I118"/>
  <c r="B119"/>
  <c r="E119"/>
  <c r="H119"/>
  <c r="I119"/>
  <c r="B120"/>
  <c r="E120"/>
  <c r="H120"/>
  <c r="I120"/>
  <c r="B121"/>
  <c r="E121"/>
  <c r="H121"/>
  <c r="I121"/>
  <c r="B122"/>
  <c r="H122"/>
  <c r="I122"/>
  <c r="B123"/>
  <c r="E123"/>
  <c r="H123"/>
  <c r="I123"/>
  <c r="B124"/>
  <c r="E124"/>
  <c r="H124"/>
  <c r="I124"/>
  <c r="B125"/>
  <c r="E125"/>
  <c r="H125"/>
  <c r="I125"/>
  <c r="B126"/>
  <c r="H126"/>
  <c r="I126"/>
  <c r="B127"/>
  <c r="E127"/>
  <c r="H127"/>
  <c r="I127"/>
  <c r="B129"/>
  <c r="E129"/>
  <c r="H129"/>
  <c r="I129"/>
  <c r="B130"/>
  <c r="H130"/>
  <c r="I130"/>
  <c r="B131"/>
  <c r="E131"/>
  <c r="H131"/>
  <c r="I131"/>
  <c r="B132"/>
  <c r="E132"/>
  <c r="H132"/>
  <c r="I132"/>
  <c r="B133"/>
  <c r="H133"/>
  <c r="I133"/>
  <c r="B134"/>
  <c r="H134"/>
  <c r="I134"/>
  <c r="B135"/>
  <c r="E135"/>
  <c r="H135"/>
  <c r="I135"/>
  <c r="B136"/>
  <c r="E136"/>
  <c r="H136"/>
  <c r="I136"/>
  <c r="B137"/>
  <c r="E137"/>
  <c r="H137"/>
  <c r="I137"/>
  <c r="B138"/>
  <c r="H138"/>
  <c r="I138"/>
  <c r="B139"/>
  <c r="E139"/>
  <c r="H139"/>
  <c r="I139"/>
  <c r="B140"/>
  <c r="E140"/>
  <c r="H140"/>
  <c r="I140"/>
  <c r="B141"/>
  <c r="H141"/>
  <c r="I141"/>
  <c r="B142"/>
  <c r="H142"/>
  <c r="I142"/>
  <c r="B143"/>
  <c r="H143"/>
  <c r="I143"/>
  <c r="B144"/>
  <c r="E144"/>
  <c r="H144"/>
  <c r="I144"/>
  <c r="B145"/>
  <c r="E145"/>
  <c r="H145"/>
  <c r="I145"/>
  <c r="B146"/>
  <c r="H146"/>
  <c r="I146"/>
  <c r="B148"/>
  <c r="E148"/>
  <c r="H148"/>
  <c r="I148"/>
  <c r="B149"/>
  <c r="E149"/>
  <c r="H149"/>
  <c r="I149"/>
  <c r="B150"/>
  <c r="H150"/>
  <c r="I150"/>
  <c r="B151"/>
  <c r="E151"/>
  <c r="H151"/>
  <c r="I151"/>
  <c r="B152"/>
  <c r="E152"/>
  <c r="H152"/>
  <c r="I152"/>
  <c r="B153"/>
  <c r="E153"/>
  <c r="H153"/>
  <c r="I153"/>
  <c r="B154"/>
  <c r="H154"/>
  <c r="I154"/>
  <c r="B155"/>
  <c r="E155"/>
  <c r="H155"/>
  <c r="I155"/>
  <c r="B156"/>
  <c r="E156"/>
  <c r="H156"/>
  <c r="I156"/>
  <c r="B157"/>
  <c r="E157"/>
  <c r="H157"/>
  <c r="I157"/>
  <c r="B158"/>
  <c r="H158"/>
  <c r="I158"/>
  <c r="B159"/>
  <c r="E159"/>
  <c r="H159"/>
  <c r="I159"/>
  <c r="B160"/>
  <c r="E160"/>
  <c r="H160"/>
  <c r="I160"/>
  <c r="B161"/>
  <c r="E161"/>
  <c r="H161"/>
  <c r="I161"/>
  <c r="B162"/>
  <c r="H162"/>
  <c r="I162"/>
  <c r="B163"/>
  <c r="E163"/>
  <c r="H163"/>
  <c r="I163"/>
  <c r="B164"/>
  <c r="E164"/>
  <c r="H164"/>
  <c r="I164"/>
  <c r="B165"/>
  <c r="E165"/>
  <c r="H165"/>
  <c r="I165"/>
  <c r="B166"/>
  <c r="H166"/>
  <c r="I166"/>
  <c r="B167"/>
  <c r="H167"/>
  <c r="I167"/>
  <c r="B168"/>
  <c r="E168"/>
  <c r="H168"/>
  <c r="I168"/>
  <c r="B169"/>
  <c r="E169"/>
  <c r="H169"/>
  <c r="I169"/>
  <c r="B170"/>
  <c r="H170"/>
  <c r="I170"/>
  <c r="B171"/>
  <c r="H171"/>
  <c r="I171"/>
  <c r="B172"/>
  <c r="E172"/>
  <c r="H172"/>
  <c r="I172"/>
  <c r="B173"/>
  <c r="E173"/>
  <c r="H173"/>
  <c r="I173"/>
  <c r="B175"/>
  <c r="E175"/>
  <c r="H175"/>
  <c r="I175"/>
  <c r="B176"/>
  <c r="E176"/>
  <c r="H176"/>
  <c r="I176"/>
  <c r="B177"/>
  <c r="E177"/>
  <c r="H177"/>
  <c r="I177"/>
  <c r="B178"/>
  <c r="H178"/>
  <c r="I178"/>
  <c r="B179"/>
  <c r="E179"/>
  <c r="H179"/>
  <c r="I179"/>
  <c r="B180"/>
  <c r="E180"/>
  <c r="H180"/>
  <c r="I180"/>
  <c r="B181"/>
  <c r="E181"/>
  <c r="H181"/>
  <c r="I181"/>
  <c r="B182"/>
  <c r="H182"/>
  <c r="I182"/>
  <c r="B183"/>
  <c r="E183"/>
  <c r="H183"/>
  <c r="I183"/>
  <c r="B184"/>
  <c r="E184"/>
  <c r="H184"/>
  <c r="I184"/>
  <c r="B185"/>
  <c r="E185"/>
  <c r="H185"/>
  <c r="I185"/>
  <c r="B186"/>
  <c r="H186"/>
  <c r="I186"/>
  <c r="B187"/>
  <c r="E187"/>
  <c r="H187"/>
  <c r="I187"/>
  <c r="B188"/>
  <c r="E188"/>
  <c r="H188"/>
  <c r="I188"/>
  <c r="B189"/>
  <c r="E189"/>
  <c r="H189"/>
  <c r="I189"/>
  <c r="B190"/>
  <c r="H190"/>
  <c r="I190"/>
  <c r="B191"/>
  <c r="E191"/>
  <c r="H191"/>
  <c r="I191"/>
  <c r="B192"/>
  <c r="E192"/>
  <c r="H192"/>
  <c r="I192"/>
  <c r="B193"/>
  <c r="E193"/>
  <c r="H193"/>
  <c r="I193"/>
  <c r="B194"/>
  <c r="H194"/>
  <c r="I194"/>
  <c r="B195"/>
  <c r="E195"/>
  <c r="H195"/>
  <c r="I195"/>
  <c r="B196"/>
  <c r="E196"/>
  <c r="H196"/>
  <c r="I196"/>
  <c r="B197"/>
  <c r="E197"/>
  <c r="H197"/>
  <c r="I197"/>
  <c r="B198"/>
  <c r="H198"/>
  <c r="I198"/>
  <c r="B199"/>
  <c r="E199"/>
  <c r="H199"/>
  <c r="I199"/>
  <c r="B200"/>
  <c r="E200"/>
  <c r="H200"/>
  <c r="I200"/>
  <c r="B201"/>
  <c r="E201"/>
  <c r="H201"/>
  <c r="I201"/>
  <c r="B202"/>
  <c r="H202"/>
  <c r="I202"/>
  <c r="B203"/>
  <c r="E203"/>
  <c r="H203"/>
  <c r="I203"/>
  <c r="B204"/>
  <c r="E204"/>
  <c r="H204"/>
  <c r="I204"/>
  <c r="B206"/>
  <c r="H206"/>
  <c r="I206"/>
  <c r="B207"/>
  <c r="E207"/>
  <c r="H207"/>
  <c r="I207"/>
  <c r="B208"/>
  <c r="E208"/>
  <c r="H208"/>
  <c r="I208"/>
  <c r="B209"/>
  <c r="E209"/>
  <c r="H209"/>
  <c r="I209"/>
  <c r="B210"/>
  <c r="H210"/>
  <c r="I210"/>
  <c r="B211"/>
  <c r="E211"/>
  <c r="H211"/>
  <c r="I211"/>
  <c r="B213"/>
  <c r="E213"/>
  <c r="H213"/>
  <c r="I213"/>
  <c r="B214"/>
  <c r="H214"/>
  <c r="I214"/>
  <c r="B215"/>
  <c r="E215"/>
  <c r="H215"/>
  <c r="I215"/>
  <c r="B216"/>
  <c r="E216"/>
  <c r="H216"/>
  <c r="I216"/>
  <c r="B217"/>
  <c r="E217"/>
  <c r="H217"/>
  <c r="I217"/>
  <c r="B218"/>
  <c r="H218"/>
  <c r="I218"/>
  <c r="B219"/>
  <c r="E219"/>
  <c r="H219"/>
  <c r="I219"/>
  <c r="B220"/>
  <c r="E220"/>
  <c r="H220"/>
  <c r="I220"/>
  <c r="B221"/>
  <c r="E221"/>
  <c r="H221"/>
  <c r="I221"/>
  <c r="B222"/>
  <c r="H222"/>
  <c r="I222"/>
  <c r="B224"/>
  <c r="E224"/>
  <c r="H224"/>
  <c r="I224"/>
  <c r="B225"/>
  <c r="E225"/>
  <c r="H225"/>
  <c r="I225"/>
  <c r="B226"/>
  <c r="H226"/>
  <c r="I226"/>
  <c r="B227"/>
  <c r="E227"/>
  <c r="H227"/>
  <c r="I227"/>
  <c r="B228"/>
  <c r="E228"/>
  <c r="H228"/>
  <c r="I228"/>
  <c r="B229"/>
  <c r="E229"/>
  <c r="H229"/>
  <c r="I229"/>
  <c r="B230"/>
  <c r="H230"/>
  <c r="I230"/>
  <c r="B231"/>
  <c r="E231"/>
  <c r="H231"/>
  <c r="I231"/>
  <c r="B232"/>
  <c r="E232"/>
  <c r="H232"/>
  <c r="I232"/>
  <c r="B233"/>
  <c r="E233"/>
  <c r="H233"/>
  <c r="I233"/>
  <c r="B234"/>
  <c r="H234"/>
  <c r="I234"/>
  <c r="B235"/>
  <c r="E235"/>
  <c r="H235"/>
  <c r="I235"/>
  <c r="B236"/>
  <c r="E236"/>
  <c r="H236"/>
  <c r="I236"/>
  <c r="B237"/>
  <c r="E237"/>
  <c r="H237"/>
  <c r="I237"/>
  <c r="B238"/>
  <c r="H238"/>
  <c r="I238"/>
  <c r="B239"/>
  <c r="E239"/>
  <c r="H239"/>
  <c r="I239"/>
  <c r="B240"/>
  <c r="E240"/>
  <c r="H240"/>
  <c r="I240"/>
  <c r="B241"/>
  <c r="E241"/>
  <c r="H241"/>
  <c r="I241"/>
  <c r="B242"/>
  <c r="H242"/>
  <c r="I242"/>
  <c r="B243"/>
  <c r="E243"/>
  <c r="H243"/>
  <c r="I243"/>
  <c r="B244"/>
  <c r="E244"/>
  <c r="H244"/>
  <c r="I244"/>
  <c r="B245"/>
  <c r="E245"/>
  <c r="H245"/>
  <c r="I245"/>
  <c r="B246"/>
  <c r="H246"/>
  <c r="I246"/>
  <c r="B247"/>
  <c r="E247"/>
  <c r="H247"/>
  <c r="I247"/>
  <c r="B248"/>
  <c r="E248"/>
  <c r="H248"/>
  <c r="I248"/>
  <c r="B249"/>
  <c r="E249"/>
  <c r="H249"/>
  <c r="I249"/>
  <c r="B250"/>
  <c r="H250"/>
  <c r="I250"/>
  <c r="B251"/>
  <c r="E251"/>
  <c r="H251"/>
  <c r="I251"/>
  <c r="B252"/>
  <c r="E252"/>
  <c r="H252"/>
  <c r="I252"/>
  <c r="B253"/>
  <c r="E253"/>
  <c r="H253"/>
  <c r="I253"/>
  <c r="B255"/>
  <c r="H255"/>
  <c r="I255"/>
  <c r="B256"/>
  <c r="E256"/>
  <c r="H256"/>
  <c r="I256"/>
  <c r="B257"/>
  <c r="E257"/>
  <c r="H257"/>
  <c r="I257"/>
  <c r="B258"/>
  <c r="H258"/>
  <c r="I258"/>
  <c r="B259"/>
  <c r="E259"/>
  <c r="H259"/>
  <c r="I259"/>
  <c r="B260"/>
  <c r="E260"/>
  <c r="H260"/>
  <c r="I260"/>
  <c r="B261"/>
  <c r="E261"/>
  <c r="H261"/>
  <c r="I261"/>
  <c r="B262"/>
  <c r="H262"/>
  <c r="I262"/>
  <c r="B263"/>
  <c r="H263"/>
  <c r="I263"/>
  <c r="B264"/>
  <c r="E264"/>
  <c r="H264"/>
  <c r="I264"/>
  <c r="B265"/>
  <c r="E265"/>
  <c r="H265"/>
  <c r="I265"/>
  <c r="B266"/>
  <c r="H266"/>
  <c r="I266"/>
  <c r="B267"/>
  <c r="E267"/>
  <c r="H267"/>
  <c r="I267"/>
  <c r="B269"/>
  <c r="E269"/>
  <c r="H269"/>
  <c r="I269"/>
  <c r="B270"/>
  <c r="H270"/>
  <c r="I270"/>
  <c r="B271"/>
  <c r="E271"/>
  <c r="H271"/>
  <c r="I271"/>
  <c r="B272"/>
  <c r="E272"/>
  <c r="H272"/>
  <c r="I272"/>
  <c r="B273"/>
  <c r="E273"/>
  <c r="H273"/>
  <c r="I273"/>
  <c r="B274"/>
  <c r="H274"/>
  <c r="I274"/>
  <c r="B275"/>
  <c r="E275"/>
  <c r="H275"/>
  <c r="I275"/>
  <c r="B276"/>
  <c r="E276"/>
  <c r="H276"/>
  <c r="I276"/>
  <c r="B277"/>
  <c r="E277"/>
  <c r="H277"/>
  <c r="I277"/>
  <c r="B278"/>
  <c r="H278"/>
  <c r="I278"/>
  <c r="B279"/>
  <c r="H279"/>
  <c r="I279"/>
  <c r="B280"/>
  <c r="E280"/>
  <c r="H280"/>
  <c r="I280"/>
  <c r="B281"/>
  <c r="E281"/>
  <c r="H281"/>
  <c r="I281"/>
  <c r="B283"/>
  <c r="E283"/>
  <c r="H283"/>
  <c r="I283"/>
  <c r="B284"/>
  <c r="H284"/>
  <c r="I284"/>
  <c r="B285"/>
  <c r="E285"/>
  <c r="H285"/>
  <c r="I285"/>
  <c r="B286"/>
  <c r="H286"/>
  <c r="I286"/>
  <c r="B287"/>
  <c r="E287"/>
  <c r="H287"/>
  <c r="I287"/>
  <c r="B288"/>
  <c r="H288"/>
  <c r="I288"/>
  <c r="B289"/>
  <c r="E289"/>
  <c r="H289"/>
  <c r="I289"/>
  <c r="B290"/>
  <c r="H290"/>
  <c r="I290"/>
  <c r="B291"/>
  <c r="E291"/>
  <c r="H291"/>
  <c r="I291"/>
  <c r="B292"/>
  <c r="H292"/>
  <c r="I292"/>
  <c r="B293"/>
  <c r="E293"/>
  <c r="H293"/>
  <c r="I293"/>
  <c r="B294"/>
  <c r="H294"/>
  <c r="I294"/>
  <c r="B295"/>
  <c r="E295"/>
  <c r="H295"/>
  <c r="I295"/>
  <c r="B296"/>
  <c r="E296"/>
  <c r="H296"/>
  <c r="I296"/>
  <c r="B297"/>
  <c r="E297"/>
  <c r="H297"/>
  <c r="I297"/>
  <c r="B298"/>
  <c r="H298"/>
  <c r="I298"/>
  <c r="B299"/>
  <c r="E299"/>
  <c r="H299"/>
  <c r="I299"/>
  <c r="B300"/>
  <c r="E300"/>
  <c r="H300"/>
  <c r="I300"/>
  <c r="B301"/>
  <c r="H301"/>
  <c r="I301"/>
  <c r="B302"/>
  <c r="H302"/>
  <c r="I302"/>
  <c r="B303"/>
  <c r="E303"/>
  <c r="H303"/>
  <c r="I303"/>
  <c r="B304"/>
  <c r="E304"/>
  <c r="H304"/>
  <c r="I304"/>
  <c r="B305"/>
  <c r="H305"/>
  <c r="I305"/>
  <c r="B306"/>
  <c r="H306"/>
  <c r="I306"/>
  <c r="B307"/>
  <c r="E307"/>
  <c r="H307"/>
  <c r="I307"/>
  <c r="B308"/>
  <c r="E308"/>
  <c r="H308"/>
  <c r="I308"/>
  <c r="B309"/>
  <c r="H309"/>
  <c r="I309"/>
  <c r="B310"/>
  <c r="H310"/>
  <c r="I310"/>
  <c r="B311"/>
  <c r="E311"/>
  <c r="H311"/>
  <c r="I311"/>
  <c r="B312"/>
  <c r="E312"/>
  <c r="H312"/>
  <c r="I312"/>
  <c r="B314"/>
  <c r="H314"/>
  <c r="I314"/>
  <c r="B315"/>
  <c r="E315"/>
  <c r="H315"/>
  <c r="I315"/>
  <c r="B316"/>
  <c r="E316"/>
  <c r="H316"/>
  <c r="I316"/>
  <c r="B317"/>
  <c r="E317"/>
  <c r="H317"/>
  <c r="I317"/>
  <c r="B318"/>
  <c r="H318"/>
  <c r="I318"/>
  <c r="B319"/>
  <c r="E319"/>
  <c r="H319"/>
  <c r="I319"/>
  <c r="B320"/>
  <c r="E320"/>
  <c r="H320"/>
  <c r="I320"/>
  <c r="B321"/>
  <c r="E321"/>
  <c r="H321"/>
  <c r="I321"/>
  <c r="B322"/>
  <c r="H322"/>
  <c r="I322"/>
  <c r="B323"/>
  <c r="E323"/>
  <c r="H323"/>
  <c r="I323"/>
  <c r="B324"/>
  <c r="E324"/>
  <c r="H324"/>
  <c r="I324"/>
  <c r="B325"/>
  <c r="E325"/>
  <c r="H325"/>
  <c r="I325"/>
  <c r="B326"/>
  <c r="H326"/>
  <c r="I326"/>
  <c r="B327"/>
  <c r="E327"/>
  <c r="H327"/>
  <c r="I327"/>
  <c r="B328"/>
  <c r="E328"/>
  <c r="H328"/>
  <c r="I328"/>
  <c r="B329"/>
  <c r="E329"/>
  <c r="H329"/>
  <c r="I329"/>
  <c r="B330"/>
  <c r="H330"/>
  <c r="I330"/>
  <c r="B331"/>
  <c r="E331"/>
  <c r="H331"/>
  <c r="I331"/>
  <c r="B332"/>
  <c r="E332"/>
  <c r="H332"/>
  <c r="I332"/>
  <c r="B333"/>
  <c r="E333"/>
  <c r="H333"/>
  <c r="I333"/>
  <c r="B334"/>
  <c r="H334"/>
  <c r="I334"/>
  <c r="B335"/>
  <c r="H335"/>
  <c r="I335"/>
  <c r="B336"/>
  <c r="E336"/>
  <c r="H336"/>
  <c r="I336"/>
  <c r="B337"/>
  <c r="E337"/>
  <c r="H337"/>
  <c r="I337"/>
  <c r="B338"/>
  <c r="H338"/>
  <c r="I338"/>
  <c r="B339"/>
  <c r="E339"/>
  <c r="H339"/>
  <c r="I339"/>
  <c r="B340"/>
  <c r="E340"/>
  <c r="H340"/>
  <c r="I340"/>
  <c r="B341"/>
  <c r="E341"/>
  <c r="H341"/>
  <c r="I341"/>
  <c r="B342"/>
  <c r="H342"/>
  <c r="I342"/>
  <c r="B343"/>
  <c r="H343"/>
  <c r="I343"/>
  <c r="B345"/>
  <c r="E345"/>
  <c r="H345"/>
  <c r="I345"/>
  <c r="B346"/>
  <c r="H346"/>
  <c r="I346"/>
  <c r="B347"/>
  <c r="E347"/>
  <c r="H347"/>
  <c r="I347"/>
  <c r="B348"/>
  <c r="H348"/>
  <c r="I348"/>
  <c r="B349"/>
  <c r="E349"/>
  <c r="H349"/>
  <c r="I349"/>
  <c r="B350"/>
  <c r="H350"/>
  <c r="I350"/>
  <c r="B351"/>
  <c r="E351"/>
  <c r="H351"/>
  <c r="I351"/>
  <c r="B352"/>
  <c r="E352"/>
  <c r="H352"/>
  <c r="I352"/>
  <c r="B353"/>
  <c r="H353"/>
  <c r="I353"/>
  <c r="B354"/>
  <c r="H354"/>
  <c r="I354"/>
  <c r="B355"/>
  <c r="E355"/>
  <c r="H355"/>
  <c r="I355"/>
  <c r="B356"/>
  <c r="E356"/>
  <c r="H356"/>
  <c r="I356"/>
  <c r="B357"/>
  <c r="E357"/>
  <c r="H357"/>
  <c r="I357"/>
  <c r="B359"/>
  <c r="E359"/>
  <c r="H359"/>
  <c r="I359"/>
  <c r="B360"/>
  <c r="E360"/>
  <c r="H360"/>
  <c r="I360"/>
  <c r="B361"/>
  <c r="E361"/>
  <c r="H361"/>
  <c r="I361"/>
  <c r="B362"/>
  <c r="H362"/>
  <c r="I362"/>
  <c r="B363"/>
  <c r="E363"/>
  <c r="H363"/>
  <c r="I363"/>
  <c r="B364"/>
  <c r="E364"/>
  <c r="H364"/>
  <c r="I364"/>
  <c r="B365"/>
  <c r="E365"/>
  <c r="H365"/>
  <c r="I365"/>
  <c r="B367"/>
  <c r="H367"/>
  <c r="I367"/>
  <c r="B368"/>
  <c r="H368"/>
  <c r="I368"/>
  <c r="B369"/>
  <c r="E369"/>
  <c r="H369"/>
  <c r="I369"/>
  <c r="B370"/>
  <c r="H370"/>
  <c r="I370"/>
  <c r="B371"/>
  <c r="E371"/>
  <c r="H371"/>
  <c r="I371"/>
  <c r="B372"/>
  <c r="H372"/>
  <c r="I372"/>
  <c r="B373"/>
  <c r="E373"/>
  <c r="H373"/>
  <c r="I373"/>
  <c r="B374"/>
  <c r="H374"/>
  <c r="I374"/>
  <c r="B375"/>
  <c r="E375"/>
  <c r="H375"/>
  <c r="I375"/>
  <c r="B376"/>
  <c r="E376"/>
  <c r="H376"/>
  <c r="I376"/>
  <c r="B377"/>
  <c r="E377"/>
  <c r="H377"/>
  <c r="I377"/>
  <c r="B378"/>
  <c r="H378"/>
  <c r="I378"/>
  <c r="B379"/>
  <c r="E379"/>
  <c r="H379"/>
  <c r="I379"/>
  <c r="B380"/>
  <c r="E380"/>
  <c r="H380"/>
  <c r="I380"/>
  <c r="B381"/>
  <c r="H381"/>
  <c r="I381"/>
  <c r="B382"/>
  <c r="H382"/>
  <c r="I382"/>
  <c r="B383"/>
  <c r="E383"/>
  <c r="H383"/>
  <c r="I383"/>
  <c r="B384"/>
  <c r="E384"/>
  <c r="H384"/>
  <c r="I384"/>
  <c r="B385"/>
  <c r="H385"/>
  <c r="I385"/>
  <c r="B387"/>
  <c r="E387"/>
  <c r="H387"/>
  <c r="I387"/>
  <c r="B388"/>
  <c r="E388"/>
  <c r="H388"/>
  <c r="I388"/>
  <c r="B389"/>
  <c r="E389"/>
  <c r="H389"/>
  <c r="I389"/>
  <c r="B391"/>
  <c r="H391"/>
  <c r="I391"/>
  <c r="B392"/>
  <c r="E392"/>
  <c r="H392"/>
  <c r="I392"/>
  <c r="B393"/>
  <c r="E393"/>
  <c r="H393"/>
  <c r="I393"/>
  <c r="B394"/>
  <c r="H394"/>
  <c r="I394"/>
  <c r="B395"/>
  <c r="H395"/>
  <c r="I395"/>
  <c r="B396"/>
  <c r="E396"/>
  <c r="H396"/>
  <c r="I396"/>
  <c r="B397"/>
  <c r="E397"/>
  <c r="H397"/>
  <c r="I397"/>
  <c r="B398"/>
  <c r="H398"/>
  <c r="I398"/>
  <c r="B399"/>
  <c r="E399"/>
  <c r="H399"/>
  <c r="I399"/>
  <c r="B400"/>
  <c r="E400"/>
  <c r="H400"/>
  <c r="I400"/>
  <c r="B401"/>
  <c r="E401"/>
  <c r="H401"/>
  <c r="I401"/>
  <c r="B402"/>
  <c r="H402"/>
  <c r="I402"/>
  <c r="B403"/>
  <c r="H403"/>
  <c r="I403"/>
  <c r="B404"/>
  <c r="E404"/>
  <c r="H404"/>
  <c r="I404"/>
  <c r="B405"/>
  <c r="E405"/>
  <c r="H405"/>
  <c r="I405"/>
  <c r="B406"/>
  <c r="H406"/>
  <c r="I406"/>
  <c r="B407"/>
  <c r="H407"/>
  <c r="I407"/>
  <c r="B408"/>
  <c r="E408"/>
  <c r="H408"/>
  <c r="I408"/>
  <c r="B409"/>
  <c r="E409"/>
  <c r="H409"/>
  <c r="I409"/>
  <c r="B410"/>
  <c r="H410"/>
  <c r="I410"/>
  <c r="B411"/>
  <c r="H411"/>
  <c r="I411"/>
  <c r="B413"/>
  <c r="E413"/>
  <c r="H413"/>
  <c r="I413"/>
  <c r="B414"/>
  <c r="H414"/>
  <c r="I414"/>
  <c r="B415"/>
  <c r="E415"/>
  <c r="H415"/>
  <c r="I415"/>
  <c r="B416"/>
  <c r="E416"/>
  <c r="H416"/>
  <c r="I416"/>
  <c r="B417"/>
  <c r="E417"/>
  <c r="H417"/>
  <c r="I417"/>
  <c r="B418"/>
  <c r="H418"/>
  <c r="I418"/>
  <c r="B419"/>
  <c r="E419"/>
  <c r="H419"/>
  <c r="I419"/>
  <c r="B420"/>
  <c r="H420"/>
  <c r="I420"/>
  <c r="B421"/>
  <c r="E421"/>
  <c r="H421"/>
  <c r="I421"/>
  <c r="B422"/>
  <c r="H422"/>
  <c r="I422"/>
  <c r="B423"/>
  <c r="E423"/>
  <c r="H423"/>
  <c r="I423"/>
  <c r="B424"/>
  <c r="H424"/>
  <c r="I424"/>
  <c r="B425"/>
  <c r="E425"/>
  <c r="H425"/>
  <c r="I425"/>
  <c r="B426"/>
  <c r="H426"/>
  <c r="I426"/>
  <c r="B427"/>
  <c r="E427"/>
  <c r="H427"/>
  <c r="I427"/>
  <c r="B428"/>
  <c r="E428"/>
  <c r="H428"/>
  <c r="I428"/>
  <c r="B429"/>
  <c r="H429"/>
  <c r="I429"/>
  <c r="B430"/>
  <c r="H430"/>
  <c r="I430"/>
  <c r="B431"/>
  <c r="E431"/>
  <c r="H431"/>
  <c r="I431"/>
  <c r="B432"/>
  <c r="E432"/>
  <c r="H432"/>
  <c r="I432"/>
  <c r="B433"/>
  <c r="E433"/>
  <c r="H433"/>
  <c r="I433"/>
  <c r="B434"/>
  <c r="H434"/>
  <c r="I434"/>
  <c r="B435"/>
  <c r="E435"/>
  <c r="H435"/>
  <c r="I435"/>
  <c r="B436"/>
  <c r="E436"/>
  <c r="H436"/>
  <c r="I436"/>
  <c r="B438"/>
  <c r="H438"/>
  <c r="I438"/>
  <c r="B439"/>
  <c r="E439"/>
  <c r="H439"/>
  <c r="I439"/>
  <c r="B440"/>
  <c r="H440"/>
  <c r="I440"/>
  <c r="B441"/>
  <c r="E441"/>
  <c r="H441"/>
  <c r="I441"/>
  <c r="B442"/>
  <c r="H442"/>
  <c r="I442"/>
  <c r="B443"/>
  <c r="E443"/>
  <c r="H443"/>
  <c r="I443"/>
  <c r="B444"/>
  <c r="H444"/>
  <c r="I444"/>
  <c r="B445"/>
  <c r="E445"/>
  <c r="H445"/>
  <c r="I445"/>
  <c r="B446"/>
  <c r="H446"/>
  <c r="I446"/>
  <c r="B447"/>
  <c r="E447"/>
  <c r="H447"/>
  <c r="I447"/>
  <c r="B448"/>
  <c r="E448"/>
  <c r="H448"/>
  <c r="I448"/>
  <c r="B449"/>
  <c r="E449"/>
  <c r="H449"/>
  <c r="I449"/>
  <c r="B450"/>
  <c r="H450"/>
  <c r="I450"/>
  <c r="B451"/>
  <c r="E451"/>
  <c r="H451"/>
  <c r="I451"/>
  <c r="B452"/>
  <c r="H452"/>
  <c r="I452"/>
  <c r="B453"/>
  <c r="E453"/>
  <c r="H453"/>
  <c r="I453"/>
  <c r="B454"/>
  <c r="H454"/>
  <c r="I454"/>
  <c r="B455"/>
  <c r="E455"/>
  <c r="H455"/>
  <c r="I455"/>
  <c r="B456"/>
  <c r="E456"/>
  <c r="H456"/>
  <c r="I456"/>
  <c r="B457"/>
  <c r="E457"/>
  <c r="H457"/>
  <c r="I457"/>
  <c r="B458"/>
  <c r="H458"/>
  <c r="I458"/>
  <c r="B459"/>
  <c r="E459"/>
  <c r="H459"/>
  <c r="I459"/>
  <c r="B460"/>
  <c r="E460"/>
  <c r="H460"/>
  <c r="I460"/>
  <c r="B462"/>
  <c r="H462"/>
  <c r="I462"/>
  <c r="B463"/>
  <c r="E463"/>
  <c r="H463"/>
  <c r="I463"/>
  <c r="B464"/>
  <c r="H464"/>
  <c r="I464"/>
  <c r="B465"/>
  <c r="E465"/>
  <c r="H465"/>
  <c r="I465"/>
  <c r="B466"/>
  <c r="H466"/>
  <c r="I466"/>
  <c r="B467"/>
  <c r="E467"/>
  <c r="H467"/>
  <c r="I467"/>
  <c r="B468"/>
  <c r="H468"/>
  <c r="I468"/>
  <c r="B469"/>
  <c r="E469"/>
  <c r="H469"/>
  <c r="I469"/>
  <c r="B470"/>
  <c r="H470"/>
  <c r="I470"/>
  <c r="B471"/>
  <c r="E471"/>
  <c r="H471"/>
  <c r="I471"/>
  <c r="B472"/>
  <c r="E472"/>
  <c r="H472"/>
  <c r="I472"/>
  <c r="B473"/>
  <c r="H473"/>
  <c r="I473"/>
  <c r="B474"/>
  <c r="H474"/>
  <c r="I474"/>
  <c r="B475"/>
  <c r="E475"/>
  <c r="H475"/>
  <c r="I475"/>
  <c r="B476"/>
  <c r="E476"/>
  <c r="H476"/>
  <c r="I476"/>
  <c r="B477"/>
  <c r="E477"/>
  <c r="H477"/>
  <c r="I477"/>
  <c r="B478"/>
  <c r="H478"/>
  <c r="I478"/>
  <c r="B479"/>
  <c r="E479"/>
  <c r="H479"/>
  <c r="I479"/>
  <c r="B481"/>
  <c r="H481"/>
  <c r="I481"/>
  <c r="B482"/>
  <c r="H482"/>
  <c r="I482"/>
  <c r="B483"/>
  <c r="H483"/>
  <c r="I483"/>
  <c r="B484"/>
  <c r="E484"/>
  <c r="H484"/>
  <c r="I484"/>
  <c r="B486"/>
  <c r="H486"/>
  <c r="I486"/>
  <c r="B487"/>
  <c r="E487"/>
  <c r="H487"/>
  <c r="I487"/>
  <c r="B488"/>
  <c r="E488"/>
  <c r="H488"/>
  <c r="I488"/>
  <c r="B489"/>
  <c r="H489"/>
  <c r="I489"/>
  <c r="B490"/>
  <c r="H490"/>
  <c r="I490"/>
  <c r="B491"/>
  <c r="E491"/>
  <c r="H491"/>
  <c r="I491"/>
  <c r="B492"/>
  <c r="E492"/>
  <c r="H492"/>
  <c r="I492"/>
  <c r="B493"/>
  <c r="E493"/>
  <c r="H493"/>
  <c r="I493"/>
  <c r="B494"/>
  <c r="H494"/>
  <c r="I494"/>
  <c r="B495"/>
  <c r="E495"/>
  <c r="H495"/>
  <c r="I495"/>
  <c r="B496"/>
  <c r="E496"/>
  <c r="H496"/>
  <c r="I496"/>
  <c r="B497"/>
  <c r="H497"/>
  <c r="I497"/>
  <c r="B498"/>
  <c r="H498"/>
  <c r="I498"/>
  <c r="B499"/>
  <c r="E499"/>
  <c r="H499"/>
  <c r="I499"/>
  <c r="B500"/>
  <c r="E500"/>
  <c r="H500"/>
  <c r="I500"/>
  <c r="B501"/>
  <c r="H501"/>
  <c r="I501"/>
  <c r="B502"/>
  <c r="H502"/>
  <c r="I502"/>
  <c r="B503"/>
  <c r="E503"/>
  <c r="H503"/>
  <c r="I503"/>
  <c r="B504"/>
  <c r="E504"/>
  <c r="H504"/>
  <c r="I504"/>
  <c r="B505"/>
  <c r="H505"/>
  <c r="I505"/>
  <c r="B506"/>
  <c r="H506"/>
  <c r="I506"/>
  <c r="B507"/>
  <c r="E507"/>
  <c r="H507"/>
  <c r="I507"/>
  <c r="B508"/>
  <c r="E508"/>
  <c r="H508"/>
  <c r="I508"/>
  <c r="B509"/>
  <c r="E509"/>
  <c r="H509"/>
  <c r="I509"/>
  <c r="B510"/>
  <c r="H510"/>
  <c r="I510"/>
  <c r="B511"/>
  <c r="E511"/>
  <c r="H511"/>
  <c r="I511"/>
  <c r="B512"/>
  <c r="E512"/>
  <c r="H512"/>
  <c r="I512"/>
  <c r="B513"/>
  <c r="H513"/>
  <c r="I513"/>
  <c r="B514"/>
  <c r="H514"/>
  <c r="I514"/>
  <c r="B515"/>
  <c r="E515"/>
  <c r="H515"/>
  <c r="I515"/>
  <c r="B517"/>
  <c r="H517"/>
  <c r="I517"/>
  <c r="B518"/>
  <c r="H518"/>
  <c r="I518"/>
  <c r="B519"/>
  <c r="H519"/>
  <c r="I519"/>
  <c r="B520"/>
  <c r="E520"/>
  <c r="H520"/>
  <c r="I520"/>
  <c r="B521"/>
  <c r="H521"/>
  <c r="I521"/>
  <c r="B522"/>
  <c r="H522"/>
  <c r="I522"/>
  <c r="B523"/>
  <c r="E523"/>
  <c r="H523"/>
  <c r="I523"/>
  <c r="B524"/>
  <c r="E524"/>
  <c r="H524"/>
  <c r="I524"/>
  <c r="B525"/>
  <c r="E525"/>
  <c r="H525"/>
  <c r="I525"/>
  <c r="B526"/>
  <c r="H526"/>
  <c r="I526"/>
  <c r="B527"/>
  <c r="E527"/>
  <c r="H527"/>
  <c r="I527"/>
  <c r="B529"/>
  <c r="H529"/>
  <c r="I529"/>
  <c r="B530"/>
  <c r="H530"/>
  <c r="I530"/>
  <c r="B531"/>
  <c r="E531"/>
  <c r="H531"/>
  <c r="I531"/>
  <c r="B532"/>
  <c r="E532"/>
  <c r="H532"/>
  <c r="I532"/>
  <c r="B533"/>
  <c r="H533"/>
  <c r="I533"/>
  <c r="B534"/>
  <c r="H534"/>
  <c r="I534"/>
  <c r="B535"/>
  <c r="E535"/>
  <c r="H535"/>
  <c r="I535"/>
  <c r="B536"/>
  <c r="E536"/>
  <c r="H536"/>
  <c r="I536"/>
  <c r="B537"/>
  <c r="H537"/>
  <c r="I537"/>
  <c r="B538"/>
  <c r="H538"/>
  <c r="I538"/>
  <c r="B539"/>
  <c r="E539"/>
  <c r="H539"/>
  <c r="I539"/>
  <c r="B540"/>
  <c r="E540"/>
  <c r="H540"/>
  <c r="I540"/>
  <c r="B541"/>
  <c r="E541"/>
  <c r="H541"/>
  <c r="I541"/>
  <c r="B542"/>
  <c r="H542"/>
  <c r="I542"/>
  <c r="B543"/>
  <c r="E543"/>
  <c r="H543"/>
  <c r="I543"/>
  <c r="B544"/>
  <c r="E544"/>
  <c r="H544"/>
  <c r="I544"/>
  <c r="B545"/>
  <c r="H545"/>
  <c r="I545"/>
  <c r="B546"/>
  <c r="H546"/>
  <c r="I546"/>
  <c r="B547"/>
  <c r="H547"/>
  <c r="I547"/>
  <c r="B549"/>
  <c r="H549"/>
  <c r="I549"/>
  <c r="B550"/>
  <c r="H550"/>
  <c r="I550"/>
  <c r="B551"/>
  <c r="E551"/>
  <c r="H551"/>
  <c r="I551"/>
  <c r="B552"/>
  <c r="E552"/>
  <c r="H552"/>
  <c r="I552"/>
  <c r="B553"/>
  <c r="H553"/>
  <c r="I553"/>
  <c r="B554"/>
  <c r="H554"/>
  <c r="I554"/>
  <c r="B555"/>
  <c r="E555"/>
  <c r="H555"/>
  <c r="I555"/>
  <c r="B556"/>
  <c r="H556"/>
  <c r="I556"/>
  <c r="B557"/>
  <c r="E557"/>
  <c r="H557"/>
  <c r="I557"/>
  <c r="B558"/>
  <c r="H558"/>
  <c r="I558"/>
  <c r="B559"/>
  <c r="E559"/>
  <c r="H559"/>
  <c r="I559"/>
  <c r="B560"/>
  <c r="H560"/>
  <c r="I560"/>
  <c r="B562"/>
  <c r="H562"/>
  <c r="I562"/>
  <c r="B563"/>
  <c r="E563"/>
  <c r="H563"/>
  <c r="I563"/>
  <c r="B564"/>
  <c r="E564"/>
  <c r="H564"/>
  <c r="I564"/>
  <c r="B565"/>
  <c r="H565"/>
  <c r="I565"/>
  <c r="B566"/>
  <c r="H566"/>
  <c r="I566"/>
  <c r="B567"/>
  <c r="E567"/>
  <c r="H567"/>
  <c r="I567"/>
  <c r="B568"/>
  <c r="E568"/>
  <c r="H568"/>
  <c r="I568"/>
  <c r="B569"/>
  <c r="H569"/>
  <c r="I569"/>
  <c r="B570"/>
  <c r="H570"/>
  <c r="I570"/>
  <c r="B571"/>
  <c r="E571"/>
  <c r="H571"/>
  <c r="I571"/>
  <c r="B572"/>
  <c r="E572"/>
  <c r="H572"/>
  <c r="I572"/>
  <c r="B573"/>
  <c r="E573"/>
  <c r="H573"/>
  <c r="I573"/>
  <c r="B574"/>
  <c r="H574"/>
  <c r="I574"/>
  <c r="B575"/>
  <c r="H575"/>
  <c r="I575"/>
  <c r="B576"/>
  <c r="E576"/>
  <c r="H576"/>
  <c r="I576"/>
  <c r="B577"/>
  <c r="H577"/>
  <c r="I577"/>
  <c r="B578"/>
  <c r="H578"/>
  <c r="I578"/>
  <c r="B579"/>
  <c r="H579"/>
  <c r="I579"/>
  <c r="B580"/>
  <c r="E580"/>
  <c r="H580"/>
  <c r="I580"/>
  <c r="B581"/>
  <c r="H581"/>
  <c r="I581"/>
  <c r="B582"/>
  <c r="H582"/>
  <c r="I582"/>
  <c r="B583"/>
  <c r="H583"/>
  <c r="I583"/>
  <c r="B584"/>
  <c r="E584"/>
  <c r="H584"/>
  <c r="I584"/>
  <c r="B585"/>
  <c r="H585"/>
  <c r="I585"/>
  <c r="B586"/>
  <c r="H586"/>
  <c r="I586"/>
  <c r="B587"/>
  <c r="H587"/>
  <c r="I587"/>
  <c r="B588"/>
  <c r="E588"/>
  <c r="H588"/>
  <c r="I588"/>
  <c r="B589"/>
  <c r="E589"/>
  <c r="H589"/>
  <c r="I589"/>
  <c r="B590"/>
  <c r="H590"/>
  <c r="I590"/>
  <c r="B591"/>
  <c r="E591"/>
  <c r="H591"/>
  <c r="I591"/>
  <c r="B593"/>
  <c r="H593"/>
  <c r="I593"/>
  <c r="B595"/>
  <c r="E595"/>
  <c r="H595"/>
  <c r="I595"/>
  <c r="B596"/>
  <c r="E596"/>
  <c r="H596"/>
  <c r="I596"/>
  <c r="B597"/>
  <c r="H597"/>
  <c r="I597"/>
  <c r="B598"/>
  <c r="H598"/>
  <c r="I598"/>
  <c r="B599"/>
  <c r="E599"/>
  <c r="H599"/>
  <c r="I599"/>
  <c r="B600"/>
  <c r="E600"/>
  <c r="H600"/>
  <c r="I600"/>
  <c r="B601"/>
  <c r="H601"/>
  <c r="I601"/>
  <c r="B602"/>
  <c r="H602"/>
  <c r="I602"/>
  <c r="B603"/>
  <c r="E603"/>
  <c r="H603"/>
  <c r="I603"/>
  <c r="B604"/>
  <c r="E604"/>
  <c r="H604"/>
  <c r="I604"/>
  <c r="B605"/>
  <c r="E605"/>
  <c r="H605"/>
  <c r="I605"/>
  <c r="B606"/>
  <c r="H606"/>
  <c r="I606"/>
  <c r="B607"/>
  <c r="E607"/>
  <c r="H607"/>
  <c r="I607"/>
  <c r="B608"/>
  <c r="E608"/>
  <c r="H608"/>
  <c r="I608"/>
  <c r="B609"/>
  <c r="H609"/>
  <c r="I609"/>
  <c r="B610"/>
  <c r="H610"/>
  <c r="I610"/>
  <c r="B611"/>
  <c r="E611"/>
  <c r="H611"/>
  <c r="I611"/>
  <c r="B612"/>
  <c r="E612"/>
  <c r="H612"/>
  <c r="I612"/>
  <c r="B613"/>
  <c r="H613"/>
  <c r="I613"/>
  <c r="B614"/>
  <c r="H614"/>
  <c r="I614"/>
  <c r="B615"/>
  <c r="E615"/>
  <c r="H615"/>
  <c r="I615"/>
  <c r="B616"/>
  <c r="E616"/>
  <c r="H616"/>
  <c r="I616"/>
  <c r="B617"/>
  <c r="H617"/>
  <c r="I617"/>
  <c r="B618"/>
  <c r="H618"/>
  <c r="I618"/>
  <c r="B619"/>
  <c r="E619"/>
  <c r="H619"/>
  <c r="I619"/>
  <c r="B620"/>
  <c r="E620"/>
  <c r="H620"/>
  <c r="I620"/>
  <c r="B621"/>
  <c r="E621"/>
  <c r="H621"/>
  <c r="I621"/>
  <c r="B622"/>
  <c r="H622"/>
  <c r="I622"/>
  <c r="B623"/>
  <c r="H623"/>
  <c r="I623"/>
  <c r="B624"/>
  <c r="E624"/>
  <c r="H624"/>
  <c r="I624"/>
  <c r="B626"/>
  <c r="H626"/>
  <c r="I626"/>
  <c r="B627"/>
  <c r="E627"/>
  <c r="H627"/>
  <c r="I627"/>
  <c r="B628"/>
  <c r="H628"/>
  <c r="I628"/>
  <c r="B629"/>
  <c r="H629"/>
  <c r="I629"/>
  <c r="B630"/>
  <c r="H630"/>
  <c r="I630"/>
  <c r="B631"/>
  <c r="E631"/>
  <c r="H631"/>
  <c r="I631"/>
  <c r="B632"/>
  <c r="E632"/>
  <c r="H632"/>
  <c r="I632"/>
  <c r="B633"/>
  <c r="H633"/>
  <c r="I633"/>
  <c r="B634"/>
  <c r="H634"/>
  <c r="I634"/>
  <c r="B635"/>
  <c r="E635"/>
  <c r="H635"/>
  <c r="I635"/>
  <c r="B636"/>
  <c r="E636"/>
  <c r="H636"/>
  <c r="I636"/>
  <c r="B637"/>
  <c r="E637"/>
  <c r="H637"/>
  <c r="I637"/>
  <c r="B638"/>
  <c r="H638"/>
  <c r="I638"/>
  <c r="B639"/>
  <c r="E639"/>
  <c r="H639"/>
  <c r="I639"/>
  <c r="B640"/>
  <c r="E640"/>
  <c r="H640"/>
  <c r="I640"/>
  <c r="B641"/>
  <c r="H641"/>
  <c r="I641"/>
  <c r="B643"/>
  <c r="E643"/>
  <c r="H643"/>
  <c r="I643"/>
  <c r="B644"/>
  <c r="E644"/>
  <c r="H644"/>
  <c r="I644"/>
  <c r="B645"/>
  <c r="H645"/>
  <c r="I645"/>
  <c r="B646"/>
  <c r="H646"/>
  <c r="I646"/>
  <c r="B647"/>
  <c r="H647"/>
  <c r="I647"/>
  <c r="B648"/>
  <c r="E648"/>
  <c r="H648"/>
  <c r="I648"/>
  <c r="B649"/>
  <c r="H649"/>
  <c r="I649"/>
  <c r="B650"/>
  <c r="H650"/>
  <c r="I650"/>
  <c r="B651"/>
  <c r="E651"/>
  <c r="H651"/>
  <c r="I651"/>
  <c r="B652"/>
  <c r="E652"/>
  <c r="H652"/>
  <c r="I652"/>
  <c r="B653"/>
  <c r="E653"/>
  <c r="H653"/>
  <c r="I653"/>
  <c r="B655"/>
  <c r="E655"/>
  <c r="H655"/>
  <c r="I655"/>
  <c r="B656"/>
  <c r="E656"/>
  <c r="H656"/>
  <c r="I656"/>
  <c r="B657"/>
  <c r="H657"/>
  <c r="I657"/>
  <c r="B658"/>
  <c r="H658"/>
  <c r="I658"/>
  <c r="B659"/>
  <c r="E659"/>
  <c r="H659"/>
  <c r="I659"/>
  <c r="B660"/>
  <c r="E660"/>
  <c r="H660"/>
  <c r="I660"/>
  <c r="B661"/>
  <c r="H661"/>
  <c r="I661"/>
  <c r="B662"/>
  <c r="H662"/>
  <c r="I662"/>
  <c r="B663"/>
  <c r="E663"/>
  <c r="H663"/>
  <c r="I663"/>
  <c r="B664"/>
  <c r="E664"/>
  <c r="H664"/>
  <c r="I664"/>
  <c r="B665"/>
  <c r="H665"/>
  <c r="I665"/>
  <c r="B666"/>
  <c r="H666"/>
  <c r="I666"/>
  <c r="B667"/>
  <c r="E667"/>
  <c r="H667"/>
  <c r="I667"/>
  <c r="B668"/>
  <c r="E668"/>
  <c r="H668"/>
  <c r="I668"/>
  <c r="B669"/>
  <c r="H669"/>
  <c r="I669"/>
  <c r="B670"/>
  <c r="H670"/>
  <c r="I670"/>
  <c r="B671"/>
  <c r="E671"/>
  <c r="H671"/>
  <c r="I671"/>
  <c r="B673"/>
  <c r="H673"/>
  <c r="I673"/>
  <c r="B674"/>
  <c r="H674"/>
  <c r="I674"/>
  <c r="B675"/>
  <c r="H675"/>
  <c r="I675"/>
  <c r="B676"/>
  <c r="E676"/>
  <c r="H676"/>
  <c r="I676"/>
  <c r="B677"/>
  <c r="H677"/>
  <c r="I677"/>
  <c r="B678"/>
  <c r="H678"/>
  <c r="I678"/>
  <c r="B679"/>
  <c r="H679"/>
  <c r="I679"/>
  <c r="B680"/>
  <c r="E680"/>
  <c r="H680"/>
  <c r="I680"/>
  <c r="B681"/>
  <c r="H681"/>
  <c r="I681"/>
  <c r="B682"/>
  <c r="H682"/>
  <c r="I682"/>
  <c r="B684"/>
  <c r="H684"/>
  <c r="I684"/>
  <c r="B685"/>
  <c r="E685"/>
  <c r="H685"/>
  <c r="I685"/>
  <c r="B686"/>
  <c r="H686"/>
  <c r="I686"/>
  <c r="B687"/>
  <c r="E687"/>
  <c r="H687"/>
  <c r="I687"/>
  <c r="B688"/>
  <c r="H688"/>
  <c r="I688"/>
  <c r="B690"/>
  <c r="H690"/>
  <c r="I690"/>
  <c r="B691"/>
  <c r="E691"/>
  <c r="H691"/>
  <c r="I691"/>
  <c r="B692"/>
  <c r="E692"/>
  <c r="H692"/>
  <c r="I692"/>
  <c r="B694"/>
  <c r="H694"/>
  <c r="I694"/>
  <c r="B695"/>
  <c r="E695"/>
  <c r="H695"/>
  <c r="I695"/>
  <c r="B696"/>
  <c r="H696"/>
  <c r="I696"/>
  <c r="B697"/>
  <c r="H697"/>
  <c r="I697"/>
  <c r="B698"/>
  <c r="H698"/>
  <c r="I698"/>
  <c r="B699"/>
  <c r="E699"/>
  <c r="H699"/>
  <c r="I699"/>
  <c r="B700"/>
  <c r="H700"/>
  <c r="I700"/>
  <c r="B701"/>
  <c r="E701"/>
  <c r="H701"/>
  <c r="I701"/>
  <c r="B702"/>
  <c r="H702"/>
  <c r="I702"/>
  <c r="B703"/>
  <c r="E703"/>
  <c r="H703"/>
  <c r="I703"/>
  <c r="B704"/>
  <c r="E704"/>
  <c r="H704"/>
  <c r="I704"/>
  <c r="B705"/>
  <c r="H705"/>
  <c r="I705"/>
  <c r="B706"/>
  <c r="H706"/>
  <c r="I706"/>
  <c r="B707"/>
  <c r="E707"/>
  <c r="H707"/>
  <c r="I707"/>
  <c r="B708"/>
  <c r="E708"/>
  <c r="H708"/>
  <c r="I708"/>
  <c r="B709"/>
  <c r="H709"/>
  <c r="I709"/>
  <c r="B710"/>
  <c r="H710"/>
  <c r="I710"/>
  <c r="B711"/>
  <c r="E711"/>
  <c r="H711"/>
  <c r="I711"/>
  <c r="B713"/>
  <c r="H713"/>
  <c r="I713"/>
  <c r="B714"/>
  <c r="H714"/>
  <c r="I714"/>
  <c r="B715"/>
  <c r="H715"/>
  <c r="I715"/>
  <c r="B717"/>
  <c r="E717"/>
  <c r="H717"/>
  <c r="I717"/>
  <c r="B718"/>
  <c r="H718"/>
  <c r="I718"/>
  <c r="B719"/>
  <c r="E719"/>
  <c r="H719"/>
  <c r="I719"/>
  <c r="B720"/>
  <c r="H720"/>
  <c r="I720"/>
  <c r="B721"/>
  <c r="H721"/>
  <c r="I721"/>
  <c r="B722"/>
  <c r="H722"/>
  <c r="I722"/>
  <c r="B723"/>
  <c r="E723"/>
  <c r="H723"/>
  <c r="I723"/>
  <c r="B724"/>
  <c r="H724"/>
  <c r="I724"/>
  <c r="B725"/>
  <c r="H725"/>
  <c r="I725"/>
  <c r="B726"/>
  <c r="H726"/>
  <c r="I726"/>
  <c r="B727"/>
  <c r="E727"/>
  <c r="H727"/>
  <c r="I727"/>
  <c r="B729"/>
  <c r="H729"/>
  <c r="I729"/>
  <c r="B730"/>
  <c r="H730"/>
  <c r="I730"/>
  <c r="B731"/>
  <c r="E731"/>
  <c r="H731"/>
  <c r="I731"/>
  <c r="B732"/>
  <c r="E732"/>
  <c r="H732"/>
  <c r="I732"/>
  <c r="B733"/>
  <c r="H733"/>
  <c r="I733"/>
  <c r="B734"/>
  <c r="H734"/>
  <c r="I734"/>
  <c r="B735"/>
  <c r="E735"/>
  <c r="H735"/>
  <c r="I735"/>
  <c r="B736"/>
  <c r="E736"/>
  <c r="H736"/>
  <c r="I736"/>
  <c r="B737"/>
  <c r="H737"/>
  <c r="I737"/>
  <c r="B738"/>
  <c r="H738"/>
  <c r="I738"/>
  <c r="B740"/>
  <c r="H740"/>
  <c r="I740"/>
  <c r="B741"/>
  <c r="H741"/>
  <c r="I741"/>
  <c r="B742"/>
  <c r="H742"/>
  <c r="I742"/>
  <c r="B743"/>
  <c r="E743"/>
  <c r="H743"/>
  <c r="I743"/>
  <c r="B744"/>
  <c r="E744"/>
  <c r="H744"/>
  <c r="I744"/>
  <c r="B745"/>
  <c r="H745"/>
  <c r="I745"/>
  <c r="B746"/>
  <c r="H746"/>
  <c r="I746"/>
  <c r="B747"/>
  <c r="E747"/>
  <c r="H747"/>
  <c r="I747"/>
  <c r="B748"/>
  <c r="E748"/>
  <c r="H748"/>
  <c r="I748"/>
  <c r="B749"/>
  <c r="E749"/>
  <c r="H749"/>
  <c r="I749"/>
  <c r="B750"/>
  <c r="H750"/>
  <c r="I750"/>
  <c r="B751"/>
  <c r="E751"/>
  <c r="H751"/>
  <c r="I751"/>
  <c r="B752"/>
  <c r="E752"/>
  <c r="H752"/>
  <c r="I752"/>
  <c r="B753"/>
  <c r="H753"/>
  <c r="I753"/>
  <c r="B754"/>
  <c r="H754"/>
  <c r="I754"/>
  <c r="B755"/>
  <c r="E755"/>
  <c r="H755"/>
  <c r="I755"/>
  <c r="B756"/>
  <c r="E756"/>
  <c r="H756"/>
  <c r="I756"/>
  <c r="B757"/>
  <c r="H757"/>
  <c r="I757"/>
  <c r="B758"/>
  <c r="H758"/>
  <c r="I758"/>
  <c r="B759"/>
  <c r="E759"/>
  <c r="H759"/>
  <c r="I759"/>
  <c r="B760"/>
  <c r="E760"/>
  <c r="H760"/>
  <c r="I760"/>
  <c r="B761"/>
  <c r="H761"/>
  <c r="I761"/>
  <c r="B762"/>
  <c r="H762"/>
  <c r="I762"/>
  <c r="B764"/>
  <c r="E764"/>
  <c r="H764"/>
  <c r="I764"/>
  <c r="B765"/>
  <c r="E765"/>
  <c r="H765"/>
  <c r="I765"/>
  <c r="B766"/>
  <c r="H766"/>
  <c r="I766"/>
  <c r="B767"/>
  <c r="E767"/>
  <c r="H767"/>
  <c r="I767"/>
  <c r="B768"/>
  <c r="H768"/>
  <c r="I768"/>
  <c r="B769"/>
  <c r="H769"/>
  <c r="I769"/>
  <c r="B770"/>
  <c r="H770"/>
  <c r="I770"/>
  <c r="B771"/>
  <c r="E771"/>
  <c r="H771"/>
  <c r="I771"/>
  <c r="B772"/>
  <c r="H772"/>
  <c r="I772"/>
  <c r="B773"/>
  <c r="H773"/>
  <c r="I773"/>
  <c r="B774"/>
  <c r="H774"/>
  <c r="I774"/>
  <c r="B775"/>
  <c r="E775"/>
  <c r="H775"/>
  <c r="I775"/>
  <c r="B776"/>
  <c r="E776"/>
  <c r="H776"/>
  <c r="I776"/>
  <c r="B777"/>
  <c r="H777"/>
  <c r="I777"/>
  <c r="B778"/>
  <c r="H778"/>
  <c r="I778"/>
  <c r="B779"/>
  <c r="E779"/>
  <c r="H779"/>
  <c r="I779"/>
  <c r="B780"/>
  <c r="E780"/>
  <c r="H780"/>
  <c r="I780"/>
  <c r="B781"/>
  <c r="H781"/>
  <c r="I781"/>
  <c r="B782"/>
  <c r="H782"/>
  <c r="I782"/>
  <c r="B783"/>
  <c r="E783"/>
  <c r="H783"/>
  <c r="I783"/>
  <c r="B784"/>
  <c r="E784"/>
  <c r="H784"/>
  <c r="I784"/>
  <c r="B785"/>
  <c r="H785"/>
  <c r="I785"/>
  <c r="B786"/>
  <c r="H786"/>
  <c r="I786"/>
  <c r="B787"/>
  <c r="E787"/>
  <c r="H787"/>
  <c r="I787"/>
  <c r="B788"/>
  <c r="E788"/>
  <c r="H788"/>
  <c r="I788"/>
  <c r="B790"/>
  <c r="H790"/>
  <c r="I790"/>
  <c r="B791"/>
  <c r="E791"/>
  <c r="H791"/>
  <c r="I791"/>
  <c r="B792"/>
  <c r="H792"/>
  <c r="I792"/>
  <c r="B793"/>
  <c r="H793"/>
  <c r="I793"/>
  <c r="B794"/>
  <c r="H794"/>
  <c r="I794"/>
  <c r="B795"/>
  <c r="E795"/>
  <c r="H795"/>
  <c r="I795"/>
  <c r="B796"/>
  <c r="E796"/>
  <c r="H796"/>
  <c r="I796"/>
  <c r="B797"/>
  <c r="H797"/>
  <c r="I797"/>
  <c r="B798"/>
  <c r="H798"/>
  <c r="I798"/>
  <c r="B799"/>
  <c r="E799"/>
  <c r="H799"/>
  <c r="I799"/>
  <c r="B800"/>
  <c r="E800"/>
  <c r="H800"/>
  <c r="I800"/>
  <c r="B801"/>
  <c r="H801"/>
  <c r="I801"/>
  <c r="B802"/>
  <c r="H802"/>
  <c r="I802"/>
  <c r="B803"/>
  <c r="E803"/>
  <c r="H803"/>
  <c r="I803"/>
  <c r="B804"/>
  <c r="E804"/>
  <c r="H804"/>
  <c r="I804"/>
  <c r="B805"/>
  <c r="H805"/>
  <c r="I805"/>
  <c r="B806"/>
  <c r="H806"/>
  <c r="I806"/>
  <c r="B807"/>
  <c r="E807"/>
  <c r="H807"/>
  <c r="I807"/>
  <c r="B808"/>
  <c r="E808"/>
  <c r="H808"/>
  <c r="I808"/>
  <c r="B809"/>
  <c r="H809"/>
  <c r="I809"/>
  <c r="B810"/>
  <c r="H810"/>
  <c r="I810"/>
  <c r="B811"/>
  <c r="E811"/>
  <c r="H811"/>
  <c r="I811"/>
  <c r="B812"/>
  <c r="E812"/>
  <c r="H812"/>
  <c r="I812"/>
  <c r="B813"/>
  <c r="E813"/>
  <c r="H813"/>
  <c r="I813"/>
  <c r="B815"/>
  <c r="E815"/>
  <c r="H815"/>
  <c r="I815"/>
  <c r="B816"/>
  <c r="E816"/>
  <c r="H816"/>
  <c r="I816"/>
  <c r="B817"/>
  <c r="H817"/>
  <c r="I817"/>
  <c r="B818"/>
  <c r="H818"/>
  <c r="I818"/>
  <c r="B819"/>
  <c r="H819"/>
  <c r="I819"/>
  <c r="B820"/>
  <c r="E820"/>
  <c r="H820"/>
  <c r="I820"/>
  <c r="B821"/>
  <c r="H821"/>
  <c r="I821"/>
  <c r="B822"/>
  <c r="H822"/>
  <c r="I822"/>
  <c r="B823"/>
  <c r="E823"/>
  <c r="H823"/>
  <c r="I823"/>
  <c r="B824"/>
  <c r="E824"/>
  <c r="H824"/>
  <c r="I824"/>
  <c r="B825"/>
  <c r="H825"/>
  <c r="I825"/>
  <c r="B826"/>
  <c r="H826"/>
  <c r="I826"/>
  <c r="B828"/>
  <c r="H828"/>
  <c r="I828"/>
  <c r="B829"/>
  <c r="E829"/>
  <c r="H829"/>
  <c r="I829"/>
  <c r="B830"/>
  <c r="H830"/>
  <c r="I830"/>
  <c r="B831"/>
  <c r="E831"/>
  <c r="H831"/>
  <c r="I831"/>
  <c r="B832"/>
  <c r="H832"/>
  <c r="I832"/>
  <c r="B833"/>
  <c r="H833"/>
  <c r="I833"/>
  <c r="B834"/>
  <c r="H834"/>
  <c r="I834"/>
  <c r="B835"/>
  <c r="E835"/>
  <c r="H835"/>
  <c r="I835"/>
  <c r="B836"/>
  <c r="E836"/>
  <c r="H836"/>
  <c r="I836"/>
  <c r="B837"/>
  <c r="H837"/>
  <c r="I837"/>
  <c r="B838"/>
  <c r="H838"/>
  <c r="I838"/>
  <c r="B839"/>
  <c r="E839"/>
  <c r="H839"/>
  <c r="I839"/>
  <c r="B840"/>
  <c r="E840"/>
  <c r="H840"/>
  <c r="I840"/>
  <c r="B841"/>
  <c r="H841"/>
  <c r="I841"/>
  <c r="B842"/>
  <c r="H842"/>
  <c r="I842"/>
  <c r="B843"/>
  <c r="E843"/>
  <c r="H843"/>
  <c r="I843"/>
  <c r="B844"/>
  <c r="E844"/>
  <c r="H844"/>
  <c r="I844"/>
  <c r="B845"/>
  <c r="E845"/>
  <c r="H845"/>
  <c r="I845"/>
  <c r="B847"/>
  <c r="E847"/>
  <c r="H847"/>
  <c r="I847"/>
  <c r="B848"/>
  <c r="H848"/>
  <c r="I848"/>
  <c r="B849"/>
  <c r="H849"/>
  <c r="I849"/>
  <c r="B850"/>
  <c r="H850"/>
  <c r="I850"/>
  <c r="B851"/>
  <c r="E851"/>
  <c r="H851"/>
  <c r="I851"/>
  <c r="B852"/>
  <c r="H852"/>
  <c r="I852"/>
  <c r="B853"/>
  <c r="H853"/>
  <c r="I853"/>
  <c r="B854"/>
  <c r="H854"/>
  <c r="I854"/>
  <c r="B855"/>
  <c r="E855"/>
  <c r="H855"/>
  <c r="I855"/>
  <c r="B856"/>
  <c r="H856"/>
  <c r="I856"/>
  <c r="B857"/>
  <c r="H857"/>
  <c r="I857"/>
  <c r="B858"/>
  <c r="H858"/>
  <c r="I858"/>
  <c r="B859"/>
  <c r="E859"/>
  <c r="H859"/>
  <c r="I859"/>
  <c r="B860"/>
  <c r="H860"/>
  <c r="I860"/>
  <c r="B861"/>
  <c r="E861"/>
  <c r="H861"/>
  <c r="I861"/>
  <c r="B862"/>
  <c r="H862"/>
  <c r="I862"/>
  <c r="B863"/>
  <c r="E863"/>
  <c r="H863"/>
  <c r="I863"/>
  <c r="B864"/>
  <c r="E864"/>
  <c r="H864"/>
  <c r="I864"/>
  <c r="B865"/>
  <c r="H865"/>
  <c r="I865"/>
  <c r="B866"/>
  <c r="H866"/>
  <c r="I866"/>
  <c r="B867"/>
  <c r="E867"/>
  <c r="H867"/>
  <c r="I867"/>
  <c r="B868"/>
  <c r="H868"/>
  <c r="I868"/>
  <c r="B869"/>
  <c r="H869"/>
  <c r="I869"/>
  <c r="B870"/>
  <c r="H870"/>
  <c r="I870"/>
  <c r="B871"/>
  <c r="E871"/>
  <c r="H871"/>
  <c r="I871"/>
  <c r="B872"/>
  <c r="E872"/>
  <c r="H872"/>
  <c r="I872"/>
  <c r="B874"/>
  <c r="H874"/>
  <c r="I874"/>
  <c r="B875"/>
  <c r="E875"/>
  <c r="H875"/>
  <c r="I875"/>
  <c r="B876"/>
  <c r="E876"/>
  <c r="H876"/>
  <c r="I876"/>
  <c r="B877"/>
  <c r="E877"/>
  <c r="H877"/>
  <c r="I877"/>
  <c r="B878"/>
  <c r="H878"/>
  <c r="I878"/>
  <c r="B879"/>
  <c r="E879"/>
  <c r="H879"/>
  <c r="I879"/>
  <c r="B880"/>
  <c r="E880"/>
  <c r="H880"/>
  <c r="I880"/>
  <c r="B881"/>
  <c r="H881"/>
  <c r="I881"/>
  <c r="B882"/>
  <c r="H882"/>
  <c r="I882"/>
  <c r="B883"/>
  <c r="E883"/>
  <c r="H883"/>
  <c r="I883"/>
  <c r="B884"/>
  <c r="E884"/>
  <c r="H884"/>
  <c r="I884"/>
  <c r="B885"/>
  <c r="H885"/>
  <c r="I885"/>
  <c r="B886"/>
  <c r="H886"/>
  <c r="I886"/>
  <c r="B887"/>
  <c r="E887"/>
  <c r="H887"/>
  <c r="I887"/>
  <c r="B888"/>
  <c r="E888"/>
  <c r="H888"/>
  <c r="I888"/>
  <c r="B889"/>
  <c r="H889"/>
  <c r="I889"/>
  <c r="B890"/>
  <c r="H890"/>
  <c r="I890"/>
  <c r="B891"/>
  <c r="E891"/>
  <c r="H891"/>
  <c r="I891"/>
  <c r="B892"/>
  <c r="E892"/>
  <c r="H892"/>
  <c r="I892"/>
  <c r="B893"/>
  <c r="E893"/>
  <c r="H893"/>
  <c r="I893"/>
  <c r="B894"/>
  <c r="H894"/>
  <c r="I894"/>
  <c r="B895"/>
  <c r="E895"/>
  <c r="H895"/>
  <c r="I895"/>
  <c r="B896"/>
  <c r="E896"/>
  <c r="H896"/>
  <c r="I896"/>
  <c r="B897"/>
  <c r="H897"/>
  <c r="I897"/>
  <c r="B898"/>
  <c r="H898"/>
  <c r="I898"/>
  <c r="B899"/>
  <c r="E899"/>
  <c r="H899"/>
  <c r="I899"/>
  <c r="B900"/>
  <c r="E900"/>
  <c r="H900"/>
  <c r="I900"/>
  <c r="B901"/>
  <c r="H901"/>
  <c r="I901"/>
  <c r="B903"/>
  <c r="E903"/>
  <c r="H903"/>
  <c r="I903"/>
  <c r="B904"/>
  <c r="E904"/>
  <c r="H904"/>
  <c r="I904"/>
  <c r="B905"/>
  <c r="H905"/>
  <c r="I905"/>
  <c r="B906"/>
  <c r="H906"/>
  <c r="I906"/>
  <c r="B907"/>
  <c r="H907"/>
  <c r="I907"/>
  <c r="B908"/>
  <c r="E908"/>
  <c r="H908"/>
  <c r="I908"/>
  <c r="B909"/>
  <c r="E909"/>
  <c r="H909"/>
  <c r="I909"/>
  <c r="B910"/>
  <c r="H910"/>
  <c r="I910"/>
  <c r="B911"/>
  <c r="H911"/>
  <c r="I911"/>
  <c r="B912"/>
  <c r="E912"/>
  <c r="H912"/>
  <c r="I912"/>
  <c r="B913"/>
  <c r="H913"/>
  <c r="I913"/>
  <c r="B914"/>
  <c r="H914"/>
  <c r="I914"/>
  <c r="B915"/>
  <c r="H915"/>
  <c r="I915"/>
  <c r="B916"/>
  <c r="E916"/>
  <c r="H916"/>
  <c r="I916"/>
  <c r="B917"/>
  <c r="H917"/>
  <c r="I917"/>
  <c r="B918"/>
  <c r="H918"/>
  <c r="I918"/>
  <c r="B919"/>
  <c r="E919"/>
  <c r="H919"/>
  <c r="I919"/>
  <c r="B920"/>
  <c r="H920"/>
  <c r="I920"/>
  <c r="B921"/>
  <c r="H921"/>
  <c r="I921"/>
  <c r="B922"/>
  <c r="H922"/>
  <c r="I922"/>
  <c r="B923"/>
  <c r="E923"/>
  <c r="H923"/>
  <c r="I923"/>
  <c r="B924"/>
  <c r="H924"/>
  <c r="I924"/>
  <c r="B925"/>
  <c r="E925"/>
  <c r="H925"/>
  <c r="I925"/>
  <c r="B926"/>
  <c r="H926"/>
  <c r="I926"/>
  <c r="B927"/>
  <c r="E927"/>
  <c r="H927"/>
  <c r="I927"/>
  <c r="B928"/>
  <c r="H928"/>
  <c r="I928"/>
  <c r="B929"/>
  <c r="H929"/>
  <c r="I929"/>
  <c r="B930"/>
  <c r="H930"/>
  <c r="I930"/>
  <c r="B931"/>
  <c r="E931"/>
  <c r="H931"/>
  <c r="I931"/>
  <c r="B932"/>
  <c r="E932"/>
  <c r="H932"/>
  <c r="I932"/>
  <c r="B934"/>
  <c r="H934"/>
  <c r="I934"/>
  <c r="B935"/>
  <c r="E935"/>
  <c r="H935"/>
  <c r="I935"/>
  <c r="B936"/>
  <c r="E936"/>
  <c r="H936"/>
  <c r="I936"/>
  <c r="B937"/>
  <c r="H937"/>
  <c r="I937"/>
  <c r="B938"/>
  <c r="H938"/>
  <c r="I938"/>
  <c r="B939"/>
  <c r="E939"/>
  <c r="H939"/>
  <c r="I939"/>
  <c r="B940"/>
  <c r="E940"/>
  <c r="H940"/>
  <c r="I940"/>
  <c r="B941"/>
  <c r="E941"/>
  <c r="H941"/>
  <c r="I941"/>
  <c r="B942"/>
  <c r="H942"/>
  <c r="I942"/>
  <c r="B943"/>
  <c r="E943"/>
  <c r="H943"/>
  <c r="I943"/>
  <c r="B944"/>
  <c r="E944"/>
  <c r="H944"/>
  <c r="I944"/>
  <c r="B945"/>
  <c r="H945"/>
  <c r="I945"/>
  <c r="B946"/>
  <c r="H946"/>
  <c r="I946"/>
  <c r="B947"/>
  <c r="E947"/>
  <c r="H947"/>
  <c r="I947"/>
  <c r="B948"/>
  <c r="E948"/>
  <c r="H948"/>
  <c r="I948"/>
  <c r="B949"/>
  <c r="H949"/>
  <c r="I949"/>
  <c r="B950"/>
  <c r="H950"/>
  <c r="I950"/>
  <c r="B951"/>
  <c r="E951"/>
  <c r="H951"/>
  <c r="I951"/>
  <c r="B952"/>
  <c r="E952"/>
  <c r="H952"/>
  <c r="I952"/>
  <c r="B953"/>
  <c r="H953"/>
  <c r="I953"/>
  <c r="B954"/>
  <c r="H954"/>
  <c r="I954"/>
  <c r="B955"/>
  <c r="E955"/>
  <c r="H955"/>
  <c r="I955"/>
  <c r="B956"/>
  <c r="E956"/>
  <c r="H956"/>
  <c r="I956"/>
  <c r="B958"/>
  <c r="H958"/>
  <c r="I958"/>
  <c r="B959"/>
  <c r="H959"/>
  <c r="I959"/>
  <c r="B960"/>
  <c r="E960"/>
  <c r="H960"/>
  <c r="I960"/>
  <c r="B961"/>
  <c r="H961"/>
  <c r="I961"/>
  <c r="B962"/>
  <c r="H962"/>
  <c r="I962"/>
  <c r="B963"/>
  <c r="E963"/>
  <c r="H963"/>
  <c r="I963"/>
  <c r="B964"/>
  <c r="H964"/>
  <c r="I964"/>
  <c r="B965"/>
  <c r="H965"/>
  <c r="I965"/>
  <c r="B966"/>
  <c r="H966"/>
  <c r="I966"/>
  <c r="B967"/>
  <c r="E967"/>
  <c r="H967"/>
  <c r="I967"/>
  <c r="B968"/>
  <c r="E968"/>
  <c r="H968"/>
  <c r="I968"/>
  <c r="B969"/>
  <c r="H969"/>
  <c r="I969"/>
  <c r="B970"/>
  <c r="H970"/>
  <c r="I970"/>
  <c r="B971"/>
  <c r="H971"/>
  <c r="I971"/>
  <c r="B972"/>
  <c r="H972"/>
  <c r="I972"/>
  <c r="B973"/>
  <c r="E973"/>
  <c r="H973"/>
  <c r="I973"/>
  <c r="B974"/>
  <c r="H974"/>
  <c r="I974"/>
  <c r="B975"/>
  <c r="E975"/>
  <c r="H975"/>
  <c r="I975"/>
  <c r="B976"/>
  <c r="E976"/>
  <c r="H976"/>
  <c r="I976"/>
  <c r="B977"/>
  <c r="H977"/>
  <c r="I977"/>
  <c r="B978"/>
  <c r="H978"/>
  <c r="I978"/>
  <c r="B979"/>
  <c r="H979"/>
  <c r="I979"/>
  <c r="B980"/>
  <c r="H980"/>
  <c r="I980"/>
  <c r="B981"/>
  <c r="H981"/>
  <c r="I981"/>
  <c r="B982"/>
  <c r="H982"/>
  <c r="I982"/>
  <c r="B984"/>
  <c r="E984"/>
  <c r="H984"/>
  <c r="I984"/>
  <c r="B985"/>
  <c r="H985"/>
  <c r="I985"/>
  <c r="B986"/>
  <c r="H986"/>
  <c r="I986"/>
  <c r="B987"/>
  <c r="E987"/>
  <c r="H987"/>
  <c r="I987"/>
  <c r="B988"/>
  <c r="E988"/>
  <c r="H988"/>
  <c r="I988"/>
  <c r="B989"/>
  <c r="H989"/>
  <c r="I989"/>
  <c r="B990"/>
  <c r="H990"/>
  <c r="I990"/>
  <c r="B991"/>
  <c r="E991"/>
  <c r="H991"/>
  <c r="I991"/>
  <c r="B992"/>
  <c r="H992"/>
  <c r="I992"/>
  <c r="B993"/>
  <c r="H993"/>
  <c r="I993"/>
  <c r="B994"/>
  <c r="H994"/>
  <c r="I994"/>
  <c r="B995"/>
  <c r="E995"/>
  <c r="H995"/>
  <c r="I995"/>
  <c r="B996"/>
  <c r="E996"/>
  <c r="H996"/>
  <c r="I996"/>
  <c r="B997"/>
  <c r="H997"/>
  <c r="I997"/>
  <c r="B998"/>
  <c r="H998"/>
  <c r="I998"/>
  <c r="B999"/>
  <c r="E999"/>
  <c r="H999"/>
  <c r="I999"/>
  <c r="B1000"/>
  <c r="E1000"/>
  <c r="H1000"/>
  <c r="I1000"/>
  <c r="B1001"/>
  <c r="H1001"/>
  <c r="I1001"/>
  <c r="B1002"/>
  <c r="H1002"/>
  <c r="I1002"/>
  <c r="B1003"/>
  <c r="E1003"/>
  <c r="H1003"/>
  <c r="I1003"/>
  <c r="B1004"/>
  <c r="E1004"/>
  <c r="H1004"/>
  <c r="I1004"/>
  <c r="B1005"/>
  <c r="E1005"/>
  <c r="H1005"/>
  <c r="I1005"/>
  <c r="B1006"/>
  <c r="H1006"/>
  <c r="I1006"/>
  <c r="B1007"/>
  <c r="E1007"/>
  <c r="H1007"/>
  <c r="I1007"/>
  <c r="B1008"/>
  <c r="E1008"/>
  <c r="H1008"/>
  <c r="I1008"/>
  <c r="B1009"/>
  <c r="H1009"/>
  <c r="I1009"/>
  <c r="B1010"/>
  <c r="H1010"/>
  <c r="I1010"/>
  <c r="B1011"/>
  <c r="H1011"/>
  <c r="I1011"/>
  <c r="B1012"/>
  <c r="H1012"/>
  <c r="I1012"/>
  <c r="B1013"/>
  <c r="H1013"/>
  <c r="I1013"/>
  <c r="B1015"/>
  <c r="E1015"/>
  <c r="H1015"/>
  <c r="I1015"/>
  <c r="B1016"/>
  <c r="H1016"/>
  <c r="I1016"/>
  <c r="B1017"/>
  <c r="H1017"/>
  <c r="I1017"/>
  <c r="B1018"/>
  <c r="H1018"/>
  <c r="I1018"/>
  <c r="B1019"/>
  <c r="E1019"/>
  <c r="H1019"/>
  <c r="I1019"/>
  <c r="B1020"/>
  <c r="E1020"/>
  <c r="H1020"/>
  <c r="I1020"/>
  <c r="B1021"/>
  <c r="H1021"/>
  <c r="I1021"/>
  <c r="B1022"/>
  <c r="H1022"/>
  <c r="I1022"/>
  <c r="B1023"/>
  <c r="E1023"/>
  <c r="H1023"/>
  <c r="I1023"/>
  <c r="B1024"/>
  <c r="H1024"/>
  <c r="I1024"/>
  <c r="B1025"/>
  <c r="H1025"/>
  <c r="I1025"/>
  <c r="B1026"/>
  <c r="H1026"/>
  <c r="I1026"/>
  <c r="B1027"/>
  <c r="E1027"/>
  <c r="H1027"/>
  <c r="I1027"/>
  <c r="B1028"/>
  <c r="E1028"/>
  <c r="H1028"/>
  <c r="I1028"/>
  <c r="B1029"/>
  <c r="H1029"/>
  <c r="I1029"/>
  <c r="B1030"/>
  <c r="E1030"/>
  <c r="H1030"/>
  <c r="I1030"/>
  <c r="B1031"/>
  <c r="E1031"/>
  <c r="H1031"/>
  <c r="I1031"/>
  <c r="B1032"/>
  <c r="E1032"/>
  <c r="H1032"/>
  <c r="I1032"/>
  <c r="B1033"/>
  <c r="H1033"/>
  <c r="I1033"/>
  <c r="B1034"/>
  <c r="E1034"/>
  <c r="H1034"/>
  <c r="I1034"/>
  <c r="B1035"/>
  <c r="E1035"/>
  <c r="H1035"/>
  <c r="I1035"/>
  <c r="B1036"/>
  <c r="E1036"/>
  <c r="H1036"/>
  <c r="I1036"/>
  <c r="B1037"/>
  <c r="H1037"/>
  <c r="I1037"/>
  <c r="B1038"/>
  <c r="E1038"/>
  <c r="H1038"/>
  <c r="I1038"/>
  <c r="B1039"/>
  <c r="E1039"/>
  <c r="H1039"/>
  <c r="I1039"/>
  <c r="B1040"/>
  <c r="H1040"/>
  <c r="I1040"/>
  <c r="B1041"/>
  <c r="H1041"/>
  <c r="I1041"/>
  <c r="B1042"/>
  <c r="E1042"/>
  <c r="H1042"/>
  <c r="I1042"/>
  <c r="B1043"/>
  <c r="E1043"/>
  <c r="H1043"/>
  <c r="I1043"/>
  <c r="B1044"/>
  <c r="E1044"/>
  <c r="H1044"/>
  <c r="I1044"/>
  <c r="B1046"/>
  <c r="E1046"/>
  <c r="H1046"/>
  <c r="I1046"/>
  <c r="B1047"/>
  <c r="E1047"/>
  <c r="H1047"/>
  <c r="I1047"/>
  <c r="B1048"/>
  <c r="E1048"/>
  <c r="H1048"/>
  <c r="I1048"/>
  <c r="B1049"/>
  <c r="H1049"/>
  <c r="I1049"/>
  <c r="B1050"/>
  <c r="E1050"/>
  <c r="H1050"/>
  <c r="I1050"/>
  <c r="B1051"/>
  <c r="E1051"/>
  <c r="H1051"/>
  <c r="I1051"/>
  <c r="B1053"/>
  <c r="H1053"/>
  <c r="I1053"/>
  <c r="B1054"/>
  <c r="E1054"/>
  <c r="H1054"/>
  <c r="I1054"/>
  <c r="B1055"/>
  <c r="E1055"/>
  <c r="H1055"/>
  <c r="I1055"/>
  <c r="B1056"/>
  <c r="E1056"/>
  <c r="H1056"/>
  <c r="I1056"/>
  <c r="B1057"/>
  <c r="H1057"/>
  <c r="I1057"/>
  <c r="B1058"/>
  <c r="E1058"/>
  <c r="H1058"/>
  <c r="I1058"/>
  <c r="B1060"/>
  <c r="E1060"/>
  <c r="H1060"/>
  <c r="I1060"/>
  <c r="B1062"/>
  <c r="E1062"/>
  <c r="H1062"/>
  <c r="I1062"/>
  <c r="B1063"/>
  <c r="E1063"/>
  <c r="H1063"/>
  <c r="I1063"/>
  <c r="B1064"/>
  <c r="H1064"/>
  <c r="I1064"/>
  <c r="B1065"/>
  <c r="H1065"/>
  <c r="I1065"/>
  <c r="B1066"/>
  <c r="E1066"/>
  <c r="H1066"/>
  <c r="I1066"/>
  <c r="B1067"/>
  <c r="E1067"/>
  <c r="H1067"/>
  <c r="I1067"/>
  <c r="B1068"/>
  <c r="E1068"/>
  <c r="H1068"/>
  <c r="I1068"/>
  <c r="B1069"/>
  <c r="H1069"/>
  <c r="I1069"/>
  <c r="B1070"/>
  <c r="H1070"/>
  <c r="I1070"/>
  <c r="B1071"/>
  <c r="E1071"/>
  <c r="H1071"/>
  <c r="I1071"/>
  <c r="B1072"/>
  <c r="E1072"/>
  <c r="H1072"/>
  <c r="I1072"/>
  <c r="B1073"/>
  <c r="H1073"/>
  <c r="I1073"/>
  <c r="B1074"/>
  <c r="E1074"/>
  <c r="H1074"/>
  <c r="I1074"/>
  <c r="B1075"/>
  <c r="H1075"/>
  <c r="I1075"/>
  <c r="B1076"/>
  <c r="E1076"/>
  <c r="H1076"/>
  <c r="I1076"/>
  <c r="B1077"/>
  <c r="H1077"/>
  <c r="I1077"/>
  <c r="B1078"/>
  <c r="E1078"/>
  <c r="H1078"/>
  <c r="I1078"/>
  <c r="B1079"/>
  <c r="H1079"/>
  <c r="I1079"/>
  <c r="B1080"/>
  <c r="E1080"/>
  <c r="H1080"/>
  <c r="I1080"/>
  <c r="B1081"/>
  <c r="H1081"/>
  <c r="I1081"/>
  <c r="B1082"/>
  <c r="E1082"/>
  <c r="H1082"/>
  <c r="I1082"/>
  <c r="B1083"/>
  <c r="E1083"/>
  <c r="H1083"/>
  <c r="I1083"/>
  <c r="B1084"/>
  <c r="H1084"/>
  <c r="I1084"/>
  <c r="B1085"/>
  <c r="H1085"/>
  <c r="I1085"/>
  <c r="B1086"/>
  <c r="E1086"/>
  <c r="H1086"/>
  <c r="I1086"/>
  <c r="B1087"/>
  <c r="H1087"/>
  <c r="I1087"/>
  <c r="B1088"/>
  <c r="E1088"/>
  <c r="H1088"/>
  <c r="I1088"/>
  <c r="B1089"/>
  <c r="H1089"/>
  <c r="I1089"/>
  <c r="B1090"/>
  <c r="E1090"/>
  <c r="H1090"/>
  <c r="I1090"/>
  <c r="B1092"/>
  <c r="E1092"/>
  <c r="H1092"/>
  <c r="I1092"/>
  <c r="B1093"/>
  <c r="H1093"/>
  <c r="I1093"/>
  <c r="B1094"/>
  <c r="E1094"/>
  <c r="H1094"/>
  <c r="I1094"/>
  <c r="B1096"/>
  <c r="E1096"/>
  <c r="H1096"/>
  <c r="I1096"/>
  <c r="B1097"/>
  <c r="H1097"/>
  <c r="I1097"/>
  <c r="B1098"/>
  <c r="H1098"/>
  <c r="I1098"/>
  <c r="B1099"/>
  <c r="E1099"/>
  <c r="H1099"/>
  <c r="I1099"/>
  <c r="B1101"/>
  <c r="H1101"/>
  <c r="I1101"/>
  <c r="B1102"/>
  <c r="E1102"/>
  <c r="H1102"/>
  <c r="I1102"/>
  <c r="B1103"/>
  <c r="H1103"/>
  <c r="I1103"/>
  <c r="B1104"/>
  <c r="E1104"/>
  <c r="H1104"/>
  <c r="I1104"/>
  <c r="B1105"/>
  <c r="H1105"/>
  <c r="I1105"/>
  <c r="B1106"/>
  <c r="E1106"/>
  <c r="H1106"/>
  <c r="I1106"/>
  <c r="B1107"/>
  <c r="H1107"/>
  <c r="I1107"/>
  <c r="B1108"/>
  <c r="E1108"/>
  <c r="H1108"/>
  <c r="I1108"/>
  <c r="B1109"/>
  <c r="H1109"/>
  <c r="I1109"/>
  <c r="B1110"/>
  <c r="E1110"/>
  <c r="H1110"/>
  <c r="I1110"/>
  <c r="B1111"/>
  <c r="E1111"/>
  <c r="H1111"/>
  <c r="I1111"/>
  <c r="B1112"/>
  <c r="E1112"/>
  <c r="H1112"/>
  <c r="I1112"/>
  <c r="B1113"/>
  <c r="H1113"/>
  <c r="I1113"/>
  <c r="B1114"/>
  <c r="E1114"/>
  <c r="H1114"/>
  <c r="I1114"/>
  <c r="B1115"/>
  <c r="H1115"/>
  <c r="I1115"/>
  <c r="B1116"/>
  <c r="E1116"/>
  <c r="H1116"/>
  <c r="I1116"/>
  <c r="B1118"/>
  <c r="E1118"/>
  <c r="H1118"/>
  <c r="I1118"/>
  <c r="B1119"/>
  <c r="E1119"/>
  <c r="H1119"/>
  <c r="I1119"/>
  <c r="B1120"/>
  <c r="H1120"/>
  <c r="I1120"/>
  <c r="B1121"/>
  <c r="H1121"/>
  <c r="I1121"/>
  <c r="B1122"/>
  <c r="E1122"/>
  <c r="H1122"/>
  <c r="I1122"/>
  <c r="B1123"/>
  <c r="E1123"/>
  <c r="H1123"/>
  <c r="I1123"/>
  <c r="B1124"/>
  <c r="H1124"/>
  <c r="I1124"/>
  <c r="B1125"/>
  <c r="H1125"/>
  <c r="I1125"/>
  <c r="B1126"/>
  <c r="E1126"/>
  <c r="H1126"/>
  <c r="I1126"/>
  <c r="B1127"/>
  <c r="E1127"/>
  <c r="H1127"/>
  <c r="I1127"/>
  <c r="B1128"/>
  <c r="E1128"/>
  <c r="H1128"/>
  <c r="I1128"/>
  <c r="B1129"/>
  <c r="H1129"/>
  <c r="I1129"/>
  <c r="B1130"/>
  <c r="E1130"/>
  <c r="H1130"/>
  <c r="I1130"/>
  <c r="B1131"/>
  <c r="E1131"/>
  <c r="H1131"/>
  <c r="I1131"/>
  <c r="B1133"/>
  <c r="H1133"/>
  <c r="I1133"/>
  <c r="B1134"/>
  <c r="E1134"/>
  <c r="H1134"/>
  <c r="I1134"/>
  <c r="B1135"/>
  <c r="H1135"/>
  <c r="I1135"/>
  <c r="B1136"/>
  <c r="E1136"/>
  <c r="H1136"/>
  <c r="I1136"/>
  <c r="B1137"/>
  <c r="H1137"/>
  <c r="I1137"/>
  <c r="B1138"/>
  <c r="E1138"/>
  <c r="H1138"/>
  <c r="I1138"/>
  <c r="B1139"/>
  <c r="E1139"/>
  <c r="H1139"/>
  <c r="I1139"/>
  <c r="B1140"/>
  <c r="H1140"/>
  <c r="I1140"/>
  <c r="B1141"/>
  <c r="H1141"/>
  <c r="I1141"/>
  <c r="B1142"/>
  <c r="E1142"/>
  <c r="H1142"/>
  <c r="I1142"/>
  <c r="B1143"/>
  <c r="E1143"/>
  <c r="H1143"/>
  <c r="I1143"/>
  <c r="B1145"/>
  <c r="H1145"/>
  <c r="I1145"/>
  <c r="B1146"/>
  <c r="E1146"/>
  <c r="H1146"/>
  <c r="I1146"/>
  <c r="B1147"/>
  <c r="E1147"/>
  <c r="H1147"/>
  <c r="I1147"/>
  <c r="B1148"/>
  <c r="E1148"/>
  <c r="H1148"/>
  <c r="I1148"/>
  <c r="B1149"/>
  <c r="H1149"/>
  <c r="I1149"/>
  <c r="B1150"/>
  <c r="E1150"/>
  <c r="H1150"/>
  <c r="I1150"/>
  <c r="B1151"/>
  <c r="E1151"/>
  <c r="H1151"/>
  <c r="I1151"/>
  <c r="B1152"/>
  <c r="H1152"/>
  <c r="I1152"/>
  <c r="B1153"/>
  <c r="H1153"/>
  <c r="I1153"/>
  <c r="B1154"/>
  <c r="E1154"/>
  <c r="H1154"/>
  <c r="I1154"/>
  <c r="B1156"/>
  <c r="E1156"/>
  <c r="H1156"/>
  <c r="I1156"/>
  <c r="B1157"/>
  <c r="H1157"/>
  <c r="I1157"/>
  <c r="B1158"/>
  <c r="H1158"/>
  <c r="I1158"/>
  <c r="B1159"/>
  <c r="E1159"/>
  <c r="H1159"/>
  <c r="I1159"/>
  <c r="B1160"/>
  <c r="E1160"/>
  <c r="H1160"/>
  <c r="I1160"/>
  <c r="B1161"/>
  <c r="H1161"/>
  <c r="I1161"/>
  <c r="E1162"/>
  <c r="H1162"/>
  <c r="B1163"/>
  <c r="H1163"/>
  <c r="I1163"/>
  <c r="B1164"/>
  <c r="E1164"/>
  <c r="H1164"/>
  <c r="I1164"/>
  <c r="B1165"/>
  <c r="H1165"/>
  <c r="I1165"/>
  <c r="B1167"/>
  <c r="E1167"/>
  <c r="H1167"/>
  <c r="I1167"/>
  <c r="B1168"/>
  <c r="H1168"/>
  <c r="I1168"/>
  <c r="B1169"/>
  <c r="H1169"/>
  <c r="I1169"/>
  <c r="B1170"/>
  <c r="E1170"/>
  <c r="H1170"/>
  <c r="I1170"/>
  <c r="B1171"/>
  <c r="E1171"/>
  <c r="H1171"/>
  <c r="I1171"/>
  <c r="B1172"/>
  <c r="E1172"/>
  <c r="H1172"/>
  <c r="I1172"/>
  <c r="B1173"/>
  <c r="H1173"/>
  <c r="I1173"/>
  <c r="B1174"/>
  <c r="E1174"/>
  <c r="H1174"/>
  <c r="I1174"/>
  <c r="B1175"/>
  <c r="E1175"/>
  <c r="H1175"/>
  <c r="I1175"/>
  <c r="B1176"/>
  <c r="E1176"/>
  <c r="H1176"/>
  <c r="I1176"/>
  <c r="B1177"/>
  <c r="H1177"/>
  <c r="I1177"/>
  <c r="B1178"/>
  <c r="E1178"/>
  <c r="H1178"/>
  <c r="I1178"/>
  <c r="B1179"/>
  <c r="E1179"/>
  <c r="H1179"/>
  <c r="I1179"/>
  <c r="B1180"/>
  <c r="E1180"/>
  <c r="H1180"/>
  <c r="I1180"/>
  <c r="B1181"/>
  <c r="H1181"/>
  <c r="I1181"/>
  <c r="B1182"/>
  <c r="H1182"/>
  <c r="I1182"/>
  <c r="B1183"/>
  <c r="E1183"/>
  <c r="H1183"/>
  <c r="I1183"/>
  <c r="B1184"/>
  <c r="E1184"/>
  <c r="H1184"/>
  <c r="I1184"/>
  <c r="B1186"/>
  <c r="E1186"/>
  <c r="H1186"/>
  <c r="I1186"/>
  <c r="B1187"/>
  <c r="H1187"/>
  <c r="I1187"/>
  <c r="B1188"/>
  <c r="E1188"/>
  <c r="H1188"/>
  <c r="I1188"/>
  <c r="B1189"/>
  <c r="H1189"/>
  <c r="I1189"/>
  <c r="B1190"/>
  <c r="E1190"/>
  <c r="H1190"/>
  <c r="I1190"/>
  <c r="B1191"/>
  <c r="E1191"/>
  <c r="H1191"/>
  <c r="I1191"/>
  <c r="B1192"/>
  <c r="E1192"/>
  <c r="H1192"/>
  <c r="I1192"/>
  <c r="B1193"/>
  <c r="H1193"/>
  <c r="I1193"/>
  <c r="B1194"/>
  <c r="E1194"/>
  <c r="H1194"/>
  <c r="I1194"/>
  <c r="B1195"/>
  <c r="H1195"/>
  <c r="I1195"/>
  <c r="B1196"/>
  <c r="E1196"/>
  <c r="H1196"/>
  <c r="I1196"/>
  <c r="B1197"/>
  <c r="H1197"/>
  <c r="I1197"/>
  <c r="B1198"/>
  <c r="E1198"/>
  <c r="H1198"/>
  <c r="I1198"/>
  <c r="B1199"/>
  <c r="E1199"/>
  <c r="H1199"/>
  <c r="I1199"/>
  <c r="B1200"/>
  <c r="E1200"/>
  <c r="H1200"/>
  <c r="I1200"/>
  <c r="B1201"/>
  <c r="H1201"/>
  <c r="I1201"/>
  <c r="B1203"/>
  <c r="E1203"/>
  <c r="H1203"/>
  <c r="I1203"/>
  <c r="B1204"/>
  <c r="E1204"/>
  <c r="H1204"/>
  <c r="I1204"/>
  <c r="B1205"/>
  <c r="H1205"/>
  <c r="I1205"/>
  <c r="B1206"/>
  <c r="E1206"/>
  <c r="H1206"/>
  <c r="I1206"/>
  <c r="B1207"/>
  <c r="E1207"/>
  <c r="H1207"/>
  <c r="I1207"/>
  <c r="B1208"/>
  <c r="E1208"/>
  <c r="H1208"/>
  <c r="I1208"/>
  <c r="B1209"/>
  <c r="H1209"/>
  <c r="I1209"/>
  <c r="B1210"/>
  <c r="E1210"/>
  <c r="H1210"/>
  <c r="I1210"/>
  <c r="B1211"/>
  <c r="E1211"/>
  <c r="H1211"/>
  <c r="I1211"/>
  <c r="B1212"/>
  <c r="H1212"/>
  <c r="I1212"/>
  <c r="B1213"/>
  <c r="H1213"/>
  <c r="I1213"/>
  <c r="B1214"/>
  <c r="E1214"/>
  <c r="H1214"/>
  <c r="I1214"/>
  <c r="B1215"/>
  <c r="E1215"/>
  <c r="H1215"/>
  <c r="I1215"/>
  <c r="B1216"/>
  <c r="H1216"/>
  <c r="I1216"/>
  <c r="B1217"/>
  <c r="H1217"/>
  <c r="I1217"/>
  <c r="B1218"/>
  <c r="E1218"/>
  <c r="H1218"/>
  <c r="I1218"/>
  <c r="B1220"/>
  <c r="E1220"/>
  <c r="H1220"/>
  <c r="I1220"/>
  <c r="B1221"/>
  <c r="H1221"/>
  <c r="I1221"/>
  <c r="B1222"/>
  <c r="E1222"/>
  <c r="H1222"/>
  <c r="I1222"/>
  <c r="B1223"/>
  <c r="E1223"/>
  <c r="H1223"/>
  <c r="I1223"/>
  <c r="B1224"/>
  <c r="E1224"/>
  <c r="H1224"/>
  <c r="I1224"/>
  <c r="B1225"/>
  <c r="H1225"/>
  <c r="I1225"/>
  <c r="B1226"/>
  <c r="H1226"/>
  <c r="I1226"/>
  <c r="B1227"/>
  <c r="E1227"/>
  <c r="H1227"/>
  <c r="I1227"/>
  <c r="B1228"/>
  <c r="E1228"/>
  <c r="H1228"/>
  <c r="I1228"/>
  <c r="B1229"/>
  <c r="H1229"/>
  <c r="I1229"/>
  <c r="B1230"/>
  <c r="E1230"/>
  <c r="H1230"/>
  <c r="I1230"/>
  <c r="B1231"/>
  <c r="H1231"/>
  <c r="I1231"/>
  <c r="B1232"/>
  <c r="E1232"/>
  <c r="H1232"/>
  <c r="I1232"/>
  <c r="B1234"/>
  <c r="E1234"/>
  <c r="H1234"/>
  <c r="I1234"/>
  <c r="B1235"/>
  <c r="E1235"/>
  <c r="H1235"/>
  <c r="I1235"/>
  <c r="B1236"/>
  <c r="E1236"/>
  <c r="H1236"/>
  <c r="I1236"/>
  <c r="B1237"/>
  <c r="H1237"/>
  <c r="I1237"/>
  <c r="B1238"/>
  <c r="E1238"/>
  <c r="H1238"/>
  <c r="I1238"/>
  <c r="B1239"/>
  <c r="E1239"/>
  <c r="H1239"/>
  <c r="I1239"/>
  <c r="B1240"/>
  <c r="E1240"/>
  <c r="H1240"/>
  <c r="I1240"/>
  <c r="B1241"/>
  <c r="H1241"/>
  <c r="I1241"/>
  <c r="B1242"/>
  <c r="E1242"/>
  <c r="H1242"/>
  <c r="I1242"/>
  <c r="B1243"/>
  <c r="E1243"/>
  <c r="H1243"/>
  <c r="I1243"/>
  <c r="B1244"/>
  <c r="E1244"/>
  <c r="H1244"/>
  <c r="I1244"/>
  <c r="B1245"/>
  <c r="H1245"/>
  <c r="I1245"/>
  <c r="B1246"/>
  <c r="E1246"/>
  <c r="H1246"/>
  <c r="I1246"/>
  <c r="B1247"/>
  <c r="E1247"/>
  <c r="H1247"/>
  <c r="I1247"/>
  <c r="B1248"/>
  <c r="E1248"/>
  <c r="H1248"/>
  <c r="I1248"/>
  <c r="B1249"/>
  <c r="H1249"/>
  <c r="I1249"/>
  <c r="B1250"/>
  <c r="E1250"/>
  <c r="H1250"/>
  <c r="I1250"/>
  <c r="B1252"/>
  <c r="E1252"/>
  <c r="H1252"/>
  <c r="I1252"/>
  <c r="B1253"/>
  <c r="H1253"/>
  <c r="I1253"/>
  <c r="B1254"/>
  <c r="E1254"/>
  <c r="H1254"/>
  <c r="I1254"/>
  <c r="B1255"/>
  <c r="H1255"/>
  <c r="I1255"/>
  <c r="B1256"/>
  <c r="E1256"/>
  <c r="H1256"/>
  <c r="I1256"/>
  <c r="B1257"/>
  <c r="H1257"/>
  <c r="I1257"/>
  <c r="B1258"/>
  <c r="E1258"/>
  <c r="H1258"/>
  <c r="I1258"/>
  <c r="B1259"/>
  <c r="E1259"/>
  <c r="H1259"/>
  <c r="I1259"/>
  <c r="B1260"/>
  <c r="E1260"/>
  <c r="H1260"/>
  <c r="I1260"/>
  <c r="B1261"/>
  <c r="H1261"/>
  <c r="I1261"/>
  <c r="B1262"/>
  <c r="E1262"/>
  <c r="H1262"/>
  <c r="I1262"/>
  <c r="B1263"/>
  <c r="E1263"/>
  <c r="H1263"/>
  <c r="I1263"/>
  <c r="B1264"/>
  <c r="H1264"/>
  <c r="I1264"/>
  <c r="B1265"/>
  <c r="H1265"/>
  <c r="I1265"/>
  <c r="B1267"/>
  <c r="E1267"/>
  <c r="H1267"/>
  <c r="I1267"/>
  <c r="B1268"/>
  <c r="E1268"/>
  <c r="H1268"/>
  <c r="I1268"/>
  <c r="B1269"/>
  <c r="H1269"/>
  <c r="I1269"/>
  <c r="B1270"/>
  <c r="E1270"/>
  <c r="H1270"/>
  <c r="I1270"/>
  <c r="B1271"/>
  <c r="E1271"/>
  <c r="H1271"/>
  <c r="I1271"/>
  <c r="B1272"/>
  <c r="E1272"/>
  <c r="H1272"/>
  <c r="I1272"/>
  <c r="B1273"/>
  <c r="H1273"/>
  <c r="I1273"/>
  <c r="B1274"/>
  <c r="E1274"/>
  <c r="H1274"/>
  <c r="I1274"/>
  <c r="B1275"/>
  <c r="E1275"/>
  <c r="H1275"/>
  <c r="I1275"/>
  <c r="B1276"/>
  <c r="H1276"/>
  <c r="I1276"/>
  <c r="B1277"/>
  <c r="H1277"/>
  <c r="I1277"/>
  <c r="B1278"/>
  <c r="H1278"/>
  <c r="I1278"/>
  <c r="B1279"/>
  <c r="E1279"/>
  <c r="H1279"/>
  <c r="I1279"/>
  <c r="B1281"/>
  <c r="H1281"/>
  <c r="I1281"/>
  <c r="B1282"/>
  <c r="E1282"/>
  <c r="H1282"/>
  <c r="I1282"/>
  <c r="B1283"/>
  <c r="H1283"/>
  <c r="I1283"/>
  <c r="B1284"/>
  <c r="E1284"/>
  <c r="H1284"/>
  <c r="I1284"/>
  <c r="B1285"/>
  <c r="H1285"/>
  <c r="I1285"/>
  <c r="B1286"/>
  <c r="E1286"/>
  <c r="H1286"/>
  <c r="I1286"/>
  <c r="B1287"/>
  <c r="E1287"/>
  <c r="H1287"/>
  <c r="I1287"/>
  <c r="B1288"/>
  <c r="H1288"/>
  <c r="I1288"/>
  <c r="B1289"/>
  <c r="H1289"/>
  <c r="I1289"/>
  <c r="B1290"/>
  <c r="E1290"/>
  <c r="H1290"/>
  <c r="I1290"/>
  <c r="B1291"/>
  <c r="E1291"/>
  <c r="H1291"/>
  <c r="I1291"/>
  <c r="B1292"/>
  <c r="H1292"/>
  <c r="I1292"/>
  <c r="B1293"/>
  <c r="H1293"/>
  <c r="I1293"/>
  <c r="B1294"/>
  <c r="E1294"/>
  <c r="H1294"/>
  <c r="I1294"/>
  <c r="DG117" i="1" l="1"/>
  <c r="DG118" s="1"/>
  <c r="DG119" s="1"/>
  <c r="DG120" s="1"/>
  <c r="DG121" s="1"/>
  <c r="DG122" s="1"/>
  <c r="DG123" s="1"/>
  <c r="DG124" s="1"/>
  <c r="DG125" s="1"/>
  <c r="DG126" s="1"/>
  <c r="DG127" s="1"/>
  <c r="DG128" s="1"/>
  <c r="DG129" s="1"/>
  <c r="DG130" s="1"/>
  <c r="DG131" s="1"/>
  <c r="DG132" s="1"/>
  <c r="DG133" s="1"/>
  <c r="DG134" s="1"/>
  <c r="DG135" s="1"/>
  <c r="DG136" s="1"/>
  <c r="DG137" s="1"/>
  <c r="DG138" s="1"/>
  <c r="DG139" s="1"/>
  <c r="DG140" s="1"/>
  <c r="DG141" s="1"/>
  <c r="DG142" s="1"/>
  <c r="DG143" s="1"/>
  <c r="DG144" s="1"/>
  <c r="DG145" s="1"/>
  <c r="DG146" s="1"/>
  <c r="DG147" s="1"/>
  <c r="DG148" s="1"/>
  <c r="DG149" s="1"/>
  <c r="DN117" s="1"/>
  <c r="DN118" s="1"/>
  <c r="DN119" s="1"/>
  <c r="DN120" s="1"/>
  <c r="DN121" s="1"/>
  <c r="DN122" s="1"/>
  <c r="DN123" s="1"/>
  <c r="DN124" s="1"/>
  <c r="DN125" s="1"/>
  <c r="DN126" s="1"/>
  <c r="DN127" s="1"/>
  <c r="DN128" s="1"/>
  <c r="DN129" s="1"/>
  <c r="DN130" s="1"/>
  <c r="DN131" s="1"/>
  <c r="DN132" s="1"/>
  <c r="DN133" s="1"/>
  <c r="DN134" s="1"/>
  <c r="DN135" s="1"/>
  <c r="DN136" s="1"/>
  <c r="DN137" s="1"/>
  <c r="DN138" s="1"/>
  <c r="DN139" s="1"/>
  <c r="DN140" s="1"/>
  <c r="DN141" s="1"/>
  <c r="DN142" s="1"/>
  <c r="DN143" s="1"/>
  <c r="DN144" s="1"/>
  <c r="DN145" s="1"/>
  <c r="DN146" s="1"/>
  <c r="DN147" s="1"/>
  <c r="DN148" s="1"/>
  <c r="DN149" s="1"/>
  <c r="DU117" s="1"/>
  <c r="DU118" s="1"/>
  <c r="DU119" s="1"/>
  <c r="DU120" s="1"/>
  <c r="DU121" s="1"/>
  <c r="DU122" s="1"/>
  <c r="DU123" s="1"/>
  <c r="DU124" s="1"/>
  <c r="DU125" s="1"/>
  <c r="DU126" s="1"/>
  <c r="DU127" s="1"/>
  <c r="DU128" s="1"/>
  <c r="DU129" s="1"/>
  <c r="DU130" s="1"/>
  <c r="DU131" s="1"/>
  <c r="DU132" s="1"/>
  <c r="DU133" s="1"/>
  <c r="DU134" s="1"/>
  <c r="DU135" s="1"/>
  <c r="DU136" s="1"/>
  <c r="DU137" s="1"/>
  <c r="DU138" s="1"/>
  <c r="DU139" s="1"/>
  <c r="DU140" s="1"/>
  <c r="DU141" s="1"/>
  <c r="DU142" s="1"/>
  <c r="DU143" s="1"/>
  <c r="DU144" s="1"/>
  <c r="DU145" s="1"/>
  <c r="DU146" s="1"/>
  <c r="DU147" s="1"/>
  <c r="DU148" s="1"/>
  <c r="DU149" s="1"/>
  <c r="DO117"/>
  <c r="M100"/>
  <c r="N100" s="1"/>
  <c r="N46"/>
  <c r="A3" i="3"/>
  <c r="A4" s="1"/>
  <c r="E46" i="1"/>
  <c r="EB117" l="1"/>
  <c r="EB118" s="1"/>
  <c r="EB119" s="1"/>
  <c r="EB120" s="1"/>
  <c r="EB121" s="1"/>
  <c r="EB122" s="1"/>
  <c r="EB123" s="1"/>
  <c r="EB124" s="1"/>
  <c r="EB125" s="1"/>
  <c r="EB126" s="1"/>
  <c r="EB127" s="1"/>
  <c r="EB128" s="1"/>
  <c r="EB129" s="1"/>
  <c r="EB130" s="1"/>
  <c r="EB131" s="1"/>
  <c r="EB132" s="1"/>
  <c r="EB133" s="1"/>
  <c r="EB134" s="1"/>
  <c r="EB135" s="1"/>
  <c r="EB136" s="1"/>
  <c r="EB137" s="1"/>
  <c r="EB138" s="1"/>
  <c r="EB139" s="1"/>
  <c r="EB140" s="1"/>
  <c r="EB141" s="1"/>
  <c r="EB142" s="1"/>
  <c r="EB143" s="1"/>
  <c r="EB144" s="1"/>
  <c r="EB145" s="1"/>
  <c r="EB146" s="1"/>
  <c r="EB147" s="1"/>
  <c r="EB148" s="1"/>
  <c r="EB149" s="1"/>
  <c r="EI117" s="1"/>
  <c r="EI118" s="1"/>
  <c r="EI119" s="1"/>
  <c r="EI120" s="1"/>
  <c r="EI121" s="1"/>
  <c r="EI122" s="1"/>
  <c r="EI123" s="1"/>
  <c r="EI124" s="1"/>
  <c r="DV117"/>
  <c r="DN152"/>
  <c r="DO152" s="1"/>
  <c r="DH152"/>
  <c r="F11"/>
  <c r="A89" i="2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G53" i="1"/>
  <c r="H52"/>
  <c r="G12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EC117" l="1"/>
  <c r="DU152"/>
  <c r="DV152" s="1"/>
  <c r="G170"/>
  <c r="H54"/>
  <c r="N170" l="1"/>
  <c r="M205" s="1"/>
  <c r="F170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U170" s="1"/>
  <c r="F205"/>
  <c r="EJ117"/>
  <c r="EI152" s="1"/>
  <c r="EJ152" s="1"/>
  <c r="EB152"/>
  <c r="EC152" s="1"/>
  <c r="F46"/>
  <c r="N205" l="1"/>
  <c r="T170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AA170" s="1"/>
  <c r="AA171" s="1"/>
  <c r="AA172" s="1"/>
  <c r="AA173" s="1"/>
  <c r="AA174" s="1"/>
  <c r="AA175" s="1"/>
  <c r="AA176" s="1"/>
  <c r="AA177" s="1"/>
  <c r="AA178" s="1"/>
  <c r="AA179" s="1"/>
  <c r="AA180" s="1"/>
  <c r="AA181" s="1"/>
  <c r="AA182" s="1"/>
  <c r="AA183" s="1"/>
  <c r="AA184" s="1"/>
  <c r="AA185" s="1"/>
  <c r="AA186" s="1"/>
  <c r="AA187" s="1"/>
  <c r="AA188" s="1"/>
  <c r="AA189" s="1"/>
  <c r="AA190" s="1"/>
  <c r="AA191" s="1"/>
  <c r="AA192" s="1"/>
  <c r="AA193" s="1"/>
  <c r="AA194" s="1"/>
  <c r="AA195" s="1"/>
  <c r="AA196" s="1"/>
  <c r="AA197" s="1"/>
  <c r="AA198" s="1"/>
  <c r="AA199" s="1"/>
  <c r="AA200" s="1"/>
  <c r="AA201" s="1"/>
  <c r="AA202" s="1"/>
  <c r="AB170"/>
  <c r="T205"/>
  <c r="G205"/>
  <c r="F12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U205" l="1"/>
  <c r="AH170"/>
  <c r="AH171" s="1"/>
  <c r="AH172" s="1"/>
  <c r="AH173" s="1"/>
  <c r="AH174" s="1"/>
  <c r="AH175" s="1"/>
  <c r="AH176" s="1"/>
  <c r="AH177" s="1"/>
  <c r="AH178" s="1"/>
  <c r="AH179" s="1"/>
  <c r="AH180" s="1"/>
  <c r="AH181" s="1"/>
  <c r="AH182" s="1"/>
  <c r="AH183" s="1"/>
  <c r="AH184" s="1"/>
  <c r="AH185" s="1"/>
  <c r="AH186" s="1"/>
  <c r="AH187" s="1"/>
  <c r="AH188" s="1"/>
  <c r="AH189" s="1"/>
  <c r="AH190" s="1"/>
  <c r="AH191" s="1"/>
  <c r="AH192" s="1"/>
  <c r="AH193" s="1"/>
  <c r="AH194" s="1"/>
  <c r="AH195" s="1"/>
  <c r="AH196" s="1"/>
  <c r="AH197" s="1"/>
  <c r="AH198" s="1"/>
  <c r="AH199" s="1"/>
  <c r="AH200" s="1"/>
  <c r="AH201" s="1"/>
  <c r="AH202" s="1"/>
  <c r="AI170"/>
  <c r="AA205"/>
  <c r="AB205" s="1"/>
  <c r="G46"/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O170" i="1" l="1"/>
  <c r="AO171" s="1"/>
  <c r="AO172" s="1"/>
  <c r="AO173" s="1"/>
  <c r="AO174" s="1"/>
  <c r="AO175" s="1"/>
  <c r="AO176" s="1"/>
  <c r="AO177" s="1"/>
  <c r="AW170" s="1"/>
  <c r="AP170"/>
  <c r="AO205" s="1"/>
  <c r="AP205" s="1"/>
  <c r="AH205"/>
  <c r="AI205" s="1"/>
  <c r="A65" i="3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BD170" i="1" l="1"/>
  <c r="AV170"/>
  <c r="AV171" s="1"/>
  <c r="AV172" s="1"/>
  <c r="AV173" s="1"/>
  <c r="AV174" s="1"/>
  <c r="AV175" s="1"/>
  <c r="AV176" s="1"/>
  <c r="AV177" s="1"/>
  <c r="AV178" s="1"/>
  <c r="AV179" s="1"/>
  <c r="AV180" s="1"/>
  <c r="AV181" s="1"/>
  <c r="AV182" s="1"/>
  <c r="AV183" s="1"/>
  <c r="AV184" s="1"/>
  <c r="AV185" s="1"/>
  <c r="AV186" s="1"/>
  <c r="AV187" s="1"/>
  <c r="AV188" s="1"/>
  <c r="AV189" s="1"/>
  <c r="AV190" s="1"/>
  <c r="AV191" s="1"/>
  <c r="AV192" s="1"/>
  <c r="AV193" s="1"/>
  <c r="AV194" s="1"/>
  <c r="AV195" s="1"/>
  <c r="AV196" s="1"/>
  <c r="AV197" s="1"/>
  <c r="AV198" s="1"/>
  <c r="AV199" s="1"/>
  <c r="AV200" s="1"/>
  <c r="AV201" s="1"/>
  <c r="AV202" s="1"/>
  <c r="BC170" s="1"/>
  <c r="BC171" s="1"/>
  <c r="BC172" s="1"/>
  <c r="BC173" s="1"/>
  <c r="BC174" s="1"/>
  <c r="BC175" s="1"/>
  <c r="BC176" s="1"/>
  <c r="BC177" s="1"/>
  <c r="BC178" s="1"/>
  <c r="BC179" s="1"/>
  <c r="BC180" s="1"/>
  <c r="BC181" s="1"/>
  <c r="BC182" s="1"/>
  <c r="BC183" s="1"/>
  <c r="BC184" s="1"/>
  <c r="BC185" s="1"/>
  <c r="BC186" s="1"/>
  <c r="BC187" s="1"/>
  <c r="BC188" s="1"/>
  <c r="BC189" s="1"/>
  <c r="BC190" s="1"/>
  <c r="BC191" s="1"/>
  <c r="BC192" s="1"/>
  <c r="BC193" s="1"/>
  <c r="BC194" s="1"/>
  <c r="BC195" s="1"/>
  <c r="BC196" s="1"/>
  <c r="BC197" s="1"/>
  <c r="BC198" s="1"/>
  <c r="BC199" s="1"/>
  <c r="BC200" s="1"/>
  <c r="BC201" s="1"/>
  <c r="BC202" s="1"/>
  <c r="AV205"/>
  <c r="BK170" l="1"/>
  <c r="BC205"/>
  <c r="BD205" s="1"/>
  <c r="AW205"/>
  <c r="BJ170"/>
  <c r="BJ171" s="1"/>
  <c r="BJ172" s="1"/>
  <c r="BJ173" s="1"/>
  <c r="BJ174" s="1"/>
  <c r="BJ175" s="1"/>
  <c r="BJ176" s="1"/>
  <c r="BJ177" s="1"/>
  <c r="BJ178" s="1"/>
  <c r="BJ179" s="1"/>
  <c r="BJ180" s="1"/>
  <c r="BJ181" s="1"/>
  <c r="BJ182" s="1"/>
  <c r="BJ183" s="1"/>
  <c r="BJ184" s="1"/>
  <c r="BJ185" s="1"/>
  <c r="BJ186" s="1"/>
  <c r="BJ187" s="1"/>
  <c r="BJ188" s="1"/>
  <c r="BJ189" s="1"/>
  <c r="BJ190" s="1"/>
  <c r="BJ191" s="1"/>
  <c r="BJ192" s="1"/>
  <c r="BJ193" s="1"/>
  <c r="BJ194" s="1"/>
  <c r="BJ195" s="1"/>
  <c r="BJ196" s="1"/>
  <c r="BJ197" s="1"/>
  <c r="BJ198" s="1"/>
  <c r="BJ199" s="1"/>
  <c r="BJ200" s="1"/>
  <c r="BJ201" s="1"/>
  <c r="BJ202" s="1"/>
  <c r="BQ170" l="1"/>
  <c r="BQ171" s="1"/>
  <c r="BQ172" s="1"/>
  <c r="BQ173" s="1"/>
  <c r="BQ174" s="1"/>
  <c r="BQ175" s="1"/>
  <c r="BQ176" s="1"/>
  <c r="BQ177" s="1"/>
  <c r="BQ178" s="1"/>
  <c r="BQ179" s="1"/>
  <c r="BQ180" s="1"/>
  <c r="BQ181" s="1"/>
  <c r="BQ182" s="1"/>
  <c r="BQ183" s="1"/>
  <c r="BQ184" s="1"/>
  <c r="BQ185" s="1"/>
  <c r="BQ186" s="1"/>
  <c r="BQ187" s="1"/>
  <c r="BQ188" s="1"/>
  <c r="BQ189" s="1"/>
  <c r="BQ190" s="1"/>
  <c r="BQ191" s="1"/>
  <c r="BQ192" s="1"/>
  <c r="BQ193" s="1"/>
  <c r="BQ194" s="1"/>
  <c r="BQ195" s="1"/>
  <c r="BQ196" s="1"/>
  <c r="BQ197" s="1"/>
  <c r="BQ198" s="1"/>
  <c r="BQ199" s="1"/>
  <c r="BQ200" s="1"/>
  <c r="BQ201" s="1"/>
  <c r="BQ202" s="1"/>
  <c r="BK205"/>
  <c r="BR170"/>
  <c r="BJ205"/>
  <c r="BX170" l="1"/>
  <c r="BX171" s="1"/>
  <c r="BX172" s="1"/>
  <c r="BX173" s="1"/>
  <c r="BX174" s="1"/>
  <c r="BX175" s="1"/>
  <c r="BX176" s="1"/>
  <c r="BX177" s="1"/>
  <c r="BX178" s="1"/>
  <c r="BX179" s="1"/>
  <c r="BX180" s="1"/>
  <c r="BX181" s="1"/>
  <c r="BX182" s="1"/>
  <c r="BX183" s="1"/>
  <c r="BX184" s="1"/>
  <c r="BX185" s="1"/>
  <c r="BX186" s="1"/>
  <c r="BX187" s="1"/>
  <c r="BX188" s="1"/>
  <c r="BX189" s="1"/>
  <c r="BX190" s="1"/>
  <c r="BX191" s="1"/>
  <c r="BX192" s="1"/>
  <c r="BX193" s="1"/>
  <c r="BX194" s="1"/>
  <c r="BX195" s="1"/>
  <c r="BX196" s="1"/>
  <c r="BX197" s="1"/>
  <c r="BX198" s="1"/>
  <c r="BX199" s="1"/>
  <c r="BX200" s="1"/>
  <c r="BX201" s="1"/>
  <c r="BX202" s="1"/>
  <c r="BY170"/>
  <c r="BQ205"/>
  <c r="BR205" s="1"/>
  <c r="CE170" l="1"/>
  <c r="CE171" s="1"/>
  <c r="CE172" s="1"/>
  <c r="CE173" s="1"/>
  <c r="CE174" s="1"/>
  <c r="CE175" s="1"/>
  <c r="CE176" s="1"/>
  <c r="CE177" s="1"/>
  <c r="CE178" s="1"/>
  <c r="CE179" s="1"/>
  <c r="CE180" s="1"/>
  <c r="CE181" s="1"/>
  <c r="CE182" s="1"/>
  <c r="CE183" s="1"/>
  <c r="CE184" s="1"/>
  <c r="CE185" s="1"/>
  <c r="CE186" s="1"/>
  <c r="CE187" s="1"/>
  <c r="CE188" s="1"/>
  <c r="CE189" s="1"/>
  <c r="CE190" s="1"/>
  <c r="CE191" s="1"/>
  <c r="CE192" s="1"/>
  <c r="CE193" s="1"/>
  <c r="CE194" s="1"/>
  <c r="CE195" s="1"/>
  <c r="CE196" s="1"/>
  <c r="CE197" s="1"/>
  <c r="CE198" s="1"/>
  <c r="CE199" s="1"/>
  <c r="CE200" s="1"/>
  <c r="CE201" s="1"/>
  <c r="CE202" s="1"/>
  <c r="CF170"/>
  <c r="BX205"/>
  <c r="BY205" s="1"/>
  <c r="CL170" l="1"/>
  <c r="CL171" s="1"/>
  <c r="CL172" s="1"/>
  <c r="CL173" s="1"/>
  <c r="CL174" s="1"/>
  <c r="CL175" s="1"/>
  <c r="CL176" s="1"/>
  <c r="CL177" s="1"/>
  <c r="CL178" s="1"/>
  <c r="CL179" s="1"/>
  <c r="CL180" s="1"/>
  <c r="CL181" s="1"/>
  <c r="CL182" s="1"/>
  <c r="CL183" s="1"/>
  <c r="CL184" s="1"/>
  <c r="CL185" s="1"/>
  <c r="CL186" s="1"/>
  <c r="CF205"/>
  <c r="CM170"/>
  <c r="CL205" s="1"/>
  <c r="CE205"/>
  <c r="CT170" l="1"/>
  <c r="CM205"/>
  <c r="DA170" l="1"/>
  <c r="CS170"/>
  <c r="CS171" s="1"/>
  <c r="CS172" s="1"/>
  <c r="CS173" s="1"/>
  <c r="CS174" s="1"/>
  <c r="CS175" s="1"/>
  <c r="CS176" s="1"/>
  <c r="CS177" s="1"/>
  <c r="CS178" s="1"/>
  <c r="CS179" s="1"/>
  <c r="CS180" s="1"/>
  <c r="CS181" s="1"/>
  <c r="CS182" s="1"/>
  <c r="CS183" s="1"/>
  <c r="CS184" s="1"/>
  <c r="CS185" s="1"/>
  <c r="CS186" s="1"/>
  <c r="CS187" s="1"/>
  <c r="CS188" s="1"/>
  <c r="CS189" s="1"/>
  <c r="CS190" s="1"/>
  <c r="CS191" s="1"/>
  <c r="CS192" s="1"/>
  <c r="CS193" s="1"/>
  <c r="CS194" s="1"/>
  <c r="CS195" s="1"/>
  <c r="CS196" s="1"/>
  <c r="CS197" s="1"/>
  <c r="CS198" s="1"/>
  <c r="CS199" s="1"/>
  <c r="CS200" s="1"/>
  <c r="CS201" s="1"/>
  <c r="CS202" s="1"/>
  <c r="CZ170" s="1"/>
  <c r="CZ171" s="1"/>
  <c r="CZ172" s="1"/>
  <c r="CZ173" s="1"/>
  <c r="CZ174" s="1"/>
  <c r="CZ175" s="1"/>
  <c r="CZ176" s="1"/>
  <c r="CZ177" s="1"/>
  <c r="CZ178" s="1"/>
  <c r="CZ179" s="1"/>
  <c r="CZ180" s="1"/>
  <c r="CZ181" s="1"/>
  <c r="CZ182" s="1"/>
  <c r="CZ183" s="1"/>
  <c r="CZ184" s="1"/>
  <c r="CZ185" s="1"/>
  <c r="CZ186" s="1"/>
  <c r="CZ187" s="1"/>
  <c r="CZ188" s="1"/>
  <c r="CZ189" s="1"/>
  <c r="CZ190" s="1"/>
  <c r="CZ191" s="1"/>
  <c r="CZ192" s="1"/>
  <c r="CZ193" s="1"/>
  <c r="CZ194" s="1"/>
  <c r="CZ195" s="1"/>
  <c r="CZ196" s="1"/>
  <c r="CZ197" s="1"/>
  <c r="CZ198" s="1"/>
  <c r="CZ199" s="1"/>
  <c r="CZ200" s="1"/>
  <c r="CZ201" s="1"/>
  <c r="CZ202" s="1"/>
  <c r="CS205"/>
  <c r="DG170" l="1"/>
  <c r="DG171" s="1"/>
  <c r="DG172" s="1"/>
  <c r="DG173" s="1"/>
  <c r="DG174" s="1"/>
  <c r="DG175" s="1"/>
  <c r="DG176" s="1"/>
  <c r="DG177" s="1"/>
  <c r="DG178" s="1"/>
  <c r="DG179" s="1"/>
  <c r="DG180" s="1"/>
  <c r="DG181" s="1"/>
  <c r="DG182" s="1"/>
  <c r="DG183" s="1"/>
  <c r="DG184" s="1"/>
  <c r="DG185" s="1"/>
  <c r="DG186" s="1"/>
  <c r="DG187" s="1"/>
  <c r="DG188" s="1"/>
  <c r="DG189" s="1"/>
  <c r="DG190" s="1"/>
  <c r="DG191" s="1"/>
  <c r="DG192" s="1"/>
  <c r="DG193" s="1"/>
  <c r="DG194" s="1"/>
  <c r="DG195" s="1"/>
  <c r="DG196" s="1"/>
  <c r="DG197" s="1"/>
  <c r="DG198" s="1"/>
  <c r="DG199" s="1"/>
  <c r="DG200" s="1"/>
  <c r="DG201" s="1"/>
  <c r="DG202" s="1"/>
  <c r="DH205" s="1"/>
  <c r="DA205"/>
  <c r="DH170"/>
  <c r="DG205" s="1"/>
  <c r="CZ205"/>
  <c r="CT205"/>
</calcChain>
</file>

<file path=xl/comments1.xml><?xml version="1.0" encoding="utf-8"?>
<comments xmlns="http://schemas.openxmlformats.org/spreadsheetml/2006/main">
  <authors>
    <author>Autor</author>
  </authors>
  <commentList>
    <comment ref="D54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TANQUE DE LA BOMBA DE VACIO DEL VACUM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H12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UND ASIGNADA A ALEXANDER JOTA</t>
        </r>
      </text>
    </comment>
    <comment ref="H129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UND ASIGNADA A CI: 10602572 LIMITADA POR INYECCION</t>
        </r>
      </text>
    </comment>
    <comment ref="H133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UND ANTERIOR DE ARGENIS ARANGUREN
</t>
        </r>
      </text>
    </comment>
    <comment ref="D147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TRANSPORTE DE REPUESTOS A SEDE</t>
        </r>
      </text>
    </comment>
    <comment ref="D163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MISMA UND QUE LA A67BEOS</t>
        </r>
      </text>
    </comment>
    <comment ref="H198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POSIBLEMENTE ASIGNADA A DEIVIS PINEDA DE LA FRIA</t>
        </r>
      </text>
    </comment>
    <comment ref="H257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UND ASIGNADA A JHONATAN CHAPARRO</t>
        </r>
      </text>
    </comment>
    <comment ref="H284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UND INOPERATIVA EN TALLER EXTERNO 
 ACTUALIZAR</t>
        </r>
      </text>
    </comment>
    <comment ref="H294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UND QUE TENIA ANTES MOSQUERA</t>
        </r>
      </text>
    </comment>
    <comment ref="H303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UND ASIGNADA A WILLIAM LABARCA EN TALLER EXTERNO
</t>
        </r>
      </text>
    </comment>
    <comment ref="H321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ASIGNADA A YEISON PEREZ</t>
        </r>
      </text>
    </comment>
    <comment ref="H323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NUEVA ASIGNACION DE JEAN CASTELLANO</t>
        </r>
      </text>
    </comment>
    <comment ref="A640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MISMA UND QUE LA A67BEOS</t>
        </r>
      </text>
    </comment>
    <comment ref="A669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PARADA POR MOTOR</t>
        </r>
      </text>
    </comment>
    <comment ref="A756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UND DE LUIS CARDOZO PEPITO LA USA POR VACACIONES</t>
        </r>
      </text>
    </comment>
    <comment ref="A769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UND INOPERATIVA EN TALLER EXTERNO 
 ACTUALIZAR</t>
        </r>
      </text>
    </comment>
    <comment ref="A780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AL FINALIZAR MAYO ACUALIZAR A DA761658</t>
        </r>
      </text>
    </comment>
    <comment ref="A793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UND ASIGNADA A TULIO BAES</t>
        </r>
      </text>
    </comment>
    <comment ref="A808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TRANSPORTE DE REPUESTOS A SEDE</t>
        </r>
      </text>
    </comment>
  </commentList>
</comments>
</file>

<file path=xl/sharedStrings.xml><?xml version="1.0" encoding="utf-8"?>
<sst xmlns="http://schemas.openxmlformats.org/spreadsheetml/2006/main" count="8273" uniqueCount="864">
  <si>
    <t>FECHA</t>
  </si>
  <si>
    <t>RUTA</t>
  </si>
  <si>
    <t>LT FORMATO</t>
  </si>
  <si>
    <t>FACT VS FORMATO</t>
  </si>
  <si>
    <t>LT FACTURA</t>
  </si>
  <si>
    <t>FACTURA</t>
  </si>
  <si>
    <t>PUNTO FIJO</t>
  </si>
  <si>
    <t>FECHA FACT</t>
  </si>
  <si>
    <t>FECHA FORMATO</t>
  </si>
  <si>
    <t>MARACAIBO</t>
  </si>
  <si>
    <t>LT SURTIDOS</t>
  </si>
  <si>
    <t>SURTIDO VS FACT</t>
  </si>
  <si>
    <t>CM</t>
  </si>
  <si>
    <t>LT</t>
  </si>
  <si>
    <t>MEDIDA INICIAL</t>
  </si>
  <si>
    <t>LT SURIDOS POR FORMATO</t>
  </si>
  <si>
    <t>MEDIDA FINAL</t>
  </si>
  <si>
    <t xml:space="preserve">DIFERENCIA </t>
  </si>
  <si>
    <t>DIFERENCIA MEDIDA VS FORMATO</t>
  </si>
  <si>
    <t>N°</t>
  </si>
  <si>
    <t>NOMBRE Y APELLIDO</t>
  </si>
  <si>
    <t>CEDULA</t>
  </si>
  <si>
    <t>SERIAL CHUTO</t>
  </si>
  <si>
    <t>CAP. TANQUE</t>
  </si>
  <si>
    <t>S/I</t>
  </si>
  <si>
    <t>LTS. ABASTECIDOS</t>
  </si>
  <si>
    <t>PDVSA EMPRESA NACIONAL DE TRANSPORTE</t>
  </si>
  <si>
    <t>CONTROL DE ABASTECIMIENTO DE CONSUMO PROPIO</t>
  </si>
  <si>
    <t>DISTRITO</t>
  </si>
  <si>
    <t>SEDE</t>
  </si>
  <si>
    <t>P.D. / EESS</t>
  </si>
  <si>
    <t>OCCIDENTE</t>
  </si>
  <si>
    <t>MARCOS PARRA</t>
  </si>
  <si>
    <t>A26DT2V</t>
  </si>
  <si>
    <t>SAN CRISTOBAL</t>
  </si>
  <si>
    <t>LA FRIA</t>
  </si>
  <si>
    <t>JUAN PIÑA</t>
  </si>
  <si>
    <t>ROMER CHACON</t>
  </si>
  <si>
    <t>JOSE CARRERO</t>
  </si>
  <si>
    <t>RICHARD DUARTE</t>
  </si>
  <si>
    <t>JOHAN RAMIREZ</t>
  </si>
  <si>
    <t>FRANKLIN PITA</t>
  </si>
  <si>
    <t>ORLANDO RAMIREZ</t>
  </si>
  <si>
    <t>DA745908</t>
  </si>
  <si>
    <t>NS000444</t>
  </si>
  <si>
    <t>DA723905</t>
  </si>
  <si>
    <t>NS000512</t>
  </si>
  <si>
    <t>NS000463</t>
  </si>
  <si>
    <t>A75EE5G</t>
  </si>
  <si>
    <t>DA761287</t>
  </si>
  <si>
    <t>A20DT2V</t>
  </si>
  <si>
    <t>GABRIEL FERNANDEZ</t>
  </si>
  <si>
    <t>WILLIAMS GARCIA</t>
  </si>
  <si>
    <t>A75EE8G</t>
  </si>
  <si>
    <t>A25DTOV</t>
  </si>
  <si>
    <t>SAN LORENZO</t>
  </si>
  <si>
    <t>VALERA</t>
  </si>
  <si>
    <t>COL</t>
  </si>
  <si>
    <t>TACHIRA</t>
  </si>
  <si>
    <t>VIGIA</t>
  </si>
  <si>
    <t>DSI</t>
  </si>
  <si>
    <t>POLIODUCTO</t>
  </si>
  <si>
    <t>MENA</t>
  </si>
  <si>
    <t>JOSE VALBUENA</t>
  </si>
  <si>
    <t>DA723939</t>
  </si>
  <si>
    <t>FREDDY SEGOVIA</t>
  </si>
  <si>
    <t>A23DT8V</t>
  </si>
  <si>
    <t>A82DR8M</t>
  </si>
  <si>
    <t>EURO VILLALOBOS</t>
  </si>
  <si>
    <t>DA745917</t>
  </si>
  <si>
    <t>ALEXANDER JOTA</t>
  </si>
  <si>
    <t>DA724426</t>
  </si>
  <si>
    <t>DEIVIS PINEDA</t>
  </si>
  <si>
    <t>A29D71V</t>
  </si>
  <si>
    <t>GUSTAVO GALVIS</t>
  </si>
  <si>
    <t>NELSON BOSCAN</t>
  </si>
  <si>
    <t>DA753791</t>
  </si>
  <si>
    <t>ALEXANDER MARCANO</t>
  </si>
  <si>
    <t>DA753699</t>
  </si>
  <si>
    <t>JOSE RONDON</t>
  </si>
  <si>
    <t>ALEXANDER ROSALES</t>
  </si>
  <si>
    <t>DA745903</t>
  </si>
  <si>
    <t>DA761658</t>
  </si>
  <si>
    <t>A40EE4G</t>
  </si>
  <si>
    <t>ADRIAN MARCHAN</t>
  </si>
  <si>
    <t>DA761248</t>
  </si>
  <si>
    <t>RAFAEL GODOY</t>
  </si>
  <si>
    <t>NS000514</t>
  </si>
  <si>
    <t>LUIS CARDOZO</t>
  </si>
  <si>
    <t>DA761283</t>
  </si>
  <si>
    <t>OSCAR FERNANDEZ</t>
  </si>
  <si>
    <t>DA761280</t>
  </si>
  <si>
    <t>JAIRO GALVIZ</t>
  </si>
  <si>
    <t>NS000526</t>
  </si>
  <si>
    <t>EDIXON OCANDO</t>
  </si>
  <si>
    <t>DA761381</t>
  </si>
  <si>
    <t>LUIS BARAJAS</t>
  </si>
  <si>
    <t>A11DR5K</t>
  </si>
  <si>
    <t>NS000465</t>
  </si>
  <si>
    <t>JEAN CASTELLANO</t>
  </si>
  <si>
    <t>DA761407</t>
  </si>
  <si>
    <t>DANIEL RAMOS</t>
  </si>
  <si>
    <t>ALEJANDRO QUERO</t>
  </si>
  <si>
    <t>OSWALDO NAVARRO</t>
  </si>
  <si>
    <t>A73EE1G</t>
  </si>
  <si>
    <t>HANDRICK VERGEL</t>
  </si>
  <si>
    <t>A16DR8K</t>
  </si>
  <si>
    <t>FREDDY CALANDRIELLO</t>
  </si>
  <si>
    <t>ENDER FERNANDEZ</t>
  </si>
  <si>
    <t>NS000484</t>
  </si>
  <si>
    <t>LINO MONTIEL</t>
  </si>
  <si>
    <t>A74EE7G</t>
  </si>
  <si>
    <t>JORGE LABARCA</t>
  </si>
  <si>
    <t>PT501957</t>
  </si>
  <si>
    <t>A25DT5V</t>
  </si>
  <si>
    <t>RAFAEL RINCON</t>
  </si>
  <si>
    <t>DA761455</t>
  </si>
  <si>
    <t>GAUDI CASTELLANO</t>
  </si>
  <si>
    <t>A40EE1G</t>
  </si>
  <si>
    <t>MERVIN BAES</t>
  </si>
  <si>
    <t>DA753535</t>
  </si>
  <si>
    <t>MARCOS BAES</t>
  </si>
  <si>
    <t>DA761290</t>
  </si>
  <si>
    <t>JOSE CONTRERAS</t>
  </si>
  <si>
    <t>A70EE3G</t>
  </si>
  <si>
    <t>RICHARD DUQUE</t>
  </si>
  <si>
    <t>A75EE6G</t>
  </si>
  <si>
    <t>TULIO BAES</t>
  </si>
  <si>
    <t>DA761729</t>
  </si>
  <si>
    <t>FRANCISCO COLMENARES</t>
  </si>
  <si>
    <t>DA724277</t>
  </si>
  <si>
    <t>RICHARD VASQUEZ</t>
  </si>
  <si>
    <t>A73EE3G</t>
  </si>
  <si>
    <t>GUSTAVO DIAZ</t>
  </si>
  <si>
    <t>DA753700</t>
  </si>
  <si>
    <t>A23DT9V</t>
  </si>
  <si>
    <t>A22DT7V</t>
  </si>
  <si>
    <t>DOMINGO DELGADO</t>
  </si>
  <si>
    <t>A71EE3G</t>
  </si>
  <si>
    <t>TERRY RODRIGUEZ</t>
  </si>
  <si>
    <t>DA761701</t>
  </si>
  <si>
    <t>KEVEEM ANAYA</t>
  </si>
  <si>
    <t>DA761676</t>
  </si>
  <si>
    <t>DA746014</t>
  </si>
  <si>
    <t>A19DR1K</t>
  </si>
  <si>
    <t>JESUS LOPEZ</t>
  </si>
  <si>
    <t>A73EE0G</t>
  </si>
  <si>
    <t>A23DT1V</t>
  </si>
  <si>
    <t>JUAN PRIETO</t>
  </si>
  <si>
    <t>PT501962</t>
  </si>
  <si>
    <t>EUDO CARDENAS</t>
  </si>
  <si>
    <t>DA746002</t>
  </si>
  <si>
    <t>RENY BRAVO</t>
  </si>
  <si>
    <t>PT501951</t>
  </si>
  <si>
    <t>YORMAN DUARTE</t>
  </si>
  <si>
    <t>A28DT0V</t>
  </si>
  <si>
    <t>EDEBERTO FLORES</t>
  </si>
  <si>
    <t>DA761828</t>
  </si>
  <si>
    <t>ERLING GOMEZ</t>
  </si>
  <si>
    <t>DA761685</t>
  </si>
  <si>
    <t>ERNESTO CARDENAS</t>
  </si>
  <si>
    <t>DA761238</t>
  </si>
  <si>
    <t>LUIS PIRELA</t>
  </si>
  <si>
    <t>A72EE0G</t>
  </si>
  <si>
    <t>ANTONIO MONTILLA</t>
  </si>
  <si>
    <t>DA761724</t>
  </si>
  <si>
    <t>JUAN REYES</t>
  </si>
  <si>
    <t>MIGUEL MONTERO</t>
  </si>
  <si>
    <t>DA761315</t>
  </si>
  <si>
    <t>DA761834</t>
  </si>
  <si>
    <t>CARLOS BAPTISTA</t>
  </si>
  <si>
    <t>DA761847</t>
  </si>
  <si>
    <t>PABLO ZAMBRANO</t>
  </si>
  <si>
    <t>JHONNY NUÑEZ</t>
  </si>
  <si>
    <t>NA017023</t>
  </si>
  <si>
    <t>AMERICO RANGEL</t>
  </si>
  <si>
    <t>A27DT4V</t>
  </si>
  <si>
    <t>LEONEL ARIAS</t>
  </si>
  <si>
    <t>CARLOS LUGO</t>
  </si>
  <si>
    <t>PT501879</t>
  </si>
  <si>
    <t>ENRIQUE GIL</t>
  </si>
  <si>
    <t>A71EE8G</t>
  </si>
  <si>
    <t>EDWING MOSQUERA</t>
  </si>
  <si>
    <t>DA761824</t>
  </si>
  <si>
    <t>A26DT3V</t>
  </si>
  <si>
    <t>EFRAIN GUERRERO</t>
  </si>
  <si>
    <t>A43EE3G</t>
  </si>
  <si>
    <t>EDIS SANCHEZ</t>
  </si>
  <si>
    <t>DA745907</t>
  </si>
  <si>
    <t>JESUS COLMENARES</t>
  </si>
  <si>
    <t>DA745898</t>
  </si>
  <si>
    <t>PEDRO BOHORQUEZ</t>
  </si>
  <si>
    <t>LUIS VILLASMIL</t>
  </si>
  <si>
    <t>NS000462</t>
  </si>
  <si>
    <t>GUERNER COLINA</t>
  </si>
  <si>
    <t>A43EE9G</t>
  </si>
  <si>
    <t>ROBERT VILLASMIL</t>
  </si>
  <si>
    <t>JOGLI MORENO</t>
  </si>
  <si>
    <t>DA761444</t>
  </si>
  <si>
    <t>WILMER BARRAGAN</t>
  </si>
  <si>
    <t>DA761645</t>
  </si>
  <si>
    <t>NELSON MONTILLA</t>
  </si>
  <si>
    <t>NS000522</t>
  </si>
  <si>
    <t>ENOC BRACHO</t>
  </si>
  <si>
    <t>DA746025</t>
  </si>
  <si>
    <t>MISAEL FINOL</t>
  </si>
  <si>
    <t>A74EE2G</t>
  </si>
  <si>
    <t>MIGUEL JIMENEZ</t>
  </si>
  <si>
    <t>DA761289</t>
  </si>
  <si>
    <t>DANNY LOPEZ</t>
  </si>
  <si>
    <t>DA724045</t>
  </si>
  <si>
    <t>PEDRO RODRIGUEZ</t>
  </si>
  <si>
    <t>YEINER DAVILA</t>
  </si>
  <si>
    <t>BAITELMAN DELGADO</t>
  </si>
  <si>
    <t>JOSE OREFRECHI</t>
  </si>
  <si>
    <t>PT501958</t>
  </si>
  <si>
    <t>DOMINGO RODRIGUEZ</t>
  </si>
  <si>
    <t>DA753509</t>
  </si>
  <si>
    <t>JUAN ZAMBRANO</t>
  </si>
  <si>
    <t>A16DRK1</t>
  </si>
  <si>
    <t>NA016993</t>
  </si>
  <si>
    <t>WALTER TORO</t>
  </si>
  <si>
    <t>PT501889</t>
  </si>
  <si>
    <t>DA761657</t>
  </si>
  <si>
    <t>ELIVALDO GUTIERREZ</t>
  </si>
  <si>
    <t>DA753559</t>
  </si>
  <si>
    <t>MERVIN BARROSO</t>
  </si>
  <si>
    <t>A18DR3K</t>
  </si>
  <si>
    <t>JOSE RAMIREZ</t>
  </si>
  <si>
    <t>DA746035</t>
  </si>
  <si>
    <t>JORGE FUENMAYOR</t>
  </si>
  <si>
    <t>A72EE3G</t>
  </si>
  <si>
    <t>DA761244</t>
  </si>
  <si>
    <t>YEISON GONZALEZ</t>
  </si>
  <si>
    <t>DA754144</t>
  </si>
  <si>
    <t>JAIRO BUITRIAGO</t>
  </si>
  <si>
    <t>ALEXANDER BRAVO</t>
  </si>
  <si>
    <t>PT501877</t>
  </si>
  <si>
    <t>EUCLIDES BALLESTA</t>
  </si>
  <si>
    <t>DA746021</t>
  </si>
  <si>
    <t>JOSE ROSALES</t>
  </si>
  <si>
    <t>A17DR1K</t>
  </si>
  <si>
    <t>NESTOR PINEDA</t>
  </si>
  <si>
    <t>A14DR9K</t>
  </si>
  <si>
    <t>ELIGO DOMOROMO</t>
  </si>
  <si>
    <t>PT501883</t>
  </si>
  <si>
    <t>RIXIO URDANETA</t>
  </si>
  <si>
    <t>DA724030</t>
  </si>
  <si>
    <t>LUIS MELANO</t>
  </si>
  <si>
    <t>A23ST2V</t>
  </si>
  <si>
    <t>WERNER COLINA</t>
  </si>
  <si>
    <t>ROBERTO CHACON</t>
  </si>
  <si>
    <t>DA724416</t>
  </si>
  <si>
    <t>JAIRO GARRIDO</t>
  </si>
  <si>
    <t>DA761671</t>
  </si>
  <si>
    <t>OTERRO</t>
  </si>
  <si>
    <t>JOSE RUBIO</t>
  </si>
  <si>
    <t>A95AI1C</t>
  </si>
  <si>
    <t>DANIEL OTTERO</t>
  </si>
  <si>
    <t>DA761307</t>
  </si>
  <si>
    <t>JOSE DUQUE</t>
  </si>
  <si>
    <t>DA754045</t>
  </si>
  <si>
    <t>NS000530</t>
  </si>
  <si>
    <t>YOVANI ROSALES</t>
  </si>
  <si>
    <t>DA754049</t>
  </si>
  <si>
    <t>ENI FERNANDEZ</t>
  </si>
  <si>
    <t>NS000481</t>
  </si>
  <si>
    <t>LEONAR VALERA</t>
  </si>
  <si>
    <t>A75EE7G</t>
  </si>
  <si>
    <t>HERNAN MORILLO</t>
  </si>
  <si>
    <t>DA753530</t>
  </si>
  <si>
    <t>RICARDO VERA</t>
  </si>
  <si>
    <t>A32AY1C</t>
  </si>
  <si>
    <t>CYSN</t>
  </si>
  <si>
    <t>VICTOR SOSA</t>
  </si>
  <si>
    <t>A40EE5G</t>
  </si>
  <si>
    <t>LUZIO ZAMBRANO</t>
  </si>
  <si>
    <t>NS000495</t>
  </si>
  <si>
    <t>EDIXON AZUAJE</t>
  </si>
  <si>
    <t>A43EE1G</t>
  </si>
  <si>
    <t>ADENIS ARANGURE</t>
  </si>
  <si>
    <t>DA754050</t>
  </si>
  <si>
    <t>JOSE GONZALES</t>
  </si>
  <si>
    <t>DA724284</t>
  </si>
  <si>
    <t>DA761665</t>
  </si>
  <si>
    <t>ALEXIS BARRAES</t>
  </si>
  <si>
    <t>LENIE MORILLO</t>
  </si>
  <si>
    <t>JACKSON DUQUE</t>
  </si>
  <si>
    <t>HENRRY DUQUE</t>
  </si>
  <si>
    <t>A12DR2K</t>
  </si>
  <si>
    <t>ALIDIO MOLERO</t>
  </si>
  <si>
    <t>SIMON BRITO</t>
  </si>
  <si>
    <t>DA753385</t>
  </si>
  <si>
    <t>ROBINSON PEREZ</t>
  </si>
  <si>
    <t>DA753694</t>
  </si>
  <si>
    <t>JACKSON TORREZ</t>
  </si>
  <si>
    <t>ULPIANO ROSALES</t>
  </si>
  <si>
    <t>NASARIO VICENT</t>
  </si>
  <si>
    <t>DA723926</t>
  </si>
  <si>
    <t xml:space="preserve">  ALFREDO PORTILLO</t>
  </si>
  <si>
    <t>ALVARO CHAVEZ</t>
  </si>
  <si>
    <t>YOVANY BRICEÑO</t>
  </si>
  <si>
    <t>RAFAEL ROJAS</t>
  </si>
  <si>
    <t>YONYS HERRERA</t>
  </si>
  <si>
    <t>JESUS ARMANDO GIL</t>
  </si>
  <si>
    <t>ROGERS ESCALONA</t>
  </si>
  <si>
    <t>DA754037</t>
  </si>
  <si>
    <t>EFRAIN MATERANO</t>
  </si>
  <si>
    <t xml:space="preserve">FREDDY GUERRERO </t>
  </si>
  <si>
    <t>DA753487</t>
  </si>
  <si>
    <t>OSWALDO ENRIQUE COLMENARES</t>
  </si>
  <si>
    <t>JUAN DE DIOS ZAMBRANO</t>
  </si>
  <si>
    <t>ORLANDO ROMERO</t>
  </si>
  <si>
    <t>DA761798</t>
  </si>
  <si>
    <t>WILLIAMS LABARCA</t>
  </si>
  <si>
    <t>WILMER CHAVEZ</t>
  </si>
  <si>
    <t>DA723964</t>
  </si>
  <si>
    <t xml:space="preserve">DAVID COLMENARES </t>
  </si>
  <si>
    <t>A24DT0V</t>
  </si>
  <si>
    <t>A71EE6G</t>
  </si>
  <si>
    <t>DAGOBERTO CASTRO</t>
  </si>
  <si>
    <t>A21DT7V</t>
  </si>
  <si>
    <t>LEOVIGILDO ANTONIO GARCIA</t>
  </si>
  <si>
    <t>NS000479</t>
  </si>
  <si>
    <t>WILLIAM JESUS CHAVEZ</t>
  </si>
  <si>
    <t>NESTOR MONTILLA</t>
  </si>
  <si>
    <t>DARWIN VELANDRIA</t>
  </si>
  <si>
    <t>VICTOR SANCHEZ</t>
  </si>
  <si>
    <t>A70BM5D</t>
  </si>
  <si>
    <t>FREDDY MELO</t>
  </si>
  <si>
    <t>A12DR5K</t>
  </si>
  <si>
    <t>WILLIAN ROMERO</t>
  </si>
  <si>
    <t>A17DR3K</t>
  </si>
  <si>
    <t>WUILIAN PARRA</t>
  </si>
  <si>
    <t>DA754059</t>
  </si>
  <si>
    <t>JOSE VICENTE PINEDA</t>
  </si>
  <si>
    <t>A29DT9V</t>
  </si>
  <si>
    <t>ORLANDO RAMOS</t>
  </si>
  <si>
    <t>DA754038</t>
  </si>
  <si>
    <t>JOSE BENJAMIN MORENO</t>
  </si>
  <si>
    <t>JORGE RANGEL</t>
  </si>
  <si>
    <t>A25DT8V</t>
  </si>
  <si>
    <t xml:space="preserve">OBERTO HURTADO </t>
  </si>
  <si>
    <t>DA745888</t>
  </si>
  <si>
    <t>RANDY NAVEDA</t>
  </si>
  <si>
    <t>NA017022</t>
  </si>
  <si>
    <t>JHONNY SUAREZ RAMIREZ</t>
  </si>
  <si>
    <t>DA753692</t>
  </si>
  <si>
    <t>DERVIN VILLALOBOS</t>
  </si>
  <si>
    <t>JOSE MIGUEL CHACON</t>
  </si>
  <si>
    <t>DA745902</t>
  </si>
  <si>
    <t xml:space="preserve">  RAINER SALCEDO</t>
  </si>
  <si>
    <t>DA753408</t>
  </si>
  <si>
    <t>EURO MAVAREZ</t>
  </si>
  <si>
    <t>DA761245</t>
  </si>
  <si>
    <t>OMAR LANDAZABAL</t>
  </si>
  <si>
    <t>A19DR2K</t>
  </si>
  <si>
    <t>NERWUIN BARROSO</t>
  </si>
  <si>
    <t>MARINO ALVIAREZ</t>
  </si>
  <si>
    <t>DA754033</t>
  </si>
  <si>
    <t>PABLO PRATO</t>
  </si>
  <si>
    <t>DA753693</t>
  </si>
  <si>
    <t>A26DT1V</t>
  </si>
  <si>
    <t>A24DT2V</t>
  </si>
  <si>
    <t>A20DT3V</t>
  </si>
  <si>
    <t>VICTOR VILLACINDO</t>
  </si>
  <si>
    <t>PT501887</t>
  </si>
  <si>
    <t>A11DR7K</t>
  </si>
  <si>
    <t>ULICES GIL</t>
  </si>
  <si>
    <t>NA017000</t>
  </si>
  <si>
    <t>ELISAUL MONTILLA</t>
  </si>
  <si>
    <t>DA761678</t>
  </si>
  <si>
    <t>DA754132</t>
  </si>
  <si>
    <t>WILLIAM GARCIA</t>
  </si>
  <si>
    <t>A27DT3V</t>
  </si>
  <si>
    <t xml:space="preserve">  ALEXI COLMENARES</t>
  </si>
  <si>
    <t>DA746062</t>
  </si>
  <si>
    <t>F3303415</t>
  </si>
  <si>
    <t>MANUEL RAMIREZ</t>
  </si>
  <si>
    <t>RAFAEL MORENO</t>
  </si>
  <si>
    <t>FREDDY SUAREZ</t>
  </si>
  <si>
    <t>DA754142</t>
  </si>
  <si>
    <t>JOSE MOLINA</t>
  </si>
  <si>
    <t>DA745861</t>
  </si>
  <si>
    <t xml:space="preserve">  DIONEL MARTINEZ</t>
  </si>
  <si>
    <t>ALCIDES RODRIGUEZ</t>
  </si>
  <si>
    <t>A20DT8V</t>
  </si>
  <si>
    <t>WILLIAM MORLES</t>
  </si>
  <si>
    <t>A33AYIC</t>
  </si>
  <si>
    <t>LUIS GUERRERO</t>
  </si>
  <si>
    <t>DA761802</t>
  </si>
  <si>
    <t>JOSE LUIS CONTRERAS</t>
  </si>
  <si>
    <t>A29DT1V</t>
  </si>
  <si>
    <t>WILMER SANCHEZ</t>
  </si>
  <si>
    <t>DA753521</t>
  </si>
  <si>
    <t>LUIS DELGADO</t>
  </si>
  <si>
    <t>DA754013</t>
  </si>
  <si>
    <t xml:space="preserve">  JESUS BELLOSO</t>
  </si>
  <si>
    <t>CRISTOBAL ZAMBRANO</t>
  </si>
  <si>
    <t>DA754149</t>
  </si>
  <si>
    <t>MERVIN GUTIERREZ</t>
  </si>
  <si>
    <t>DA753801</t>
  </si>
  <si>
    <t xml:space="preserve">  MIGUEL RAMIREZ</t>
  </si>
  <si>
    <t>PT501911</t>
  </si>
  <si>
    <t>JORGE BERMUDEZ</t>
  </si>
  <si>
    <t>A61AE4C</t>
  </si>
  <si>
    <t>JEAN ROVIRA</t>
  </si>
  <si>
    <t>A11DR9K</t>
  </si>
  <si>
    <t>NELSON ZAMBRANO</t>
  </si>
  <si>
    <t>DA753404</t>
  </si>
  <si>
    <t>RONAL ARAUJO</t>
  </si>
  <si>
    <t>MARCOS CASTELLANOS</t>
  </si>
  <si>
    <t>A16DR7K</t>
  </si>
  <si>
    <t>JOSE MENDOZA</t>
  </si>
  <si>
    <t>DA753815</t>
  </si>
  <si>
    <t>WILLIAM MORALES</t>
  </si>
  <si>
    <t>A33AY1C</t>
  </si>
  <si>
    <t>JORGE VIVAS</t>
  </si>
  <si>
    <t>DA761675</t>
  </si>
  <si>
    <t>RICHARD FERNANDEZ</t>
  </si>
  <si>
    <t>HENRY VILLALOBOS</t>
  </si>
  <si>
    <t>WOLFANG BOHORQUEZ</t>
  </si>
  <si>
    <t>DA753557</t>
  </si>
  <si>
    <t>ERVIN CASTELLANO</t>
  </si>
  <si>
    <t>A14DR8K</t>
  </si>
  <si>
    <t>ALVARO JIMENEZ</t>
  </si>
  <si>
    <t>DIXON GARCIA</t>
  </si>
  <si>
    <t>JOSE MORILLO</t>
  </si>
  <si>
    <t>WILMER PARRA</t>
  </si>
  <si>
    <t>FREDDY CASANOVA</t>
  </si>
  <si>
    <t>A01AV6T</t>
  </si>
  <si>
    <t>JHOEL ZAMBRANO</t>
  </si>
  <si>
    <t>VICTOR ROSALES</t>
  </si>
  <si>
    <t>DA761854</t>
  </si>
  <si>
    <t xml:space="preserve">ROMER BENITO CHACIN </t>
  </si>
  <si>
    <t>A59DE6S</t>
  </si>
  <si>
    <t>SAMH</t>
  </si>
  <si>
    <t>DA745866</t>
  </si>
  <si>
    <t xml:space="preserve">  JONATHA CHAPARRO</t>
  </si>
  <si>
    <t>IVAN CASTILLO</t>
  </si>
  <si>
    <t>DA761659</t>
  </si>
  <si>
    <t>MIGUEL JAIMES</t>
  </si>
  <si>
    <t>DA724072</t>
  </si>
  <si>
    <t>YOSVENY GODOY</t>
  </si>
  <si>
    <t>DA746009</t>
  </si>
  <si>
    <t>ANGEL RAMIREZ</t>
  </si>
  <si>
    <t>DA753697</t>
  </si>
  <si>
    <t>AW492667</t>
  </si>
  <si>
    <t>A39EE8G</t>
  </si>
  <si>
    <t>ALIRIO GUTIERREZ</t>
  </si>
  <si>
    <t>A82DR7M</t>
  </si>
  <si>
    <t>WILSON PEREZ</t>
  </si>
  <si>
    <t>NING ORTEGA</t>
  </si>
  <si>
    <t xml:space="preserve">    JOSE ALEXANDER CACERES</t>
  </si>
  <si>
    <t>A16DR9K</t>
  </si>
  <si>
    <t xml:space="preserve">  JOHAN CONTRERAS </t>
  </si>
  <si>
    <t>DA744030</t>
  </si>
  <si>
    <t>ENDER BRAVO</t>
  </si>
  <si>
    <t>AW492621</t>
  </si>
  <si>
    <t>FELIX MANZANEDA</t>
  </si>
  <si>
    <t xml:space="preserve">  ROBERTH ROSALES</t>
  </si>
  <si>
    <t>DA761723</t>
  </si>
  <si>
    <t>ELIAS MORA</t>
  </si>
  <si>
    <t>DA753416</t>
  </si>
  <si>
    <t>RICHARD ZAMBRANO</t>
  </si>
  <si>
    <t>DA724265</t>
  </si>
  <si>
    <t xml:space="preserve">HENRY GONZALEZ </t>
  </si>
  <si>
    <t>DA761419</t>
  </si>
  <si>
    <t>JOSE GONZALEZ</t>
  </si>
  <si>
    <t>CARLOS JESUS MORILLO</t>
  </si>
  <si>
    <t>DA753756</t>
  </si>
  <si>
    <t xml:space="preserve">EUSEBIO GONZALEZ </t>
  </si>
  <si>
    <t>AO1AV6T5</t>
  </si>
  <si>
    <t>ANSELMO COLMENARES</t>
  </si>
  <si>
    <t>DA761793</t>
  </si>
  <si>
    <t>JOSE PEREZ</t>
  </si>
  <si>
    <t>DA761428</t>
  </si>
  <si>
    <t>A17DR4K</t>
  </si>
  <si>
    <t xml:space="preserve">  LEONARDO SUAREZ</t>
  </si>
  <si>
    <t>DA761656</t>
  </si>
  <si>
    <t>CORTE ANTERIOR</t>
  </si>
  <si>
    <t>DA761393 (INOPERATIVA)</t>
  </si>
  <si>
    <t>A26DT5V</t>
  </si>
  <si>
    <t>MACHIQUES</t>
  </si>
  <si>
    <t>DA724428 (INOPERATIVA)</t>
  </si>
  <si>
    <t xml:space="preserve">EDGARD RIVAS </t>
  </si>
  <si>
    <t>NS000499</t>
  </si>
  <si>
    <t>JULIO ZAMBRANO</t>
  </si>
  <si>
    <t>DA761305</t>
  </si>
  <si>
    <t>PT501948</t>
  </si>
  <si>
    <t>RENZO CASTRO</t>
  </si>
  <si>
    <t>A28DT1V</t>
  </si>
  <si>
    <t xml:space="preserve">  EDGAR ALEXANDER CAMPO </t>
  </si>
  <si>
    <t>DA724028</t>
  </si>
  <si>
    <t>CORTE</t>
  </si>
  <si>
    <t>SANTA BARBARA</t>
  </si>
  <si>
    <t>JESUS VILLAMIZAR</t>
  </si>
  <si>
    <t>DA724405</t>
  </si>
  <si>
    <t xml:space="preserve">  NERIO LUGO</t>
  </si>
  <si>
    <t>NS000504</t>
  </si>
  <si>
    <t>JOSE GUERRERO</t>
  </si>
  <si>
    <t>A94AI1C</t>
  </si>
  <si>
    <t>YOEL DURAN</t>
  </si>
  <si>
    <t>MARA</t>
  </si>
  <si>
    <t>ARGENIS ARANGUREN</t>
  </si>
  <si>
    <t>F3208793</t>
  </si>
  <si>
    <t>VALENCIA</t>
  </si>
  <si>
    <t>AW478886</t>
  </si>
  <si>
    <t>NICOLAS DELGADO</t>
  </si>
  <si>
    <t>DA761249</t>
  </si>
  <si>
    <t xml:space="preserve">  ALEXANDER SERVEN</t>
  </si>
  <si>
    <t>DA753786</t>
  </si>
  <si>
    <t>JAIRO PRISCO</t>
  </si>
  <si>
    <t>DA723975</t>
  </si>
  <si>
    <t xml:space="preserve">  ANDRES JAIMES</t>
  </si>
  <si>
    <t>DA753402</t>
  </si>
  <si>
    <t xml:space="preserve">  MIGUEL JIMENEZ</t>
  </si>
  <si>
    <t xml:space="preserve">  WILLIAM PEREIRA</t>
  </si>
  <si>
    <t>DA754126</t>
  </si>
  <si>
    <t>DANIS ARCILE</t>
  </si>
  <si>
    <t>DA761830</t>
  </si>
  <si>
    <t>JEAN LABRADOR</t>
  </si>
  <si>
    <t>A10DR8K</t>
  </si>
  <si>
    <t>DA745870 (INOPERATIVO)</t>
  </si>
  <si>
    <t xml:space="preserve">  CARLOS RODRIGUEZ</t>
  </si>
  <si>
    <t>DA753670</t>
  </si>
  <si>
    <t>JHONNY CASANOVA</t>
  </si>
  <si>
    <t>A12DR3K</t>
  </si>
  <si>
    <t>A28DT5V</t>
  </si>
  <si>
    <t>A16DR2K</t>
  </si>
  <si>
    <t>SANDRO JOSE MORA</t>
  </si>
  <si>
    <t>DA761813</t>
  </si>
  <si>
    <t>RUBEN BRACAMONTE</t>
  </si>
  <si>
    <t>DA754140</t>
  </si>
  <si>
    <t xml:space="preserve">  JOSE CASANOVA</t>
  </si>
  <si>
    <t>DA761829</t>
  </si>
  <si>
    <t>BOCONO</t>
  </si>
  <si>
    <t>MARCELO VILLAMIZAR</t>
  </si>
  <si>
    <t>DA754054</t>
  </si>
  <si>
    <t>ALICIO SOTURNO</t>
  </si>
  <si>
    <t>DA753488</t>
  </si>
  <si>
    <t>JHON YZARRA</t>
  </si>
  <si>
    <t>ALI ACOSTA</t>
  </si>
  <si>
    <t>DA753814</t>
  </si>
  <si>
    <t>LUIS ROSALES</t>
  </si>
  <si>
    <t>DA754121</t>
  </si>
  <si>
    <t>PEDRO RIVAS</t>
  </si>
  <si>
    <t xml:space="preserve">  RONALD MORA</t>
  </si>
  <si>
    <t>DA723906</t>
  </si>
  <si>
    <t>CARLOS MADRIZ</t>
  </si>
  <si>
    <t>A42EE9G</t>
  </si>
  <si>
    <t>LUIS PEROZO</t>
  </si>
  <si>
    <t>A11DR3K</t>
  </si>
  <si>
    <t xml:space="preserve">JOSE EUGENIO SUAREZ </t>
  </si>
  <si>
    <t>EDGAR MARTINEZ</t>
  </si>
  <si>
    <t>A19DR3K</t>
  </si>
  <si>
    <t>SALOMON BOHORQUEZ</t>
  </si>
  <si>
    <t>DA761456</t>
  </si>
  <si>
    <t>JOSE BRICEÑO</t>
  </si>
  <si>
    <t>AG2261D</t>
  </si>
  <si>
    <t>DA753516</t>
  </si>
  <si>
    <t xml:space="preserve">UMBRIA JUAN MIGUEL </t>
  </si>
  <si>
    <t>JONATHAN CHACON</t>
  </si>
  <si>
    <t>PT501876</t>
  </si>
  <si>
    <t xml:space="preserve">  LEOMAR CHACON</t>
  </si>
  <si>
    <t>A44EB2P</t>
  </si>
  <si>
    <t>GABRIEL RIVERA</t>
  </si>
  <si>
    <t>A52EB5P</t>
  </si>
  <si>
    <t>JOSE URDANETA</t>
  </si>
  <si>
    <t>A40EE9G</t>
  </si>
  <si>
    <t>GUSTAVO DAVILA</t>
  </si>
  <si>
    <t xml:space="preserve">  JEAN LAGUADO</t>
  </si>
  <si>
    <t>DA753759</t>
  </si>
  <si>
    <t>RODRIGUEZ FELIX GREGORIO</t>
  </si>
  <si>
    <t>NS000498</t>
  </si>
  <si>
    <t>MIGUEL CASTRO</t>
  </si>
  <si>
    <t>JOSE SANCHEZ</t>
  </si>
  <si>
    <t>DA745873</t>
  </si>
  <si>
    <t>A38EE0G</t>
  </si>
  <si>
    <t>A41EE1G</t>
  </si>
  <si>
    <t>A48EBOP</t>
  </si>
  <si>
    <t xml:space="preserve">GUTIERREZ JAVIER </t>
  </si>
  <si>
    <t>JESUS GUILLEN</t>
  </si>
  <si>
    <t>GARIBARDI LOPEZ</t>
  </si>
  <si>
    <t>A08AV1T</t>
  </si>
  <si>
    <t>DA724268</t>
  </si>
  <si>
    <t>A16DR1K</t>
  </si>
  <si>
    <t>GABRIEL GARCIA</t>
  </si>
  <si>
    <t>DA761850</t>
  </si>
  <si>
    <t>GERARDO RODRIGUEZ</t>
  </si>
  <si>
    <t>DA753491</t>
  </si>
  <si>
    <t>ANDES</t>
  </si>
  <si>
    <t>600 LT</t>
  </si>
  <si>
    <t>GAS COMUNAL</t>
  </si>
  <si>
    <t>DA761317</t>
  </si>
  <si>
    <t>GUILLERMO CASTELLANO</t>
  </si>
  <si>
    <t>A57EB1P</t>
  </si>
  <si>
    <t>CARLOS MALAGUERA</t>
  </si>
  <si>
    <t>A42EE5G</t>
  </si>
  <si>
    <t>VERGEL ADRIAN DE JESUS</t>
  </si>
  <si>
    <t>DA754032</t>
  </si>
  <si>
    <t>A32EB7P</t>
  </si>
  <si>
    <t xml:space="preserve">  VICENTE JAVIER DIAZ</t>
  </si>
  <si>
    <t>DENIS QUINTERO</t>
  </si>
  <si>
    <t>DA754046</t>
  </si>
  <si>
    <t>DA724148</t>
  </si>
  <si>
    <t>A25DT0V</t>
  </si>
  <si>
    <t>LENIN RAMIREZ</t>
  </si>
  <si>
    <t>DA753494</t>
  </si>
  <si>
    <t>DOMINGO REYES</t>
  </si>
  <si>
    <t>A58EBOP</t>
  </si>
  <si>
    <t>PEREZ YEISON</t>
  </si>
  <si>
    <t>DA746010</t>
  </si>
  <si>
    <t>JEFFERSON ESCALONA</t>
  </si>
  <si>
    <t>DA761251</t>
  </si>
  <si>
    <t>EDGAR HERNANDEZ</t>
  </si>
  <si>
    <t>TOMMY CHACON</t>
  </si>
  <si>
    <t>DA723938</t>
  </si>
  <si>
    <t>ELYSAUL MONTILLA</t>
  </si>
  <si>
    <t>BENJAMIN VILLAMIZAR</t>
  </si>
  <si>
    <t>DA753506</t>
  </si>
  <si>
    <t>ANGEL ALCALA</t>
  </si>
  <si>
    <t>EDUARDO EMIRO CHAVEZ</t>
  </si>
  <si>
    <t>A30EB6P</t>
  </si>
  <si>
    <t>DA761662</t>
  </si>
  <si>
    <t xml:space="preserve">  RODULFO JOSE PARRA</t>
  </si>
  <si>
    <t>A11DR0K</t>
  </si>
  <si>
    <t>SIMON QUINTERO</t>
  </si>
  <si>
    <t>JOSE GERARDO MEDINA</t>
  </si>
  <si>
    <t>CENTRO</t>
  </si>
  <si>
    <t>DM033194</t>
  </si>
  <si>
    <t xml:space="preserve">  HECTOR CLEOVALDO DUQUE</t>
  </si>
  <si>
    <t>A89C94V</t>
  </si>
  <si>
    <t>DA724495</t>
  </si>
  <si>
    <t xml:space="preserve">  JOSE YAMID SANCHEZ</t>
  </si>
  <si>
    <t>A72EE9G</t>
  </si>
  <si>
    <t xml:space="preserve">  DOMINGO ANTONIO MORLES</t>
  </si>
  <si>
    <t>DA761730</t>
  </si>
  <si>
    <t xml:space="preserve">  PABLO ANTONIO HIDALGO</t>
  </si>
  <si>
    <t>A17DR2K</t>
  </si>
  <si>
    <t>OSMER NAVARRO</t>
  </si>
  <si>
    <t>MANUEL FLORES</t>
  </si>
  <si>
    <t>DA724147</t>
  </si>
  <si>
    <t>A49EB1P</t>
  </si>
  <si>
    <t>LA VILLA</t>
  </si>
  <si>
    <t>A47EB5P</t>
  </si>
  <si>
    <t>A47EB7P</t>
  </si>
  <si>
    <t>GRUA</t>
  </si>
  <si>
    <t>A51EB7P</t>
  </si>
  <si>
    <t xml:space="preserve">  DESPACIANO RAMIREZ </t>
  </si>
  <si>
    <t>76NDAT</t>
  </si>
  <si>
    <t>BAJO GRANDE</t>
  </si>
  <si>
    <t>DERVISON DELGADO</t>
  </si>
  <si>
    <t>A12DR7K</t>
  </si>
  <si>
    <t xml:space="preserve">  BERNARDINO ARELLANO</t>
  </si>
  <si>
    <t>DA753790</t>
  </si>
  <si>
    <t>EFREN GRANADO</t>
  </si>
  <si>
    <t xml:space="preserve">  FRANCISCO MENDOZA </t>
  </si>
  <si>
    <t>PT501897</t>
  </si>
  <si>
    <t>HENRY RAMIREZ</t>
  </si>
  <si>
    <t>DA753391</t>
  </si>
  <si>
    <t xml:space="preserve">  NESTOR MEDINA</t>
  </si>
  <si>
    <t>PT501947</t>
  </si>
  <si>
    <t>LA VILLA DEL ROSARIO</t>
  </si>
  <si>
    <t>KM 56 VIA PERIJA</t>
  </si>
  <si>
    <t xml:space="preserve">  ORANGEL BRICEÑO</t>
  </si>
  <si>
    <t>A46EB7P</t>
  </si>
  <si>
    <t>AW492595</t>
  </si>
  <si>
    <t>DA761296 (INOPERATIVA) ERNESTO CARDENAS</t>
  </si>
  <si>
    <t>JUAN ROCHA</t>
  </si>
  <si>
    <t>DA754051</t>
  </si>
  <si>
    <t xml:space="preserve">DA761296 </t>
  </si>
  <si>
    <t xml:space="preserve">DA761393 </t>
  </si>
  <si>
    <t>MIGUEL FUENMAYOR</t>
  </si>
  <si>
    <t>A56EB1P</t>
  </si>
  <si>
    <t xml:space="preserve">  DOUGLAS RAMON ZARRAGA</t>
  </si>
  <si>
    <t>A56EBAP</t>
  </si>
  <si>
    <t xml:space="preserve">FRANKLYN MONTILLA </t>
  </si>
  <si>
    <t>DA724379</t>
  </si>
  <si>
    <t>WILLIAN GERARDO GARCIA ALDANA</t>
  </si>
  <si>
    <t>DA753417</t>
  </si>
  <si>
    <t xml:space="preserve">  ROGER ZAMBRANO</t>
  </si>
  <si>
    <t>DA753793</t>
  </si>
  <si>
    <t>MIGUEL CALDERON</t>
  </si>
  <si>
    <t>A23DT2V</t>
  </si>
  <si>
    <t>JOSE LUIS ACOSTA GARCIA</t>
  </si>
  <si>
    <t>DA745922</t>
  </si>
  <si>
    <t>DA753550</t>
  </si>
  <si>
    <t>RAFAEL FRIAS</t>
  </si>
  <si>
    <t>DA723943</t>
  </si>
  <si>
    <t>DABAJURO</t>
  </si>
  <si>
    <t>NA017024</t>
  </si>
  <si>
    <t>YENSY ENMANUEL MONTILLA</t>
  </si>
  <si>
    <t>CACHAMANA</t>
  </si>
  <si>
    <t>DA753423</t>
  </si>
  <si>
    <t>SE SURTIERON  1149,746 LTS POR ENCIMA DE LA FACTURA CON LA ENTREGA   8111025526</t>
  </si>
  <si>
    <t>ESTOS 1149,746  LTS SE LE RESTARAN A LA FACTURA CON LA SIGUIENTE ENTREGA  8111029740</t>
  </si>
  <si>
    <t>DA761799</t>
  </si>
  <si>
    <t>CAHAMAMA</t>
  </si>
  <si>
    <t>LA CONCEPCION</t>
  </si>
  <si>
    <t>F3303589</t>
  </si>
  <si>
    <t>SE SURTIERON  341,332 LTS POR ENCIMA DE LA FACTURA CON LA ENTREGA   8111029740</t>
  </si>
  <si>
    <t>ESTOS 341,332  LTS SE LE RESTARAN A LA FACTURA CON LA SIGUIENTE ENTREGA  8111033417</t>
  </si>
  <si>
    <t>DA76139</t>
  </si>
  <si>
    <t xml:space="preserve">MARA </t>
  </si>
  <si>
    <t>MACHIQES</t>
  </si>
  <si>
    <t>AEREOPUERTO</t>
  </si>
  <si>
    <t>AGUA</t>
  </si>
  <si>
    <t>EL VIGIA</t>
  </si>
  <si>
    <t>DA761461</t>
  </si>
  <si>
    <t>NS000496</t>
  </si>
  <si>
    <t>DA753561</t>
  </si>
  <si>
    <t>A44EB1P</t>
  </si>
  <si>
    <t>NS000461</t>
  </si>
  <si>
    <t>UREÑA</t>
  </si>
  <si>
    <t>RUBIO</t>
  </si>
  <si>
    <t>SE SURTIERON  1463,935 LTS POR ENCIMA DE LA FACTURA CON LA ENTREGA   8111033417</t>
  </si>
  <si>
    <t>ESTOS 1463,935  LTS SE LE RESTARAN A LA FACTURA CON LA SIGUIENTE ENTREGA  8111036341</t>
  </si>
  <si>
    <t>DA754060</t>
  </si>
  <si>
    <t>DA746024</t>
  </si>
  <si>
    <t>POLIODUCTOS</t>
  </si>
  <si>
    <t>COJORO</t>
  </si>
  <si>
    <t>AGUA VIVA</t>
  </si>
  <si>
    <t xml:space="preserve">AGUA  </t>
  </si>
  <si>
    <t>MINISTERIO</t>
  </si>
  <si>
    <t>DA753519</t>
  </si>
  <si>
    <t>GERMAN FERREBUS</t>
  </si>
  <si>
    <t>A60DETS</t>
  </si>
  <si>
    <t>RIO CATATUMBO</t>
  </si>
  <si>
    <t>PREGONERO</t>
  </si>
  <si>
    <t>NS000517</t>
  </si>
  <si>
    <t>JOSE BENITO VILLALOBOS</t>
  </si>
  <si>
    <t>CASIGUA</t>
  </si>
  <si>
    <t>SE SURTIERON  1181,738 LTS POR ENCIMA DE LA FACTURA CON LA ENTREGA   8111036341</t>
  </si>
  <si>
    <t>ESTOS 1181,738  LTS SE LE RESTARAN A LA FACTURA CON LA SIGUIENTE ENTREGA  8111037344</t>
  </si>
  <si>
    <t>RENNY JOSE RAMIREZ</t>
  </si>
  <si>
    <t>PUERTO CUERVITO</t>
  </si>
  <si>
    <t>VACUM</t>
  </si>
  <si>
    <t>FRELY BLANCO</t>
  </si>
  <si>
    <t>A54EB5P</t>
  </si>
  <si>
    <t>SAN JOSE DE PERIJA</t>
  </si>
  <si>
    <t>PARAGUAIPOA</t>
  </si>
  <si>
    <t>CONSUMO PROPIO</t>
  </si>
  <si>
    <t xml:space="preserve">ESTOS 5565,698  LTS SE LE RESTARAN A LA FACTURA CON LA SIGUIENTE ENTREGA  </t>
  </si>
  <si>
    <t>SE SURTIERON  5565,698 LTS POR ENCIMA DE LA FACTURA CON LA ENTREGA   8111037344</t>
  </si>
  <si>
    <t>PT501945</t>
  </si>
  <si>
    <t>A44EBMP</t>
  </si>
  <si>
    <t xml:space="preserve">  YOHAN HERNANDEZ </t>
  </si>
  <si>
    <t>DA753800</t>
  </si>
  <si>
    <t>A45EB6P</t>
  </si>
  <si>
    <t>PLANTAS Y POLIODUCTOS</t>
  </si>
  <si>
    <t>A43EE8G</t>
  </si>
  <si>
    <t>F3303574</t>
  </si>
  <si>
    <t>WALTER ROSALES</t>
  </si>
  <si>
    <t xml:space="preserve">  GERARDO PORRAS</t>
  </si>
  <si>
    <t>SE SURTIERON  614,386 LTS POR ENCIMA DE LA FACTURA CON LA ENTREGA 8111041083</t>
  </si>
  <si>
    <t>ESTOS 614,386  LTS SE LE RESTARAN A LA FACTURA CON LA SIGUIENTE ENTREGA 8111043833</t>
  </si>
  <si>
    <t>SE SURTIERON  980,758 LTS POR ENCIMA DE LA FACTURA CON LA ENTREGA 8111043833</t>
  </si>
  <si>
    <t>ESTOS 980,758  LTS SE LE RESTARAN A LA FACTURA CON LA SIGUIENTE ENTREGA  8111047824</t>
  </si>
  <si>
    <t>EL GUAYABO</t>
  </si>
  <si>
    <t>DA761859</t>
  </si>
  <si>
    <t>SE SURTIERON  2560,012 LTS POR ENCIMA DE LA FACTURA CON LA ENTREGA 8111047824</t>
  </si>
  <si>
    <t>ESTOS 2560,012  LTS SE LE RESTARAN A LA FACTURA CON LA SIGUIENTE ENTREGA  8111050769</t>
  </si>
  <si>
    <t>ENCONTADOS</t>
  </si>
  <si>
    <t>PETRO BOSCAN</t>
  </si>
  <si>
    <t>SE SURTIERON  2510,155 LTS POR ENCIMA DE LA FACTURA CON LA ENTREGA 8111050769</t>
  </si>
  <si>
    <t xml:space="preserve">  JESUS ANDRADE</t>
  </si>
  <si>
    <t>DA746006</t>
  </si>
  <si>
    <t xml:space="preserve">  ALEXIS HERNANDEZ</t>
  </si>
  <si>
    <t>DA753698</t>
  </si>
  <si>
    <t>ESTOS 2510,155  LTS SE LE RESTARAN A LA FACTURA CON LA SIGUIENTE ENTREGA  8111051899</t>
  </si>
  <si>
    <t>MINISTRO</t>
  </si>
  <si>
    <t>ENCONTRADOS</t>
  </si>
  <si>
    <t>EDUARDO MORALES</t>
  </si>
  <si>
    <t>A56ED8G</t>
  </si>
  <si>
    <t>BUENA AVENTURA</t>
  </si>
  <si>
    <t>JUAN LEON</t>
  </si>
  <si>
    <t>DA753832</t>
  </si>
  <si>
    <t>QUEDARON POR SURTIR  106,865 LTS POR ENCIMA DE LA FACTURA CON LA ENTREGA 8111051899</t>
  </si>
  <si>
    <t>ESTOS 106,865  LTS SE LE SUMARAN A LA FACTURA CON LA SIGUIENTE ENTREGA  8111055535</t>
  </si>
  <si>
    <t>FECHA DE LA FACTURA</t>
  </si>
  <si>
    <t>COMERCIO Y SUMUNISTRO</t>
  </si>
  <si>
    <t>TERMOELECTRICA</t>
  </si>
  <si>
    <t>TRUJILLO</t>
  </si>
  <si>
    <t>EL PALITO</t>
  </si>
  <si>
    <t>YAGUA</t>
  </si>
  <si>
    <t>GERSON VERGARA</t>
  </si>
  <si>
    <t>NA016989</t>
  </si>
  <si>
    <t>JUAN CARLOS CONTRERAS</t>
  </si>
  <si>
    <t>A45B0P</t>
  </si>
  <si>
    <t>PILAR FRIMARDI</t>
  </si>
  <si>
    <t>A47EB1P</t>
  </si>
  <si>
    <t>FRANKLIN ARANA</t>
  </si>
  <si>
    <t>A48EB7P</t>
  </si>
  <si>
    <t>RICHAR CHAVEZ</t>
  </si>
  <si>
    <t>A51EB8P</t>
  </si>
  <si>
    <t>PALITO</t>
  </si>
  <si>
    <t>MERIDA</t>
  </si>
  <si>
    <t>DA754145</t>
  </si>
  <si>
    <t>DA754025</t>
  </si>
  <si>
    <t>SE SURTIERON 292,989  LTS POR ENCIMA DE LA FACTURA CON LA ENTREGA  8111055535</t>
  </si>
  <si>
    <t xml:space="preserve">ESTOS 292,989 LTS SE LE RESTARAN A LA FACTURA CON LA SIGUIENTE ENTREGA 8111057219 </t>
  </si>
  <si>
    <t>NS000471</t>
  </si>
  <si>
    <t>LA VICTORIA</t>
  </si>
  <si>
    <t>PETRO PERIJA</t>
  </si>
  <si>
    <t>SE SURTIERON 1144,351  LTS POR ENCIMA DE LA FACTURA CON LA ENTREGA  8111057219</t>
  </si>
  <si>
    <t>DA754925</t>
  </si>
  <si>
    <t>GAS CUMUNAL</t>
  </si>
  <si>
    <t>ESTOS 1144,351 LTS SE LE RESTARAN A LA FACTURA CON LA SIGUIENTE ENTREGA  8111060601</t>
  </si>
  <si>
    <t>CARDON</t>
  </si>
  <si>
    <t>CACHAMAMA</t>
  </si>
  <si>
    <t>AUXILIO VIAL</t>
  </si>
  <si>
    <t>SE SURTIERON 5375,921  LTS POR ENCIMA DE LA FACTURA CON LA ENTREGA  8111060601</t>
  </si>
  <si>
    <t>ESTOS 5375,921 LTS SE LE RESTARAN A LA FACTURA CON LA SIGUIENTE ENTREGA  8111061342</t>
  </si>
  <si>
    <t>F3303569</t>
  </si>
  <si>
    <t>DA761791</t>
  </si>
  <si>
    <t>A68EE7G</t>
  </si>
  <si>
    <t>DA753811</t>
  </si>
  <si>
    <t>ISLA DE TOVA</t>
  </si>
  <si>
    <t>MOISES RAMONES</t>
  </si>
  <si>
    <t>DA724181</t>
  </si>
  <si>
    <t>QUEDARON POR SURTIR  1185,014 LTS POR ENCIMA DE LA FACTURA CON LA ENTREGA 8111061342</t>
  </si>
  <si>
    <t>JOSE LUGO</t>
  </si>
  <si>
    <t>LABERINTO</t>
  </si>
  <si>
    <t>N/A</t>
  </si>
  <si>
    <t>BARRANQUITA</t>
  </si>
  <si>
    <t>CARRASQUERO</t>
  </si>
  <si>
    <t>LAVERINTO</t>
  </si>
  <si>
    <t>DA753498</t>
  </si>
  <si>
    <t>ESTOS 1185,014  LTS SE LE SUMARAN A LA FACTURA CON LA SIGUIENTE ENTREGA  8111064713</t>
  </si>
  <si>
    <t>QUEDARON POR SURTIR  3606,933 LTS POR ENCIMA DE LA FACTURA CON LA ENTREGA 8111064713</t>
  </si>
  <si>
    <t>ESTOS 3606,933  LTS SE LE SUMARAN A LA FACTURA CON LA SIGUIENTE ENTREGA  8111067276</t>
  </si>
  <si>
    <t>A56ED84</t>
  </si>
  <si>
    <t>PT5019</t>
  </si>
  <si>
    <t>A18DR4K</t>
  </si>
  <si>
    <t>QUEDARON POR SURTIR  369,338 LTS POR ENCIMA DE LA FACTURA CON LA ENTREGA 8111067276</t>
  </si>
  <si>
    <t>ESTOS 369,338  LTS SE LE SUMARAN A LA FACTURA CON LA SIGUIENTE ENTREGA  8111069957</t>
  </si>
  <si>
    <t>ACHIRA</t>
  </si>
  <si>
    <t>BENIGNO DURAN</t>
  </si>
  <si>
    <t>DA761378</t>
  </si>
  <si>
    <t>A10DR9K</t>
  </si>
  <si>
    <t>FRANCIS GARCIA</t>
  </si>
  <si>
    <t>DA761725</t>
  </si>
  <si>
    <t>LA SODI</t>
  </si>
  <si>
    <t>QUEDARON POR SURTIR  2763,072 LTS POR ENCIMA DE LA FACTURA CON LA ENTREGA 8111069957</t>
  </si>
  <si>
    <t>ESTOS 2763,072  LTS SE LE SUMARAN A LA FACTURA CON LA SIGUIENTE ENTREGA  8111072279</t>
  </si>
  <si>
    <t>DA745927</t>
  </si>
  <si>
    <t>CARACHE</t>
  </si>
  <si>
    <t>QUEDARON POR SURTIR  912,166 LTS POR ENCIMA DE LA FACTURA CON LA ENTREGA 8111072279</t>
  </si>
  <si>
    <t>ESTOS 912,166  LTS SE LE SUMARAN A LA FACTURA CON LA SIGUIENTE ENTREGA  8111074575</t>
  </si>
  <si>
    <t>DA724425</t>
  </si>
  <si>
    <t>DA754151</t>
  </si>
  <si>
    <t>PT501751</t>
  </si>
  <si>
    <t>JOSÉ CHACÓN</t>
  </si>
  <si>
    <t>PT501899</t>
  </si>
  <si>
    <t>QUEDARON POR SURTIR  2308,884 LTS POR ENCIMA DE LA FACTURA CON LA ENTREGA 8111074575</t>
  </si>
  <si>
    <t>ESTOS 2308,884  LTS SE LE SUMARAN A LA FACTURA CON LA SIGUIENTE ENTREGA  8111075604</t>
  </si>
  <si>
    <t>LA GRITA</t>
  </si>
  <si>
    <t>DA753781</t>
  </si>
  <si>
    <t>DA723928</t>
  </si>
  <si>
    <t>NELSON MENDOZA</t>
  </si>
  <si>
    <t>DA753826</t>
  </si>
  <si>
    <t>QUEDARON POR SURTIR  2146,486 LTS POR ENCIMA DE LA FACTURA CON LA ENTREGA 8111075604</t>
  </si>
  <si>
    <t>ESTOS 2146,486  LTS SE LE SUMARAN A LA FACTURA CON LA SIGUIENTE ENTREGA  8111079222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</si>
</sst>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3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4"/>
      </left>
      <right/>
      <top style="thin">
        <color indexed="54"/>
      </top>
      <bottom style="thin">
        <color indexed="54"/>
      </bottom>
      <diagonal/>
    </border>
    <border>
      <left/>
      <right/>
      <top style="thin">
        <color indexed="54"/>
      </top>
      <bottom style="thin">
        <color indexed="54"/>
      </bottom>
      <diagonal/>
    </border>
    <border>
      <left/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54"/>
      </top>
      <bottom/>
      <diagonal/>
    </border>
    <border>
      <left/>
      <right style="thin">
        <color indexed="54"/>
      </right>
      <top style="thin">
        <color indexed="54"/>
      </top>
      <bottom/>
      <diagonal/>
    </border>
    <border>
      <left style="thin">
        <color indexed="54"/>
      </left>
      <right/>
      <top/>
      <bottom style="thin">
        <color indexed="64"/>
      </bottom>
      <diagonal/>
    </border>
    <border>
      <left/>
      <right style="thin">
        <color indexed="5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68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" xfId="0" applyFill="1" applyBorder="1"/>
    <xf numFmtId="0" fontId="2" fillId="3" borderId="2" xfId="0" applyFont="1" applyFill="1" applyBorder="1"/>
    <xf numFmtId="0" fontId="0" fillId="0" borderId="2" xfId="0" applyBorder="1" applyAlignment="1">
      <alignment horizontal="center"/>
    </xf>
    <xf numFmtId="0" fontId="3" fillId="4" borderId="2" xfId="0" applyFont="1" applyFill="1" applyBorder="1"/>
    <xf numFmtId="14" fontId="0" fillId="0" borderId="2" xfId="0" applyNumberFormat="1" applyBorder="1" applyAlignment="1">
      <alignment horizontal="right"/>
    </xf>
    <xf numFmtId="0" fontId="3" fillId="0" borderId="2" xfId="0" applyFont="1" applyBorder="1"/>
    <xf numFmtId="0" fontId="0" fillId="0" borderId="2" xfId="0" applyBorder="1" applyAlignment="1">
      <alignment horizontal="right"/>
    </xf>
    <xf numFmtId="14" fontId="0" fillId="0" borderId="2" xfId="0" applyNumberFormat="1" applyBorder="1" applyAlignment="1"/>
    <xf numFmtId="0" fontId="0" fillId="3" borderId="2" xfId="0" applyFont="1" applyFill="1" applyBorder="1"/>
    <xf numFmtId="0" fontId="0" fillId="5" borderId="2" xfId="0" applyFill="1" applyBorder="1"/>
    <xf numFmtId="4" fontId="0" fillId="0" borderId="2" xfId="0" applyNumberFormat="1" applyBorder="1"/>
    <xf numFmtId="0" fontId="2" fillId="2" borderId="2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7" borderId="2" xfId="0" applyFill="1" applyBorder="1"/>
    <xf numFmtId="1" fontId="5" fillId="6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5" fillId="6" borderId="2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4" fillId="9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6" borderId="4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2" xfId="1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8" borderId="0" xfId="0" applyFill="1"/>
    <xf numFmtId="0" fontId="5" fillId="10" borderId="2" xfId="0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0" fillId="10" borderId="0" xfId="0" applyFill="1"/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0" fillId="0" borderId="2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" fillId="6" borderId="0" xfId="0" applyFont="1" applyFill="1" applyAlignment="1">
      <alignment horizontal="center" vertical="center"/>
    </xf>
  </cellXfs>
  <cellStyles count="2">
    <cellStyle name="Normal" xfId="0" builtinId="0"/>
    <cellStyle name="Normal 20" xfId="1"/>
  </cellStyles>
  <dxfs count="0"/>
  <tableStyles count="0" defaultTableStyle="TableStyleMedium9" defaultPivotStyle="PivotStyleLight16"/>
  <colors>
    <mruColors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FF265"/>
  <sheetViews>
    <sheetView tabSelected="1" topLeftCell="ES163" zoomScale="70" zoomScaleNormal="70" workbookViewId="0">
      <selection activeCell="FD196" sqref="FD196"/>
    </sheetView>
  </sheetViews>
  <sheetFormatPr baseColWidth="10" defaultRowHeight="15"/>
  <cols>
    <col min="4" max="4" width="25.5703125" bestFit="1" customWidth="1"/>
    <col min="5" max="5" width="16" bestFit="1" customWidth="1"/>
    <col min="6" max="6" width="20.140625" bestFit="1" customWidth="1"/>
    <col min="7" max="7" width="12.7109375" bestFit="1" customWidth="1"/>
    <col min="8" max="8" width="33.7109375" bestFit="1" customWidth="1"/>
    <col min="10" max="10" width="16" bestFit="1" customWidth="1"/>
    <col min="11" max="11" width="25.5703125" bestFit="1" customWidth="1"/>
    <col min="12" max="12" width="16" bestFit="1" customWidth="1"/>
    <col min="13" max="13" width="33.7109375" bestFit="1" customWidth="1"/>
    <col min="15" max="15" width="33.7109375" bestFit="1" customWidth="1"/>
    <col min="16" max="16" width="16.85546875" bestFit="1" customWidth="1"/>
    <col min="17" max="17" width="14.85546875" bestFit="1" customWidth="1"/>
    <col min="18" max="18" width="19.140625" bestFit="1" customWidth="1"/>
    <col min="19" max="19" width="16" bestFit="1" customWidth="1"/>
    <col min="20" max="20" width="33.7109375" bestFit="1" customWidth="1"/>
    <col min="22" max="22" width="33.7109375" bestFit="1" customWidth="1"/>
    <col min="23" max="23" width="14.42578125" bestFit="1" customWidth="1"/>
    <col min="24" max="24" width="14.85546875" bestFit="1" customWidth="1"/>
    <col min="25" max="25" width="22.7109375" bestFit="1" customWidth="1"/>
    <col min="26" max="26" width="16" bestFit="1" customWidth="1"/>
    <col min="27" max="27" width="33.7109375" bestFit="1" customWidth="1"/>
    <col min="29" max="29" width="33.7109375" bestFit="1" customWidth="1"/>
    <col min="30" max="30" width="16.140625" bestFit="1" customWidth="1"/>
    <col min="31" max="31" width="14.85546875" bestFit="1" customWidth="1"/>
    <col min="32" max="32" width="19.140625" bestFit="1" customWidth="1"/>
    <col min="33" max="33" width="16" bestFit="1" customWidth="1"/>
    <col min="34" max="34" width="33.7109375" bestFit="1" customWidth="1"/>
    <col min="36" max="36" width="33.7109375" bestFit="1" customWidth="1"/>
    <col min="37" max="37" width="17.140625" bestFit="1" customWidth="1"/>
    <col min="38" max="38" width="16" bestFit="1" customWidth="1"/>
    <col min="39" max="39" width="20.140625" bestFit="1" customWidth="1"/>
    <col min="40" max="40" width="16" bestFit="1" customWidth="1"/>
    <col min="41" max="41" width="35.28515625" bestFit="1" customWidth="1"/>
    <col min="43" max="43" width="33.7109375" bestFit="1" customWidth="1"/>
    <col min="44" max="44" width="18.7109375" bestFit="1" customWidth="1"/>
    <col min="45" max="45" width="16" bestFit="1" customWidth="1"/>
    <col min="46" max="46" width="20.140625" bestFit="1" customWidth="1"/>
    <col min="47" max="47" width="16" bestFit="1" customWidth="1"/>
    <col min="48" max="48" width="35.28515625" bestFit="1" customWidth="1"/>
    <col min="50" max="50" width="33.7109375" bestFit="1" customWidth="1"/>
    <col min="51" max="51" width="20" bestFit="1" customWidth="1"/>
    <col min="52" max="52" width="16" bestFit="1" customWidth="1"/>
    <col min="53" max="53" width="20.140625" bestFit="1" customWidth="1"/>
    <col min="54" max="54" width="16" bestFit="1" customWidth="1"/>
    <col min="55" max="55" width="35.28515625" bestFit="1" customWidth="1"/>
    <col min="57" max="57" width="33.7109375" bestFit="1" customWidth="1"/>
    <col min="58" max="58" width="16.28515625" customWidth="1"/>
    <col min="59" max="59" width="16" bestFit="1" customWidth="1"/>
    <col min="60" max="60" width="22" bestFit="1" customWidth="1"/>
    <col min="61" max="61" width="16" bestFit="1" customWidth="1"/>
    <col min="62" max="62" width="35.28515625" bestFit="1" customWidth="1"/>
    <col min="64" max="64" width="41.140625" bestFit="1" customWidth="1"/>
    <col min="65" max="65" width="14.140625" customWidth="1"/>
    <col min="66" max="66" width="16" bestFit="1" customWidth="1"/>
    <col min="67" max="67" width="20.140625" bestFit="1" customWidth="1"/>
    <col min="68" max="68" width="16" bestFit="1" customWidth="1"/>
    <col min="69" max="69" width="35.28515625" bestFit="1" customWidth="1"/>
    <col min="71" max="71" width="41.140625" bestFit="1" customWidth="1"/>
    <col min="73" max="73" width="12" bestFit="1" customWidth="1"/>
    <col min="74" max="74" width="18.7109375" bestFit="1" customWidth="1"/>
    <col min="75" max="75" width="16" bestFit="1" customWidth="1"/>
    <col min="76" max="76" width="21.5703125" bestFit="1" customWidth="1"/>
    <col min="77" max="77" width="13.7109375" bestFit="1" customWidth="1"/>
    <col min="78" max="78" width="41.140625" bestFit="1" customWidth="1"/>
    <col min="80" max="80" width="12" bestFit="1" customWidth="1"/>
    <col min="81" max="81" width="22.7109375" bestFit="1" customWidth="1"/>
    <col min="82" max="82" width="16" bestFit="1" customWidth="1"/>
    <col min="83" max="83" width="21.5703125" bestFit="1" customWidth="1"/>
    <col min="85" max="85" width="41.140625" bestFit="1" customWidth="1"/>
    <col min="88" max="88" width="17.7109375" bestFit="1" customWidth="1"/>
    <col min="89" max="89" width="16" bestFit="1" customWidth="1"/>
    <col min="90" max="90" width="19.140625" customWidth="1"/>
    <col min="91" max="91" width="12.7109375" bestFit="1" customWidth="1"/>
    <col min="92" max="92" width="33.7109375" customWidth="1"/>
    <col min="95" max="95" width="19.5703125" bestFit="1" customWidth="1"/>
    <col min="96" max="96" width="16" bestFit="1" customWidth="1"/>
    <col min="97" max="97" width="19.140625" bestFit="1" customWidth="1"/>
    <col min="99" max="99" width="33.7109375" bestFit="1" customWidth="1"/>
    <col min="102" max="102" width="18.5703125" bestFit="1" customWidth="1"/>
    <col min="103" max="103" width="16" bestFit="1" customWidth="1"/>
    <col min="104" max="104" width="19.140625" bestFit="1" customWidth="1"/>
    <col min="105" max="105" width="12.7109375" bestFit="1" customWidth="1"/>
    <col min="106" max="106" width="33.7109375" bestFit="1" customWidth="1"/>
    <col min="109" max="109" width="21.42578125" bestFit="1" customWidth="1"/>
    <col min="110" max="110" width="16" bestFit="1" customWidth="1"/>
    <col min="111" max="111" width="19.140625" bestFit="1" customWidth="1"/>
    <col min="112" max="112" width="12.7109375" bestFit="1" customWidth="1"/>
    <col min="113" max="113" width="33.7109375" bestFit="1" customWidth="1"/>
    <col min="116" max="116" width="20.5703125" bestFit="1" customWidth="1"/>
    <col min="117" max="117" width="16" bestFit="1" customWidth="1"/>
    <col min="118" max="118" width="19.140625" bestFit="1" customWidth="1"/>
    <col min="119" max="119" width="12.7109375" bestFit="1" customWidth="1"/>
    <col min="120" max="120" width="33.7109375" bestFit="1" customWidth="1"/>
    <col min="122" max="122" width="11.5703125" bestFit="1" customWidth="1"/>
    <col min="123" max="123" width="18.7109375" bestFit="1" customWidth="1"/>
    <col min="124" max="124" width="16" bestFit="1" customWidth="1"/>
    <col min="125" max="125" width="19.140625" bestFit="1" customWidth="1"/>
    <col min="126" max="126" width="12.7109375" bestFit="1" customWidth="1"/>
    <col min="127" max="127" width="33.7109375" bestFit="1" customWidth="1"/>
    <col min="130" max="130" width="18.7109375" bestFit="1" customWidth="1"/>
    <col min="131" max="131" width="16" bestFit="1" customWidth="1"/>
    <col min="132" max="132" width="20.140625" bestFit="1" customWidth="1"/>
    <col min="133" max="133" width="13.42578125" bestFit="1" customWidth="1"/>
    <col min="134" max="134" width="35.28515625" bestFit="1" customWidth="1"/>
    <col min="137" max="137" width="19.5703125" bestFit="1" customWidth="1"/>
    <col min="138" max="138" width="16" bestFit="1" customWidth="1"/>
    <col min="139" max="139" width="20.140625" bestFit="1" customWidth="1"/>
    <col min="141" max="141" width="35.28515625" bestFit="1" customWidth="1"/>
    <col min="144" max="144" width="19.5703125" bestFit="1" customWidth="1"/>
    <col min="145" max="145" width="16" bestFit="1" customWidth="1"/>
    <col min="146" max="146" width="20.140625" bestFit="1" customWidth="1"/>
    <col min="147" max="147" width="13.42578125" bestFit="1" customWidth="1"/>
    <col min="148" max="148" width="35.28515625" bestFit="1" customWidth="1"/>
    <col min="151" max="151" width="18.7109375" bestFit="1" customWidth="1"/>
    <col min="152" max="152" width="16" bestFit="1" customWidth="1"/>
    <col min="153" max="153" width="20.140625" bestFit="1" customWidth="1"/>
    <col min="154" max="154" width="13.42578125" bestFit="1" customWidth="1"/>
    <col min="155" max="155" width="35.28515625" bestFit="1" customWidth="1"/>
    <col min="158" max="158" width="18.7109375" bestFit="1" customWidth="1"/>
    <col min="159" max="159" width="16" bestFit="1" customWidth="1"/>
    <col min="160" max="160" width="20.140625" bestFit="1" customWidth="1"/>
    <col min="161" max="161" width="13.42578125" bestFit="1" customWidth="1"/>
    <col min="162" max="162" width="35.28515625" bestFit="1" customWidth="1"/>
  </cols>
  <sheetData>
    <row r="2" spans="3:127">
      <c r="C2" s="53" t="s">
        <v>480</v>
      </c>
      <c r="D2" s="54"/>
      <c r="E2" s="54"/>
      <c r="F2" s="55"/>
    </row>
    <row r="3" spans="3:127">
      <c r="C3" s="56" t="s">
        <v>695</v>
      </c>
      <c r="D3" s="57"/>
      <c r="E3" s="57"/>
      <c r="F3" s="58"/>
    </row>
    <row r="4" spans="3:127">
      <c r="C4" s="59"/>
      <c r="D4" s="60"/>
      <c r="E4" s="60"/>
      <c r="F4" s="61"/>
    </row>
    <row r="5" spans="3:127">
      <c r="C5" s="62" t="s">
        <v>696</v>
      </c>
      <c r="D5" s="63"/>
      <c r="E5" s="63"/>
      <c r="F5" s="64"/>
    </row>
    <row r="6" spans="3:127">
      <c r="C6" s="65"/>
      <c r="D6" s="60"/>
      <c r="E6" s="60"/>
      <c r="F6" s="66"/>
    </row>
    <row r="7" spans="3:127">
      <c r="C7" s="31"/>
      <c r="D7" s="31"/>
      <c r="E7" s="31"/>
      <c r="F7" s="31"/>
    </row>
    <row r="8" spans="3:127">
      <c r="E8" s="48"/>
      <c r="F8" s="48"/>
      <c r="G8" s="48"/>
      <c r="H8" s="48"/>
      <c r="L8" s="48"/>
      <c r="M8" s="48"/>
      <c r="N8" s="48"/>
      <c r="O8" s="48"/>
      <c r="S8" s="48"/>
      <c r="T8" s="48"/>
      <c r="U8" s="48"/>
      <c r="V8" s="48"/>
      <c r="Z8" s="48"/>
      <c r="AA8" s="48"/>
      <c r="AB8" s="48"/>
      <c r="AC8" s="48"/>
      <c r="AG8" s="48"/>
      <c r="AH8" s="48"/>
      <c r="AI8" s="48"/>
      <c r="AJ8" s="48"/>
      <c r="AN8" s="48"/>
      <c r="AO8" s="48"/>
      <c r="AP8" s="48"/>
      <c r="AQ8" s="48"/>
      <c r="AU8" s="48"/>
      <c r="AV8" s="48"/>
      <c r="AW8" s="48"/>
      <c r="AX8" s="48"/>
      <c r="BB8" s="48"/>
      <c r="BC8" s="48"/>
      <c r="BD8" s="48"/>
      <c r="BE8" s="48"/>
      <c r="BI8" s="48"/>
      <c r="BJ8" s="48"/>
      <c r="BK8" s="48"/>
      <c r="BL8" s="48"/>
      <c r="BP8" s="48"/>
      <c r="BQ8" s="48"/>
      <c r="BR8" s="48"/>
      <c r="BS8" s="48"/>
      <c r="BW8" s="48"/>
      <c r="BX8" s="48"/>
      <c r="BY8" s="48"/>
      <c r="BZ8" s="48"/>
      <c r="CD8" s="48"/>
      <c r="CE8" s="48"/>
      <c r="CF8" s="48"/>
      <c r="CG8" s="48"/>
      <c r="CK8" s="48"/>
      <c r="CL8" s="48"/>
      <c r="CM8" s="48"/>
      <c r="CN8" s="48"/>
      <c r="CR8" s="48"/>
      <c r="CS8" s="48"/>
      <c r="CT8" s="48"/>
      <c r="CU8" s="48"/>
      <c r="CY8" s="48"/>
      <c r="CZ8" s="48"/>
      <c r="DA8" s="48"/>
      <c r="DB8" s="48"/>
      <c r="DF8" s="48"/>
      <c r="DG8" s="48"/>
      <c r="DH8" s="48"/>
      <c r="DI8" s="48"/>
      <c r="DM8" s="48"/>
      <c r="DN8" s="48"/>
      <c r="DO8" s="48"/>
      <c r="DP8" s="48"/>
      <c r="DT8" s="48"/>
      <c r="DU8" s="48"/>
      <c r="DV8" s="48"/>
      <c r="DW8" s="48"/>
    </row>
    <row r="9" spans="3:127">
      <c r="E9" s="49"/>
      <c r="F9" s="49"/>
      <c r="G9" s="49"/>
      <c r="H9" s="49"/>
      <c r="L9" s="49"/>
      <c r="M9" s="49"/>
      <c r="N9" s="49"/>
      <c r="O9" s="49"/>
      <c r="S9" s="49"/>
      <c r="T9" s="49"/>
      <c r="U9" s="49"/>
      <c r="V9" s="49"/>
      <c r="Z9" s="49"/>
      <c r="AA9" s="49"/>
      <c r="AB9" s="49"/>
      <c r="AC9" s="49"/>
      <c r="AG9" s="49"/>
      <c r="AH9" s="49"/>
      <c r="AI9" s="49"/>
      <c r="AJ9" s="49"/>
      <c r="AN9" s="49"/>
      <c r="AO9" s="49"/>
      <c r="AP9" s="49"/>
      <c r="AQ9" s="49"/>
      <c r="AU9" s="49"/>
      <c r="AV9" s="49"/>
      <c r="AW9" s="49"/>
      <c r="AX9" s="49"/>
      <c r="BB9" s="49"/>
      <c r="BC9" s="49"/>
      <c r="BD9" s="49"/>
      <c r="BE9" s="49"/>
      <c r="BI9" s="49"/>
      <c r="BJ9" s="49"/>
      <c r="BK9" s="49"/>
      <c r="BL9" s="49"/>
      <c r="BP9" s="49"/>
      <c r="BQ9" s="49"/>
      <c r="BR9" s="49"/>
      <c r="BS9" s="49"/>
      <c r="BW9" s="49"/>
      <c r="BX9" s="49"/>
      <c r="BY9" s="49"/>
      <c r="BZ9" s="49"/>
      <c r="CD9" s="49"/>
      <c r="CE9" s="49"/>
      <c r="CF9" s="49"/>
      <c r="CG9" s="49"/>
      <c r="CK9" s="49"/>
      <c r="CL9" s="49"/>
      <c r="CM9" s="49"/>
      <c r="CN9" s="49"/>
      <c r="CR9" s="49"/>
      <c r="CS9" s="49"/>
      <c r="CT9" s="49"/>
      <c r="CU9" s="49"/>
      <c r="CY9" s="49"/>
      <c r="CZ9" s="49"/>
      <c r="DA9" s="49"/>
      <c r="DB9" s="49"/>
      <c r="DF9" s="49"/>
      <c r="DG9" s="49"/>
      <c r="DH9" s="49"/>
      <c r="DI9" s="49"/>
      <c r="DM9" s="49"/>
      <c r="DN9" s="49"/>
      <c r="DO9" s="49"/>
      <c r="DP9" s="49"/>
      <c r="DT9" s="49"/>
      <c r="DU9" s="49"/>
      <c r="DV9" s="49"/>
      <c r="DW9" s="49"/>
    </row>
    <row r="10" spans="3:127">
      <c r="C10" s="4" t="s">
        <v>0</v>
      </c>
      <c r="D10" s="4" t="s">
        <v>1</v>
      </c>
      <c r="E10" s="5" t="s">
        <v>2</v>
      </c>
      <c r="F10" s="5" t="s">
        <v>3</v>
      </c>
      <c r="G10" s="5" t="s">
        <v>4</v>
      </c>
      <c r="H10" s="5" t="s">
        <v>5</v>
      </c>
      <c r="J10" s="4" t="s">
        <v>0</v>
      </c>
      <c r="K10" s="4" t="s">
        <v>1</v>
      </c>
      <c r="L10" s="5" t="s">
        <v>2</v>
      </c>
      <c r="M10" s="5" t="s">
        <v>3</v>
      </c>
      <c r="N10" s="5" t="s">
        <v>4</v>
      </c>
      <c r="O10" s="5" t="s">
        <v>5</v>
      </c>
      <c r="Q10" s="4" t="s">
        <v>0</v>
      </c>
      <c r="R10" s="4" t="s">
        <v>1</v>
      </c>
      <c r="S10" s="5" t="s">
        <v>2</v>
      </c>
      <c r="T10" s="5" t="s">
        <v>3</v>
      </c>
      <c r="U10" s="5" t="s">
        <v>4</v>
      </c>
      <c r="V10" s="5" t="s">
        <v>5</v>
      </c>
      <c r="X10" s="4" t="s">
        <v>0</v>
      </c>
      <c r="Y10" s="4" t="s">
        <v>1</v>
      </c>
      <c r="Z10" s="5" t="s">
        <v>2</v>
      </c>
      <c r="AA10" s="5" t="s">
        <v>3</v>
      </c>
      <c r="AB10" s="5" t="s">
        <v>4</v>
      </c>
      <c r="AC10" s="5" t="s">
        <v>5</v>
      </c>
      <c r="AE10" s="4" t="s">
        <v>0</v>
      </c>
      <c r="AF10" s="4" t="s">
        <v>1</v>
      </c>
      <c r="AG10" s="5" t="s">
        <v>2</v>
      </c>
      <c r="AH10" s="5" t="s">
        <v>3</v>
      </c>
      <c r="AI10" s="5" t="s">
        <v>4</v>
      </c>
      <c r="AJ10" s="5" t="s">
        <v>5</v>
      </c>
      <c r="AL10" s="4" t="s">
        <v>0</v>
      </c>
      <c r="AM10" s="4" t="s">
        <v>1</v>
      </c>
      <c r="AN10" s="5" t="s">
        <v>2</v>
      </c>
      <c r="AO10" s="5" t="s">
        <v>3</v>
      </c>
      <c r="AP10" s="5" t="s">
        <v>4</v>
      </c>
      <c r="AQ10" s="5" t="s">
        <v>5</v>
      </c>
      <c r="AS10" s="4" t="s">
        <v>0</v>
      </c>
      <c r="AT10" s="4" t="s">
        <v>1</v>
      </c>
      <c r="AU10" s="5" t="s">
        <v>2</v>
      </c>
      <c r="AV10" s="5" t="s">
        <v>3</v>
      </c>
      <c r="AW10" s="5" t="s">
        <v>4</v>
      </c>
      <c r="AX10" s="5" t="s">
        <v>5</v>
      </c>
      <c r="AZ10" s="4" t="s">
        <v>0</v>
      </c>
      <c r="BA10" s="4" t="s">
        <v>1</v>
      </c>
      <c r="BB10" s="5" t="s">
        <v>2</v>
      </c>
      <c r="BC10" s="5" t="s">
        <v>3</v>
      </c>
      <c r="BD10" s="5" t="s">
        <v>4</v>
      </c>
      <c r="BE10" s="5" t="s">
        <v>5</v>
      </c>
      <c r="BG10" s="4" t="s">
        <v>0</v>
      </c>
      <c r="BH10" s="4" t="s">
        <v>1</v>
      </c>
      <c r="BI10" s="5" t="s">
        <v>2</v>
      </c>
      <c r="BJ10" s="5" t="s">
        <v>3</v>
      </c>
      <c r="BK10" s="5" t="s">
        <v>4</v>
      </c>
      <c r="BL10" s="5" t="s">
        <v>5</v>
      </c>
      <c r="BN10" s="4" t="s">
        <v>0</v>
      </c>
      <c r="BO10" s="4" t="s">
        <v>1</v>
      </c>
      <c r="BP10" s="5" t="s">
        <v>2</v>
      </c>
      <c r="BQ10" s="5" t="s">
        <v>3</v>
      </c>
      <c r="BR10" s="5" t="s">
        <v>4</v>
      </c>
      <c r="BS10" s="5" t="s">
        <v>5</v>
      </c>
      <c r="BU10" s="4" t="s">
        <v>0</v>
      </c>
      <c r="BV10" s="4" t="s">
        <v>1</v>
      </c>
      <c r="BW10" s="5" t="s">
        <v>2</v>
      </c>
      <c r="BX10" s="5" t="s">
        <v>3</v>
      </c>
      <c r="BY10" s="5" t="s">
        <v>4</v>
      </c>
      <c r="BZ10" s="5" t="s">
        <v>5</v>
      </c>
      <c r="CB10" s="4" t="s">
        <v>0</v>
      </c>
      <c r="CC10" s="4" t="s">
        <v>1</v>
      </c>
      <c r="CD10" s="5" t="s">
        <v>2</v>
      </c>
      <c r="CE10" s="5" t="s">
        <v>3</v>
      </c>
      <c r="CF10" s="5" t="s">
        <v>4</v>
      </c>
      <c r="CG10" s="5" t="s">
        <v>5</v>
      </c>
      <c r="CI10" s="4" t="s">
        <v>0</v>
      </c>
      <c r="CJ10" s="4" t="s">
        <v>1</v>
      </c>
      <c r="CK10" s="5" t="s">
        <v>2</v>
      </c>
      <c r="CL10" s="5" t="s">
        <v>3</v>
      </c>
      <c r="CM10" s="5" t="s">
        <v>4</v>
      </c>
      <c r="CN10" s="5" t="s">
        <v>5</v>
      </c>
      <c r="CP10" s="4" t="s">
        <v>0</v>
      </c>
      <c r="CQ10" s="4" t="s">
        <v>1</v>
      </c>
      <c r="CR10" s="5" t="s">
        <v>2</v>
      </c>
      <c r="CS10" s="5" t="s">
        <v>3</v>
      </c>
      <c r="CT10" s="5" t="s">
        <v>4</v>
      </c>
      <c r="CU10" s="5" t="s">
        <v>5</v>
      </c>
      <c r="CW10" s="4" t="s">
        <v>0</v>
      </c>
      <c r="CX10" s="4" t="s">
        <v>1</v>
      </c>
      <c r="CY10" s="5" t="s">
        <v>2</v>
      </c>
      <c r="CZ10" s="5" t="s">
        <v>3</v>
      </c>
      <c r="DA10" s="5" t="s">
        <v>4</v>
      </c>
      <c r="DB10" s="5" t="s">
        <v>5</v>
      </c>
      <c r="DD10" s="4" t="s">
        <v>0</v>
      </c>
      <c r="DE10" s="4" t="s">
        <v>1</v>
      </c>
      <c r="DF10" s="5" t="s">
        <v>2</v>
      </c>
      <c r="DG10" s="5" t="s">
        <v>3</v>
      </c>
      <c r="DH10" s="5" t="s">
        <v>4</v>
      </c>
      <c r="DI10" s="5" t="s">
        <v>5</v>
      </c>
      <c r="DK10" s="4" t="s">
        <v>0</v>
      </c>
      <c r="DL10" s="4" t="s">
        <v>1</v>
      </c>
      <c r="DM10" s="5" t="s">
        <v>2</v>
      </c>
      <c r="DN10" s="5" t="s">
        <v>3</v>
      </c>
      <c r="DO10" s="5" t="s">
        <v>4</v>
      </c>
      <c r="DP10" s="5" t="s">
        <v>5</v>
      </c>
      <c r="DR10" s="4" t="s">
        <v>0</v>
      </c>
      <c r="DS10" s="4" t="s">
        <v>1</v>
      </c>
      <c r="DT10" s="5" t="s">
        <v>2</v>
      </c>
      <c r="DU10" s="5" t="s">
        <v>3</v>
      </c>
      <c r="DV10" s="5" t="s">
        <v>4</v>
      </c>
      <c r="DW10" s="5" t="s">
        <v>5</v>
      </c>
    </row>
    <row r="11" spans="3:127">
      <c r="C11" s="1"/>
      <c r="D11" s="1"/>
      <c r="E11" s="6"/>
      <c r="F11" s="6">
        <f>G11</f>
        <v>16851.254000000001</v>
      </c>
      <c r="G11" s="23">
        <f>H13-1149.746</f>
        <v>16851.254000000001</v>
      </c>
      <c r="H11" s="7">
        <v>8111029740</v>
      </c>
      <c r="J11" s="1"/>
      <c r="K11" s="1"/>
      <c r="L11" s="6"/>
      <c r="M11" s="6">
        <f>F43</f>
        <v>14016.970999999998</v>
      </c>
      <c r="N11" s="23">
        <f>G11</f>
        <v>16851.254000000001</v>
      </c>
      <c r="O11" s="7">
        <v>8111029740</v>
      </c>
      <c r="Q11" s="1"/>
      <c r="R11" s="1"/>
      <c r="S11" s="6"/>
      <c r="T11" s="6">
        <f>M43</f>
        <v>8474.7459999999974</v>
      </c>
      <c r="U11" s="23">
        <f>N11</f>
        <v>16851.254000000001</v>
      </c>
      <c r="V11" s="7">
        <v>8111029740</v>
      </c>
      <c r="X11" s="1"/>
      <c r="Y11" s="1"/>
      <c r="Z11" s="6"/>
      <c r="AA11" s="6">
        <f>T43</f>
        <v>5679.3749999999964</v>
      </c>
      <c r="AB11" s="23">
        <f>U11</f>
        <v>16851.254000000001</v>
      </c>
      <c r="AC11" s="7">
        <v>8111029740</v>
      </c>
      <c r="AE11" s="1"/>
      <c r="AF11" s="1"/>
      <c r="AG11" s="6"/>
      <c r="AH11" s="6">
        <f>AA43</f>
        <v>1252.8649999999955</v>
      </c>
      <c r="AI11" s="23">
        <f>AB11</f>
        <v>16851.254000000001</v>
      </c>
      <c r="AJ11" s="7">
        <v>8111029740</v>
      </c>
      <c r="AL11" s="1"/>
      <c r="AM11" s="1"/>
      <c r="AN11" s="6"/>
      <c r="AO11" s="6">
        <f>AP11</f>
        <v>17657.667999999994</v>
      </c>
      <c r="AP11" s="23">
        <f>AQ13+AH16</f>
        <v>17657.667999999994</v>
      </c>
      <c r="AQ11" s="7">
        <v>8111033417</v>
      </c>
      <c r="AS11" s="1"/>
      <c r="AT11" s="1"/>
      <c r="AU11" s="6"/>
      <c r="AV11" s="6">
        <f>AO43</f>
        <v>15303.632999999998</v>
      </c>
      <c r="AW11" s="23">
        <f>AP11</f>
        <v>17657.667999999994</v>
      </c>
      <c r="AX11" s="7">
        <v>8111033417</v>
      </c>
      <c r="AZ11" s="1"/>
      <c r="BA11" s="1"/>
      <c r="BB11" s="6"/>
      <c r="BC11" s="6">
        <f>AV43</f>
        <v>8048.5350000000026</v>
      </c>
      <c r="BD11" s="23">
        <f>AW11</f>
        <v>17657.667999999994</v>
      </c>
      <c r="BE11" s="7">
        <v>8111033417</v>
      </c>
      <c r="BG11" s="1"/>
      <c r="BH11" s="1"/>
      <c r="BI11" s="6"/>
      <c r="BJ11" s="6">
        <f>BC43</f>
        <v>2865.9550000000017</v>
      </c>
      <c r="BK11" s="23">
        <f>BD11</f>
        <v>17657.667999999994</v>
      </c>
      <c r="BL11" s="7">
        <v>8111033417</v>
      </c>
      <c r="BN11" s="1"/>
      <c r="BO11" s="1"/>
      <c r="BP11" s="6"/>
      <c r="BQ11" s="6">
        <f>BR11</f>
        <v>16537.065000000002</v>
      </c>
      <c r="BR11" s="23">
        <f>BS13+BJ29</f>
        <v>16537.065000000002</v>
      </c>
      <c r="BS11" s="7">
        <v>8111036341</v>
      </c>
      <c r="BU11" s="1"/>
      <c r="BV11" s="1"/>
      <c r="BW11" s="6"/>
      <c r="BX11" s="6">
        <f>BQ43</f>
        <v>9544.1800000000021</v>
      </c>
      <c r="BY11" s="23">
        <f>BR11</f>
        <v>16537.065000000002</v>
      </c>
      <c r="BZ11" s="7">
        <v>8111036341</v>
      </c>
      <c r="CB11" s="1"/>
      <c r="CC11" s="1"/>
      <c r="CD11" s="6"/>
      <c r="CE11" s="6">
        <f>BX43</f>
        <v>3090.7890000000048</v>
      </c>
      <c r="CF11" s="23">
        <f>BY11</f>
        <v>16537.065000000002</v>
      </c>
      <c r="CG11" s="7">
        <v>8111036341</v>
      </c>
      <c r="CI11" s="1"/>
      <c r="CJ11" s="1"/>
      <c r="CK11" s="6"/>
      <c r="CL11" s="6">
        <f>CE43</f>
        <v>1581.9970000000051</v>
      </c>
      <c r="CM11" s="23">
        <f>CF11</f>
        <v>16537.065000000002</v>
      </c>
      <c r="CN11" s="7">
        <v>8111036341</v>
      </c>
      <c r="CP11" s="1"/>
      <c r="CQ11" s="1"/>
      <c r="CR11" s="6"/>
      <c r="CS11" s="6">
        <f>CT11</f>
        <v>16816.262000000006</v>
      </c>
      <c r="CT11" s="23">
        <f>CU13+CL21</f>
        <v>16816.262000000006</v>
      </c>
      <c r="CU11" s="7">
        <v>8111037344</v>
      </c>
      <c r="CW11" s="1"/>
      <c r="CX11" s="1"/>
      <c r="CY11" s="6"/>
      <c r="CZ11" s="6">
        <f>CS43</f>
        <v>9435.9690000000101</v>
      </c>
      <c r="DA11" s="23">
        <f>CT11</f>
        <v>16816.262000000006</v>
      </c>
      <c r="DB11" s="7">
        <v>8111037344</v>
      </c>
      <c r="DD11" s="1"/>
      <c r="DE11" s="1"/>
      <c r="DF11" s="6"/>
      <c r="DG11" s="6">
        <f>CZ43</f>
        <v>6050.1620000000103</v>
      </c>
      <c r="DH11" s="23">
        <f>DA11</f>
        <v>16816.262000000006</v>
      </c>
      <c r="DI11" s="7">
        <v>8111037344</v>
      </c>
      <c r="DK11" s="1"/>
      <c r="DL11" s="1"/>
      <c r="DM11" s="6"/>
      <c r="DN11" s="6">
        <f>DG43</f>
        <v>2517.0930000000112</v>
      </c>
      <c r="DO11" s="23">
        <f>DH11</f>
        <v>16816.262000000006</v>
      </c>
      <c r="DP11" s="7">
        <v>8111037344</v>
      </c>
      <c r="DR11" s="1"/>
      <c r="DS11" s="1"/>
      <c r="DT11" s="6"/>
      <c r="DU11" s="6">
        <f>DN43</f>
        <v>-5565.6979999999894</v>
      </c>
      <c r="DV11" s="23">
        <f>DO11</f>
        <v>16816.262000000006</v>
      </c>
      <c r="DW11" s="7">
        <v>8111037344</v>
      </c>
    </row>
    <row r="12" spans="3:127">
      <c r="C12" s="8">
        <v>45479</v>
      </c>
      <c r="D12" s="9" t="s">
        <v>503</v>
      </c>
      <c r="E12" s="6">
        <v>250.05600000000001</v>
      </c>
      <c r="F12" s="6">
        <f>F11-E12</f>
        <v>16601.198</v>
      </c>
      <c r="G12" s="10">
        <f>1</f>
        <v>1</v>
      </c>
      <c r="H12" s="5" t="s">
        <v>4</v>
      </c>
      <c r="J12" s="8">
        <v>45479</v>
      </c>
      <c r="K12" s="9" t="s">
        <v>6</v>
      </c>
      <c r="L12" s="6">
        <v>400.37700000000001</v>
      </c>
      <c r="M12" s="6">
        <f>M11-L12</f>
        <v>13616.593999999997</v>
      </c>
      <c r="N12" s="10">
        <f>1</f>
        <v>1</v>
      </c>
      <c r="O12" s="5" t="s">
        <v>4</v>
      </c>
      <c r="Q12" s="8">
        <v>45479</v>
      </c>
      <c r="R12" s="9" t="s">
        <v>644</v>
      </c>
      <c r="S12" s="6">
        <v>250.298</v>
      </c>
      <c r="T12" s="6">
        <f>T11-S12</f>
        <v>8224.4479999999967</v>
      </c>
      <c r="U12" s="10">
        <f>1</f>
        <v>1</v>
      </c>
      <c r="V12" s="5" t="s">
        <v>4</v>
      </c>
      <c r="X12" s="8">
        <v>45480</v>
      </c>
      <c r="Y12" s="9" t="s">
        <v>495</v>
      </c>
      <c r="Z12" s="6">
        <v>300.51499999999999</v>
      </c>
      <c r="AA12" s="6">
        <f>AA11-Z12</f>
        <v>5378.859999999996</v>
      </c>
      <c r="AB12" s="10">
        <f>1</f>
        <v>1</v>
      </c>
      <c r="AC12" s="5" t="s">
        <v>4</v>
      </c>
      <c r="AE12" s="8">
        <v>45480</v>
      </c>
      <c r="AF12" s="9" t="s">
        <v>6</v>
      </c>
      <c r="AG12" s="6">
        <v>492.67500000000001</v>
      </c>
      <c r="AH12" s="6">
        <f>AH11-AG12</f>
        <v>760.18999999999551</v>
      </c>
      <c r="AI12" s="10">
        <f>1</f>
        <v>1</v>
      </c>
      <c r="AJ12" s="5" t="s">
        <v>4</v>
      </c>
      <c r="AL12" s="8">
        <v>45480</v>
      </c>
      <c r="AM12" s="9" t="s">
        <v>6</v>
      </c>
      <c r="AN12" s="6">
        <v>400.67099999999999</v>
      </c>
      <c r="AO12" s="6">
        <f>AO11-AN12</f>
        <v>17256.996999999996</v>
      </c>
      <c r="AP12" s="10">
        <f>1</f>
        <v>1</v>
      </c>
      <c r="AQ12" s="5" t="s">
        <v>4</v>
      </c>
      <c r="AS12" s="8">
        <v>45481</v>
      </c>
      <c r="AT12" s="9" t="s">
        <v>9</v>
      </c>
      <c r="AU12" s="6">
        <v>200.12100000000001</v>
      </c>
      <c r="AV12" s="6">
        <f>AV11-AU12</f>
        <v>15103.511999999999</v>
      </c>
      <c r="AW12" s="10">
        <f>1</f>
        <v>1</v>
      </c>
      <c r="AX12" s="5" t="s">
        <v>4</v>
      </c>
      <c r="AZ12" s="8">
        <v>45481</v>
      </c>
      <c r="BA12" s="9" t="s">
        <v>536</v>
      </c>
      <c r="BB12" s="6">
        <v>300.26100000000002</v>
      </c>
      <c r="BC12" s="6">
        <f>BC11-BB12</f>
        <v>7748.2740000000022</v>
      </c>
      <c r="BD12" s="10">
        <f>1</f>
        <v>1</v>
      </c>
      <c r="BE12" s="5" t="s">
        <v>4</v>
      </c>
      <c r="BG12" s="8">
        <v>45482</v>
      </c>
      <c r="BH12" s="9" t="s">
        <v>34</v>
      </c>
      <c r="BI12" s="6">
        <v>148.89400000000001</v>
      </c>
      <c r="BJ12" s="6">
        <f>BJ11-BI12</f>
        <v>2717.0610000000015</v>
      </c>
      <c r="BK12" s="10">
        <f>1</f>
        <v>1</v>
      </c>
      <c r="BL12" s="5" t="s">
        <v>4</v>
      </c>
      <c r="BN12" s="8">
        <v>45482</v>
      </c>
      <c r="BO12" s="9" t="s">
        <v>57</v>
      </c>
      <c r="BP12" s="6">
        <v>250.66200000000001</v>
      </c>
      <c r="BQ12" s="6">
        <f>BQ11-BP12</f>
        <v>16286.403000000002</v>
      </c>
      <c r="BR12" s="10">
        <f>1</f>
        <v>1</v>
      </c>
      <c r="BS12" s="5" t="s">
        <v>4</v>
      </c>
      <c r="BU12" s="8">
        <v>45483</v>
      </c>
      <c r="BV12" s="9" t="s">
        <v>495</v>
      </c>
      <c r="BW12" s="6">
        <v>299.99799999999999</v>
      </c>
      <c r="BX12" s="6">
        <f>BX11-BW12</f>
        <v>9244.1820000000025</v>
      </c>
      <c r="BY12" s="10">
        <f>1</f>
        <v>1</v>
      </c>
      <c r="BZ12" s="5" t="s">
        <v>4</v>
      </c>
      <c r="CB12" s="8">
        <v>45483</v>
      </c>
      <c r="CC12" s="9" t="s">
        <v>34</v>
      </c>
      <c r="CD12" s="6">
        <v>200.00399999999999</v>
      </c>
      <c r="CE12" s="6">
        <f>CE11-CD12</f>
        <v>2890.7850000000049</v>
      </c>
      <c r="CF12" s="10">
        <f>1</f>
        <v>1</v>
      </c>
      <c r="CG12" s="5" t="s">
        <v>4</v>
      </c>
      <c r="CI12" s="8">
        <v>45483</v>
      </c>
      <c r="CJ12" s="9" t="s">
        <v>6</v>
      </c>
      <c r="CK12" s="6">
        <v>457.81900000000002</v>
      </c>
      <c r="CL12" s="6">
        <f>CL11-CK12</f>
        <v>1124.1780000000051</v>
      </c>
      <c r="CM12" s="10">
        <f>1</f>
        <v>1</v>
      </c>
      <c r="CN12" s="5" t="s">
        <v>4</v>
      </c>
      <c r="CP12" s="8">
        <v>45484</v>
      </c>
      <c r="CQ12" s="9" t="s">
        <v>57</v>
      </c>
      <c r="CR12" s="6">
        <v>249.92400000000001</v>
      </c>
      <c r="CS12" s="6">
        <f>CS11-CR12</f>
        <v>16566.338000000007</v>
      </c>
      <c r="CT12" s="10">
        <f>1</f>
        <v>1</v>
      </c>
      <c r="CU12" s="5" t="s">
        <v>4</v>
      </c>
      <c r="CW12" s="8">
        <v>45484</v>
      </c>
      <c r="CX12" s="9" t="s">
        <v>56</v>
      </c>
      <c r="CY12" s="6">
        <v>200.208</v>
      </c>
      <c r="CZ12" s="6">
        <f>CZ11-CY12</f>
        <v>9235.7610000000095</v>
      </c>
      <c r="DA12" s="10">
        <f>1</f>
        <v>1</v>
      </c>
      <c r="DB12" s="5" t="s">
        <v>4</v>
      </c>
      <c r="DD12" s="8">
        <v>45485</v>
      </c>
      <c r="DE12" s="9" t="s">
        <v>483</v>
      </c>
      <c r="DF12" s="6">
        <v>300.02600000000001</v>
      </c>
      <c r="DG12" s="6">
        <f>DG11-DF12</f>
        <v>5750.1360000000104</v>
      </c>
      <c r="DH12" s="10">
        <f>1</f>
        <v>1</v>
      </c>
      <c r="DI12" s="5" t="s">
        <v>4</v>
      </c>
      <c r="DK12" s="8">
        <v>45485</v>
      </c>
      <c r="DL12" s="9" t="s">
        <v>707</v>
      </c>
      <c r="DM12" s="6">
        <v>200.07499999999999</v>
      </c>
      <c r="DN12" s="6">
        <f>DN11-DM12</f>
        <v>2317.0180000000114</v>
      </c>
      <c r="DO12" s="10">
        <f>1</f>
        <v>1</v>
      </c>
      <c r="DP12" s="5" t="s">
        <v>4</v>
      </c>
      <c r="DR12" s="8"/>
      <c r="DS12" s="9"/>
      <c r="DT12" s="6"/>
      <c r="DU12" s="6">
        <f>DU11-DT12</f>
        <v>-5565.6979999999894</v>
      </c>
      <c r="DV12" s="10">
        <f>1</f>
        <v>1</v>
      </c>
      <c r="DW12" s="5" t="s">
        <v>4</v>
      </c>
    </row>
    <row r="13" spans="3:127">
      <c r="C13" s="8">
        <v>45479</v>
      </c>
      <c r="D13" s="9" t="s">
        <v>698</v>
      </c>
      <c r="E13" s="6">
        <v>300.02999999999997</v>
      </c>
      <c r="F13" s="6">
        <f t="shared" ref="F13:F43" si="0">F12-E13</f>
        <v>16301.168</v>
      </c>
      <c r="G13" s="10">
        <f t="shared" ref="G13:G43" si="1">G12+1</f>
        <v>2</v>
      </c>
      <c r="H13" s="10">
        <v>18001</v>
      </c>
      <c r="J13" s="8">
        <v>45479</v>
      </c>
      <c r="K13" s="9" t="s">
        <v>6</v>
      </c>
      <c r="L13" s="6">
        <v>400.38499999999999</v>
      </c>
      <c r="M13" s="6">
        <f t="shared" ref="M13:M43" si="2">M12-L13</f>
        <v>13216.208999999997</v>
      </c>
      <c r="N13" s="10">
        <f t="shared" ref="N13:N43" si="3">N12+1</f>
        <v>2</v>
      </c>
      <c r="O13" s="10">
        <v>18001</v>
      </c>
      <c r="Q13" s="8">
        <v>45479</v>
      </c>
      <c r="R13" s="9" t="s">
        <v>495</v>
      </c>
      <c r="S13" s="6">
        <v>300.67099999999999</v>
      </c>
      <c r="T13" s="6">
        <f t="shared" ref="T13:T43" si="4">T12-S13</f>
        <v>7923.7769999999964</v>
      </c>
      <c r="U13" s="10">
        <f t="shared" ref="U13:U43" si="5">U12+1</f>
        <v>2</v>
      </c>
      <c r="V13" s="10">
        <v>18001</v>
      </c>
      <c r="X13" s="8">
        <v>45480</v>
      </c>
      <c r="Y13" s="9" t="s">
        <v>35</v>
      </c>
      <c r="Z13" s="6">
        <v>200.10900000000001</v>
      </c>
      <c r="AA13" s="6">
        <f t="shared" ref="AA13:AA43" si="6">AA12-Z13</f>
        <v>5178.7509999999957</v>
      </c>
      <c r="AB13" s="10">
        <f t="shared" ref="AB13:AB43" si="7">AB12+1</f>
        <v>2</v>
      </c>
      <c r="AC13" s="10">
        <v>18001</v>
      </c>
      <c r="AE13" s="8">
        <v>45480</v>
      </c>
      <c r="AF13" s="9" t="s">
        <v>58</v>
      </c>
      <c r="AG13" s="6">
        <v>200.654</v>
      </c>
      <c r="AH13" s="6">
        <f t="shared" ref="AH13:AH16" si="8">AH12-AG13</f>
        <v>559.53599999999551</v>
      </c>
      <c r="AI13" s="10">
        <f t="shared" ref="AI13:AI16" si="9">AI12+1</f>
        <v>2</v>
      </c>
      <c r="AJ13" s="10">
        <v>18001</v>
      </c>
      <c r="AL13" s="8">
        <v>45480</v>
      </c>
      <c r="AM13" s="9" t="s">
        <v>9</v>
      </c>
      <c r="AN13" s="6">
        <v>200.958</v>
      </c>
      <c r="AO13" s="6">
        <f t="shared" ref="AO13:AO43" si="10">AO12-AN13</f>
        <v>17056.038999999997</v>
      </c>
      <c r="AP13" s="10">
        <f t="shared" ref="AP13:AP43" si="11">AP12+1</f>
        <v>2</v>
      </c>
      <c r="AQ13" s="10">
        <v>17999</v>
      </c>
      <c r="AS13" s="8">
        <v>45481</v>
      </c>
      <c r="AT13" s="9" t="s">
        <v>495</v>
      </c>
      <c r="AU13" s="6">
        <v>316.36</v>
      </c>
      <c r="AV13" s="6">
        <f t="shared" ref="AV13:AV43" si="12">AV12-AU13</f>
        <v>14787.151999999998</v>
      </c>
      <c r="AW13" s="10">
        <f t="shared" ref="AW13:AW43" si="13">AW12+1</f>
        <v>2</v>
      </c>
      <c r="AX13" s="10">
        <v>17999</v>
      </c>
      <c r="AZ13" s="8">
        <v>45481</v>
      </c>
      <c r="BA13" s="9" t="s">
        <v>9</v>
      </c>
      <c r="BB13" s="6">
        <v>116.53700000000001</v>
      </c>
      <c r="BC13" s="6">
        <f t="shared" ref="BC13:BC43" si="14">BC12-BB13</f>
        <v>7631.7370000000019</v>
      </c>
      <c r="BD13" s="10">
        <f t="shared" ref="BD13:BD43" si="15">BD12+1</f>
        <v>2</v>
      </c>
      <c r="BE13" s="10">
        <v>17999</v>
      </c>
      <c r="BG13" s="8">
        <v>45482</v>
      </c>
      <c r="BH13" s="9" t="s">
        <v>56</v>
      </c>
      <c r="BI13" s="6">
        <v>200.22300000000001</v>
      </c>
      <c r="BJ13" s="6">
        <f t="shared" ref="BJ13:BJ29" si="16">BJ12-BI13</f>
        <v>2516.8380000000016</v>
      </c>
      <c r="BK13" s="10">
        <f t="shared" ref="BK13:BK29" si="17">BK12+1</f>
        <v>2</v>
      </c>
      <c r="BL13" s="10">
        <v>17999</v>
      </c>
      <c r="BN13" s="8">
        <v>45482</v>
      </c>
      <c r="BO13" s="9" t="s">
        <v>6</v>
      </c>
      <c r="BP13" s="6">
        <v>400.10899999999998</v>
      </c>
      <c r="BQ13" s="6">
        <f t="shared" ref="BQ13:BQ43" si="18">BQ12-BP13</f>
        <v>15886.294000000002</v>
      </c>
      <c r="BR13" s="10">
        <f t="shared" ref="BR13:BR43" si="19">BR12+1</f>
        <v>2</v>
      </c>
      <c r="BS13" s="10">
        <v>18001</v>
      </c>
      <c r="BU13" s="8">
        <v>45483</v>
      </c>
      <c r="BV13" s="9" t="s">
        <v>56</v>
      </c>
      <c r="BW13" s="6">
        <v>200.30199999999999</v>
      </c>
      <c r="BX13" s="6">
        <f t="shared" ref="BX13:BX43" si="20">BX12-BW13</f>
        <v>9043.8800000000028</v>
      </c>
      <c r="BY13" s="10">
        <f t="shared" ref="BY13:BY43" si="21">BY12+1</f>
        <v>2</v>
      </c>
      <c r="BZ13" s="10">
        <v>18001</v>
      </c>
      <c r="CB13" s="8">
        <v>45483</v>
      </c>
      <c r="CC13" s="9" t="s">
        <v>728</v>
      </c>
      <c r="CD13" s="6">
        <v>350.608</v>
      </c>
      <c r="CE13" s="6">
        <f t="shared" ref="CE13:CE43" si="22">CE12-CD13</f>
        <v>2540.1770000000047</v>
      </c>
      <c r="CF13" s="10">
        <f t="shared" ref="CF13:CF43" si="23">CF12+1</f>
        <v>2</v>
      </c>
      <c r="CG13" s="10">
        <v>18001</v>
      </c>
      <c r="CI13" s="8">
        <v>45483</v>
      </c>
      <c r="CJ13" s="9" t="s">
        <v>35</v>
      </c>
      <c r="CK13" s="6">
        <v>200.31800000000001</v>
      </c>
      <c r="CL13" s="6">
        <f t="shared" ref="CL13:CL21" si="24">CL12-CK13</f>
        <v>923.86000000000513</v>
      </c>
      <c r="CM13" s="10">
        <f t="shared" ref="CM13:CM21" si="25">CM12+1</f>
        <v>2</v>
      </c>
      <c r="CN13" s="10">
        <v>18001</v>
      </c>
      <c r="CP13" s="8">
        <v>45484</v>
      </c>
      <c r="CQ13" s="9" t="s">
        <v>56</v>
      </c>
      <c r="CR13" s="6">
        <v>200.24199999999999</v>
      </c>
      <c r="CS13" s="6">
        <f t="shared" ref="CS13:CS43" si="26">CS12-CR13</f>
        <v>16366.096000000007</v>
      </c>
      <c r="CT13" s="10">
        <f t="shared" ref="CT13:CT43" si="27">CT12+1</f>
        <v>2</v>
      </c>
      <c r="CU13" s="10">
        <v>17998</v>
      </c>
      <c r="CW13" s="8">
        <v>45484</v>
      </c>
      <c r="CX13" s="9" t="s">
        <v>56</v>
      </c>
      <c r="CY13" s="6">
        <v>200.666</v>
      </c>
      <c r="CZ13" s="6">
        <f t="shared" ref="CZ13:CZ43" si="28">CZ12-CY13</f>
        <v>9035.0950000000103</v>
      </c>
      <c r="DA13" s="10">
        <f t="shared" ref="DA13:DA43" si="29">DA12+1</f>
        <v>2</v>
      </c>
      <c r="DB13" s="10">
        <v>17998</v>
      </c>
      <c r="DD13" s="8">
        <v>45485</v>
      </c>
      <c r="DE13" s="9" t="s">
        <v>483</v>
      </c>
      <c r="DF13" s="6">
        <v>300.86200000000002</v>
      </c>
      <c r="DG13" s="6">
        <f t="shared" ref="DG13:DG43" si="30">DG12-DF13</f>
        <v>5449.2740000000103</v>
      </c>
      <c r="DH13" s="10">
        <f t="shared" ref="DH13:DH43" si="31">DH12+1</f>
        <v>2</v>
      </c>
      <c r="DI13" s="10">
        <v>17998</v>
      </c>
      <c r="DK13" s="8">
        <v>45485</v>
      </c>
      <c r="DL13" s="9" t="s">
        <v>6</v>
      </c>
      <c r="DM13" s="6">
        <v>393.64800000000002</v>
      </c>
      <c r="DN13" s="6">
        <f t="shared" ref="DN13:DN43" si="32">DN12-DM13</f>
        <v>1923.3700000000113</v>
      </c>
      <c r="DO13" s="10">
        <f t="shared" ref="DO13:DO43" si="33">DO12+1</f>
        <v>2</v>
      </c>
      <c r="DP13" s="10">
        <v>17998</v>
      </c>
      <c r="DR13" s="8"/>
      <c r="DS13" s="9"/>
      <c r="DT13" s="6"/>
      <c r="DU13" s="6">
        <f t="shared" ref="DU13:DU18" si="34">DU12-DT13</f>
        <v>-5565.6979999999894</v>
      </c>
      <c r="DV13" s="10">
        <f t="shared" ref="DV13:DV18" si="35">DV12+1</f>
        <v>2</v>
      </c>
      <c r="DW13" s="10">
        <v>17998</v>
      </c>
    </row>
    <row r="14" spans="3:127">
      <c r="C14" s="8">
        <v>45479</v>
      </c>
      <c r="D14" s="9" t="s">
        <v>9</v>
      </c>
      <c r="E14" s="6">
        <v>200.529</v>
      </c>
      <c r="F14" s="6">
        <f t="shared" si="0"/>
        <v>16100.638999999999</v>
      </c>
      <c r="G14" s="10">
        <f t="shared" si="1"/>
        <v>3</v>
      </c>
      <c r="H14" s="5" t="s">
        <v>7</v>
      </c>
      <c r="J14" s="8">
        <v>45479</v>
      </c>
      <c r="K14" s="9" t="s">
        <v>58</v>
      </c>
      <c r="L14" s="6">
        <v>200.69499999999999</v>
      </c>
      <c r="M14" s="6">
        <f t="shared" si="2"/>
        <v>13015.513999999997</v>
      </c>
      <c r="N14" s="10">
        <f t="shared" si="3"/>
        <v>3</v>
      </c>
      <c r="O14" s="5" t="s">
        <v>7</v>
      </c>
      <c r="Q14" s="8">
        <v>45479</v>
      </c>
      <c r="R14" s="9" t="s">
        <v>60</v>
      </c>
      <c r="S14" s="6">
        <v>89.734999999999999</v>
      </c>
      <c r="T14" s="6">
        <f t="shared" si="4"/>
        <v>7834.0419999999967</v>
      </c>
      <c r="U14" s="10">
        <f t="shared" si="5"/>
        <v>3</v>
      </c>
      <c r="V14" s="5" t="s">
        <v>7</v>
      </c>
      <c r="X14" s="8">
        <v>45480</v>
      </c>
      <c r="Y14" s="9" t="s">
        <v>35</v>
      </c>
      <c r="Z14" s="6">
        <v>200.232</v>
      </c>
      <c r="AA14" s="6">
        <f t="shared" si="6"/>
        <v>4978.5189999999957</v>
      </c>
      <c r="AB14" s="10">
        <f t="shared" si="7"/>
        <v>3</v>
      </c>
      <c r="AC14" s="5" t="s">
        <v>7</v>
      </c>
      <c r="AE14" s="8">
        <v>45480</v>
      </c>
      <c r="AF14" s="9" t="s">
        <v>536</v>
      </c>
      <c r="AG14" s="6">
        <v>300.28699999999998</v>
      </c>
      <c r="AH14" s="6">
        <f t="shared" si="8"/>
        <v>259.24899999999553</v>
      </c>
      <c r="AI14" s="10">
        <f t="shared" si="9"/>
        <v>3</v>
      </c>
      <c r="AJ14" s="5" t="s">
        <v>7</v>
      </c>
      <c r="AL14" s="8">
        <v>45480</v>
      </c>
      <c r="AM14" s="9" t="s">
        <v>495</v>
      </c>
      <c r="AN14" s="6">
        <v>300.44200000000001</v>
      </c>
      <c r="AO14" s="6">
        <f t="shared" si="10"/>
        <v>16755.596999999998</v>
      </c>
      <c r="AP14" s="10">
        <f t="shared" si="11"/>
        <v>3</v>
      </c>
      <c r="AQ14" s="5" t="s">
        <v>7</v>
      </c>
      <c r="AS14" s="8">
        <v>45481</v>
      </c>
      <c r="AT14" s="9" t="s">
        <v>495</v>
      </c>
      <c r="AU14" s="6">
        <v>300.161</v>
      </c>
      <c r="AV14" s="6">
        <f t="shared" si="12"/>
        <v>14486.990999999998</v>
      </c>
      <c r="AW14" s="10">
        <f t="shared" si="13"/>
        <v>3</v>
      </c>
      <c r="AX14" s="5" t="s">
        <v>7</v>
      </c>
      <c r="AZ14" s="8">
        <v>45481</v>
      </c>
      <c r="BA14" s="9" t="s">
        <v>6</v>
      </c>
      <c r="BB14" s="6">
        <v>391.767</v>
      </c>
      <c r="BC14" s="6">
        <f t="shared" si="14"/>
        <v>7239.9700000000021</v>
      </c>
      <c r="BD14" s="10">
        <f t="shared" si="15"/>
        <v>3</v>
      </c>
      <c r="BE14" s="5" t="s">
        <v>7</v>
      </c>
      <c r="BG14" s="8">
        <v>45482</v>
      </c>
      <c r="BH14" s="9" t="s">
        <v>714</v>
      </c>
      <c r="BI14" s="6">
        <v>200.679</v>
      </c>
      <c r="BJ14" s="6">
        <f t="shared" si="16"/>
        <v>2316.1590000000015</v>
      </c>
      <c r="BK14" s="10">
        <f t="shared" si="17"/>
        <v>3</v>
      </c>
      <c r="BL14" s="5" t="s">
        <v>7</v>
      </c>
      <c r="BN14" s="8">
        <v>45482</v>
      </c>
      <c r="BO14" s="9" t="s">
        <v>6</v>
      </c>
      <c r="BP14" s="6">
        <v>332.41</v>
      </c>
      <c r="BQ14" s="6">
        <f t="shared" si="18"/>
        <v>15553.884000000002</v>
      </c>
      <c r="BR14" s="10">
        <f t="shared" si="19"/>
        <v>3</v>
      </c>
      <c r="BS14" s="5" t="s">
        <v>7</v>
      </c>
      <c r="BU14" s="8">
        <v>45483</v>
      </c>
      <c r="BV14" s="9" t="s">
        <v>34</v>
      </c>
      <c r="BW14" s="6">
        <v>200.04499999999999</v>
      </c>
      <c r="BX14" s="6">
        <f t="shared" si="20"/>
        <v>8843.8350000000028</v>
      </c>
      <c r="BY14" s="10">
        <f t="shared" si="21"/>
        <v>3</v>
      </c>
      <c r="BZ14" s="5" t="s">
        <v>7</v>
      </c>
      <c r="CB14" s="8">
        <v>45483</v>
      </c>
      <c r="CC14" s="9" t="s">
        <v>6</v>
      </c>
      <c r="CD14" s="6">
        <v>392.75099999999998</v>
      </c>
      <c r="CE14" s="6">
        <f t="shared" si="22"/>
        <v>2147.4260000000049</v>
      </c>
      <c r="CF14" s="10">
        <f t="shared" si="23"/>
        <v>3</v>
      </c>
      <c r="CG14" s="5" t="s">
        <v>7</v>
      </c>
      <c r="CI14" s="8">
        <v>45483</v>
      </c>
      <c r="CJ14" s="9" t="s">
        <v>593</v>
      </c>
      <c r="CK14" s="6">
        <v>400.45600000000002</v>
      </c>
      <c r="CL14" s="6">
        <f t="shared" si="24"/>
        <v>523.40400000000511</v>
      </c>
      <c r="CM14" s="10">
        <f t="shared" si="25"/>
        <v>3</v>
      </c>
      <c r="CN14" s="5" t="s">
        <v>7</v>
      </c>
      <c r="CP14" s="8">
        <v>45484</v>
      </c>
      <c r="CQ14" s="9" t="s">
        <v>34</v>
      </c>
      <c r="CR14" s="6">
        <v>200.04499999999999</v>
      </c>
      <c r="CS14" s="6">
        <f t="shared" si="26"/>
        <v>16166.051000000007</v>
      </c>
      <c r="CT14" s="10">
        <f t="shared" si="27"/>
        <v>3</v>
      </c>
      <c r="CU14" s="5" t="s">
        <v>7</v>
      </c>
      <c r="CW14" s="8">
        <v>45484</v>
      </c>
      <c r="CX14" s="9" t="s">
        <v>57</v>
      </c>
      <c r="CY14" s="6">
        <v>250.56700000000001</v>
      </c>
      <c r="CZ14" s="6">
        <f t="shared" si="28"/>
        <v>8784.5280000000093</v>
      </c>
      <c r="DA14" s="10">
        <f t="shared" si="29"/>
        <v>3</v>
      </c>
      <c r="DB14" s="5" t="s">
        <v>7</v>
      </c>
      <c r="DD14" s="8">
        <v>45485</v>
      </c>
      <c r="DE14" s="9" t="s">
        <v>35</v>
      </c>
      <c r="DF14" s="6">
        <v>200.40100000000001</v>
      </c>
      <c r="DG14" s="6">
        <f t="shared" si="30"/>
        <v>5248.8730000000105</v>
      </c>
      <c r="DH14" s="10">
        <f t="shared" si="31"/>
        <v>3</v>
      </c>
      <c r="DI14" s="5" t="s">
        <v>7</v>
      </c>
      <c r="DK14" s="8">
        <v>45485</v>
      </c>
      <c r="DL14" s="9" t="s">
        <v>6</v>
      </c>
      <c r="DM14" s="6">
        <v>399.435</v>
      </c>
      <c r="DN14" s="6">
        <f t="shared" si="32"/>
        <v>1523.9350000000113</v>
      </c>
      <c r="DO14" s="10">
        <f t="shared" si="33"/>
        <v>3</v>
      </c>
      <c r="DP14" s="5" t="s">
        <v>7</v>
      </c>
      <c r="DR14" s="8"/>
      <c r="DS14" s="9"/>
      <c r="DT14" s="6"/>
      <c r="DU14" s="6">
        <f t="shared" si="34"/>
        <v>-5565.6979999999894</v>
      </c>
      <c r="DV14" s="10">
        <f t="shared" si="35"/>
        <v>3</v>
      </c>
      <c r="DW14" s="5" t="s">
        <v>7</v>
      </c>
    </row>
    <row r="15" spans="3:127">
      <c r="C15" s="8">
        <v>45479</v>
      </c>
      <c r="D15" s="9" t="s">
        <v>9</v>
      </c>
      <c r="E15" s="6">
        <v>200.43199999999999</v>
      </c>
      <c r="F15" s="6">
        <f t="shared" si="0"/>
        <v>15900.206999999999</v>
      </c>
      <c r="G15" s="10">
        <f t="shared" si="1"/>
        <v>4</v>
      </c>
      <c r="H15" s="8">
        <v>45475</v>
      </c>
      <c r="J15" s="8">
        <v>45479</v>
      </c>
      <c r="K15" s="9" t="s">
        <v>495</v>
      </c>
      <c r="L15" s="6">
        <v>300.048</v>
      </c>
      <c r="M15" s="6">
        <f t="shared" si="2"/>
        <v>12715.465999999997</v>
      </c>
      <c r="N15" s="10">
        <f t="shared" si="3"/>
        <v>4</v>
      </c>
      <c r="O15" s="8">
        <v>45475</v>
      </c>
      <c r="Q15" s="8">
        <v>45479</v>
      </c>
      <c r="R15" s="9" t="s">
        <v>495</v>
      </c>
      <c r="S15" s="6">
        <v>300.06</v>
      </c>
      <c r="T15" s="6">
        <f t="shared" si="4"/>
        <v>7533.9819999999963</v>
      </c>
      <c r="U15" s="10">
        <f t="shared" si="5"/>
        <v>4</v>
      </c>
      <c r="V15" s="8">
        <v>45475</v>
      </c>
      <c r="X15" s="8">
        <v>45480</v>
      </c>
      <c r="Y15" s="9" t="s">
        <v>693</v>
      </c>
      <c r="Z15" s="6">
        <v>300.99700000000001</v>
      </c>
      <c r="AA15" s="6">
        <f t="shared" si="6"/>
        <v>4677.5219999999954</v>
      </c>
      <c r="AB15" s="10">
        <f t="shared" si="7"/>
        <v>4</v>
      </c>
      <c r="AC15" s="8">
        <v>45475</v>
      </c>
      <c r="AE15" s="8">
        <v>45480</v>
      </c>
      <c r="AF15" s="9" t="s">
        <v>593</v>
      </c>
      <c r="AG15" s="6">
        <v>400.38900000000001</v>
      </c>
      <c r="AH15" s="6">
        <f t="shared" si="8"/>
        <v>-141.14000000000448</v>
      </c>
      <c r="AI15" s="10">
        <f t="shared" si="9"/>
        <v>4</v>
      </c>
      <c r="AJ15" s="8">
        <v>45475</v>
      </c>
      <c r="AL15" s="8">
        <v>45480</v>
      </c>
      <c r="AM15" s="9" t="s">
        <v>6</v>
      </c>
      <c r="AN15" s="6">
        <v>400.01</v>
      </c>
      <c r="AO15" s="6">
        <f t="shared" si="10"/>
        <v>16355.586999999998</v>
      </c>
      <c r="AP15" s="10">
        <f t="shared" si="11"/>
        <v>4</v>
      </c>
      <c r="AQ15" s="8">
        <v>45477</v>
      </c>
      <c r="AS15" s="8">
        <v>45481</v>
      </c>
      <c r="AT15" s="9" t="s">
        <v>57</v>
      </c>
      <c r="AU15" s="6">
        <v>250.06</v>
      </c>
      <c r="AV15" s="6">
        <f t="shared" si="12"/>
        <v>14236.930999999999</v>
      </c>
      <c r="AW15" s="10">
        <f t="shared" si="13"/>
        <v>4</v>
      </c>
      <c r="AX15" s="8">
        <v>45477</v>
      </c>
      <c r="AZ15" s="8">
        <v>45481</v>
      </c>
      <c r="BA15" s="9" t="s">
        <v>6</v>
      </c>
      <c r="BB15" s="6">
        <v>400.911</v>
      </c>
      <c r="BC15" s="6">
        <f t="shared" si="14"/>
        <v>6839.059000000002</v>
      </c>
      <c r="BD15" s="10">
        <f t="shared" si="15"/>
        <v>4</v>
      </c>
      <c r="BE15" s="8">
        <v>45477</v>
      </c>
      <c r="BG15" s="8">
        <v>45482</v>
      </c>
      <c r="BH15" s="9" t="s">
        <v>715</v>
      </c>
      <c r="BI15" s="6">
        <v>185.291</v>
      </c>
      <c r="BJ15" s="6">
        <f t="shared" si="16"/>
        <v>2130.8680000000013</v>
      </c>
      <c r="BK15" s="10">
        <f t="shared" si="17"/>
        <v>4</v>
      </c>
      <c r="BL15" s="8">
        <v>45477</v>
      </c>
      <c r="BN15" s="8">
        <v>45482</v>
      </c>
      <c r="BO15" s="9" t="s">
        <v>56</v>
      </c>
      <c r="BP15" s="6">
        <v>200.38900000000001</v>
      </c>
      <c r="BQ15" s="6">
        <f t="shared" si="18"/>
        <v>15353.495000000003</v>
      </c>
      <c r="BR15" s="10">
        <f t="shared" si="19"/>
        <v>4</v>
      </c>
      <c r="BS15" s="8">
        <v>45479</v>
      </c>
      <c r="BU15" s="8">
        <v>45483</v>
      </c>
      <c r="BV15" s="9" t="s">
        <v>34</v>
      </c>
      <c r="BW15" s="6">
        <v>200.59399999999999</v>
      </c>
      <c r="BX15" s="6">
        <f t="shared" si="20"/>
        <v>8643.2410000000036</v>
      </c>
      <c r="BY15" s="10">
        <f t="shared" si="21"/>
        <v>4</v>
      </c>
      <c r="BZ15" s="8">
        <v>45479</v>
      </c>
      <c r="CB15" s="8">
        <v>45483</v>
      </c>
      <c r="CC15" s="9" t="s">
        <v>56</v>
      </c>
      <c r="CD15" s="6">
        <v>196.196</v>
      </c>
      <c r="CE15" s="6">
        <f t="shared" si="22"/>
        <v>1951.230000000005</v>
      </c>
      <c r="CF15" s="10">
        <f t="shared" si="23"/>
        <v>4</v>
      </c>
      <c r="CG15" s="8">
        <v>45479</v>
      </c>
      <c r="CI15" s="8">
        <v>45483</v>
      </c>
      <c r="CJ15" s="9" t="s">
        <v>60</v>
      </c>
      <c r="CK15" s="6">
        <v>90.715000000000003</v>
      </c>
      <c r="CL15" s="6">
        <f t="shared" si="24"/>
        <v>432.68900000000508</v>
      </c>
      <c r="CM15" s="10">
        <f t="shared" si="25"/>
        <v>4</v>
      </c>
      <c r="CN15" s="8">
        <v>45479</v>
      </c>
      <c r="CP15" s="8">
        <v>45484</v>
      </c>
      <c r="CQ15" s="9" t="s">
        <v>34</v>
      </c>
      <c r="CR15" s="6">
        <v>200.15100000000001</v>
      </c>
      <c r="CS15" s="6">
        <f t="shared" si="26"/>
        <v>15965.900000000007</v>
      </c>
      <c r="CT15" s="10">
        <f t="shared" si="27"/>
        <v>4</v>
      </c>
      <c r="CU15" s="8">
        <v>45480</v>
      </c>
      <c r="CW15" s="8">
        <v>45484</v>
      </c>
      <c r="CX15" s="9" t="s">
        <v>56</v>
      </c>
      <c r="CY15" s="6">
        <v>220.48</v>
      </c>
      <c r="CZ15" s="6">
        <f t="shared" si="28"/>
        <v>8564.0480000000098</v>
      </c>
      <c r="DA15" s="10">
        <f t="shared" si="29"/>
        <v>4</v>
      </c>
      <c r="DB15" s="8">
        <v>45480</v>
      </c>
      <c r="DD15" s="8">
        <v>45485</v>
      </c>
      <c r="DE15" s="9" t="s">
        <v>495</v>
      </c>
      <c r="DF15" s="6">
        <v>300.06</v>
      </c>
      <c r="DG15" s="6">
        <f t="shared" si="30"/>
        <v>4948.8130000000101</v>
      </c>
      <c r="DH15" s="10">
        <f t="shared" si="31"/>
        <v>4</v>
      </c>
      <c r="DI15" s="8">
        <v>45480</v>
      </c>
      <c r="DK15" s="8">
        <v>45485</v>
      </c>
      <c r="DL15" s="9" t="s">
        <v>56</v>
      </c>
      <c r="DM15" s="6">
        <v>99.122</v>
      </c>
      <c r="DN15" s="6">
        <f t="shared" si="32"/>
        <v>1424.8130000000112</v>
      </c>
      <c r="DO15" s="10">
        <f t="shared" si="33"/>
        <v>4</v>
      </c>
      <c r="DP15" s="8">
        <v>45480</v>
      </c>
      <c r="DR15" s="8"/>
      <c r="DS15" s="9"/>
      <c r="DT15" s="6"/>
      <c r="DU15" s="6">
        <f t="shared" si="34"/>
        <v>-5565.6979999999894</v>
      </c>
      <c r="DV15" s="10">
        <f t="shared" si="35"/>
        <v>4</v>
      </c>
      <c r="DW15" s="8">
        <v>45480</v>
      </c>
    </row>
    <row r="16" spans="3:127">
      <c r="C16" s="8">
        <v>45479</v>
      </c>
      <c r="D16" s="9" t="s">
        <v>35</v>
      </c>
      <c r="E16" s="6">
        <v>200.91499999999999</v>
      </c>
      <c r="F16" s="6">
        <f t="shared" si="0"/>
        <v>15699.291999999998</v>
      </c>
      <c r="G16" s="10">
        <f t="shared" si="1"/>
        <v>5</v>
      </c>
      <c r="H16" s="11"/>
      <c r="J16" s="8">
        <v>45479</v>
      </c>
      <c r="K16" s="9" t="s">
        <v>9</v>
      </c>
      <c r="L16" s="6">
        <v>200.631</v>
      </c>
      <c r="M16" s="6">
        <f t="shared" si="2"/>
        <v>12514.834999999997</v>
      </c>
      <c r="N16" s="10">
        <f t="shared" si="3"/>
        <v>5</v>
      </c>
      <c r="O16" s="11"/>
      <c r="Q16" s="8">
        <v>45479</v>
      </c>
      <c r="R16" s="9" t="s">
        <v>58</v>
      </c>
      <c r="S16" s="6">
        <v>200.93899999999999</v>
      </c>
      <c r="T16" s="6">
        <f t="shared" si="4"/>
        <v>7333.042999999996</v>
      </c>
      <c r="U16" s="10">
        <f t="shared" si="5"/>
        <v>5</v>
      </c>
      <c r="V16" s="11"/>
      <c r="X16" s="8">
        <v>45480</v>
      </c>
      <c r="Y16" s="9" t="s">
        <v>6</v>
      </c>
      <c r="Z16" s="6">
        <v>400.15100000000001</v>
      </c>
      <c r="AA16" s="6">
        <f t="shared" si="6"/>
        <v>4277.3709999999955</v>
      </c>
      <c r="AB16" s="10">
        <f t="shared" si="7"/>
        <v>5</v>
      </c>
      <c r="AC16" s="11"/>
      <c r="AE16" s="8">
        <v>45480</v>
      </c>
      <c r="AF16" s="9" t="s">
        <v>56</v>
      </c>
      <c r="AG16" s="6">
        <v>200.19200000000001</v>
      </c>
      <c r="AH16" s="6">
        <f t="shared" si="8"/>
        <v>-341.33200000000448</v>
      </c>
      <c r="AI16" s="10">
        <f t="shared" si="9"/>
        <v>5</v>
      </c>
      <c r="AJ16" s="11"/>
      <c r="AL16" s="8">
        <v>45480</v>
      </c>
      <c r="AM16" s="9" t="s">
        <v>6</v>
      </c>
      <c r="AN16" s="6">
        <v>400.51400000000001</v>
      </c>
      <c r="AO16" s="6">
        <f t="shared" si="10"/>
        <v>15955.072999999999</v>
      </c>
      <c r="AP16" s="10">
        <f t="shared" si="11"/>
        <v>5</v>
      </c>
      <c r="AQ16" s="11"/>
      <c r="AS16" s="8">
        <v>45481</v>
      </c>
      <c r="AT16" s="9" t="s">
        <v>495</v>
      </c>
      <c r="AU16" s="6">
        <v>165.38</v>
      </c>
      <c r="AV16" s="6">
        <f t="shared" si="12"/>
        <v>14071.550999999999</v>
      </c>
      <c r="AW16" s="10">
        <f t="shared" si="13"/>
        <v>5</v>
      </c>
      <c r="AX16" s="11"/>
      <c r="AZ16" s="8">
        <v>45481</v>
      </c>
      <c r="BA16" s="9" t="s">
        <v>6</v>
      </c>
      <c r="BB16" s="6">
        <v>480.048</v>
      </c>
      <c r="BC16" s="6">
        <f t="shared" si="14"/>
        <v>6359.0110000000022</v>
      </c>
      <c r="BD16" s="10">
        <f t="shared" si="15"/>
        <v>5</v>
      </c>
      <c r="BE16" s="11"/>
      <c r="BG16" s="8">
        <v>45482</v>
      </c>
      <c r="BH16" s="9" t="s">
        <v>495</v>
      </c>
      <c r="BI16" s="6">
        <v>300.05599999999998</v>
      </c>
      <c r="BJ16" s="6">
        <f t="shared" si="16"/>
        <v>1830.8120000000013</v>
      </c>
      <c r="BK16" s="10">
        <f t="shared" si="17"/>
        <v>5</v>
      </c>
      <c r="BL16" s="11"/>
      <c r="BN16" s="8">
        <v>45482</v>
      </c>
      <c r="BO16" s="9" t="s">
        <v>9</v>
      </c>
      <c r="BP16" s="6">
        <v>101.68</v>
      </c>
      <c r="BQ16" s="6">
        <f t="shared" si="18"/>
        <v>15251.815000000002</v>
      </c>
      <c r="BR16" s="10">
        <f t="shared" si="19"/>
        <v>5</v>
      </c>
      <c r="BS16" s="11"/>
      <c r="BU16" s="8">
        <v>45483</v>
      </c>
      <c r="BV16" s="9" t="s">
        <v>34</v>
      </c>
      <c r="BW16" s="6">
        <v>200.08600000000001</v>
      </c>
      <c r="BX16" s="6">
        <f t="shared" si="20"/>
        <v>8443.1550000000043</v>
      </c>
      <c r="BY16" s="10">
        <f t="shared" si="21"/>
        <v>5</v>
      </c>
      <c r="BZ16" s="11"/>
      <c r="CB16" s="8">
        <v>45483</v>
      </c>
      <c r="CC16" s="9" t="s">
        <v>56</v>
      </c>
      <c r="CD16" s="6">
        <v>200.38800000000001</v>
      </c>
      <c r="CE16" s="6">
        <f t="shared" si="22"/>
        <v>1750.8420000000051</v>
      </c>
      <c r="CF16" s="10">
        <f t="shared" si="23"/>
        <v>5</v>
      </c>
      <c r="CG16" s="11"/>
      <c r="CI16" s="8">
        <v>45483</v>
      </c>
      <c r="CJ16" s="9" t="s">
        <v>35</v>
      </c>
      <c r="CK16" s="6">
        <v>300.673</v>
      </c>
      <c r="CL16" s="6">
        <f t="shared" si="24"/>
        <v>132.01600000000508</v>
      </c>
      <c r="CM16" s="10">
        <f t="shared" si="25"/>
        <v>5</v>
      </c>
      <c r="CN16" s="11"/>
      <c r="CP16" s="8">
        <v>45484</v>
      </c>
      <c r="CQ16" s="9" t="s">
        <v>9</v>
      </c>
      <c r="CR16" s="6">
        <v>200.143</v>
      </c>
      <c r="CS16" s="6">
        <f t="shared" si="26"/>
        <v>15765.757000000007</v>
      </c>
      <c r="CT16" s="10">
        <f t="shared" si="27"/>
        <v>5</v>
      </c>
      <c r="CU16" s="11"/>
      <c r="CW16" s="8">
        <v>45484</v>
      </c>
      <c r="CX16" s="9" t="s">
        <v>9</v>
      </c>
      <c r="CY16" s="6">
        <v>177.96700000000001</v>
      </c>
      <c r="CZ16" s="6">
        <f t="shared" si="28"/>
        <v>8386.0810000000092</v>
      </c>
      <c r="DA16" s="10">
        <f t="shared" si="29"/>
        <v>5</v>
      </c>
      <c r="DB16" s="11"/>
      <c r="DD16" s="8">
        <v>45485</v>
      </c>
      <c r="DE16" s="9" t="s">
        <v>56</v>
      </c>
      <c r="DF16" s="6">
        <v>199.69900000000001</v>
      </c>
      <c r="DG16" s="6">
        <f t="shared" si="30"/>
        <v>4749.1140000000105</v>
      </c>
      <c r="DH16" s="10">
        <f t="shared" si="31"/>
        <v>5</v>
      </c>
      <c r="DI16" s="11"/>
      <c r="DK16" s="8">
        <v>45485</v>
      </c>
      <c r="DL16" s="9" t="s">
        <v>9</v>
      </c>
      <c r="DM16" s="6">
        <v>123.001</v>
      </c>
      <c r="DN16" s="6">
        <f t="shared" si="32"/>
        <v>1301.8120000000113</v>
      </c>
      <c r="DO16" s="10">
        <f t="shared" si="33"/>
        <v>5</v>
      </c>
      <c r="DP16" s="11"/>
      <c r="DR16" s="8"/>
      <c r="DS16" s="9"/>
      <c r="DT16" s="6"/>
      <c r="DU16" s="6">
        <f t="shared" si="34"/>
        <v>-5565.6979999999894</v>
      </c>
      <c r="DV16" s="10">
        <f t="shared" si="35"/>
        <v>5</v>
      </c>
      <c r="DW16" s="11"/>
    </row>
    <row r="17" spans="3:127">
      <c r="C17" s="8">
        <v>45479</v>
      </c>
      <c r="D17" s="9" t="s">
        <v>6</v>
      </c>
      <c r="E17" s="6">
        <v>400.03199999999998</v>
      </c>
      <c r="F17" s="6">
        <f t="shared" si="0"/>
        <v>15299.259999999998</v>
      </c>
      <c r="G17" s="10">
        <f t="shared" si="1"/>
        <v>6</v>
      </c>
      <c r="H17" s="5" t="s">
        <v>8</v>
      </c>
      <c r="J17" s="8">
        <v>45479</v>
      </c>
      <c r="K17" s="9" t="s">
        <v>57</v>
      </c>
      <c r="L17" s="6">
        <v>184.48400000000001</v>
      </c>
      <c r="M17" s="6">
        <f t="shared" si="2"/>
        <v>12330.350999999997</v>
      </c>
      <c r="N17" s="10">
        <f t="shared" si="3"/>
        <v>6</v>
      </c>
      <c r="O17" s="5" t="s">
        <v>8</v>
      </c>
      <c r="Q17" s="8">
        <v>45479</v>
      </c>
      <c r="R17" s="9" t="s">
        <v>6</v>
      </c>
      <c r="S17" s="6">
        <v>400.03399999999999</v>
      </c>
      <c r="T17" s="6">
        <f t="shared" si="4"/>
        <v>6933.0089999999964</v>
      </c>
      <c r="U17" s="10">
        <f t="shared" si="5"/>
        <v>6</v>
      </c>
      <c r="V17" s="5" t="s">
        <v>8</v>
      </c>
      <c r="X17" s="8">
        <v>45480</v>
      </c>
      <c r="Y17" s="9" t="s">
        <v>503</v>
      </c>
      <c r="Z17" s="6">
        <v>300.68</v>
      </c>
      <c r="AA17" s="6">
        <f t="shared" si="6"/>
        <v>3976.6909999999957</v>
      </c>
      <c r="AB17" s="10">
        <f t="shared" si="7"/>
        <v>6</v>
      </c>
      <c r="AC17" s="5" t="s">
        <v>8</v>
      </c>
      <c r="AE17" s="8"/>
      <c r="AF17" s="53" t="s">
        <v>494</v>
      </c>
      <c r="AG17" s="54"/>
      <c r="AH17" s="54"/>
      <c r="AI17" s="55"/>
      <c r="AJ17" s="5" t="s">
        <v>8</v>
      </c>
      <c r="AL17" s="8">
        <v>45480</v>
      </c>
      <c r="AM17" s="9" t="s">
        <v>57</v>
      </c>
      <c r="AN17" s="6">
        <v>250.31399999999999</v>
      </c>
      <c r="AO17" s="6">
        <f t="shared" si="10"/>
        <v>15704.758999999998</v>
      </c>
      <c r="AP17" s="10">
        <f t="shared" si="11"/>
        <v>6</v>
      </c>
      <c r="AQ17" s="5" t="s">
        <v>8</v>
      </c>
      <c r="AS17" s="8">
        <v>45481</v>
      </c>
      <c r="AT17" s="9" t="s">
        <v>704</v>
      </c>
      <c r="AU17" s="6">
        <v>250.12899999999999</v>
      </c>
      <c r="AV17" s="6">
        <f t="shared" si="12"/>
        <v>13821.421999999999</v>
      </c>
      <c r="AW17" s="10">
        <f t="shared" si="13"/>
        <v>6</v>
      </c>
      <c r="AX17" s="5" t="s">
        <v>8</v>
      </c>
      <c r="AZ17" s="8">
        <v>45481</v>
      </c>
      <c r="BA17" s="9" t="s">
        <v>56</v>
      </c>
      <c r="BB17" s="6">
        <v>200.51</v>
      </c>
      <c r="BC17" s="6">
        <f t="shared" si="14"/>
        <v>6158.501000000002</v>
      </c>
      <c r="BD17" s="10">
        <f t="shared" si="15"/>
        <v>6</v>
      </c>
      <c r="BE17" s="5" t="s">
        <v>8</v>
      </c>
      <c r="BG17" s="8">
        <v>45482</v>
      </c>
      <c r="BH17" s="9" t="s">
        <v>9</v>
      </c>
      <c r="BI17" s="6">
        <v>200.19200000000001</v>
      </c>
      <c r="BJ17" s="6">
        <f t="shared" si="16"/>
        <v>1630.6200000000013</v>
      </c>
      <c r="BK17" s="10">
        <f t="shared" si="17"/>
        <v>6</v>
      </c>
      <c r="BL17" s="5" t="s">
        <v>8</v>
      </c>
      <c r="BN17" s="8">
        <v>45482</v>
      </c>
      <c r="BO17" s="9" t="s">
        <v>56</v>
      </c>
      <c r="BP17" s="6">
        <v>200.102</v>
      </c>
      <c r="BQ17" s="6">
        <f t="shared" si="18"/>
        <v>15051.713000000002</v>
      </c>
      <c r="BR17" s="10">
        <f t="shared" si="19"/>
        <v>6</v>
      </c>
      <c r="BS17" s="5" t="s">
        <v>8</v>
      </c>
      <c r="BU17" s="8">
        <v>45483</v>
      </c>
      <c r="BV17" s="9" t="s">
        <v>57</v>
      </c>
      <c r="BW17" s="6">
        <v>250.30199999999999</v>
      </c>
      <c r="BX17" s="6">
        <f t="shared" si="20"/>
        <v>8192.8530000000046</v>
      </c>
      <c r="BY17" s="10">
        <f t="shared" si="21"/>
        <v>6</v>
      </c>
      <c r="BZ17" s="5" t="s">
        <v>8</v>
      </c>
      <c r="CB17" s="8">
        <v>45483</v>
      </c>
      <c r="CC17" s="9" t="s">
        <v>729</v>
      </c>
      <c r="CD17" s="6">
        <v>168.845</v>
      </c>
      <c r="CE17" s="6">
        <f t="shared" si="22"/>
        <v>1581.9970000000051</v>
      </c>
      <c r="CF17" s="10">
        <f t="shared" si="23"/>
        <v>6</v>
      </c>
      <c r="CG17" s="5" t="s">
        <v>8</v>
      </c>
      <c r="CI17" s="8">
        <v>45483</v>
      </c>
      <c r="CJ17" s="9" t="s">
        <v>56</v>
      </c>
      <c r="CK17" s="6">
        <v>274.88499999999999</v>
      </c>
      <c r="CL17" s="6">
        <f t="shared" si="24"/>
        <v>-142.86899999999491</v>
      </c>
      <c r="CM17" s="10">
        <f t="shared" si="25"/>
        <v>6</v>
      </c>
      <c r="CN17" s="5" t="s">
        <v>8</v>
      </c>
      <c r="CP17" s="8">
        <v>45484</v>
      </c>
      <c r="CQ17" s="9" t="s">
        <v>57</v>
      </c>
      <c r="CR17" s="6">
        <v>250.03700000000001</v>
      </c>
      <c r="CS17" s="6">
        <f t="shared" si="26"/>
        <v>15515.720000000007</v>
      </c>
      <c r="CT17" s="10">
        <f t="shared" si="27"/>
        <v>6</v>
      </c>
      <c r="CU17" s="5" t="s">
        <v>8</v>
      </c>
      <c r="CW17" s="8">
        <v>45484</v>
      </c>
      <c r="CX17" s="9" t="s">
        <v>35</v>
      </c>
      <c r="CY17" s="6">
        <v>200.54400000000001</v>
      </c>
      <c r="CZ17" s="6">
        <f t="shared" si="28"/>
        <v>8185.5370000000094</v>
      </c>
      <c r="DA17" s="10">
        <f t="shared" si="29"/>
        <v>6</v>
      </c>
      <c r="DB17" s="5" t="s">
        <v>8</v>
      </c>
      <c r="DD17" s="8">
        <v>45485</v>
      </c>
      <c r="DE17" s="9" t="s">
        <v>9</v>
      </c>
      <c r="DF17" s="6">
        <v>200.321</v>
      </c>
      <c r="DG17" s="6">
        <f t="shared" si="30"/>
        <v>4548.7930000000106</v>
      </c>
      <c r="DH17" s="10">
        <f t="shared" si="31"/>
        <v>6</v>
      </c>
      <c r="DI17" s="5" t="s">
        <v>8</v>
      </c>
      <c r="DK17" s="8">
        <v>45485</v>
      </c>
      <c r="DL17" s="9" t="s">
        <v>34</v>
      </c>
      <c r="DM17" s="6">
        <v>200.011</v>
      </c>
      <c r="DN17" s="6">
        <f t="shared" si="32"/>
        <v>1101.8010000000113</v>
      </c>
      <c r="DO17" s="10">
        <f t="shared" si="33"/>
        <v>6</v>
      </c>
      <c r="DP17" s="5" t="s">
        <v>8</v>
      </c>
      <c r="DR17" s="8"/>
      <c r="DS17" s="9"/>
      <c r="DT17" s="6"/>
      <c r="DU17" s="6">
        <f t="shared" si="34"/>
        <v>-5565.6979999999894</v>
      </c>
      <c r="DV17" s="10">
        <f t="shared" si="35"/>
        <v>6</v>
      </c>
      <c r="DW17" s="5" t="s">
        <v>8</v>
      </c>
    </row>
    <row r="18" spans="3:127">
      <c r="C18" s="8">
        <v>45479</v>
      </c>
      <c r="D18" s="9" t="s">
        <v>699</v>
      </c>
      <c r="E18" s="6">
        <v>174.227</v>
      </c>
      <c r="F18" s="6">
        <f t="shared" si="0"/>
        <v>15125.032999999998</v>
      </c>
      <c r="G18" s="10">
        <f t="shared" si="1"/>
        <v>7</v>
      </c>
      <c r="H18" s="8">
        <v>45479</v>
      </c>
      <c r="J18" s="8">
        <v>45479</v>
      </c>
      <c r="K18" s="9" t="s">
        <v>35</v>
      </c>
      <c r="L18" s="6">
        <v>200.40799999999999</v>
      </c>
      <c r="M18" s="6">
        <f t="shared" si="2"/>
        <v>12129.942999999997</v>
      </c>
      <c r="N18" s="10">
        <f t="shared" si="3"/>
        <v>7</v>
      </c>
      <c r="O18" s="8">
        <v>45479</v>
      </c>
      <c r="Q18" s="8">
        <v>45479</v>
      </c>
      <c r="R18" s="9" t="s">
        <v>58</v>
      </c>
      <c r="S18" s="6">
        <v>200.25700000000001</v>
      </c>
      <c r="T18" s="6">
        <f t="shared" si="4"/>
        <v>6732.7519999999968</v>
      </c>
      <c r="U18" s="10">
        <f t="shared" si="5"/>
        <v>7</v>
      </c>
      <c r="V18" s="8">
        <v>45479</v>
      </c>
      <c r="X18" s="8">
        <v>45480</v>
      </c>
      <c r="Y18" s="9" t="s">
        <v>503</v>
      </c>
      <c r="Z18" s="6">
        <v>159.917</v>
      </c>
      <c r="AA18" s="6">
        <f t="shared" si="6"/>
        <v>3816.7739999999958</v>
      </c>
      <c r="AB18" s="10">
        <f t="shared" si="7"/>
        <v>7</v>
      </c>
      <c r="AC18" s="8">
        <v>45480</v>
      </c>
      <c r="AE18" s="8"/>
      <c r="AF18" s="56" t="s">
        <v>701</v>
      </c>
      <c r="AG18" s="57"/>
      <c r="AH18" s="57"/>
      <c r="AI18" s="58"/>
      <c r="AJ18" s="8">
        <v>45480</v>
      </c>
      <c r="AL18" s="8">
        <v>45480</v>
      </c>
      <c r="AM18" s="9" t="s">
        <v>56</v>
      </c>
      <c r="AN18" s="6">
        <v>200.952</v>
      </c>
      <c r="AO18" s="6">
        <f t="shared" si="10"/>
        <v>15503.806999999999</v>
      </c>
      <c r="AP18" s="10">
        <f t="shared" si="11"/>
        <v>7</v>
      </c>
      <c r="AQ18" s="8">
        <v>45480</v>
      </c>
      <c r="AS18" s="8">
        <v>45481</v>
      </c>
      <c r="AT18" s="9" t="s">
        <v>34</v>
      </c>
      <c r="AU18" s="6">
        <v>187.64099999999999</v>
      </c>
      <c r="AV18" s="6">
        <f t="shared" si="12"/>
        <v>13633.780999999999</v>
      </c>
      <c r="AW18" s="10">
        <f t="shared" si="13"/>
        <v>7</v>
      </c>
      <c r="AX18" s="8">
        <v>45481</v>
      </c>
      <c r="AZ18" s="8">
        <v>45481</v>
      </c>
      <c r="BA18" s="9" t="s">
        <v>495</v>
      </c>
      <c r="BB18" s="6">
        <v>300.99900000000002</v>
      </c>
      <c r="BC18" s="6">
        <f t="shared" si="14"/>
        <v>5857.5020000000022</v>
      </c>
      <c r="BD18" s="10">
        <f t="shared" si="15"/>
        <v>7</v>
      </c>
      <c r="BE18" s="8">
        <v>45481</v>
      </c>
      <c r="BG18" s="8">
        <v>45482</v>
      </c>
      <c r="BH18" s="9" t="s">
        <v>56</v>
      </c>
      <c r="BI18" s="6">
        <v>200.261</v>
      </c>
      <c r="BJ18" s="6">
        <f t="shared" si="16"/>
        <v>1430.3590000000013</v>
      </c>
      <c r="BK18" s="10">
        <f t="shared" si="17"/>
        <v>7</v>
      </c>
      <c r="BL18" s="8">
        <v>45482</v>
      </c>
      <c r="BN18" s="8">
        <v>45482</v>
      </c>
      <c r="BO18" s="9" t="s">
        <v>6</v>
      </c>
      <c r="BP18" s="6">
        <v>399.99900000000002</v>
      </c>
      <c r="BQ18" s="6">
        <f t="shared" si="18"/>
        <v>14651.714000000002</v>
      </c>
      <c r="BR18" s="10">
        <f t="shared" si="19"/>
        <v>7</v>
      </c>
      <c r="BS18" s="8">
        <v>45482</v>
      </c>
      <c r="BU18" s="8">
        <v>45483</v>
      </c>
      <c r="BV18" s="9" t="s">
        <v>34</v>
      </c>
      <c r="BW18" s="6">
        <v>162.83099999999999</v>
      </c>
      <c r="BX18" s="6">
        <f t="shared" si="20"/>
        <v>8030.0220000000045</v>
      </c>
      <c r="BY18" s="10">
        <f t="shared" si="21"/>
        <v>7</v>
      </c>
      <c r="BZ18" s="8">
        <v>45483</v>
      </c>
      <c r="CB18" s="8"/>
      <c r="CC18" s="9"/>
      <c r="CD18" s="6"/>
      <c r="CE18" s="6">
        <f t="shared" si="22"/>
        <v>1581.9970000000051</v>
      </c>
      <c r="CF18" s="10">
        <f t="shared" si="23"/>
        <v>7</v>
      </c>
      <c r="CG18" s="8">
        <v>45483</v>
      </c>
      <c r="CI18" s="8">
        <v>45483</v>
      </c>
      <c r="CJ18" s="9" t="s">
        <v>495</v>
      </c>
      <c r="CK18" s="6">
        <v>300.06</v>
      </c>
      <c r="CL18" s="6">
        <f t="shared" si="24"/>
        <v>-442.92899999999491</v>
      </c>
      <c r="CM18" s="10">
        <f t="shared" si="25"/>
        <v>7</v>
      </c>
      <c r="CN18" s="8">
        <v>45483</v>
      </c>
      <c r="CP18" s="8">
        <v>45484</v>
      </c>
      <c r="CQ18" s="9" t="s">
        <v>9</v>
      </c>
      <c r="CR18" s="6">
        <v>171.04400000000001</v>
      </c>
      <c r="CS18" s="6">
        <f t="shared" si="26"/>
        <v>15344.676000000007</v>
      </c>
      <c r="CT18" s="10">
        <f t="shared" si="27"/>
        <v>7</v>
      </c>
      <c r="CU18" s="8">
        <v>45484</v>
      </c>
      <c r="CW18" s="8">
        <v>45484</v>
      </c>
      <c r="CX18" s="9" t="s">
        <v>6</v>
      </c>
      <c r="CY18" s="6">
        <v>474.51900000000001</v>
      </c>
      <c r="CZ18" s="6">
        <f t="shared" si="28"/>
        <v>7711.0180000000091</v>
      </c>
      <c r="DA18" s="10">
        <f t="shared" si="29"/>
        <v>7</v>
      </c>
      <c r="DB18" s="8">
        <v>45484</v>
      </c>
      <c r="DD18" s="8">
        <v>45485</v>
      </c>
      <c r="DE18" s="9" t="s">
        <v>740</v>
      </c>
      <c r="DF18" s="6">
        <v>300.101</v>
      </c>
      <c r="DG18" s="6">
        <f t="shared" si="30"/>
        <v>4248.6920000000109</v>
      </c>
      <c r="DH18" s="10">
        <f t="shared" si="31"/>
        <v>7</v>
      </c>
      <c r="DI18" s="8">
        <v>45485</v>
      </c>
      <c r="DK18" s="8">
        <v>45485</v>
      </c>
      <c r="DL18" s="9" t="s">
        <v>62</v>
      </c>
      <c r="DM18" s="6">
        <v>47.012999999999998</v>
      </c>
      <c r="DN18" s="6">
        <f t="shared" si="32"/>
        <v>1054.7880000000114</v>
      </c>
      <c r="DO18" s="10">
        <f t="shared" si="33"/>
        <v>7</v>
      </c>
      <c r="DP18" s="8">
        <v>45485</v>
      </c>
      <c r="DR18" s="8"/>
      <c r="DS18" s="9"/>
      <c r="DT18" s="6"/>
      <c r="DU18" s="6">
        <f t="shared" si="34"/>
        <v>-5565.6979999999894</v>
      </c>
      <c r="DV18" s="10">
        <f t="shared" si="35"/>
        <v>7</v>
      </c>
      <c r="DW18" s="8">
        <v>45485</v>
      </c>
    </row>
    <row r="19" spans="3:127">
      <c r="C19" s="8">
        <v>45479</v>
      </c>
      <c r="D19" s="9" t="s">
        <v>503</v>
      </c>
      <c r="E19" s="6">
        <v>142.08500000000001</v>
      </c>
      <c r="F19" s="6">
        <f t="shared" si="0"/>
        <v>14982.947999999999</v>
      </c>
      <c r="G19" s="10">
        <f t="shared" si="1"/>
        <v>8</v>
      </c>
      <c r="H19" s="50"/>
      <c r="J19" s="8">
        <v>45479</v>
      </c>
      <c r="K19" s="9" t="s">
        <v>6</v>
      </c>
      <c r="L19" s="6">
        <v>450.82799999999997</v>
      </c>
      <c r="M19" s="6">
        <f t="shared" si="2"/>
        <v>11679.114999999998</v>
      </c>
      <c r="N19" s="10">
        <f t="shared" si="3"/>
        <v>8</v>
      </c>
      <c r="O19" s="50"/>
      <c r="Q19" s="8">
        <v>45479</v>
      </c>
      <c r="R19" s="9" t="s">
        <v>6</v>
      </c>
      <c r="S19" s="6">
        <v>289.60000000000002</v>
      </c>
      <c r="T19" s="6">
        <f t="shared" si="4"/>
        <v>6443.1519999999964</v>
      </c>
      <c r="U19" s="10">
        <f t="shared" si="5"/>
        <v>8</v>
      </c>
      <c r="V19" s="50"/>
      <c r="X19" s="8">
        <v>45480</v>
      </c>
      <c r="Y19" s="9" t="s">
        <v>9</v>
      </c>
      <c r="Z19" s="6">
        <v>161.16399999999999</v>
      </c>
      <c r="AA19" s="6">
        <f t="shared" si="6"/>
        <v>3655.609999999996</v>
      </c>
      <c r="AB19" s="10">
        <f t="shared" si="7"/>
        <v>8</v>
      </c>
      <c r="AC19" s="50"/>
      <c r="AE19" s="8"/>
      <c r="AF19" s="59"/>
      <c r="AG19" s="60"/>
      <c r="AH19" s="60"/>
      <c r="AI19" s="61"/>
      <c r="AJ19" s="50"/>
      <c r="AL19" s="8">
        <v>45480</v>
      </c>
      <c r="AM19" s="9" t="s">
        <v>56</v>
      </c>
      <c r="AN19" s="6">
        <v>200.17400000000001</v>
      </c>
      <c r="AO19" s="6">
        <f t="shared" si="10"/>
        <v>15303.632999999998</v>
      </c>
      <c r="AP19" s="10">
        <f t="shared" si="11"/>
        <v>8</v>
      </c>
      <c r="AQ19" s="50"/>
      <c r="AS19" s="8">
        <v>45481</v>
      </c>
      <c r="AT19" s="9" t="s">
        <v>6</v>
      </c>
      <c r="AU19" s="6">
        <v>399.45800000000003</v>
      </c>
      <c r="AV19" s="6">
        <f t="shared" si="12"/>
        <v>13234.322999999999</v>
      </c>
      <c r="AW19" s="10">
        <f t="shared" si="13"/>
        <v>8</v>
      </c>
      <c r="AX19" s="50"/>
      <c r="AZ19" s="8">
        <v>45481</v>
      </c>
      <c r="BA19" s="9" t="s">
        <v>58</v>
      </c>
      <c r="BB19" s="6">
        <v>200.196</v>
      </c>
      <c r="BC19" s="6">
        <f t="shared" si="14"/>
        <v>5657.3060000000023</v>
      </c>
      <c r="BD19" s="10">
        <f t="shared" si="15"/>
        <v>8</v>
      </c>
      <c r="BE19" s="50"/>
      <c r="BG19" s="8">
        <v>45482</v>
      </c>
      <c r="BH19" s="9" t="s">
        <v>34</v>
      </c>
      <c r="BI19" s="6">
        <v>200.196</v>
      </c>
      <c r="BJ19" s="6">
        <f t="shared" si="16"/>
        <v>1230.1630000000014</v>
      </c>
      <c r="BK19" s="10">
        <f t="shared" si="17"/>
        <v>8</v>
      </c>
      <c r="BL19" s="50"/>
      <c r="BN19" s="8">
        <v>45482</v>
      </c>
      <c r="BO19" s="9" t="s">
        <v>6</v>
      </c>
      <c r="BP19" s="6">
        <v>360.03899999999999</v>
      </c>
      <c r="BQ19" s="6">
        <f t="shared" si="18"/>
        <v>14291.675000000001</v>
      </c>
      <c r="BR19" s="10">
        <f t="shared" si="19"/>
        <v>8</v>
      </c>
      <c r="BS19" s="50"/>
      <c r="BU19" s="8">
        <v>45483</v>
      </c>
      <c r="BV19" s="9" t="s">
        <v>503</v>
      </c>
      <c r="BW19" s="6">
        <v>250.749</v>
      </c>
      <c r="BX19" s="6">
        <f t="shared" si="20"/>
        <v>7779.2730000000047</v>
      </c>
      <c r="BY19" s="10">
        <f t="shared" si="21"/>
        <v>8</v>
      </c>
      <c r="BZ19" s="50"/>
      <c r="CB19" s="8"/>
      <c r="CC19" s="9"/>
      <c r="CD19" s="6"/>
      <c r="CE19" s="6">
        <f t="shared" si="22"/>
        <v>1581.9970000000051</v>
      </c>
      <c r="CF19" s="10">
        <f t="shared" si="23"/>
        <v>8</v>
      </c>
      <c r="CG19" s="50"/>
      <c r="CI19" s="8">
        <v>45483</v>
      </c>
      <c r="CJ19" s="9" t="s">
        <v>732</v>
      </c>
      <c r="CK19" s="6">
        <v>337.452</v>
      </c>
      <c r="CL19" s="6">
        <f t="shared" si="24"/>
        <v>-780.38099999999486</v>
      </c>
      <c r="CM19" s="10">
        <f t="shared" si="25"/>
        <v>8</v>
      </c>
      <c r="CN19" s="50"/>
      <c r="CP19" s="8">
        <v>45484</v>
      </c>
      <c r="CQ19" s="9" t="s">
        <v>6</v>
      </c>
      <c r="CR19" s="6">
        <v>400.32799999999997</v>
      </c>
      <c r="CS19" s="6">
        <f t="shared" si="26"/>
        <v>14944.348000000007</v>
      </c>
      <c r="CT19" s="10">
        <f t="shared" si="27"/>
        <v>8</v>
      </c>
      <c r="CU19" s="50"/>
      <c r="CW19" s="8">
        <v>45484</v>
      </c>
      <c r="CX19" s="9" t="s">
        <v>495</v>
      </c>
      <c r="CY19" s="6">
        <v>300.02600000000001</v>
      </c>
      <c r="CZ19" s="6">
        <f t="shared" si="28"/>
        <v>7410.9920000000093</v>
      </c>
      <c r="DA19" s="10">
        <f t="shared" si="29"/>
        <v>8</v>
      </c>
      <c r="DB19" s="50"/>
      <c r="DD19" s="8">
        <v>45485</v>
      </c>
      <c r="DE19" s="9" t="s">
        <v>741</v>
      </c>
      <c r="DF19" s="6">
        <v>250.61199999999999</v>
      </c>
      <c r="DG19" s="6">
        <f t="shared" si="30"/>
        <v>3998.0800000000108</v>
      </c>
      <c r="DH19" s="10">
        <f t="shared" si="31"/>
        <v>8</v>
      </c>
      <c r="DI19" s="50"/>
      <c r="DK19" s="8">
        <v>45485</v>
      </c>
      <c r="DL19" s="9" t="s">
        <v>6</v>
      </c>
      <c r="DM19" s="6">
        <v>342.22500000000002</v>
      </c>
      <c r="DN19" s="6">
        <f t="shared" si="32"/>
        <v>712.56300000001136</v>
      </c>
      <c r="DO19" s="10">
        <f t="shared" si="33"/>
        <v>8</v>
      </c>
      <c r="DP19" s="50"/>
      <c r="DR19" s="8"/>
      <c r="DS19" s="53" t="s">
        <v>494</v>
      </c>
      <c r="DT19" s="54"/>
      <c r="DU19" s="54"/>
      <c r="DV19" s="55"/>
      <c r="DW19" s="50"/>
    </row>
    <row r="20" spans="3:127">
      <c r="C20" s="8">
        <v>45479</v>
      </c>
      <c r="D20" s="9" t="s">
        <v>9</v>
      </c>
      <c r="E20" s="6">
        <v>200.048</v>
      </c>
      <c r="F20" s="6">
        <f t="shared" si="0"/>
        <v>14782.899999999998</v>
      </c>
      <c r="G20" s="10">
        <f t="shared" si="1"/>
        <v>9</v>
      </c>
      <c r="H20" s="51"/>
      <c r="J20" s="8">
        <v>45479</v>
      </c>
      <c r="K20" s="9" t="s">
        <v>9</v>
      </c>
      <c r="L20" s="6">
        <v>144.553</v>
      </c>
      <c r="M20" s="6">
        <f t="shared" si="2"/>
        <v>11534.561999999998</v>
      </c>
      <c r="N20" s="10">
        <f t="shared" si="3"/>
        <v>9</v>
      </c>
      <c r="O20" s="51"/>
      <c r="Q20" s="8">
        <v>45479</v>
      </c>
      <c r="R20" s="9" t="s">
        <v>6</v>
      </c>
      <c r="S20" s="6">
        <v>400.31099999999998</v>
      </c>
      <c r="T20" s="6">
        <f t="shared" si="4"/>
        <v>6042.8409999999967</v>
      </c>
      <c r="U20" s="10">
        <f t="shared" si="5"/>
        <v>9</v>
      </c>
      <c r="V20" s="51"/>
      <c r="X20" s="8">
        <v>45480</v>
      </c>
      <c r="Y20" s="9" t="s">
        <v>56</v>
      </c>
      <c r="Z20" s="6">
        <v>200.458</v>
      </c>
      <c r="AA20" s="6">
        <f t="shared" si="6"/>
        <v>3455.151999999996</v>
      </c>
      <c r="AB20" s="10">
        <f t="shared" si="7"/>
        <v>9</v>
      </c>
      <c r="AC20" s="51"/>
      <c r="AE20" s="8"/>
      <c r="AF20" s="62" t="s">
        <v>702</v>
      </c>
      <c r="AG20" s="63"/>
      <c r="AH20" s="63"/>
      <c r="AI20" s="64"/>
      <c r="AJ20" s="51"/>
      <c r="AL20" s="8"/>
      <c r="AM20" s="9"/>
      <c r="AN20" s="6"/>
      <c r="AO20" s="6">
        <f t="shared" si="10"/>
        <v>15303.632999999998</v>
      </c>
      <c r="AP20" s="10">
        <f t="shared" si="11"/>
        <v>9</v>
      </c>
      <c r="AQ20" s="51"/>
      <c r="AS20" s="8">
        <v>45481</v>
      </c>
      <c r="AT20" s="9" t="s">
        <v>9</v>
      </c>
      <c r="AU20" s="6">
        <v>200.864</v>
      </c>
      <c r="AV20" s="6">
        <f t="shared" si="12"/>
        <v>13033.458999999999</v>
      </c>
      <c r="AW20" s="10">
        <f t="shared" si="13"/>
        <v>9</v>
      </c>
      <c r="AX20" s="51"/>
      <c r="AZ20" s="8">
        <v>45481</v>
      </c>
      <c r="BA20" s="9" t="s">
        <v>644</v>
      </c>
      <c r="BB20" s="6">
        <v>250.67099999999999</v>
      </c>
      <c r="BC20" s="6">
        <f t="shared" si="14"/>
        <v>5406.635000000002</v>
      </c>
      <c r="BD20" s="10">
        <f t="shared" si="15"/>
        <v>9</v>
      </c>
      <c r="BE20" s="51"/>
      <c r="BG20" s="8">
        <v>45482</v>
      </c>
      <c r="BH20" s="9" t="s">
        <v>6</v>
      </c>
      <c r="BI20" s="6">
        <v>392.005</v>
      </c>
      <c r="BJ20" s="6">
        <f t="shared" si="16"/>
        <v>838.15800000000138</v>
      </c>
      <c r="BK20" s="10">
        <f t="shared" si="17"/>
        <v>9</v>
      </c>
      <c r="BL20" s="51"/>
      <c r="BN20" s="8">
        <v>45482</v>
      </c>
      <c r="BO20" s="9" t="s">
        <v>34</v>
      </c>
      <c r="BP20" s="6">
        <v>200.76300000000001</v>
      </c>
      <c r="BQ20" s="6">
        <f t="shared" si="18"/>
        <v>14090.912</v>
      </c>
      <c r="BR20" s="10">
        <f t="shared" si="19"/>
        <v>9</v>
      </c>
      <c r="BS20" s="51"/>
      <c r="BU20" s="8">
        <v>45483</v>
      </c>
      <c r="BV20" s="9" t="s">
        <v>9</v>
      </c>
      <c r="BW20" s="6">
        <v>177.40299999999999</v>
      </c>
      <c r="BX20" s="6">
        <f t="shared" si="20"/>
        <v>7601.8700000000044</v>
      </c>
      <c r="BY20" s="10">
        <f t="shared" si="21"/>
        <v>9</v>
      </c>
      <c r="BZ20" s="51"/>
      <c r="CB20" s="8"/>
      <c r="CC20" s="9"/>
      <c r="CD20" s="6"/>
      <c r="CE20" s="6">
        <f t="shared" si="22"/>
        <v>1581.9970000000051</v>
      </c>
      <c r="CF20" s="10">
        <f t="shared" si="23"/>
        <v>9</v>
      </c>
      <c r="CG20" s="51"/>
      <c r="CI20" s="8">
        <v>45483</v>
      </c>
      <c r="CJ20" s="9" t="s">
        <v>35</v>
      </c>
      <c r="CK20" s="6">
        <v>200.39500000000001</v>
      </c>
      <c r="CL20" s="6">
        <f t="shared" si="24"/>
        <v>-980.77599999999484</v>
      </c>
      <c r="CM20" s="10">
        <f t="shared" si="25"/>
        <v>9</v>
      </c>
      <c r="CN20" s="51"/>
      <c r="CP20" s="8">
        <v>45484</v>
      </c>
      <c r="CQ20" s="9" t="s">
        <v>736</v>
      </c>
      <c r="CR20" s="6">
        <v>300.04500000000002</v>
      </c>
      <c r="CS20" s="6">
        <f t="shared" si="26"/>
        <v>14644.303000000007</v>
      </c>
      <c r="CT20" s="10">
        <f t="shared" si="27"/>
        <v>9</v>
      </c>
      <c r="CU20" s="51"/>
      <c r="CW20" s="8">
        <v>45484</v>
      </c>
      <c r="CX20" s="9" t="s">
        <v>6</v>
      </c>
      <c r="CY20" s="6">
        <v>459.74900000000002</v>
      </c>
      <c r="CZ20" s="6">
        <f t="shared" si="28"/>
        <v>6951.2430000000095</v>
      </c>
      <c r="DA20" s="10">
        <f t="shared" si="29"/>
        <v>9</v>
      </c>
      <c r="DB20" s="51"/>
      <c r="DD20" s="8">
        <v>45485</v>
      </c>
      <c r="DE20" s="9" t="s">
        <v>714</v>
      </c>
      <c r="DF20" s="6">
        <v>181.37299999999999</v>
      </c>
      <c r="DG20" s="6">
        <f t="shared" si="30"/>
        <v>3816.7070000000108</v>
      </c>
      <c r="DH20" s="10">
        <f t="shared" si="31"/>
        <v>9</v>
      </c>
      <c r="DI20" s="51"/>
      <c r="DK20" s="8">
        <v>45485</v>
      </c>
      <c r="DL20" s="9" t="s">
        <v>6</v>
      </c>
      <c r="DM20" s="6">
        <v>400.16500000000002</v>
      </c>
      <c r="DN20" s="6">
        <f t="shared" si="32"/>
        <v>312.39800000001134</v>
      </c>
      <c r="DO20" s="10">
        <f t="shared" si="33"/>
        <v>9</v>
      </c>
      <c r="DP20" s="51"/>
      <c r="DR20" s="8"/>
      <c r="DS20" s="56" t="s">
        <v>744</v>
      </c>
      <c r="DT20" s="57"/>
      <c r="DU20" s="57"/>
      <c r="DV20" s="58"/>
      <c r="DW20" s="51"/>
    </row>
    <row r="21" spans="3:127">
      <c r="C21" s="8">
        <v>45479</v>
      </c>
      <c r="D21" s="9" t="s">
        <v>483</v>
      </c>
      <c r="E21" s="6">
        <v>300.83100000000002</v>
      </c>
      <c r="F21" s="6">
        <f t="shared" si="0"/>
        <v>14482.068999999998</v>
      </c>
      <c r="G21" s="10">
        <f t="shared" si="1"/>
        <v>10</v>
      </c>
      <c r="H21" s="51"/>
      <c r="J21" s="8">
        <v>45479</v>
      </c>
      <c r="K21" s="9" t="s">
        <v>56</v>
      </c>
      <c r="L21" s="6">
        <v>200.499</v>
      </c>
      <c r="M21" s="6">
        <f t="shared" si="2"/>
        <v>11334.062999999998</v>
      </c>
      <c r="N21" s="10">
        <f t="shared" si="3"/>
        <v>10</v>
      </c>
      <c r="O21" s="51"/>
      <c r="Q21" s="8">
        <v>45479</v>
      </c>
      <c r="R21" s="9" t="s">
        <v>6</v>
      </c>
      <c r="S21" s="6">
        <v>363.46600000000001</v>
      </c>
      <c r="T21" s="6">
        <f t="shared" si="4"/>
        <v>5679.3749999999964</v>
      </c>
      <c r="U21" s="10">
        <f t="shared" si="5"/>
        <v>10</v>
      </c>
      <c r="V21" s="51"/>
      <c r="X21" s="8">
        <v>45480</v>
      </c>
      <c r="Y21" s="9" t="s">
        <v>58</v>
      </c>
      <c r="Z21" s="6">
        <v>200.495</v>
      </c>
      <c r="AA21" s="6">
        <f t="shared" si="6"/>
        <v>3254.6569999999961</v>
      </c>
      <c r="AB21" s="10">
        <f t="shared" si="7"/>
        <v>10</v>
      </c>
      <c r="AC21" s="51"/>
      <c r="AE21" s="8"/>
      <c r="AF21" s="65"/>
      <c r="AG21" s="60"/>
      <c r="AH21" s="60"/>
      <c r="AI21" s="66"/>
      <c r="AJ21" s="51"/>
      <c r="AL21" s="8"/>
      <c r="AM21" s="9"/>
      <c r="AN21" s="6"/>
      <c r="AO21" s="6">
        <f t="shared" si="10"/>
        <v>15303.632999999998</v>
      </c>
      <c r="AP21" s="10">
        <f t="shared" si="11"/>
        <v>10</v>
      </c>
      <c r="AQ21" s="51"/>
      <c r="AS21" s="8">
        <v>45481</v>
      </c>
      <c r="AT21" s="9" t="s">
        <v>6</v>
      </c>
      <c r="AU21" s="6">
        <v>400.44200000000001</v>
      </c>
      <c r="AV21" s="6">
        <f t="shared" si="12"/>
        <v>12633.017</v>
      </c>
      <c r="AW21" s="10">
        <f t="shared" si="13"/>
        <v>10</v>
      </c>
      <c r="AX21" s="51"/>
      <c r="AZ21" s="8">
        <v>45481</v>
      </c>
      <c r="BA21" s="9" t="s">
        <v>495</v>
      </c>
      <c r="BB21" s="6">
        <v>300.74099999999999</v>
      </c>
      <c r="BC21" s="6">
        <f t="shared" si="14"/>
        <v>5105.8940000000021</v>
      </c>
      <c r="BD21" s="10">
        <f t="shared" si="15"/>
        <v>10</v>
      </c>
      <c r="BE21" s="51"/>
      <c r="BG21" s="8">
        <v>45482</v>
      </c>
      <c r="BH21" s="9" t="s">
        <v>495</v>
      </c>
      <c r="BI21" s="6">
        <v>300.48</v>
      </c>
      <c r="BJ21" s="6">
        <f t="shared" si="16"/>
        <v>537.67800000000136</v>
      </c>
      <c r="BK21" s="10">
        <f t="shared" si="17"/>
        <v>10</v>
      </c>
      <c r="BL21" s="51"/>
      <c r="BN21" s="8">
        <v>45482</v>
      </c>
      <c r="BO21" s="9" t="s">
        <v>57</v>
      </c>
      <c r="BP21" s="6">
        <v>250.08199999999999</v>
      </c>
      <c r="BQ21" s="6">
        <f t="shared" si="18"/>
        <v>13840.83</v>
      </c>
      <c r="BR21" s="10">
        <f t="shared" si="19"/>
        <v>10</v>
      </c>
      <c r="BS21" s="51"/>
      <c r="BU21" s="8">
        <v>45483</v>
      </c>
      <c r="BV21" s="9" t="s">
        <v>6</v>
      </c>
      <c r="BW21" s="6">
        <v>150.45500000000001</v>
      </c>
      <c r="BX21" s="6">
        <f t="shared" si="20"/>
        <v>7451.4150000000045</v>
      </c>
      <c r="BY21" s="10">
        <f t="shared" si="21"/>
        <v>10</v>
      </c>
      <c r="BZ21" s="51"/>
      <c r="CB21" s="8"/>
      <c r="CC21" s="9"/>
      <c r="CD21" s="6"/>
      <c r="CE21" s="6">
        <f t="shared" si="22"/>
        <v>1581.9970000000051</v>
      </c>
      <c r="CF21" s="10">
        <f t="shared" si="23"/>
        <v>10</v>
      </c>
      <c r="CG21" s="51"/>
      <c r="CI21" s="8">
        <v>45483</v>
      </c>
      <c r="CJ21" s="9" t="s">
        <v>35</v>
      </c>
      <c r="CK21" s="6">
        <v>200.96199999999999</v>
      </c>
      <c r="CL21" s="6">
        <f t="shared" si="24"/>
        <v>-1181.7379999999948</v>
      </c>
      <c r="CM21" s="10">
        <f t="shared" si="25"/>
        <v>10</v>
      </c>
      <c r="CN21" s="51"/>
      <c r="CP21" s="8">
        <v>45484</v>
      </c>
      <c r="CQ21" s="9" t="s">
        <v>6</v>
      </c>
      <c r="CR21" s="6">
        <v>378.95400000000001</v>
      </c>
      <c r="CS21" s="6">
        <f t="shared" si="26"/>
        <v>14265.349000000007</v>
      </c>
      <c r="CT21" s="10">
        <f t="shared" si="27"/>
        <v>10</v>
      </c>
      <c r="CU21" s="51"/>
      <c r="CW21" s="8">
        <v>45484</v>
      </c>
      <c r="CX21" s="9" t="s">
        <v>35</v>
      </c>
      <c r="CY21" s="6">
        <v>200.196</v>
      </c>
      <c r="CZ21" s="6">
        <f t="shared" si="28"/>
        <v>6751.0470000000096</v>
      </c>
      <c r="DA21" s="10">
        <f t="shared" si="29"/>
        <v>10</v>
      </c>
      <c r="DB21" s="51"/>
      <c r="DD21" s="8">
        <v>45485</v>
      </c>
      <c r="DE21" s="9" t="s">
        <v>6</v>
      </c>
      <c r="DF21" s="6">
        <v>400.935</v>
      </c>
      <c r="DG21" s="6">
        <f t="shared" si="30"/>
        <v>3415.7720000000108</v>
      </c>
      <c r="DH21" s="10">
        <f t="shared" si="31"/>
        <v>10</v>
      </c>
      <c r="DI21" s="51"/>
      <c r="DK21" s="8">
        <v>45485</v>
      </c>
      <c r="DL21" s="9" t="s">
        <v>34</v>
      </c>
      <c r="DM21" s="6">
        <v>200.60900000000001</v>
      </c>
      <c r="DN21" s="6">
        <f t="shared" si="32"/>
        <v>111.78900000001133</v>
      </c>
      <c r="DO21" s="10">
        <f t="shared" si="33"/>
        <v>10</v>
      </c>
      <c r="DP21" s="51"/>
      <c r="DR21" s="8"/>
      <c r="DS21" s="59"/>
      <c r="DT21" s="60"/>
      <c r="DU21" s="60"/>
      <c r="DV21" s="61"/>
      <c r="DW21" s="51"/>
    </row>
    <row r="22" spans="3:127">
      <c r="C22" s="8">
        <v>45479</v>
      </c>
      <c r="D22" s="9" t="s">
        <v>9</v>
      </c>
      <c r="E22" s="6">
        <v>465.09800000000001</v>
      </c>
      <c r="F22" s="6">
        <f t="shared" si="0"/>
        <v>14016.970999999998</v>
      </c>
      <c r="G22" s="10">
        <f t="shared" si="1"/>
        <v>11</v>
      </c>
      <c r="H22" s="51"/>
      <c r="J22" s="8">
        <v>45479</v>
      </c>
      <c r="K22" s="9" t="s">
        <v>6</v>
      </c>
      <c r="L22" s="6">
        <v>200.37</v>
      </c>
      <c r="M22" s="6">
        <f t="shared" si="2"/>
        <v>11133.692999999997</v>
      </c>
      <c r="N22" s="10">
        <f t="shared" si="3"/>
        <v>11</v>
      </c>
      <c r="O22" s="51"/>
      <c r="Q22" s="8"/>
      <c r="R22" s="9"/>
      <c r="S22" s="6"/>
      <c r="T22" s="6">
        <f t="shared" si="4"/>
        <v>5679.3749999999964</v>
      </c>
      <c r="U22" s="10">
        <f t="shared" si="5"/>
        <v>11</v>
      </c>
      <c r="V22" s="51"/>
      <c r="X22" s="8">
        <v>45480</v>
      </c>
      <c r="Y22" s="9" t="s">
        <v>35</v>
      </c>
      <c r="Z22" s="6">
        <v>200.06800000000001</v>
      </c>
      <c r="AA22" s="6">
        <f t="shared" si="6"/>
        <v>3054.5889999999958</v>
      </c>
      <c r="AB22" s="10">
        <f t="shared" si="7"/>
        <v>11</v>
      </c>
      <c r="AC22" s="51"/>
      <c r="AE22" s="8"/>
      <c r="AF22" s="9"/>
      <c r="AG22" s="6"/>
      <c r="AH22" s="6"/>
      <c r="AI22" s="10"/>
      <c r="AJ22" s="51"/>
      <c r="AL22" s="8"/>
      <c r="AM22" s="9"/>
      <c r="AN22" s="6"/>
      <c r="AO22" s="6">
        <f t="shared" si="10"/>
        <v>15303.632999999998</v>
      </c>
      <c r="AP22" s="10">
        <f t="shared" si="11"/>
        <v>11</v>
      </c>
      <c r="AQ22" s="51"/>
      <c r="AS22" s="8">
        <v>45481</v>
      </c>
      <c r="AT22" s="9" t="s">
        <v>35</v>
      </c>
      <c r="AU22" s="6">
        <v>200.87299999999999</v>
      </c>
      <c r="AV22" s="6">
        <f t="shared" si="12"/>
        <v>12432.144</v>
      </c>
      <c r="AW22" s="10">
        <f t="shared" si="13"/>
        <v>11</v>
      </c>
      <c r="AX22" s="51"/>
      <c r="AZ22" s="8">
        <v>45481</v>
      </c>
      <c r="BA22" s="9" t="s">
        <v>56</v>
      </c>
      <c r="BB22" s="6">
        <v>200.03299999999999</v>
      </c>
      <c r="BC22" s="6">
        <f t="shared" si="14"/>
        <v>4905.8610000000017</v>
      </c>
      <c r="BD22" s="10">
        <f t="shared" si="15"/>
        <v>11</v>
      </c>
      <c r="BE22" s="51"/>
      <c r="BG22" s="8">
        <v>45482</v>
      </c>
      <c r="BH22" s="9" t="s">
        <v>704</v>
      </c>
      <c r="BI22" s="6">
        <v>250.84</v>
      </c>
      <c r="BJ22" s="6">
        <f t="shared" si="16"/>
        <v>286.83800000000133</v>
      </c>
      <c r="BK22" s="10">
        <f t="shared" si="17"/>
        <v>11</v>
      </c>
      <c r="BL22" s="51"/>
      <c r="BN22" s="8">
        <v>45482</v>
      </c>
      <c r="BO22" s="9" t="s">
        <v>6</v>
      </c>
      <c r="BP22" s="6">
        <v>400.03300000000002</v>
      </c>
      <c r="BQ22" s="6">
        <f t="shared" si="18"/>
        <v>13440.797</v>
      </c>
      <c r="BR22" s="10">
        <f t="shared" si="19"/>
        <v>11</v>
      </c>
      <c r="BS22" s="51"/>
      <c r="BU22" s="8">
        <v>45483</v>
      </c>
      <c r="BV22" s="9" t="s">
        <v>57</v>
      </c>
      <c r="BW22" s="6">
        <v>250.196</v>
      </c>
      <c r="BX22" s="6">
        <f t="shared" si="20"/>
        <v>7201.2190000000046</v>
      </c>
      <c r="BY22" s="10">
        <f t="shared" si="21"/>
        <v>11</v>
      </c>
      <c r="BZ22" s="51"/>
      <c r="CB22" s="8"/>
      <c r="CC22" s="9"/>
      <c r="CD22" s="6"/>
      <c r="CE22" s="6">
        <f t="shared" si="22"/>
        <v>1581.9970000000051</v>
      </c>
      <c r="CF22" s="10">
        <f t="shared" si="23"/>
        <v>11</v>
      </c>
      <c r="CG22" s="51"/>
      <c r="CI22" s="8"/>
      <c r="CJ22" s="53" t="s">
        <v>494</v>
      </c>
      <c r="CK22" s="54"/>
      <c r="CL22" s="54"/>
      <c r="CM22" s="55"/>
      <c r="CN22" s="51"/>
      <c r="CP22" s="8">
        <v>45484</v>
      </c>
      <c r="CQ22" s="9" t="s">
        <v>6</v>
      </c>
      <c r="CR22" s="6">
        <v>280.10899999999998</v>
      </c>
      <c r="CS22" s="6">
        <f t="shared" si="26"/>
        <v>13985.240000000007</v>
      </c>
      <c r="CT22" s="10">
        <f t="shared" si="27"/>
        <v>11</v>
      </c>
      <c r="CU22" s="51"/>
      <c r="CW22" s="8">
        <v>45484</v>
      </c>
      <c r="CX22" s="9" t="s">
        <v>483</v>
      </c>
      <c r="CY22" s="6">
        <v>300.12799999999999</v>
      </c>
      <c r="CZ22" s="6">
        <f t="shared" si="28"/>
        <v>6450.9190000000099</v>
      </c>
      <c r="DA22" s="10">
        <f t="shared" si="29"/>
        <v>11</v>
      </c>
      <c r="DB22" s="51"/>
      <c r="DD22" s="8">
        <v>45485</v>
      </c>
      <c r="DE22" s="9" t="s">
        <v>6</v>
      </c>
      <c r="DF22" s="6">
        <v>400.17599999999999</v>
      </c>
      <c r="DG22" s="6">
        <f t="shared" si="30"/>
        <v>3015.5960000000109</v>
      </c>
      <c r="DH22" s="10">
        <f t="shared" si="31"/>
        <v>11</v>
      </c>
      <c r="DI22" s="51"/>
      <c r="DK22" s="8">
        <v>45485</v>
      </c>
      <c r="DL22" s="9" t="s">
        <v>9</v>
      </c>
      <c r="DM22" s="6">
        <v>200.07900000000001</v>
      </c>
      <c r="DN22" s="6">
        <f t="shared" si="32"/>
        <v>-88.28999999998868</v>
      </c>
      <c r="DO22" s="10">
        <f t="shared" si="33"/>
        <v>11</v>
      </c>
      <c r="DP22" s="51"/>
      <c r="DR22" s="8"/>
      <c r="DS22" s="62" t="s">
        <v>743</v>
      </c>
      <c r="DT22" s="63"/>
      <c r="DU22" s="63"/>
      <c r="DV22" s="64"/>
      <c r="DW22" s="51"/>
    </row>
    <row r="23" spans="3:127">
      <c r="C23" s="8"/>
      <c r="D23" s="9"/>
      <c r="E23" s="6"/>
      <c r="F23" s="6">
        <f t="shared" si="0"/>
        <v>14016.970999999998</v>
      </c>
      <c r="G23" s="10">
        <f t="shared" si="1"/>
        <v>12</v>
      </c>
      <c r="H23" s="51"/>
      <c r="J23" s="8">
        <v>45479</v>
      </c>
      <c r="K23" s="9" t="s">
        <v>6</v>
      </c>
      <c r="L23" s="6">
        <v>367.024</v>
      </c>
      <c r="M23" s="6">
        <f t="shared" si="2"/>
        <v>10766.668999999998</v>
      </c>
      <c r="N23" s="10">
        <f t="shared" si="3"/>
        <v>12</v>
      </c>
      <c r="O23" s="51"/>
      <c r="Q23" s="8"/>
      <c r="R23" s="9"/>
      <c r="S23" s="6"/>
      <c r="T23" s="6">
        <f t="shared" si="4"/>
        <v>5679.3749999999964</v>
      </c>
      <c r="U23" s="10">
        <f t="shared" si="5"/>
        <v>12</v>
      </c>
      <c r="V23" s="51"/>
      <c r="X23" s="8">
        <v>45480</v>
      </c>
      <c r="Y23" s="9" t="s">
        <v>57</v>
      </c>
      <c r="Z23" s="6">
        <v>250.44900000000001</v>
      </c>
      <c r="AA23" s="6">
        <f t="shared" si="6"/>
        <v>2804.1399999999958</v>
      </c>
      <c r="AB23" s="10">
        <f t="shared" si="7"/>
        <v>12</v>
      </c>
      <c r="AC23" s="51"/>
      <c r="AE23" s="8"/>
      <c r="AF23" s="9"/>
      <c r="AG23" s="6"/>
      <c r="AH23" s="6"/>
      <c r="AI23" s="10"/>
      <c r="AJ23" s="51"/>
      <c r="AL23" s="8"/>
      <c r="AM23" s="9"/>
      <c r="AN23" s="6"/>
      <c r="AO23" s="6">
        <f t="shared" si="10"/>
        <v>15303.632999999998</v>
      </c>
      <c r="AP23" s="10">
        <f t="shared" si="11"/>
        <v>12</v>
      </c>
      <c r="AQ23" s="51"/>
      <c r="AS23" s="8">
        <v>45481</v>
      </c>
      <c r="AT23" s="9" t="s">
        <v>495</v>
      </c>
      <c r="AU23" s="6">
        <v>300.06700000000001</v>
      </c>
      <c r="AV23" s="6">
        <f t="shared" si="12"/>
        <v>12132.077000000001</v>
      </c>
      <c r="AW23" s="10">
        <f t="shared" si="13"/>
        <v>12</v>
      </c>
      <c r="AX23" s="51"/>
      <c r="AZ23" s="8">
        <v>45481</v>
      </c>
      <c r="BA23" s="9" t="s">
        <v>58</v>
      </c>
      <c r="BB23" s="6">
        <v>200.28700000000001</v>
      </c>
      <c r="BC23" s="6">
        <f t="shared" si="14"/>
        <v>4705.5740000000014</v>
      </c>
      <c r="BD23" s="10">
        <f t="shared" si="15"/>
        <v>12</v>
      </c>
      <c r="BE23" s="51"/>
      <c r="BG23" s="8">
        <v>45482</v>
      </c>
      <c r="BH23" s="9" t="s">
        <v>495</v>
      </c>
      <c r="BI23" s="6">
        <v>300.32499999999999</v>
      </c>
      <c r="BJ23" s="6">
        <f t="shared" si="16"/>
        <v>-13.486999999998659</v>
      </c>
      <c r="BK23" s="10">
        <f t="shared" si="17"/>
        <v>12</v>
      </c>
      <c r="BL23" s="51"/>
      <c r="BN23" s="8">
        <v>45482</v>
      </c>
      <c r="BO23" s="9" t="s">
        <v>9</v>
      </c>
      <c r="BP23" s="6">
        <v>200.04900000000001</v>
      </c>
      <c r="BQ23" s="6">
        <f t="shared" si="18"/>
        <v>13240.748</v>
      </c>
      <c r="BR23" s="10">
        <f t="shared" si="19"/>
        <v>12</v>
      </c>
      <c r="BS23" s="51"/>
      <c r="BU23" s="8">
        <v>45483</v>
      </c>
      <c r="BV23" s="9" t="s">
        <v>721</v>
      </c>
      <c r="BW23" s="6">
        <v>105.251</v>
      </c>
      <c r="BX23" s="6">
        <f t="shared" si="20"/>
        <v>7095.9680000000044</v>
      </c>
      <c r="BY23" s="10">
        <f t="shared" si="21"/>
        <v>12</v>
      </c>
      <c r="BZ23" s="51"/>
      <c r="CB23" s="8"/>
      <c r="CC23" s="9"/>
      <c r="CD23" s="6"/>
      <c r="CE23" s="6">
        <f t="shared" si="22"/>
        <v>1581.9970000000051</v>
      </c>
      <c r="CF23" s="10">
        <f t="shared" si="23"/>
        <v>12</v>
      </c>
      <c r="CG23" s="51"/>
      <c r="CI23" s="8"/>
      <c r="CJ23" s="56" t="s">
        <v>733</v>
      </c>
      <c r="CK23" s="57"/>
      <c r="CL23" s="57"/>
      <c r="CM23" s="58"/>
      <c r="CN23" s="51"/>
      <c r="CP23" s="8">
        <v>45484</v>
      </c>
      <c r="CQ23" s="9" t="s">
        <v>9</v>
      </c>
      <c r="CR23" s="6">
        <v>97.331000000000003</v>
      </c>
      <c r="CS23" s="6">
        <f t="shared" si="26"/>
        <v>13887.909000000007</v>
      </c>
      <c r="CT23" s="10">
        <f t="shared" si="27"/>
        <v>12</v>
      </c>
      <c r="CU23" s="51"/>
      <c r="CW23" s="8">
        <v>45484</v>
      </c>
      <c r="CX23" s="9" t="s">
        <v>495</v>
      </c>
      <c r="CY23" s="6">
        <v>200.14099999999999</v>
      </c>
      <c r="CZ23" s="6">
        <f t="shared" si="28"/>
        <v>6250.7780000000103</v>
      </c>
      <c r="DA23" s="10">
        <f t="shared" si="29"/>
        <v>12</v>
      </c>
      <c r="DB23" s="51"/>
      <c r="DD23" s="8">
        <v>45485</v>
      </c>
      <c r="DE23" s="9" t="s">
        <v>6</v>
      </c>
      <c r="DF23" s="6">
        <v>400.34300000000002</v>
      </c>
      <c r="DG23" s="6">
        <f t="shared" si="30"/>
        <v>2615.2530000000111</v>
      </c>
      <c r="DH23" s="10">
        <f t="shared" si="31"/>
        <v>12</v>
      </c>
      <c r="DI23" s="51"/>
      <c r="DK23" s="8">
        <v>45485</v>
      </c>
      <c r="DL23" s="9" t="s">
        <v>690</v>
      </c>
      <c r="DM23" s="6">
        <v>115.28</v>
      </c>
      <c r="DN23" s="6">
        <f t="shared" si="32"/>
        <v>-203.56999999998868</v>
      </c>
      <c r="DO23" s="10">
        <f t="shared" si="33"/>
        <v>12</v>
      </c>
      <c r="DP23" s="51"/>
      <c r="DR23" s="8"/>
      <c r="DS23" s="65"/>
      <c r="DT23" s="60"/>
      <c r="DU23" s="60"/>
      <c r="DV23" s="66"/>
      <c r="DW23" s="51"/>
    </row>
    <row r="24" spans="3:127">
      <c r="C24" s="8"/>
      <c r="D24" s="9"/>
      <c r="E24" s="6"/>
      <c r="F24" s="6">
        <f t="shared" si="0"/>
        <v>14016.970999999998</v>
      </c>
      <c r="G24" s="10">
        <f t="shared" si="1"/>
        <v>13</v>
      </c>
      <c r="H24" s="51"/>
      <c r="J24" s="8">
        <v>45479</v>
      </c>
      <c r="K24" s="9" t="s">
        <v>536</v>
      </c>
      <c r="L24" s="6">
        <v>300.78100000000001</v>
      </c>
      <c r="M24" s="6">
        <f t="shared" si="2"/>
        <v>10465.887999999997</v>
      </c>
      <c r="N24" s="10">
        <f t="shared" si="3"/>
        <v>13</v>
      </c>
      <c r="O24" s="51"/>
      <c r="Q24" s="8"/>
      <c r="R24" s="9"/>
      <c r="S24" s="6"/>
      <c r="T24" s="6">
        <f t="shared" si="4"/>
        <v>5679.3749999999964</v>
      </c>
      <c r="U24" s="10">
        <f t="shared" si="5"/>
        <v>13</v>
      </c>
      <c r="V24" s="51"/>
      <c r="X24" s="8">
        <v>45480</v>
      </c>
      <c r="Y24" s="9" t="s">
        <v>663</v>
      </c>
      <c r="Z24" s="6">
        <v>300.12599999999998</v>
      </c>
      <c r="AA24" s="6">
        <f t="shared" si="6"/>
        <v>2504.0139999999956</v>
      </c>
      <c r="AB24" s="10">
        <f t="shared" si="7"/>
        <v>13</v>
      </c>
      <c r="AC24" s="51"/>
      <c r="AE24" s="8"/>
      <c r="AF24" s="9"/>
      <c r="AG24" s="6"/>
      <c r="AH24" s="6"/>
      <c r="AI24" s="10"/>
      <c r="AJ24" s="51"/>
      <c r="AL24" s="8"/>
      <c r="AM24" s="9"/>
      <c r="AN24" s="6"/>
      <c r="AO24" s="6">
        <f t="shared" si="10"/>
        <v>15303.632999999998</v>
      </c>
      <c r="AP24" s="10">
        <f t="shared" si="11"/>
        <v>13</v>
      </c>
      <c r="AQ24" s="51"/>
      <c r="AS24" s="8">
        <v>45481</v>
      </c>
      <c r="AT24" s="9" t="s">
        <v>705</v>
      </c>
      <c r="AU24" s="6">
        <v>300.34699999999998</v>
      </c>
      <c r="AV24" s="6">
        <f t="shared" si="12"/>
        <v>11831.730000000001</v>
      </c>
      <c r="AW24" s="10">
        <f t="shared" si="13"/>
        <v>13</v>
      </c>
      <c r="AX24" s="51"/>
      <c r="AZ24" s="8">
        <v>45481</v>
      </c>
      <c r="BA24" s="9" t="s">
        <v>9</v>
      </c>
      <c r="BB24" s="6">
        <v>488.45400000000001</v>
      </c>
      <c r="BC24" s="6">
        <f t="shared" si="14"/>
        <v>4217.1200000000017</v>
      </c>
      <c r="BD24" s="10">
        <f t="shared" si="15"/>
        <v>13</v>
      </c>
      <c r="BE24" s="51"/>
      <c r="BG24" s="8">
        <v>45482</v>
      </c>
      <c r="BH24" s="9" t="s">
        <v>9</v>
      </c>
      <c r="BI24" s="6">
        <v>200.51400000000001</v>
      </c>
      <c r="BJ24" s="6">
        <f t="shared" si="16"/>
        <v>-214.00099999999867</v>
      </c>
      <c r="BK24" s="10">
        <f t="shared" si="17"/>
        <v>13</v>
      </c>
      <c r="BL24" s="51"/>
      <c r="BN24" s="8">
        <v>45482</v>
      </c>
      <c r="BO24" s="9" t="s">
        <v>56</v>
      </c>
      <c r="BP24" s="6">
        <v>200.06800000000001</v>
      </c>
      <c r="BQ24" s="6">
        <f t="shared" si="18"/>
        <v>13040.68</v>
      </c>
      <c r="BR24" s="10">
        <f t="shared" si="19"/>
        <v>13</v>
      </c>
      <c r="BS24" s="51"/>
      <c r="BU24" s="8">
        <v>45483</v>
      </c>
      <c r="BV24" s="9" t="s">
        <v>57</v>
      </c>
      <c r="BW24" s="6">
        <v>250.09</v>
      </c>
      <c r="BX24" s="6">
        <f t="shared" si="20"/>
        <v>6845.8780000000042</v>
      </c>
      <c r="BY24" s="10">
        <f t="shared" si="21"/>
        <v>13</v>
      </c>
      <c r="BZ24" s="51"/>
      <c r="CB24" s="8"/>
      <c r="CC24" s="9"/>
      <c r="CD24" s="6"/>
      <c r="CE24" s="6">
        <f t="shared" si="22"/>
        <v>1581.9970000000051</v>
      </c>
      <c r="CF24" s="10">
        <f t="shared" si="23"/>
        <v>13</v>
      </c>
      <c r="CG24" s="51"/>
      <c r="CI24" s="8"/>
      <c r="CJ24" s="59"/>
      <c r="CK24" s="60"/>
      <c r="CL24" s="60"/>
      <c r="CM24" s="61"/>
      <c r="CN24" s="51"/>
      <c r="CP24" s="8">
        <v>45484</v>
      </c>
      <c r="CQ24" s="9" t="s">
        <v>6</v>
      </c>
      <c r="CR24" s="6">
        <v>399.39400000000001</v>
      </c>
      <c r="CS24" s="6">
        <f t="shared" si="26"/>
        <v>13488.515000000007</v>
      </c>
      <c r="CT24" s="10">
        <f t="shared" si="27"/>
        <v>13</v>
      </c>
      <c r="CU24" s="51"/>
      <c r="CW24" s="8">
        <v>45484</v>
      </c>
      <c r="CX24" s="9" t="s">
        <v>35</v>
      </c>
      <c r="CY24" s="6">
        <v>200.61600000000001</v>
      </c>
      <c r="CZ24" s="6">
        <f t="shared" si="28"/>
        <v>6050.1620000000103</v>
      </c>
      <c r="DA24" s="10">
        <f t="shared" si="29"/>
        <v>13</v>
      </c>
      <c r="DB24" s="51"/>
      <c r="DD24" s="8">
        <v>45485</v>
      </c>
      <c r="DE24" s="9" t="s">
        <v>742</v>
      </c>
      <c r="DF24" s="6">
        <v>98.16</v>
      </c>
      <c r="DG24" s="6">
        <f t="shared" si="30"/>
        <v>2517.0930000000112</v>
      </c>
      <c r="DH24" s="10">
        <f t="shared" si="31"/>
        <v>13</v>
      </c>
      <c r="DI24" s="51"/>
      <c r="DK24" s="8">
        <v>45485</v>
      </c>
      <c r="DL24" s="9" t="s">
        <v>6</v>
      </c>
      <c r="DM24" s="6">
        <v>261.18</v>
      </c>
      <c r="DN24" s="6">
        <f t="shared" si="32"/>
        <v>-464.74999999998869</v>
      </c>
      <c r="DO24" s="10">
        <f t="shared" si="33"/>
        <v>13</v>
      </c>
      <c r="DP24" s="51"/>
      <c r="DR24" s="8"/>
      <c r="DS24" s="9"/>
      <c r="DT24" s="6"/>
      <c r="DU24" s="6"/>
      <c r="DV24" s="10"/>
      <c r="DW24" s="51"/>
    </row>
    <row r="25" spans="3:127">
      <c r="C25" s="8"/>
      <c r="D25" s="9"/>
      <c r="E25" s="6"/>
      <c r="F25" s="6">
        <f t="shared" si="0"/>
        <v>14016.970999999998</v>
      </c>
      <c r="G25" s="10">
        <f t="shared" si="1"/>
        <v>14</v>
      </c>
      <c r="H25" s="51"/>
      <c r="J25" s="8">
        <v>45479</v>
      </c>
      <c r="K25" s="9" t="s">
        <v>9</v>
      </c>
      <c r="L25" s="6">
        <v>200.38</v>
      </c>
      <c r="M25" s="6">
        <f t="shared" si="2"/>
        <v>10265.507999999998</v>
      </c>
      <c r="N25" s="10">
        <f t="shared" si="3"/>
        <v>14</v>
      </c>
      <c r="O25" s="51"/>
      <c r="Q25" s="8"/>
      <c r="R25" s="9"/>
      <c r="S25" s="6"/>
      <c r="T25" s="6">
        <f t="shared" si="4"/>
        <v>5679.3749999999964</v>
      </c>
      <c r="U25" s="10">
        <f t="shared" si="5"/>
        <v>14</v>
      </c>
      <c r="V25" s="51"/>
      <c r="X25" s="8">
        <v>45480</v>
      </c>
      <c r="Y25" s="9" t="s">
        <v>57</v>
      </c>
      <c r="Z25" s="6">
        <v>250.38800000000001</v>
      </c>
      <c r="AA25" s="6">
        <f t="shared" si="6"/>
        <v>2253.6259999999957</v>
      </c>
      <c r="AB25" s="10">
        <f t="shared" si="7"/>
        <v>14</v>
      </c>
      <c r="AC25" s="51"/>
      <c r="AE25" s="8"/>
      <c r="AF25" s="9"/>
      <c r="AG25" s="6"/>
      <c r="AH25" s="6"/>
      <c r="AI25" s="10"/>
      <c r="AJ25" s="51"/>
      <c r="AL25" s="8"/>
      <c r="AM25" s="9"/>
      <c r="AN25" s="6"/>
      <c r="AO25" s="6">
        <f t="shared" si="10"/>
        <v>15303.632999999998</v>
      </c>
      <c r="AP25" s="10">
        <f t="shared" si="11"/>
        <v>14</v>
      </c>
      <c r="AQ25" s="51"/>
      <c r="AS25" s="8">
        <v>45481</v>
      </c>
      <c r="AT25" s="9" t="s">
        <v>9</v>
      </c>
      <c r="AU25" s="6">
        <v>163.773</v>
      </c>
      <c r="AV25" s="6">
        <f t="shared" si="12"/>
        <v>11667.957000000002</v>
      </c>
      <c r="AW25" s="10">
        <f t="shared" si="13"/>
        <v>14</v>
      </c>
      <c r="AX25" s="51"/>
      <c r="AZ25" s="8">
        <v>45481</v>
      </c>
      <c r="BA25" s="9" t="s">
        <v>58</v>
      </c>
      <c r="BB25" s="6">
        <v>200.21600000000001</v>
      </c>
      <c r="BC25" s="6">
        <f t="shared" si="14"/>
        <v>4016.9040000000018</v>
      </c>
      <c r="BD25" s="10">
        <f t="shared" si="15"/>
        <v>14</v>
      </c>
      <c r="BE25" s="51"/>
      <c r="BG25" s="8">
        <v>45482</v>
      </c>
      <c r="BH25" s="9" t="s">
        <v>714</v>
      </c>
      <c r="BI25" s="6">
        <v>300.21899999999999</v>
      </c>
      <c r="BJ25" s="6">
        <f t="shared" si="16"/>
        <v>-514.21999999999866</v>
      </c>
      <c r="BK25" s="10">
        <f t="shared" si="17"/>
        <v>14</v>
      </c>
      <c r="BL25" s="51"/>
      <c r="BN25" s="8">
        <v>45482</v>
      </c>
      <c r="BO25" s="9" t="s">
        <v>9</v>
      </c>
      <c r="BP25" s="6">
        <v>200.17699999999999</v>
      </c>
      <c r="BQ25" s="6">
        <f t="shared" si="18"/>
        <v>12840.503000000001</v>
      </c>
      <c r="BR25" s="10">
        <f t="shared" si="19"/>
        <v>14</v>
      </c>
      <c r="BS25" s="51"/>
      <c r="BU25" s="8">
        <v>45483</v>
      </c>
      <c r="BV25" s="9" t="s">
        <v>483</v>
      </c>
      <c r="BW25" s="6">
        <v>300.166</v>
      </c>
      <c r="BX25" s="6">
        <f t="shared" si="20"/>
        <v>6545.7120000000041</v>
      </c>
      <c r="BY25" s="10">
        <f t="shared" si="21"/>
        <v>14</v>
      </c>
      <c r="BZ25" s="51"/>
      <c r="CB25" s="8"/>
      <c r="CC25" s="9"/>
      <c r="CD25" s="6"/>
      <c r="CE25" s="6">
        <f t="shared" si="22"/>
        <v>1581.9970000000051</v>
      </c>
      <c r="CF25" s="10">
        <f t="shared" si="23"/>
        <v>14</v>
      </c>
      <c r="CG25" s="51"/>
      <c r="CI25" s="8"/>
      <c r="CJ25" s="62" t="s">
        <v>734</v>
      </c>
      <c r="CK25" s="63"/>
      <c r="CL25" s="63"/>
      <c r="CM25" s="64"/>
      <c r="CN25" s="51"/>
      <c r="CP25" s="8">
        <v>45484</v>
      </c>
      <c r="CQ25" s="9" t="s">
        <v>35</v>
      </c>
      <c r="CR25" s="6">
        <v>200.26400000000001</v>
      </c>
      <c r="CS25" s="6">
        <f t="shared" si="26"/>
        <v>13288.251000000007</v>
      </c>
      <c r="CT25" s="10">
        <f t="shared" si="27"/>
        <v>14</v>
      </c>
      <c r="CU25" s="51"/>
      <c r="CW25" s="8"/>
      <c r="CX25" s="9"/>
      <c r="CY25" s="6"/>
      <c r="CZ25" s="6">
        <f t="shared" si="28"/>
        <v>6050.1620000000103</v>
      </c>
      <c r="DA25" s="10">
        <f t="shared" si="29"/>
        <v>14</v>
      </c>
      <c r="DB25" s="51"/>
      <c r="DD25" s="8"/>
      <c r="DE25" s="9"/>
      <c r="DF25" s="6"/>
      <c r="DG25" s="6">
        <f t="shared" si="30"/>
        <v>2517.0930000000112</v>
      </c>
      <c r="DH25" s="10">
        <f t="shared" si="31"/>
        <v>14</v>
      </c>
      <c r="DI25" s="51"/>
      <c r="DK25" s="8">
        <v>45485</v>
      </c>
      <c r="DL25" s="9" t="s">
        <v>59</v>
      </c>
      <c r="DM25" s="6">
        <v>150.29499999999999</v>
      </c>
      <c r="DN25" s="6">
        <f t="shared" si="32"/>
        <v>-615.0449999999887</v>
      </c>
      <c r="DO25" s="10">
        <f t="shared" si="33"/>
        <v>14</v>
      </c>
      <c r="DP25" s="51"/>
      <c r="DR25" s="8"/>
      <c r="DS25" s="9"/>
      <c r="DT25" s="6"/>
      <c r="DU25" s="6"/>
      <c r="DV25" s="10"/>
      <c r="DW25" s="51"/>
    </row>
    <row r="26" spans="3:127">
      <c r="C26" s="8"/>
      <c r="D26" s="9"/>
      <c r="E26" s="6"/>
      <c r="F26" s="6">
        <f t="shared" si="0"/>
        <v>14016.970999999998</v>
      </c>
      <c r="G26" s="10">
        <f t="shared" si="1"/>
        <v>15</v>
      </c>
      <c r="H26" s="51"/>
      <c r="J26" s="8">
        <v>45479</v>
      </c>
      <c r="K26" s="9" t="s">
        <v>647</v>
      </c>
      <c r="L26" s="6">
        <v>400.36599999999999</v>
      </c>
      <c r="M26" s="6">
        <f t="shared" si="2"/>
        <v>9865.141999999998</v>
      </c>
      <c r="N26" s="10">
        <f t="shared" si="3"/>
        <v>15</v>
      </c>
      <c r="O26" s="51"/>
      <c r="Q26" s="8"/>
      <c r="R26" s="9"/>
      <c r="S26" s="6"/>
      <c r="T26" s="6">
        <f t="shared" si="4"/>
        <v>5679.3749999999964</v>
      </c>
      <c r="U26" s="10">
        <f t="shared" si="5"/>
        <v>15</v>
      </c>
      <c r="V26" s="51"/>
      <c r="X26" s="8">
        <v>45480</v>
      </c>
      <c r="Y26" s="9" t="s">
        <v>56</v>
      </c>
      <c r="Z26" s="6">
        <v>400.12299999999999</v>
      </c>
      <c r="AA26" s="6">
        <f t="shared" si="6"/>
        <v>1853.5029999999956</v>
      </c>
      <c r="AB26" s="10">
        <f t="shared" si="7"/>
        <v>15</v>
      </c>
      <c r="AC26" s="51"/>
      <c r="AE26" s="8"/>
      <c r="AF26" s="9"/>
      <c r="AG26" s="6"/>
      <c r="AH26" s="6"/>
      <c r="AI26" s="10"/>
      <c r="AJ26" s="51"/>
      <c r="AL26" s="8"/>
      <c r="AM26" s="9"/>
      <c r="AN26" s="6"/>
      <c r="AO26" s="6">
        <f t="shared" si="10"/>
        <v>15303.632999999998</v>
      </c>
      <c r="AP26" s="10">
        <f t="shared" si="11"/>
        <v>15</v>
      </c>
      <c r="AQ26" s="51"/>
      <c r="AS26" s="8">
        <v>45481</v>
      </c>
      <c r="AT26" s="9" t="s">
        <v>9</v>
      </c>
      <c r="AU26" s="6">
        <v>199.78399999999999</v>
      </c>
      <c r="AV26" s="6">
        <f t="shared" si="12"/>
        <v>11468.173000000003</v>
      </c>
      <c r="AW26" s="10">
        <f t="shared" si="13"/>
        <v>15</v>
      </c>
      <c r="AX26" s="51"/>
      <c r="AZ26" s="8">
        <v>45481</v>
      </c>
      <c r="BA26" s="9" t="s">
        <v>57</v>
      </c>
      <c r="BB26" s="6">
        <v>250.20599999999999</v>
      </c>
      <c r="BC26" s="6">
        <f t="shared" si="14"/>
        <v>3766.6980000000017</v>
      </c>
      <c r="BD26" s="10">
        <f t="shared" si="15"/>
        <v>15</v>
      </c>
      <c r="BE26" s="51"/>
      <c r="BG26" s="8">
        <v>45482</v>
      </c>
      <c r="BH26" s="9" t="s">
        <v>9</v>
      </c>
      <c r="BI26" s="6">
        <v>198.173</v>
      </c>
      <c r="BJ26" s="6">
        <f t="shared" si="16"/>
        <v>-712.39299999999866</v>
      </c>
      <c r="BK26" s="10">
        <f t="shared" si="17"/>
        <v>15</v>
      </c>
      <c r="BL26" s="51"/>
      <c r="BN26" s="8">
        <v>45482</v>
      </c>
      <c r="BO26" s="9" t="s">
        <v>536</v>
      </c>
      <c r="BP26" s="6">
        <v>300.31700000000001</v>
      </c>
      <c r="BQ26" s="6">
        <f t="shared" si="18"/>
        <v>12540.186000000002</v>
      </c>
      <c r="BR26" s="10">
        <f t="shared" si="19"/>
        <v>15</v>
      </c>
      <c r="BS26" s="51"/>
      <c r="BU26" s="8">
        <v>45483</v>
      </c>
      <c r="BV26" s="9" t="s">
        <v>9</v>
      </c>
      <c r="BW26" s="6">
        <v>200.285</v>
      </c>
      <c r="BX26" s="6">
        <f t="shared" si="20"/>
        <v>6345.4270000000042</v>
      </c>
      <c r="BY26" s="10">
        <f t="shared" si="21"/>
        <v>15</v>
      </c>
      <c r="BZ26" s="51"/>
      <c r="CB26" s="8"/>
      <c r="CC26" s="9"/>
      <c r="CD26" s="6"/>
      <c r="CE26" s="6">
        <f t="shared" si="22"/>
        <v>1581.9970000000051</v>
      </c>
      <c r="CF26" s="10">
        <f t="shared" si="23"/>
        <v>15</v>
      </c>
      <c r="CG26" s="51"/>
      <c r="CI26" s="8"/>
      <c r="CJ26" s="65"/>
      <c r="CK26" s="60"/>
      <c r="CL26" s="60"/>
      <c r="CM26" s="66"/>
      <c r="CN26" s="51"/>
      <c r="CP26" s="8">
        <v>45484</v>
      </c>
      <c r="CQ26" s="9" t="s">
        <v>9</v>
      </c>
      <c r="CR26" s="6">
        <v>149.602</v>
      </c>
      <c r="CS26" s="6">
        <f t="shared" si="26"/>
        <v>13138.649000000007</v>
      </c>
      <c r="CT26" s="10">
        <f t="shared" si="27"/>
        <v>15</v>
      </c>
      <c r="CU26" s="51"/>
      <c r="CW26" s="8"/>
      <c r="CX26" s="9"/>
      <c r="CY26" s="6"/>
      <c r="CZ26" s="6">
        <f t="shared" si="28"/>
        <v>6050.1620000000103</v>
      </c>
      <c r="DA26" s="10">
        <f t="shared" si="29"/>
        <v>15</v>
      </c>
      <c r="DB26" s="51"/>
      <c r="DD26" s="8"/>
      <c r="DE26" s="9"/>
      <c r="DF26" s="6"/>
      <c r="DG26" s="6">
        <f t="shared" si="30"/>
        <v>2517.0930000000112</v>
      </c>
      <c r="DH26" s="10">
        <f t="shared" si="31"/>
        <v>15</v>
      </c>
      <c r="DI26" s="51"/>
      <c r="DK26" s="8">
        <v>45485</v>
      </c>
      <c r="DL26" s="9" t="s">
        <v>6</v>
      </c>
      <c r="DM26" s="6">
        <v>326.41800000000001</v>
      </c>
      <c r="DN26" s="6">
        <f t="shared" si="32"/>
        <v>-941.46299999998871</v>
      </c>
      <c r="DO26" s="10">
        <f t="shared" si="33"/>
        <v>15</v>
      </c>
      <c r="DP26" s="51"/>
      <c r="DR26" s="8"/>
      <c r="DS26" s="9"/>
      <c r="DT26" s="6"/>
      <c r="DU26" s="6"/>
      <c r="DV26" s="10"/>
      <c r="DW26" s="51"/>
    </row>
    <row r="27" spans="3:127">
      <c r="C27" s="8"/>
      <c r="D27" s="1"/>
      <c r="E27" s="6"/>
      <c r="F27" s="6">
        <f t="shared" si="0"/>
        <v>14016.970999999998</v>
      </c>
      <c r="G27" s="10">
        <f t="shared" si="1"/>
        <v>16</v>
      </c>
      <c r="H27" s="51"/>
      <c r="J27" s="8">
        <v>45479</v>
      </c>
      <c r="K27" s="1" t="s">
        <v>6</v>
      </c>
      <c r="L27" s="6">
        <v>358.07600000000002</v>
      </c>
      <c r="M27" s="6">
        <f t="shared" si="2"/>
        <v>9507.0659999999989</v>
      </c>
      <c r="N27" s="10">
        <f t="shared" si="3"/>
        <v>16</v>
      </c>
      <c r="O27" s="51"/>
      <c r="Q27" s="8"/>
      <c r="R27" s="1"/>
      <c r="S27" s="6"/>
      <c r="T27" s="6">
        <f t="shared" si="4"/>
        <v>5679.3749999999964</v>
      </c>
      <c r="U27" s="10">
        <f t="shared" si="5"/>
        <v>16</v>
      </c>
      <c r="V27" s="51"/>
      <c r="X27" s="8">
        <v>45480</v>
      </c>
      <c r="Y27" s="1" t="s">
        <v>9</v>
      </c>
      <c r="Z27" s="6">
        <v>200.04499999999999</v>
      </c>
      <c r="AA27" s="6">
        <f t="shared" si="6"/>
        <v>1653.4579999999955</v>
      </c>
      <c r="AB27" s="10">
        <f t="shared" si="7"/>
        <v>16</v>
      </c>
      <c r="AC27" s="51"/>
      <c r="AE27" s="8"/>
      <c r="AF27" s="1"/>
      <c r="AG27" s="6"/>
      <c r="AH27" s="6"/>
      <c r="AI27" s="10"/>
      <c r="AJ27" s="51"/>
      <c r="AL27" s="8"/>
      <c r="AM27" s="1"/>
      <c r="AN27" s="6"/>
      <c r="AO27" s="6">
        <f t="shared" si="10"/>
        <v>15303.632999999998</v>
      </c>
      <c r="AP27" s="10">
        <f t="shared" si="11"/>
        <v>16</v>
      </c>
      <c r="AQ27" s="51"/>
      <c r="AS27" s="8">
        <v>45481</v>
      </c>
      <c r="AT27" s="1" t="s">
        <v>6</v>
      </c>
      <c r="AU27" s="6">
        <v>131.327</v>
      </c>
      <c r="AV27" s="6">
        <f t="shared" si="12"/>
        <v>11336.846000000003</v>
      </c>
      <c r="AW27" s="10">
        <f t="shared" si="13"/>
        <v>16</v>
      </c>
      <c r="AX27" s="51"/>
      <c r="AZ27" s="8">
        <v>45481</v>
      </c>
      <c r="BA27" s="1" t="s">
        <v>9</v>
      </c>
      <c r="BB27" s="6">
        <v>200.261</v>
      </c>
      <c r="BC27" s="6">
        <f t="shared" si="14"/>
        <v>3566.4370000000017</v>
      </c>
      <c r="BD27" s="10">
        <f t="shared" si="15"/>
        <v>16</v>
      </c>
      <c r="BE27" s="51"/>
      <c r="BG27" s="8">
        <v>45482</v>
      </c>
      <c r="BH27" s="9" t="s">
        <v>9</v>
      </c>
      <c r="BI27" s="6">
        <v>151.15799999999999</v>
      </c>
      <c r="BJ27" s="6">
        <f t="shared" si="16"/>
        <v>-863.55099999999868</v>
      </c>
      <c r="BK27" s="10">
        <f t="shared" si="17"/>
        <v>16</v>
      </c>
      <c r="BL27" s="51"/>
      <c r="BN27" s="8">
        <v>45482</v>
      </c>
      <c r="BO27" s="1" t="s">
        <v>9</v>
      </c>
      <c r="BP27" s="6">
        <v>200.697</v>
      </c>
      <c r="BQ27" s="6">
        <f t="shared" si="18"/>
        <v>12339.489000000001</v>
      </c>
      <c r="BR27" s="10">
        <f t="shared" si="19"/>
        <v>16</v>
      </c>
      <c r="BS27" s="51"/>
      <c r="BU27" s="8">
        <v>45483</v>
      </c>
      <c r="BV27" s="9" t="s">
        <v>34</v>
      </c>
      <c r="BW27" s="6">
        <v>111.642</v>
      </c>
      <c r="BX27" s="6">
        <f t="shared" si="20"/>
        <v>6233.7850000000044</v>
      </c>
      <c r="BY27" s="10">
        <f t="shared" si="21"/>
        <v>16</v>
      </c>
      <c r="BZ27" s="51"/>
      <c r="CB27" s="8"/>
      <c r="CC27" s="9"/>
      <c r="CD27" s="6"/>
      <c r="CE27" s="6">
        <f t="shared" si="22"/>
        <v>1581.9970000000051</v>
      </c>
      <c r="CF27" s="10">
        <f t="shared" si="23"/>
        <v>16</v>
      </c>
      <c r="CG27" s="51"/>
      <c r="CI27" s="8"/>
      <c r="CJ27" s="9"/>
      <c r="CK27" s="6"/>
      <c r="CL27" s="6"/>
      <c r="CM27" s="10"/>
      <c r="CN27" s="51"/>
      <c r="CP27" s="8">
        <v>45484</v>
      </c>
      <c r="CQ27" s="1" t="s">
        <v>495</v>
      </c>
      <c r="CR27" s="6">
        <v>320.08499999999998</v>
      </c>
      <c r="CS27" s="6">
        <f t="shared" si="26"/>
        <v>12818.564000000008</v>
      </c>
      <c r="CT27" s="10">
        <f t="shared" si="27"/>
        <v>16</v>
      </c>
      <c r="CU27" s="51"/>
      <c r="CW27" s="8"/>
      <c r="CX27" s="1"/>
      <c r="CY27" s="6"/>
      <c r="CZ27" s="6">
        <f t="shared" si="28"/>
        <v>6050.1620000000103</v>
      </c>
      <c r="DA27" s="10">
        <f t="shared" si="29"/>
        <v>16</v>
      </c>
      <c r="DB27" s="51"/>
      <c r="DD27" s="8"/>
      <c r="DE27" s="1"/>
      <c r="DF27" s="6"/>
      <c r="DG27" s="6">
        <f t="shared" si="30"/>
        <v>2517.0930000000112</v>
      </c>
      <c r="DH27" s="10">
        <f t="shared" si="31"/>
        <v>16</v>
      </c>
      <c r="DI27" s="51"/>
      <c r="DK27" s="8">
        <v>45485</v>
      </c>
      <c r="DL27" s="1" t="s">
        <v>56</v>
      </c>
      <c r="DM27" s="6">
        <v>200.17400000000001</v>
      </c>
      <c r="DN27" s="6">
        <f t="shared" si="32"/>
        <v>-1141.6369999999888</v>
      </c>
      <c r="DO27" s="10">
        <f t="shared" si="33"/>
        <v>16</v>
      </c>
      <c r="DP27" s="51"/>
      <c r="DR27" s="8"/>
      <c r="DS27" s="1"/>
      <c r="DT27" s="6"/>
      <c r="DU27" s="6"/>
      <c r="DV27" s="10"/>
      <c r="DW27" s="51"/>
    </row>
    <row r="28" spans="3:127">
      <c r="C28" s="8"/>
      <c r="D28" s="1"/>
      <c r="E28" s="3"/>
      <c r="F28" s="6">
        <f t="shared" si="0"/>
        <v>14016.970999999998</v>
      </c>
      <c r="G28" s="10">
        <f t="shared" si="1"/>
        <v>17</v>
      </c>
      <c r="H28" s="51"/>
      <c r="J28" s="8">
        <v>45479</v>
      </c>
      <c r="K28" s="1" t="s">
        <v>9</v>
      </c>
      <c r="L28" s="3">
        <v>181.32499999999999</v>
      </c>
      <c r="M28" s="6">
        <f t="shared" si="2"/>
        <v>9325.7409999999982</v>
      </c>
      <c r="N28" s="10">
        <f t="shared" si="3"/>
        <v>17</v>
      </c>
      <c r="O28" s="51"/>
      <c r="Q28" s="8"/>
      <c r="R28" s="1"/>
      <c r="S28" s="3"/>
      <c r="T28" s="6">
        <f t="shared" si="4"/>
        <v>5679.3749999999964</v>
      </c>
      <c r="U28" s="10">
        <f t="shared" si="5"/>
        <v>17</v>
      </c>
      <c r="V28" s="51"/>
      <c r="X28" s="8">
        <v>45480</v>
      </c>
      <c r="Y28" s="1" t="s">
        <v>6</v>
      </c>
      <c r="Z28" s="3">
        <v>400.59300000000002</v>
      </c>
      <c r="AA28" s="6">
        <f t="shared" si="6"/>
        <v>1252.8649999999955</v>
      </c>
      <c r="AB28" s="10">
        <f t="shared" si="7"/>
        <v>17</v>
      </c>
      <c r="AC28" s="51"/>
      <c r="AE28" s="8"/>
      <c r="AF28" s="1"/>
      <c r="AG28" s="3"/>
      <c r="AH28" s="6"/>
      <c r="AI28" s="10"/>
      <c r="AJ28" s="51"/>
      <c r="AL28" s="8"/>
      <c r="AM28" s="1"/>
      <c r="AN28" s="3"/>
      <c r="AO28" s="6">
        <f t="shared" si="10"/>
        <v>15303.632999999998</v>
      </c>
      <c r="AP28" s="10">
        <f t="shared" si="11"/>
        <v>17</v>
      </c>
      <c r="AQ28" s="51"/>
      <c r="AS28" s="8">
        <v>45481</v>
      </c>
      <c r="AT28" s="1" t="s">
        <v>35</v>
      </c>
      <c r="AU28" s="3">
        <v>200.14699999999999</v>
      </c>
      <c r="AV28" s="6">
        <f t="shared" si="12"/>
        <v>11136.699000000002</v>
      </c>
      <c r="AW28" s="10">
        <f t="shared" si="13"/>
        <v>17</v>
      </c>
      <c r="AX28" s="51"/>
      <c r="AZ28" s="8">
        <v>45481</v>
      </c>
      <c r="BA28" s="1" t="s">
        <v>6</v>
      </c>
      <c r="BB28" s="3">
        <v>400.07299999999998</v>
      </c>
      <c r="BC28" s="6">
        <f t="shared" si="14"/>
        <v>3166.3640000000019</v>
      </c>
      <c r="BD28" s="10">
        <f t="shared" si="15"/>
        <v>17</v>
      </c>
      <c r="BE28" s="51"/>
      <c r="BG28" s="8">
        <v>45482</v>
      </c>
      <c r="BH28" s="1" t="s">
        <v>714</v>
      </c>
      <c r="BI28" s="3">
        <v>300.01400000000001</v>
      </c>
      <c r="BJ28" s="6">
        <f t="shared" si="16"/>
        <v>-1163.5649999999987</v>
      </c>
      <c r="BK28" s="10">
        <f t="shared" si="17"/>
        <v>17</v>
      </c>
      <c r="BL28" s="51"/>
      <c r="BN28" s="8">
        <v>45482</v>
      </c>
      <c r="BO28" s="1" t="s">
        <v>6</v>
      </c>
      <c r="BP28" s="3">
        <v>400.99099999999999</v>
      </c>
      <c r="BQ28" s="6">
        <f t="shared" si="18"/>
        <v>11938.498000000001</v>
      </c>
      <c r="BR28" s="10">
        <f t="shared" si="19"/>
        <v>17</v>
      </c>
      <c r="BS28" s="51"/>
      <c r="BU28" s="8">
        <v>45483</v>
      </c>
      <c r="BV28" s="1" t="s">
        <v>722</v>
      </c>
      <c r="BW28" s="3">
        <v>118.705</v>
      </c>
      <c r="BX28" s="6">
        <f t="shared" si="20"/>
        <v>6115.0800000000045</v>
      </c>
      <c r="BY28" s="10">
        <f t="shared" si="21"/>
        <v>17</v>
      </c>
      <c r="BZ28" s="51"/>
      <c r="CB28" s="8"/>
      <c r="CC28" s="1"/>
      <c r="CD28" s="3"/>
      <c r="CE28" s="6">
        <f t="shared" si="22"/>
        <v>1581.9970000000051</v>
      </c>
      <c r="CF28" s="10">
        <f t="shared" si="23"/>
        <v>17</v>
      </c>
      <c r="CG28" s="51"/>
      <c r="CI28" s="8"/>
      <c r="CJ28" s="1"/>
      <c r="CK28" s="3"/>
      <c r="CL28" s="6"/>
      <c r="CM28" s="10"/>
      <c r="CN28" s="51"/>
      <c r="CP28" s="8">
        <v>45484</v>
      </c>
      <c r="CQ28" s="1" t="s">
        <v>729</v>
      </c>
      <c r="CR28" s="3">
        <v>200.01499999999999</v>
      </c>
      <c r="CS28" s="6">
        <f t="shared" si="26"/>
        <v>12618.549000000008</v>
      </c>
      <c r="CT28" s="10">
        <f t="shared" si="27"/>
        <v>17</v>
      </c>
      <c r="CU28" s="51"/>
      <c r="CW28" s="8"/>
      <c r="CX28" s="1"/>
      <c r="CY28" s="3"/>
      <c r="CZ28" s="6">
        <f t="shared" si="28"/>
        <v>6050.1620000000103</v>
      </c>
      <c r="DA28" s="10">
        <f t="shared" si="29"/>
        <v>17</v>
      </c>
      <c r="DB28" s="51"/>
      <c r="DD28" s="8"/>
      <c r="DE28" s="1"/>
      <c r="DF28" s="3"/>
      <c r="DG28" s="6">
        <f t="shared" si="30"/>
        <v>2517.0930000000112</v>
      </c>
      <c r="DH28" s="10">
        <f t="shared" si="31"/>
        <v>17</v>
      </c>
      <c r="DI28" s="51"/>
      <c r="DK28" s="8">
        <v>45485</v>
      </c>
      <c r="DL28" s="1" t="s">
        <v>56</v>
      </c>
      <c r="DM28" s="3">
        <v>200.268</v>
      </c>
      <c r="DN28" s="6">
        <f t="shared" si="32"/>
        <v>-1341.9049999999888</v>
      </c>
      <c r="DO28" s="10">
        <f t="shared" si="33"/>
        <v>17</v>
      </c>
      <c r="DP28" s="51"/>
      <c r="DR28" s="8"/>
      <c r="DS28" s="1"/>
      <c r="DT28" s="3"/>
      <c r="DU28" s="6"/>
      <c r="DV28" s="10"/>
      <c r="DW28" s="51"/>
    </row>
    <row r="29" spans="3:127">
      <c r="C29" s="8"/>
      <c r="D29" s="1"/>
      <c r="E29" s="6"/>
      <c r="F29" s="6">
        <f t="shared" si="0"/>
        <v>14016.970999999998</v>
      </c>
      <c r="G29" s="10">
        <f t="shared" si="1"/>
        <v>18</v>
      </c>
      <c r="H29" s="51"/>
      <c r="J29" s="8">
        <v>45479</v>
      </c>
      <c r="K29" s="1" t="s">
        <v>58</v>
      </c>
      <c r="L29" s="6">
        <v>200.65600000000001</v>
      </c>
      <c r="M29" s="6">
        <f t="shared" si="2"/>
        <v>9125.0849999999973</v>
      </c>
      <c r="N29" s="10">
        <f t="shared" si="3"/>
        <v>18</v>
      </c>
      <c r="O29" s="51"/>
      <c r="Q29" s="8"/>
      <c r="R29" s="1"/>
      <c r="S29" s="6"/>
      <c r="T29" s="6">
        <f t="shared" si="4"/>
        <v>5679.3749999999964</v>
      </c>
      <c r="U29" s="10">
        <f t="shared" si="5"/>
        <v>18</v>
      </c>
      <c r="V29" s="51"/>
      <c r="X29" s="8"/>
      <c r="Y29" s="1"/>
      <c r="Z29" s="6"/>
      <c r="AA29" s="6">
        <f t="shared" si="6"/>
        <v>1252.8649999999955</v>
      </c>
      <c r="AB29" s="10">
        <f t="shared" si="7"/>
        <v>18</v>
      </c>
      <c r="AC29" s="51"/>
      <c r="AE29" s="8"/>
      <c r="AF29" s="1"/>
      <c r="AG29" s="6"/>
      <c r="AH29" s="6"/>
      <c r="AI29" s="10"/>
      <c r="AJ29" s="51"/>
      <c r="AL29" s="8"/>
      <c r="AM29" s="1"/>
      <c r="AN29" s="6"/>
      <c r="AO29" s="6">
        <f t="shared" si="10"/>
        <v>15303.632999999998</v>
      </c>
      <c r="AP29" s="10">
        <f t="shared" si="11"/>
        <v>18</v>
      </c>
      <c r="AQ29" s="51"/>
      <c r="AS29" s="8">
        <v>45481</v>
      </c>
      <c r="AT29" s="1" t="s">
        <v>706</v>
      </c>
      <c r="AU29" s="6">
        <v>400.09</v>
      </c>
      <c r="AV29" s="6">
        <f t="shared" si="12"/>
        <v>10736.609000000002</v>
      </c>
      <c r="AW29" s="10">
        <f t="shared" si="13"/>
        <v>18</v>
      </c>
      <c r="AX29" s="51"/>
      <c r="AZ29" s="8">
        <v>45481</v>
      </c>
      <c r="BA29" s="1" t="s">
        <v>483</v>
      </c>
      <c r="BB29" s="6">
        <v>300.40899999999999</v>
      </c>
      <c r="BC29" s="6">
        <f t="shared" si="14"/>
        <v>2865.9550000000017</v>
      </c>
      <c r="BD29" s="10">
        <f t="shared" si="15"/>
        <v>18</v>
      </c>
      <c r="BE29" s="51"/>
      <c r="BG29" s="8">
        <v>45482</v>
      </c>
      <c r="BH29" s="1" t="s">
        <v>663</v>
      </c>
      <c r="BI29" s="6">
        <v>300.37</v>
      </c>
      <c r="BJ29" s="6">
        <f t="shared" si="16"/>
        <v>-1463.9349999999986</v>
      </c>
      <c r="BK29" s="10">
        <f t="shared" si="17"/>
        <v>18</v>
      </c>
      <c r="BL29" s="51"/>
      <c r="BN29" s="8">
        <v>45482</v>
      </c>
      <c r="BO29" s="1" t="s">
        <v>6</v>
      </c>
      <c r="BP29" s="6">
        <v>400.18400000000003</v>
      </c>
      <c r="BQ29" s="6">
        <f t="shared" si="18"/>
        <v>11538.314000000002</v>
      </c>
      <c r="BR29" s="10">
        <f t="shared" si="19"/>
        <v>18</v>
      </c>
      <c r="BS29" s="51"/>
      <c r="BU29" s="8">
        <v>45483</v>
      </c>
      <c r="BV29" s="1" t="s">
        <v>35</v>
      </c>
      <c r="BW29" s="6">
        <v>200.18899999999999</v>
      </c>
      <c r="BX29" s="6">
        <f t="shared" si="20"/>
        <v>5914.8910000000042</v>
      </c>
      <c r="BY29" s="10">
        <f t="shared" si="21"/>
        <v>18</v>
      </c>
      <c r="BZ29" s="51"/>
      <c r="CB29" s="8"/>
      <c r="CC29" s="1"/>
      <c r="CD29" s="6"/>
      <c r="CE29" s="6">
        <f t="shared" si="22"/>
        <v>1581.9970000000051</v>
      </c>
      <c r="CF29" s="10">
        <f t="shared" si="23"/>
        <v>18</v>
      </c>
      <c r="CG29" s="51"/>
      <c r="CI29" s="8"/>
      <c r="CJ29" s="1"/>
      <c r="CK29" s="6"/>
      <c r="CL29" s="6"/>
      <c r="CM29" s="10"/>
      <c r="CN29" s="51"/>
      <c r="CP29" s="8">
        <v>45484</v>
      </c>
      <c r="CQ29" s="1" t="s">
        <v>34</v>
      </c>
      <c r="CR29" s="6">
        <v>199.42400000000001</v>
      </c>
      <c r="CS29" s="6">
        <f t="shared" si="26"/>
        <v>12419.125000000007</v>
      </c>
      <c r="CT29" s="10">
        <f t="shared" si="27"/>
        <v>18</v>
      </c>
      <c r="CU29" s="51"/>
      <c r="CW29" s="8"/>
      <c r="CX29" s="1"/>
      <c r="CY29" s="6"/>
      <c r="CZ29" s="6">
        <f t="shared" si="28"/>
        <v>6050.1620000000103</v>
      </c>
      <c r="DA29" s="10">
        <f t="shared" si="29"/>
        <v>18</v>
      </c>
      <c r="DB29" s="51"/>
      <c r="DD29" s="8"/>
      <c r="DE29" s="1"/>
      <c r="DF29" s="6"/>
      <c r="DG29" s="6">
        <f t="shared" si="30"/>
        <v>2517.0930000000112</v>
      </c>
      <c r="DH29" s="10">
        <f t="shared" si="31"/>
        <v>18</v>
      </c>
      <c r="DI29" s="51"/>
      <c r="DK29" s="8">
        <v>45485</v>
      </c>
      <c r="DL29" s="1" t="s">
        <v>6</v>
      </c>
      <c r="DM29" s="6">
        <v>418.48500000000001</v>
      </c>
      <c r="DN29" s="6">
        <f t="shared" si="32"/>
        <v>-1760.389999999989</v>
      </c>
      <c r="DO29" s="10">
        <f t="shared" si="33"/>
        <v>18</v>
      </c>
      <c r="DP29" s="51"/>
      <c r="DR29" s="8"/>
      <c r="DS29" s="1"/>
      <c r="DT29" s="6"/>
      <c r="DU29" s="6"/>
      <c r="DV29" s="10"/>
      <c r="DW29" s="51"/>
    </row>
    <row r="30" spans="3:127">
      <c r="C30" s="8"/>
      <c r="D30" s="1"/>
      <c r="E30" s="6"/>
      <c r="F30" s="6">
        <f t="shared" si="0"/>
        <v>14016.970999999998</v>
      </c>
      <c r="G30" s="10">
        <f t="shared" si="1"/>
        <v>19</v>
      </c>
      <c r="H30" s="51"/>
      <c r="J30" s="8">
        <v>45479</v>
      </c>
      <c r="K30" s="1" t="s">
        <v>664</v>
      </c>
      <c r="L30" s="6">
        <v>250.291</v>
      </c>
      <c r="M30" s="6">
        <f t="shared" si="2"/>
        <v>8874.7939999999981</v>
      </c>
      <c r="N30" s="10">
        <f t="shared" si="3"/>
        <v>19</v>
      </c>
      <c r="O30" s="51"/>
      <c r="Q30" s="8"/>
      <c r="R30" s="1"/>
      <c r="S30" s="6"/>
      <c r="T30" s="6">
        <f t="shared" si="4"/>
        <v>5679.3749999999964</v>
      </c>
      <c r="U30" s="10">
        <f t="shared" si="5"/>
        <v>19</v>
      </c>
      <c r="V30" s="51"/>
      <c r="X30" s="8"/>
      <c r="Y30" s="1"/>
      <c r="Z30" s="6"/>
      <c r="AA30" s="6">
        <f t="shared" si="6"/>
        <v>1252.8649999999955</v>
      </c>
      <c r="AB30" s="10">
        <f t="shared" si="7"/>
        <v>19</v>
      </c>
      <c r="AC30" s="51"/>
      <c r="AE30" s="8"/>
      <c r="AF30" s="1"/>
      <c r="AG30" s="6"/>
      <c r="AH30" s="6"/>
      <c r="AI30" s="10"/>
      <c r="AJ30" s="51"/>
      <c r="AL30" s="8"/>
      <c r="AM30" s="1"/>
      <c r="AN30" s="6"/>
      <c r="AO30" s="6">
        <f t="shared" si="10"/>
        <v>15303.632999999998</v>
      </c>
      <c r="AP30" s="10">
        <f t="shared" si="11"/>
        <v>19</v>
      </c>
      <c r="AQ30" s="51"/>
      <c r="AS30" s="8">
        <v>45481</v>
      </c>
      <c r="AT30" s="1" t="s">
        <v>9</v>
      </c>
      <c r="AU30" s="6">
        <v>182.68299999999999</v>
      </c>
      <c r="AV30" s="6">
        <f t="shared" si="12"/>
        <v>10553.926000000003</v>
      </c>
      <c r="AW30" s="10">
        <f t="shared" si="13"/>
        <v>19</v>
      </c>
      <c r="AX30" s="51"/>
      <c r="AZ30" s="8"/>
      <c r="BA30" s="1"/>
      <c r="BB30" s="6"/>
      <c r="BC30" s="6">
        <f t="shared" si="14"/>
        <v>2865.9550000000017</v>
      </c>
      <c r="BD30" s="10">
        <f t="shared" si="15"/>
        <v>19</v>
      </c>
      <c r="BE30" s="51"/>
      <c r="BG30" s="8"/>
      <c r="BH30" s="53" t="s">
        <v>494</v>
      </c>
      <c r="BI30" s="54"/>
      <c r="BJ30" s="54"/>
      <c r="BK30" s="55"/>
      <c r="BL30" s="51"/>
      <c r="BN30" s="8">
        <v>45482</v>
      </c>
      <c r="BO30" s="1" t="s">
        <v>720</v>
      </c>
      <c r="BP30" s="6">
        <v>42.331000000000003</v>
      </c>
      <c r="BQ30" s="6">
        <f t="shared" si="18"/>
        <v>11495.983000000002</v>
      </c>
      <c r="BR30" s="10">
        <f t="shared" si="19"/>
        <v>19</v>
      </c>
      <c r="BS30" s="51"/>
      <c r="BU30" s="8">
        <v>45483</v>
      </c>
      <c r="BV30" s="9" t="s">
        <v>9</v>
      </c>
      <c r="BW30" s="6">
        <v>200.51</v>
      </c>
      <c r="BX30" s="6">
        <f t="shared" si="20"/>
        <v>5714.381000000004</v>
      </c>
      <c r="BY30" s="10">
        <f t="shared" si="21"/>
        <v>19</v>
      </c>
      <c r="BZ30" s="51"/>
      <c r="CB30" s="8"/>
      <c r="CC30" s="9"/>
      <c r="CD30" s="6"/>
      <c r="CE30" s="6">
        <f t="shared" si="22"/>
        <v>1581.9970000000051</v>
      </c>
      <c r="CF30" s="10">
        <f t="shared" si="23"/>
        <v>19</v>
      </c>
      <c r="CG30" s="51"/>
      <c r="CI30" s="8"/>
      <c r="CJ30" s="9"/>
      <c r="CK30" s="6"/>
      <c r="CL30" s="6"/>
      <c r="CM30" s="10"/>
      <c r="CN30" s="51"/>
      <c r="CP30" s="8">
        <v>45484</v>
      </c>
      <c r="CQ30" s="1" t="s">
        <v>6</v>
      </c>
      <c r="CR30" s="6">
        <v>300.15800000000002</v>
      </c>
      <c r="CS30" s="6">
        <f t="shared" si="26"/>
        <v>12118.967000000008</v>
      </c>
      <c r="CT30" s="10">
        <f t="shared" si="27"/>
        <v>19</v>
      </c>
      <c r="CU30" s="51"/>
      <c r="CW30" s="8"/>
      <c r="CX30" s="1"/>
      <c r="CY30" s="6"/>
      <c r="CZ30" s="6">
        <f t="shared" si="28"/>
        <v>6050.1620000000103</v>
      </c>
      <c r="DA30" s="10">
        <f t="shared" si="29"/>
        <v>19</v>
      </c>
      <c r="DB30" s="51"/>
      <c r="DD30" s="8"/>
      <c r="DE30" s="1"/>
      <c r="DF30" s="6"/>
      <c r="DG30" s="6">
        <f t="shared" si="30"/>
        <v>2517.0930000000112</v>
      </c>
      <c r="DH30" s="10">
        <f t="shared" si="31"/>
        <v>19</v>
      </c>
      <c r="DI30" s="51"/>
      <c r="DK30" s="8">
        <v>45485</v>
      </c>
      <c r="DL30" s="1" t="s">
        <v>714</v>
      </c>
      <c r="DM30" s="6">
        <v>200.74100000000001</v>
      </c>
      <c r="DN30" s="6">
        <f t="shared" si="32"/>
        <v>-1961.1309999999889</v>
      </c>
      <c r="DO30" s="10">
        <f t="shared" si="33"/>
        <v>19</v>
      </c>
      <c r="DP30" s="51"/>
      <c r="DR30" s="8"/>
      <c r="DS30" s="1"/>
      <c r="DT30" s="6"/>
      <c r="DU30" s="6"/>
      <c r="DV30" s="10"/>
      <c r="DW30" s="51"/>
    </row>
    <row r="31" spans="3:127">
      <c r="C31" s="8"/>
      <c r="D31" s="1"/>
      <c r="E31" s="6"/>
      <c r="F31" s="6">
        <f t="shared" si="0"/>
        <v>14016.970999999998</v>
      </c>
      <c r="G31" s="10">
        <f t="shared" si="1"/>
        <v>20</v>
      </c>
      <c r="H31" s="51"/>
      <c r="J31" s="8">
        <v>45479</v>
      </c>
      <c r="K31" s="1" t="s">
        <v>593</v>
      </c>
      <c r="L31" s="6">
        <v>400.048</v>
      </c>
      <c r="M31" s="6">
        <f t="shared" si="2"/>
        <v>8474.7459999999974</v>
      </c>
      <c r="N31" s="10">
        <f t="shared" si="3"/>
        <v>20</v>
      </c>
      <c r="O31" s="51"/>
      <c r="Q31" s="8"/>
      <c r="R31" s="1"/>
      <c r="S31" s="6"/>
      <c r="T31" s="6">
        <f t="shared" si="4"/>
        <v>5679.3749999999964</v>
      </c>
      <c r="U31" s="10">
        <f t="shared" si="5"/>
        <v>20</v>
      </c>
      <c r="V31" s="51"/>
      <c r="X31" s="8"/>
      <c r="Y31" s="1"/>
      <c r="Z31" s="6"/>
      <c r="AA31" s="6">
        <f t="shared" si="6"/>
        <v>1252.8649999999955</v>
      </c>
      <c r="AB31" s="10">
        <f t="shared" si="7"/>
        <v>20</v>
      </c>
      <c r="AC31" s="51"/>
      <c r="AE31" s="8"/>
      <c r="AF31" s="1"/>
      <c r="AG31" s="6"/>
      <c r="AH31" s="6"/>
      <c r="AI31" s="10"/>
      <c r="AJ31" s="51"/>
      <c r="AL31" s="8"/>
      <c r="AM31" s="1"/>
      <c r="AN31" s="6"/>
      <c r="AO31" s="6">
        <f t="shared" si="10"/>
        <v>15303.632999999998</v>
      </c>
      <c r="AP31" s="10">
        <f t="shared" si="11"/>
        <v>20</v>
      </c>
      <c r="AQ31" s="51"/>
      <c r="AS31" s="8">
        <v>45481</v>
      </c>
      <c r="AT31" s="1" t="s">
        <v>707</v>
      </c>
      <c r="AU31" s="6">
        <v>200.01499999999999</v>
      </c>
      <c r="AV31" s="6">
        <f t="shared" si="12"/>
        <v>10353.911000000004</v>
      </c>
      <c r="AW31" s="10">
        <f t="shared" si="13"/>
        <v>20</v>
      </c>
      <c r="AX31" s="51"/>
      <c r="AZ31" s="8"/>
      <c r="BA31" s="1"/>
      <c r="BB31" s="6"/>
      <c r="BC31" s="6">
        <f t="shared" si="14"/>
        <v>2865.9550000000017</v>
      </c>
      <c r="BD31" s="10">
        <f t="shared" si="15"/>
        <v>20</v>
      </c>
      <c r="BE31" s="51"/>
      <c r="BG31" s="8"/>
      <c r="BH31" s="56" t="s">
        <v>716</v>
      </c>
      <c r="BI31" s="57"/>
      <c r="BJ31" s="57"/>
      <c r="BK31" s="58"/>
      <c r="BL31" s="51"/>
      <c r="BN31" s="8">
        <v>45482</v>
      </c>
      <c r="BO31" s="1" t="s">
        <v>495</v>
      </c>
      <c r="BP31" s="6">
        <v>400.87400000000002</v>
      </c>
      <c r="BQ31" s="6">
        <f t="shared" si="18"/>
        <v>11095.109000000002</v>
      </c>
      <c r="BR31" s="10">
        <f t="shared" si="19"/>
        <v>20</v>
      </c>
      <c r="BS31" s="51"/>
      <c r="BU31" s="8">
        <v>45483</v>
      </c>
      <c r="BV31" s="9" t="s">
        <v>9</v>
      </c>
      <c r="BW31" s="6">
        <v>200.249</v>
      </c>
      <c r="BX31" s="6">
        <f t="shared" si="20"/>
        <v>5514.1320000000042</v>
      </c>
      <c r="BY31" s="10">
        <f t="shared" si="21"/>
        <v>20</v>
      </c>
      <c r="BZ31" s="51"/>
      <c r="CB31" s="8"/>
      <c r="CC31" s="9"/>
      <c r="CD31" s="6"/>
      <c r="CE31" s="6">
        <f t="shared" si="22"/>
        <v>1581.9970000000051</v>
      </c>
      <c r="CF31" s="10">
        <f t="shared" si="23"/>
        <v>20</v>
      </c>
      <c r="CG31" s="51"/>
      <c r="CI31" s="8"/>
      <c r="CJ31" s="9"/>
      <c r="CK31" s="6"/>
      <c r="CL31" s="6"/>
      <c r="CM31" s="10"/>
      <c r="CN31" s="51"/>
      <c r="CP31" s="8">
        <v>45484</v>
      </c>
      <c r="CQ31" s="1" t="s">
        <v>6</v>
      </c>
      <c r="CR31" s="6">
        <v>232.30099999999999</v>
      </c>
      <c r="CS31" s="6">
        <f t="shared" si="26"/>
        <v>11886.666000000008</v>
      </c>
      <c r="CT31" s="10">
        <f t="shared" si="27"/>
        <v>20</v>
      </c>
      <c r="CU31" s="51"/>
      <c r="CW31" s="8"/>
      <c r="CX31" s="1"/>
      <c r="CY31" s="6"/>
      <c r="CZ31" s="6">
        <f t="shared" si="28"/>
        <v>6050.1620000000103</v>
      </c>
      <c r="DA31" s="10">
        <f t="shared" si="29"/>
        <v>20</v>
      </c>
      <c r="DB31" s="51"/>
      <c r="DD31" s="8"/>
      <c r="DE31" s="1"/>
      <c r="DF31" s="6"/>
      <c r="DG31" s="6">
        <f t="shared" si="30"/>
        <v>2517.0930000000112</v>
      </c>
      <c r="DH31" s="10">
        <f t="shared" si="31"/>
        <v>20</v>
      </c>
      <c r="DI31" s="51"/>
      <c r="DK31" s="8">
        <v>45485</v>
      </c>
      <c r="DL31" s="1" t="s">
        <v>35</v>
      </c>
      <c r="DM31" s="6">
        <v>200.79</v>
      </c>
      <c r="DN31" s="6">
        <f t="shared" si="32"/>
        <v>-2161.9209999999889</v>
      </c>
      <c r="DO31" s="10">
        <f t="shared" si="33"/>
        <v>20</v>
      </c>
      <c r="DP31" s="51"/>
      <c r="DR31" s="8"/>
      <c r="DS31" s="1"/>
      <c r="DT31" s="6"/>
      <c r="DU31" s="6"/>
      <c r="DV31" s="10"/>
      <c r="DW31" s="51"/>
    </row>
    <row r="32" spans="3:127">
      <c r="C32" s="8"/>
      <c r="D32" s="1"/>
      <c r="E32" s="6"/>
      <c r="F32" s="6">
        <f t="shared" si="0"/>
        <v>14016.970999999998</v>
      </c>
      <c r="G32" s="10">
        <f t="shared" si="1"/>
        <v>21</v>
      </c>
      <c r="H32" s="51"/>
      <c r="J32" s="8"/>
      <c r="K32" s="1"/>
      <c r="L32" s="6"/>
      <c r="M32" s="6">
        <f t="shared" si="2"/>
        <v>8474.7459999999974</v>
      </c>
      <c r="N32" s="10">
        <f t="shared" si="3"/>
        <v>21</v>
      </c>
      <c r="O32" s="51"/>
      <c r="Q32" s="8"/>
      <c r="R32" s="1"/>
      <c r="S32" s="6"/>
      <c r="T32" s="6">
        <f t="shared" si="4"/>
        <v>5679.3749999999964</v>
      </c>
      <c r="U32" s="10">
        <f t="shared" si="5"/>
        <v>21</v>
      </c>
      <c r="V32" s="51"/>
      <c r="X32" s="8"/>
      <c r="Y32" s="1"/>
      <c r="Z32" s="6"/>
      <c r="AA32" s="6">
        <f t="shared" si="6"/>
        <v>1252.8649999999955</v>
      </c>
      <c r="AB32" s="10">
        <f t="shared" si="7"/>
        <v>21</v>
      </c>
      <c r="AC32" s="51"/>
      <c r="AE32" s="8"/>
      <c r="AF32" s="1"/>
      <c r="AG32" s="6"/>
      <c r="AH32" s="6"/>
      <c r="AI32" s="10"/>
      <c r="AJ32" s="51"/>
      <c r="AL32" s="8"/>
      <c r="AM32" s="1"/>
      <c r="AN32" s="6"/>
      <c r="AO32" s="6">
        <f t="shared" si="10"/>
        <v>15303.632999999998</v>
      </c>
      <c r="AP32" s="10">
        <f t="shared" si="11"/>
        <v>21</v>
      </c>
      <c r="AQ32" s="51"/>
      <c r="AS32" s="8">
        <v>45481</v>
      </c>
      <c r="AT32" s="1" t="s">
        <v>6</v>
      </c>
      <c r="AU32" s="6">
        <v>426.39499999999998</v>
      </c>
      <c r="AV32" s="6">
        <f t="shared" si="12"/>
        <v>9927.5160000000033</v>
      </c>
      <c r="AW32" s="10">
        <f t="shared" si="13"/>
        <v>21</v>
      </c>
      <c r="AX32" s="51"/>
      <c r="AZ32" s="8"/>
      <c r="BA32" s="1"/>
      <c r="BB32" s="6"/>
      <c r="BC32" s="6">
        <f t="shared" si="14"/>
        <v>2865.9550000000017</v>
      </c>
      <c r="BD32" s="10">
        <f t="shared" si="15"/>
        <v>21</v>
      </c>
      <c r="BE32" s="51"/>
      <c r="BG32" s="8"/>
      <c r="BH32" s="59"/>
      <c r="BI32" s="60"/>
      <c r="BJ32" s="60"/>
      <c r="BK32" s="61"/>
      <c r="BL32" s="51"/>
      <c r="BN32" s="8">
        <v>45482</v>
      </c>
      <c r="BO32" s="1" t="s">
        <v>57</v>
      </c>
      <c r="BP32" s="6">
        <v>250.31399999999999</v>
      </c>
      <c r="BQ32" s="6">
        <f t="shared" si="18"/>
        <v>10844.795000000002</v>
      </c>
      <c r="BR32" s="10">
        <f t="shared" si="19"/>
        <v>21</v>
      </c>
      <c r="BS32" s="51"/>
      <c r="BU32" s="8">
        <v>45483</v>
      </c>
      <c r="BV32" s="1" t="s">
        <v>495</v>
      </c>
      <c r="BW32" s="6">
        <v>421.32</v>
      </c>
      <c r="BX32" s="6">
        <f t="shared" si="20"/>
        <v>5092.8120000000044</v>
      </c>
      <c r="BY32" s="10">
        <f t="shared" si="21"/>
        <v>21</v>
      </c>
      <c r="BZ32" s="51"/>
      <c r="CB32" s="8"/>
      <c r="CC32" s="1"/>
      <c r="CD32" s="6"/>
      <c r="CE32" s="6">
        <f t="shared" si="22"/>
        <v>1581.9970000000051</v>
      </c>
      <c r="CF32" s="10">
        <f t="shared" si="23"/>
        <v>21</v>
      </c>
      <c r="CG32" s="51"/>
      <c r="CI32" s="8"/>
      <c r="CJ32" s="1"/>
      <c r="CK32" s="6"/>
      <c r="CL32" s="6"/>
      <c r="CM32" s="10"/>
      <c r="CN32" s="51"/>
      <c r="CP32" s="8">
        <v>45484</v>
      </c>
      <c r="CQ32" s="1" t="s">
        <v>9</v>
      </c>
      <c r="CR32" s="6">
        <v>198.72800000000001</v>
      </c>
      <c r="CS32" s="6">
        <f t="shared" si="26"/>
        <v>11687.938000000009</v>
      </c>
      <c r="CT32" s="10">
        <f t="shared" si="27"/>
        <v>21</v>
      </c>
      <c r="CU32" s="51"/>
      <c r="CW32" s="8"/>
      <c r="CX32" s="1"/>
      <c r="CY32" s="6"/>
      <c r="CZ32" s="6">
        <f t="shared" si="28"/>
        <v>6050.1620000000103</v>
      </c>
      <c r="DA32" s="10">
        <f t="shared" si="29"/>
        <v>21</v>
      </c>
      <c r="DB32" s="51"/>
      <c r="DD32" s="8"/>
      <c r="DE32" s="1"/>
      <c r="DF32" s="6"/>
      <c r="DG32" s="6">
        <f t="shared" si="30"/>
        <v>2517.0930000000112</v>
      </c>
      <c r="DH32" s="10">
        <f t="shared" si="31"/>
        <v>21</v>
      </c>
      <c r="DI32" s="51"/>
      <c r="DK32" s="8">
        <v>45485</v>
      </c>
      <c r="DL32" s="1" t="s">
        <v>6</v>
      </c>
      <c r="DM32" s="6">
        <v>343.94299999999998</v>
      </c>
      <c r="DN32" s="6">
        <f t="shared" si="32"/>
        <v>-2505.8639999999887</v>
      </c>
      <c r="DO32" s="10">
        <f t="shared" si="33"/>
        <v>21</v>
      </c>
      <c r="DP32" s="51"/>
      <c r="DR32" s="8"/>
      <c r="DS32" s="1"/>
      <c r="DT32" s="6"/>
      <c r="DU32" s="6"/>
      <c r="DV32" s="10"/>
      <c r="DW32" s="51"/>
    </row>
    <row r="33" spans="3:127">
      <c r="C33" s="8"/>
      <c r="D33" s="1"/>
      <c r="E33" s="6"/>
      <c r="F33" s="6">
        <f t="shared" si="0"/>
        <v>14016.970999999998</v>
      </c>
      <c r="G33" s="10">
        <f t="shared" si="1"/>
        <v>22</v>
      </c>
      <c r="H33" s="51"/>
      <c r="J33" s="8"/>
      <c r="K33" s="1"/>
      <c r="L33" s="6"/>
      <c r="M33" s="6">
        <f t="shared" si="2"/>
        <v>8474.7459999999974</v>
      </c>
      <c r="N33" s="10">
        <f t="shared" si="3"/>
        <v>22</v>
      </c>
      <c r="O33" s="51"/>
      <c r="Q33" s="8"/>
      <c r="R33" s="1"/>
      <c r="S33" s="6"/>
      <c r="T33" s="6">
        <f t="shared" si="4"/>
        <v>5679.3749999999964</v>
      </c>
      <c r="U33" s="10">
        <f t="shared" si="5"/>
        <v>22</v>
      </c>
      <c r="V33" s="51"/>
      <c r="X33" s="8"/>
      <c r="Y33" s="1"/>
      <c r="Z33" s="6"/>
      <c r="AA33" s="6">
        <f t="shared" si="6"/>
        <v>1252.8649999999955</v>
      </c>
      <c r="AB33" s="10">
        <f t="shared" si="7"/>
        <v>22</v>
      </c>
      <c r="AC33" s="51"/>
      <c r="AE33" s="8"/>
      <c r="AF33" s="1"/>
      <c r="AG33" s="6"/>
      <c r="AH33" s="6"/>
      <c r="AI33" s="10"/>
      <c r="AJ33" s="51"/>
      <c r="AL33" s="8"/>
      <c r="AM33" s="1"/>
      <c r="AN33" s="6"/>
      <c r="AO33" s="6">
        <f t="shared" si="10"/>
        <v>15303.632999999998</v>
      </c>
      <c r="AP33" s="10">
        <f t="shared" si="11"/>
        <v>22</v>
      </c>
      <c r="AQ33" s="51"/>
      <c r="AS33" s="8">
        <v>45481</v>
      </c>
      <c r="AT33" s="1" t="s">
        <v>9</v>
      </c>
      <c r="AU33" s="6">
        <v>200.851</v>
      </c>
      <c r="AV33" s="6">
        <f t="shared" si="12"/>
        <v>9726.6650000000027</v>
      </c>
      <c r="AW33" s="10">
        <f t="shared" si="13"/>
        <v>22</v>
      </c>
      <c r="AX33" s="51"/>
      <c r="AZ33" s="8"/>
      <c r="BA33" s="1"/>
      <c r="BB33" s="6"/>
      <c r="BC33" s="6">
        <f t="shared" si="14"/>
        <v>2865.9550000000017</v>
      </c>
      <c r="BD33" s="10">
        <f t="shared" si="15"/>
        <v>22</v>
      </c>
      <c r="BE33" s="51"/>
      <c r="BG33" s="8"/>
      <c r="BH33" s="62" t="s">
        <v>717</v>
      </c>
      <c r="BI33" s="63"/>
      <c r="BJ33" s="63"/>
      <c r="BK33" s="64"/>
      <c r="BL33" s="51"/>
      <c r="BN33" s="8">
        <v>45482</v>
      </c>
      <c r="BO33" s="1" t="s">
        <v>495</v>
      </c>
      <c r="BP33" s="6">
        <v>300.01799999999997</v>
      </c>
      <c r="BQ33" s="6">
        <f t="shared" si="18"/>
        <v>10544.777000000002</v>
      </c>
      <c r="BR33" s="10">
        <f t="shared" si="19"/>
        <v>22</v>
      </c>
      <c r="BS33" s="51"/>
      <c r="BU33" s="8">
        <v>45483</v>
      </c>
      <c r="BV33" s="1" t="s">
        <v>723</v>
      </c>
      <c r="BW33" s="6">
        <v>200.37</v>
      </c>
      <c r="BX33" s="6">
        <f t="shared" si="20"/>
        <v>4892.4420000000046</v>
      </c>
      <c r="BY33" s="10">
        <f t="shared" si="21"/>
        <v>22</v>
      </c>
      <c r="BZ33" s="51"/>
      <c r="CB33" s="8"/>
      <c r="CC33" s="1"/>
      <c r="CD33" s="6"/>
      <c r="CE33" s="6">
        <f t="shared" si="22"/>
        <v>1581.9970000000051</v>
      </c>
      <c r="CF33" s="10">
        <f t="shared" si="23"/>
        <v>22</v>
      </c>
      <c r="CG33" s="51"/>
      <c r="CI33" s="8"/>
      <c r="CJ33" s="1"/>
      <c r="CK33" s="6"/>
      <c r="CL33" s="6"/>
      <c r="CM33" s="10"/>
      <c r="CN33" s="51"/>
      <c r="CP33" s="8">
        <v>45484</v>
      </c>
      <c r="CQ33" s="1" t="s">
        <v>56</v>
      </c>
      <c r="CR33" s="6">
        <v>200.05199999999999</v>
      </c>
      <c r="CS33" s="6">
        <f t="shared" si="26"/>
        <v>11487.88600000001</v>
      </c>
      <c r="CT33" s="10">
        <f t="shared" si="27"/>
        <v>22</v>
      </c>
      <c r="CU33" s="51"/>
      <c r="CW33" s="8"/>
      <c r="CX33" s="1"/>
      <c r="CY33" s="6"/>
      <c r="CZ33" s="6">
        <f t="shared" si="28"/>
        <v>6050.1620000000103</v>
      </c>
      <c r="DA33" s="10">
        <f t="shared" si="29"/>
        <v>22</v>
      </c>
      <c r="DB33" s="51"/>
      <c r="DD33" s="8"/>
      <c r="DE33" s="1"/>
      <c r="DF33" s="6"/>
      <c r="DG33" s="6">
        <f t="shared" si="30"/>
        <v>2517.0930000000112</v>
      </c>
      <c r="DH33" s="10">
        <f t="shared" si="31"/>
        <v>22</v>
      </c>
      <c r="DI33" s="51"/>
      <c r="DK33" s="8">
        <v>45485</v>
      </c>
      <c r="DL33" s="1" t="s">
        <v>495</v>
      </c>
      <c r="DM33" s="6">
        <v>300.63499999999999</v>
      </c>
      <c r="DN33" s="6">
        <f t="shared" si="32"/>
        <v>-2806.4989999999889</v>
      </c>
      <c r="DO33" s="10">
        <f t="shared" si="33"/>
        <v>22</v>
      </c>
      <c r="DP33" s="51"/>
      <c r="DR33" s="8"/>
      <c r="DS33" s="1"/>
      <c r="DT33" s="6"/>
      <c r="DU33" s="6"/>
      <c r="DV33" s="10"/>
      <c r="DW33" s="51"/>
    </row>
    <row r="34" spans="3:127">
      <c r="C34" s="8"/>
      <c r="D34" s="1"/>
      <c r="E34" s="6"/>
      <c r="F34" s="6">
        <f t="shared" si="0"/>
        <v>14016.970999999998</v>
      </c>
      <c r="G34" s="10">
        <f t="shared" si="1"/>
        <v>23</v>
      </c>
      <c r="H34" s="51"/>
      <c r="J34" s="8"/>
      <c r="K34" s="1"/>
      <c r="L34" s="6"/>
      <c r="M34" s="6">
        <f t="shared" si="2"/>
        <v>8474.7459999999974</v>
      </c>
      <c r="N34" s="10">
        <f t="shared" si="3"/>
        <v>23</v>
      </c>
      <c r="O34" s="51"/>
      <c r="Q34" s="8"/>
      <c r="R34" s="1"/>
      <c r="S34" s="6"/>
      <c r="T34" s="6">
        <f t="shared" si="4"/>
        <v>5679.3749999999964</v>
      </c>
      <c r="U34" s="10">
        <f t="shared" si="5"/>
        <v>23</v>
      </c>
      <c r="V34" s="51"/>
      <c r="X34" s="8"/>
      <c r="Y34" s="1"/>
      <c r="Z34" s="6"/>
      <c r="AA34" s="6">
        <f t="shared" si="6"/>
        <v>1252.8649999999955</v>
      </c>
      <c r="AB34" s="10">
        <f t="shared" si="7"/>
        <v>23</v>
      </c>
      <c r="AC34" s="51"/>
      <c r="AE34" s="8"/>
      <c r="AF34" s="1"/>
      <c r="AG34" s="6"/>
      <c r="AH34" s="6"/>
      <c r="AI34" s="10"/>
      <c r="AJ34" s="51"/>
      <c r="AL34" s="8"/>
      <c r="AM34" s="1"/>
      <c r="AN34" s="6"/>
      <c r="AO34" s="6">
        <f t="shared" si="10"/>
        <v>15303.632999999998</v>
      </c>
      <c r="AP34" s="10">
        <f t="shared" si="11"/>
        <v>23</v>
      </c>
      <c r="AQ34" s="51"/>
      <c r="AS34" s="8">
        <v>45481</v>
      </c>
      <c r="AT34" s="1" t="s">
        <v>57</v>
      </c>
      <c r="AU34" s="6">
        <v>250.94900000000001</v>
      </c>
      <c r="AV34" s="6">
        <f t="shared" si="12"/>
        <v>9475.7160000000022</v>
      </c>
      <c r="AW34" s="10">
        <f t="shared" si="13"/>
        <v>23</v>
      </c>
      <c r="AX34" s="51"/>
      <c r="AZ34" s="8"/>
      <c r="BA34" s="1"/>
      <c r="BB34" s="6"/>
      <c r="BC34" s="6">
        <f t="shared" si="14"/>
        <v>2865.9550000000017</v>
      </c>
      <c r="BD34" s="10">
        <f t="shared" si="15"/>
        <v>23</v>
      </c>
      <c r="BE34" s="51"/>
      <c r="BG34" s="8"/>
      <c r="BH34" s="65"/>
      <c r="BI34" s="60"/>
      <c r="BJ34" s="60"/>
      <c r="BK34" s="66"/>
      <c r="BL34" s="51"/>
      <c r="BN34" s="8">
        <v>45482</v>
      </c>
      <c r="BO34" s="1" t="s">
        <v>6</v>
      </c>
      <c r="BP34" s="6">
        <v>400.01400000000001</v>
      </c>
      <c r="BQ34" s="6">
        <f t="shared" si="18"/>
        <v>10144.763000000003</v>
      </c>
      <c r="BR34" s="10">
        <f t="shared" si="19"/>
        <v>23</v>
      </c>
      <c r="BS34" s="51"/>
      <c r="BU34" s="8">
        <v>45483</v>
      </c>
      <c r="BV34" s="1" t="s">
        <v>536</v>
      </c>
      <c r="BW34" s="6">
        <v>180.624</v>
      </c>
      <c r="BX34" s="6">
        <f t="shared" si="20"/>
        <v>4711.8180000000048</v>
      </c>
      <c r="BY34" s="10">
        <f t="shared" si="21"/>
        <v>23</v>
      </c>
      <c r="BZ34" s="51"/>
      <c r="CB34" s="8"/>
      <c r="CC34" s="1"/>
      <c r="CD34" s="6"/>
      <c r="CE34" s="6">
        <f t="shared" si="22"/>
        <v>1581.9970000000051</v>
      </c>
      <c r="CF34" s="10">
        <f t="shared" si="23"/>
        <v>23</v>
      </c>
      <c r="CG34" s="51"/>
      <c r="CI34" s="8"/>
      <c r="CJ34" s="1"/>
      <c r="CK34" s="6"/>
      <c r="CL34" s="6"/>
      <c r="CM34" s="10"/>
      <c r="CN34" s="51"/>
      <c r="CP34" s="8">
        <v>45484</v>
      </c>
      <c r="CQ34" s="1" t="s">
        <v>56</v>
      </c>
      <c r="CR34" s="6">
        <v>200.09399999999999</v>
      </c>
      <c r="CS34" s="6">
        <f t="shared" si="26"/>
        <v>11287.79200000001</v>
      </c>
      <c r="CT34" s="10">
        <f t="shared" si="27"/>
        <v>23</v>
      </c>
      <c r="CU34" s="51"/>
      <c r="CW34" s="8"/>
      <c r="CX34" s="1"/>
      <c r="CY34" s="6"/>
      <c r="CZ34" s="6">
        <f t="shared" si="28"/>
        <v>6050.1620000000103</v>
      </c>
      <c r="DA34" s="10">
        <f t="shared" si="29"/>
        <v>23</v>
      </c>
      <c r="DB34" s="51"/>
      <c r="DD34" s="8"/>
      <c r="DE34" s="1"/>
      <c r="DF34" s="6"/>
      <c r="DG34" s="6">
        <f t="shared" si="30"/>
        <v>2517.0930000000112</v>
      </c>
      <c r="DH34" s="10">
        <f t="shared" si="31"/>
        <v>23</v>
      </c>
      <c r="DI34" s="51"/>
      <c r="DK34" s="8">
        <v>45485</v>
      </c>
      <c r="DL34" s="1" t="s">
        <v>6</v>
      </c>
      <c r="DM34" s="6">
        <v>400.52699999999999</v>
      </c>
      <c r="DN34" s="6">
        <f t="shared" si="32"/>
        <v>-3207.0259999999889</v>
      </c>
      <c r="DO34" s="10">
        <f t="shared" si="33"/>
        <v>23</v>
      </c>
      <c r="DP34" s="51"/>
      <c r="DR34" s="8"/>
      <c r="DS34" s="1"/>
      <c r="DT34" s="6"/>
      <c r="DU34" s="6"/>
      <c r="DV34" s="10"/>
      <c r="DW34" s="51"/>
    </row>
    <row r="35" spans="3:127">
      <c r="C35" s="8"/>
      <c r="D35" s="1"/>
      <c r="E35" s="6"/>
      <c r="F35" s="6">
        <f t="shared" si="0"/>
        <v>14016.970999999998</v>
      </c>
      <c r="G35" s="10">
        <f t="shared" si="1"/>
        <v>24</v>
      </c>
      <c r="H35" s="51"/>
      <c r="J35" s="8"/>
      <c r="K35" s="1"/>
      <c r="L35" s="6"/>
      <c r="M35" s="6">
        <f t="shared" si="2"/>
        <v>8474.7459999999974</v>
      </c>
      <c r="N35" s="10">
        <f t="shared" si="3"/>
        <v>24</v>
      </c>
      <c r="O35" s="51"/>
      <c r="Q35" s="8"/>
      <c r="R35" s="1"/>
      <c r="S35" s="6"/>
      <c r="T35" s="6">
        <f t="shared" si="4"/>
        <v>5679.3749999999964</v>
      </c>
      <c r="U35" s="10">
        <f t="shared" si="5"/>
        <v>24</v>
      </c>
      <c r="V35" s="51"/>
      <c r="X35" s="8"/>
      <c r="Y35" s="1"/>
      <c r="Z35" s="6"/>
      <c r="AA35" s="6">
        <f t="shared" si="6"/>
        <v>1252.8649999999955</v>
      </c>
      <c r="AB35" s="10">
        <f t="shared" si="7"/>
        <v>24</v>
      </c>
      <c r="AC35" s="51"/>
      <c r="AE35" s="8"/>
      <c r="AF35" s="1"/>
      <c r="AG35" s="6"/>
      <c r="AH35" s="6"/>
      <c r="AI35" s="10"/>
      <c r="AJ35" s="51"/>
      <c r="AL35" s="8"/>
      <c r="AM35" s="1"/>
      <c r="AN35" s="6"/>
      <c r="AO35" s="6">
        <f t="shared" si="10"/>
        <v>15303.632999999998</v>
      </c>
      <c r="AP35" s="10">
        <f t="shared" si="11"/>
        <v>24</v>
      </c>
      <c r="AQ35" s="51"/>
      <c r="AS35" s="8">
        <v>45481</v>
      </c>
      <c r="AT35" s="1" t="s">
        <v>708</v>
      </c>
      <c r="AU35" s="6">
        <v>150.43100000000001</v>
      </c>
      <c r="AV35" s="6">
        <f t="shared" si="12"/>
        <v>9325.2850000000017</v>
      </c>
      <c r="AW35" s="10">
        <f t="shared" si="13"/>
        <v>24</v>
      </c>
      <c r="AX35" s="51"/>
      <c r="AZ35" s="8"/>
      <c r="BA35" s="1"/>
      <c r="BB35" s="6"/>
      <c r="BC35" s="6">
        <f t="shared" si="14"/>
        <v>2865.9550000000017</v>
      </c>
      <c r="BD35" s="10">
        <f t="shared" si="15"/>
        <v>24</v>
      </c>
      <c r="BE35" s="51"/>
      <c r="BG35" s="8"/>
      <c r="BH35" s="1"/>
      <c r="BI35" s="6"/>
      <c r="BJ35" s="6"/>
      <c r="BK35" s="10"/>
      <c r="BL35" s="51"/>
      <c r="BN35" s="8">
        <v>45482</v>
      </c>
      <c r="BO35" s="1" t="s">
        <v>56</v>
      </c>
      <c r="BP35" s="6">
        <v>200.215</v>
      </c>
      <c r="BQ35" s="6">
        <f t="shared" si="18"/>
        <v>9944.5480000000025</v>
      </c>
      <c r="BR35" s="10">
        <f t="shared" si="19"/>
        <v>24</v>
      </c>
      <c r="BS35" s="51"/>
      <c r="BU35" s="8">
        <v>45483</v>
      </c>
      <c r="BV35" s="1" t="s">
        <v>724</v>
      </c>
      <c r="BW35" s="6">
        <v>68.882999999999996</v>
      </c>
      <c r="BX35" s="6">
        <f t="shared" si="20"/>
        <v>4642.9350000000049</v>
      </c>
      <c r="BY35" s="10">
        <f t="shared" si="21"/>
        <v>24</v>
      </c>
      <c r="BZ35" s="51"/>
      <c r="CB35" s="8"/>
      <c r="CC35" s="1"/>
      <c r="CD35" s="6"/>
      <c r="CE35" s="6">
        <f t="shared" si="22"/>
        <v>1581.9970000000051</v>
      </c>
      <c r="CF35" s="10">
        <f t="shared" si="23"/>
        <v>24</v>
      </c>
      <c r="CG35" s="51"/>
      <c r="CI35" s="8"/>
      <c r="CJ35" s="1"/>
      <c r="CK35" s="6"/>
      <c r="CL35" s="6"/>
      <c r="CM35" s="10"/>
      <c r="CN35" s="51"/>
      <c r="CP35" s="8">
        <v>45484</v>
      </c>
      <c r="CQ35" s="1" t="s">
        <v>737</v>
      </c>
      <c r="CR35" s="6">
        <v>198.02699999999999</v>
      </c>
      <c r="CS35" s="6">
        <f t="shared" si="26"/>
        <v>11089.76500000001</v>
      </c>
      <c r="CT35" s="10">
        <f t="shared" si="27"/>
        <v>24</v>
      </c>
      <c r="CU35" s="51"/>
      <c r="CW35" s="8"/>
      <c r="CX35" s="1"/>
      <c r="CY35" s="6"/>
      <c r="CZ35" s="6">
        <f t="shared" si="28"/>
        <v>6050.1620000000103</v>
      </c>
      <c r="DA35" s="10">
        <f t="shared" si="29"/>
        <v>24</v>
      </c>
      <c r="DB35" s="51"/>
      <c r="DD35" s="8"/>
      <c r="DE35" s="1"/>
      <c r="DF35" s="6"/>
      <c r="DG35" s="6">
        <f t="shared" si="30"/>
        <v>2517.0930000000112</v>
      </c>
      <c r="DH35" s="10">
        <f t="shared" si="31"/>
        <v>24</v>
      </c>
      <c r="DI35" s="51"/>
      <c r="DK35" s="8">
        <v>45485</v>
      </c>
      <c r="DL35" s="1" t="s">
        <v>495</v>
      </c>
      <c r="DM35" s="6">
        <v>428.97300000000001</v>
      </c>
      <c r="DN35" s="6">
        <f t="shared" si="32"/>
        <v>-3635.9989999999889</v>
      </c>
      <c r="DO35" s="10">
        <f t="shared" si="33"/>
        <v>24</v>
      </c>
      <c r="DP35" s="51"/>
      <c r="DR35" s="8"/>
      <c r="DS35" s="1"/>
      <c r="DT35" s="6"/>
      <c r="DU35" s="6"/>
      <c r="DV35" s="10"/>
      <c r="DW35" s="51"/>
    </row>
    <row r="36" spans="3:127">
      <c r="C36" s="8"/>
      <c r="D36" s="1"/>
      <c r="E36" s="3"/>
      <c r="F36" s="6">
        <f t="shared" si="0"/>
        <v>14016.970999999998</v>
      </c>
      <c r="G36" s="10">
        <f t="shared" si="1"/>
        <v>25</v>
      </c>
      <c r="H36" s="51"/>
      <c r="J36" s="8"/>
      <c r="K36" s="1"/>
      <c r="L36" s="3"/>
      <c r="M36" s="6">
        <f t="shared" si="2"/>
        <v>8474.7459999999974</v>
      </c>
      <c r="N36" s="10">
        <f t="shared" si="3"/>
        <v>25</v>
      </c>
      <c r="O36" s="51"/>
      <c r="Q36" s="8"/>
      <c r="R36" s="1"/>
      <c r="S36" s="3"/>
      <c r="T36" s="6">
        <f t="shared" si="4"/>
        <v>5679.3749999999964</v>
      </c>
      <c r="U36" s="10">
        <f t="shared" si="5"/>
        <v>25</v>
      </c>
      <c r="V36" s="51"/>
      <c r="X36" s="8"/>
      <c r="Y36" s="1"/>
      <c r="Z36" s="3"/>
      <c r="AA36" s="6">
        <f t="shared" si="6"/>
        <v>1252.8649999999955</v>
      </c>
      <c r="AB36" s="10">
        <f t="shared" si="7"/>
        <v>25</v>
      </c>
      <c r="AC36" s="51"/>
      <c r="AE36" s="8"/>
      <c r="AF36" s="1"/>
      <c r="AG36" s="3"/>
      <c r="AH36" s="6"/>
      <c r="AI36" s="10"/>
      <c r="AJ36" s="51"/>
      <c r="AL36" s="8"/>
      <c r="AM36" s="1"/>
      <c r="AN36" s="3"/>
      <c r="AO36" s="6">
        <f t="shared" si="10"/>
        <v>15303.632999999998</v>
      </c>
      <c r="AP36" s="10">
        <f t="shared" si="11"/>
        <v>25</v>
      </c>
      <c r="AQ36" s="51"/>
      <c r="AS36" s="8">
        <v>45481</v>
      </c>
      <c r="AT36" s="1" t="s">
        <v>56</v>
      </c>
      <c r="AU36" s="3">
        <v>60.917999999999999</v>
      </c>
      <c r="AV36" s="6">
        <f t="shared" si="12"/>
        <v>9264.367000000002</v>
      </c>
      <c r="AW36" s="10">
        <f t="shared" si="13"/>
        <v>25</v>
      </c>
      <c r="AX36" s="51"/>
      <c r="AZ36" s="8"/>
      <c r="BA36" s="1"/>
      <c r="BB36" s="3"/>
      <c r="BC36" s="6">
        <f t="shared" si="14"/>
        <v>2865.9550000000017</v>
      </c>
      <c r="BD36" s="10">
        <f t="shared" si="15"/>
        <v>25</v>
      </c>
      <c r="BE36" s="51"/>
      <c r="BG36" s="8"/>
      <c r="BH36" s="1"/>
      <c r="BI36" s="3"/>
      <c r="BJ36" s="6"/>
      <c r="BK36" s="10"/>
      <c r="BL36" s="51"/>
      <c r="BN36" s="8">
        <v>45482</v>
      </c>
      <c r="BO36" s="1" t="s">
        <v>56</v>
      </c>
      <c r="BP36" s="3">
        <v>200.05600000000001</v>
      </c>
      <c r="BQ36" s="6">
        <f t="shared" si="18"/>
        <v>9744.492000000002</v>
      </c>
      <c r="BR36" s="10">
        <f t="shared" si="19"/>
        <v>25</v>
      </c>
      <c r="BS36" s="51"/>
      <c r="BU36" s="8">
        <v>45483</v>
      </c>
      <c r="BV36" s="1" t="s">
        <v>503</v>
      </c>
      <c r="BW36" s="3">
        <v>250.298</v>
      </c>
      <c r="BX36" s="6">
        <f t="shared" si="20"/>
        <v>4392.6370000000052</v>
      </c>
      <c r="BY36" s="10">
        <f t="shared" si="21"/>
        <v>25</v>
      </c>
      <c r="BZ36" s="51"/>
      <c r="CB36" s="8"/>
      <c r="CC36" s="1"/>
      <c r="CD36" s="3"/>
      <c r="CE36" s="6">
        <f t="shared" si="22"/>
        <v>1581.9970000000051</v>
      </c>
      <c r="CF36" s="10">
        <f t="shared" si="23"/>
        <v>25</v>
      </c>
      <c r="CG36" s="51"/>
      <c r="CI36" s="8"/>
      <c r="CJ36" s="1"/>
      <c r="CK36" s="3"/>
      <c r="CL36" s="6"/>
      <c r="CM36" s="10"/>
      <c r="CN36" s="51"/>
      <c r="CP36" s="8">
        <v>45484</v>
      </c>
      <c r="CQ36" s="1" t="s">
        <v>6</v>
      </c>
      <c r="CR36" s="3">
        <v>367.75099999999998</v>
      </c>
      <c r="CS36" s="6">
        <f t="shared" si="26"/>
        <v>10722.01400000001</v>
      </c>
      <c r="CT36" s="10">
        <f t="shared" si="27"/>
        <v>25</v>
      </c>
      <c r="CU36" s="51"/>
      <c r="CW36" s="8"/>
      <c r="CX36" s="1"/>
      <c r="CY36" s="3"/>
      <c r="CZ36" s="6">
        <f t="shared" si="28"/>
        <v>6050.1620000000103</v>
      </c>
      <c r="DA36" s="10">
        <f t="shared" si="29"/>
        <v>25</v>
      </c>
      <c r="DB36" s="51"/>
      <c r="DD36" s="8"/>
      <c r="DE36" s="1"/>
      <c r="DF36" s="3"/>
      <c r="DG36" s="6">
        <f t="shared" si="30"/>
        <v>2517.0930000000112</v>
      </c>
      <c r="DH36" s="10">
        <f t="shared" si="31"/>
        <v>25</v>
      </c>
      <c r="DI36" s="51"/>
      <c r="DK36" s="8">
        <v>45485</v>
      </c>
      <c r="DL36" s="1" t="s">
        <v>6</v>
      </c>
      <c r="DM36" s="3">
        <v>476.07299999999998</v>
      </c>
      <c r="DN36" s="6">
        <f t="shared" si="32"/>
        <v>-4112.0719999999892</v>
      </c>
      <c r="DO36" s="10">
        <f t="shared" si="33"/>
        <v>25</v>
      </c>
      <c r="DP36" s="51"/>
      <c r="DR36" s="8"/>
      <c r="DS36" s="1"/>
      <c r="DT36" s="3"/>
      <c r="DU36" s="6"/>
      <c r="DV36" s="10"/>
      <c r="DW36" s="51"/>
    </row>
    <row r="37" spans="3:127">
      <c r="C37" s="8"/>
      <c r="D37" s="1"/>
      <c r="E37" s="3"/>
      <c r="F37" s="6">
        <f t="shared" si="0"/>
        <v>14016.970999999998</v>
      </c>
      <c r="G37" s="10">
        <f t="shared" si="1"/>
        <v>26</v>
      </c>
      <c r="H37" s="51"/>
      <c r="J37" s="8"/>
      <c r="K37" s="1"/>
      <c r="L37" s="3"/>
      <c r="M37" s="6">
        <f t="shared" si="2"/>
        <v>8474.7459999999974</v>
      </c>
      <c r="N37" s="10">
        <f t="shared" si="3"/>
        <v>26</v>
      </c>
      <c r="O37" s="51"/>
      <c r="Q37" s="8"/>
      <c r="R37" s="1"/>
      <c r="S37" s="3"/>
      <c r="T37" s="6">
        <f t="shared" si="4"/>
        <v>5679.3749999999964</v>
      </c>
      <c r="U37" s="10">
        <f t="shared" si="5"/>
        <v>26</v>
      </c>
      <c r="V37" s="51"/>
      <c r="X37" s="8"/>
      <c r="Y37" s="1"/>
      <c r="Z37" s="3"/>
      <c r="AA37" s="6">
        <f t="shared" si="6"/>
        <v>1252.8649999999955</v>
      </c>
      <c r="AB37" s="10">
        <f t="shared" si="7"/>
        <v>26</v>
      </c>
      <c r="AC37" s="51"/>
      <c r="AE37" s="8"/>
      <c r="AF37" s="1"/>
      <c r="AG37" s="3"/>
      <c r="AH37" s="6"/>
      <c r="AI37" s="10"/>
      <c r="AJ37" s="51"/>
      <c r="AL37" s="8"/>
      <c r="AM37" s="1"/>
      <c r="AN37" s="3"/>
      <c r="AO37" s="6">
        <f t="shared" si="10"/>
        <v>15303.632999999998</v>
      </c>
      <c r="AP37" s="10">
        <f t="shared" si="11"/>
        <v>26</v>
      </c>
      <c r="AQ37" s="51"/>
      <c r="AS37" s="8">
        <v>45481</v>
      </c>
      <c r="AT37" s="1" t="s">
        <v>9</v>
      </c>
      <c r="AU37" s="3">
        <v>407.58800000000002</v>
      </c>
      <c r="AV37" s="6">
        <f t="shared" si="12"/>
        <v>8856.7790000000023</v>
      </c>
      <c r="AW37" s="10">
        <f t="shared" si="13"/>
        <v>26</v>
      </c>
      <c r="AX37" s="51"/>
      <c r="AZ37" s="8"/>
      <c r="BA37" s="1"/>
      <c r="BB37" s="3"/>
      <c r="BC37" s="6">
        <f t="shared" si="14"/>
        <v>2865.9550000000017</v>
      </c>
      <c r="BD37" s="10">
        <f t="shared" si="15"/>
        <v>26</v>
      </c>
      <c r="BE37" s="51"/>
      <c r="BG37" s="8"/>
      <c r="BH37" s="1"/>
      <c r="BI37" s="3"/>
      <c r="BJ37" s="6"/>
      <c r="BK37" s="10"/>
      <c r="BL37" s="51"/>
      <c r="BN37" s="8">
        <v>45482</v>
      </c>
      <c r="BO37" s="1" t="s">
        <v>58</v>
      </c>
      <c r="BP37" s="3">
        <v>200.31200000000001</v>
      </c>
      <c r="BQ37" s="6">
        <f t="shared" si="18"/>
        <v>9544.1800000000021</v>
      </c>
      <c r="BR37" s="10">
        <f t="shared" si="19"/>
        <v>26</v>
      </c>
      <c r="BS37" s="51"/>
      <c r="BU37" s="8">
        <v>45483</v>
      </c>
      <c r="BV37" s="1" t="s">
        <v>56</v>
      </c>
      <c r="BW37" s="3">
        <v>200.416</v>
      </c>
      <c r="BX37" s="6">
        <f t="shared" si="20"/>
        <v>4192.221000000005</v>
      </c>
      <c r="BY37" s="10">
        <f t="shared" si="21"/>
        <v>26</v>
      </c>
      <c r="BZ37" s="51"/>
      <c r="CB37" s="8"/>
      <c r="CC37" s="1"/>
      <c r="CD37" s="3"/>
      <c r="CE37" s="6">
        <f t="shared" si="22"/>
        <v>1581.9970000000051</v>
      </c>
      <c r="CF37" s="10">
        <f t="shared" si="23"/>
        <v>26</v>
      </c>
      <c r="CG37" s="51"/>
      <c r="CI37" s="8"/>
      <c r="CJ37" s="1"/>
      <c r="CK37" s="3"/>
      <c r="CL37" s="6"/>
      <c r="CM37" s="10"/>
      <c r="CN37" s="51"/>
      <c r="CP37" s="8">
        <v>45484</v>
      </c>
      <c r="CQ37" s="1" t="s">
        <v>483</v>
      </c>
      <c r="CR37" s="3">
        <v>299.93099999999998</v>
      </c>
      <c r="CS37" s="6">
        <f t="shared" si="26"/>
        <v>10422.08300000001</v>
      </c>
      <c r="CT37" s="10">
        <f t="shared" si="27"/>
        <v>26</v>
      </c>
      <c r="CU37" s="51"/>
      <c r="CW37" s="8"/>
      <c r="CX37" s="1"/>
      <c r="CY37" s="3"/>
      <c r="CZ37" s="6">
        <f t="shared" si="28"/>
        <v>6050.1620000000103</v>
      </c>
      <c r="DA37" s="10">
        <f t="shared" si="29"/>
        <v>26</v>
      </c>
      <c r="DB37" s="51"/>
      <c r="DD37" s="8"/>
      <c r="DE37" s="1"/>
      <c r="DF37" s="3"/>
      <c r="DG37" s="6">
        <f t="shared" si="30"/>
        <v>2517.0930000000112</v>
      </c>
      <c r="DH37" s="10">
        <f t="shared" si="31"/>
        <v>26</v>
      </c>
      <c r="DI37" s="51"/>
      <c r="DK37" s="8">
        <v>45485</v>
      </c>
      <c r="DL37" s="1" t="s">
        <v>495</v>
      </c>
      <c r="DM37" s="3">
        <v>300.57799999999997</v>
      </c>
      <c r="DN37" s="6">
        <f t="shared" si="32"/>
        <v>-4412.6499999999887</v>
      </c>
      <c r="DO37" s="10">
        <f t="shared" si="33"/>
        <v>26</v>
      </c>
      <c r="DP37" s="51"/>
      <c r="DR37" s="8"/>
      <c r="DS37" s="1"/>
      <c r="DT37" s="3"/>
      <c r="DU37" s="6"/>
      <c r="DV37" s="10"/>
      <c r="DW37" s="51"/>
    </row>
    <row r="38" spans="3:127">
      <c r="C38" s="8"/>
      <c r="D38" s="1"/>
      <c r="E38" s="3"/>
      <c r="F38" s="6">
        <f t="shared" si="0"/>
        <v>14016.970999999998</v>
      </c>
      <c r="G38" s="10">
        <f t="shared" si="1"/>
        <v>27</v>
      </c>
      <c r="H38" s="51"/>
      <c r="J38" s="8"/>
      <c r="K38" s="1"/>
      <c r="L38" s="3"/>
      <c r="M38" s="6">
        <f t="shared" si="2"/>
        <v>8474.7459999999974</v>
      </c>
      <c r="N38" s="10">
        <f t="shared" si="3"/>
        <v>27</v>
      </c>
      <c r="O38" s="51"/>
      <c r="Q38" s="8"/>
      <c r="R38" s="1"/>
      <c r="S38" s="3"/>
      <c r="T38" s="6">
        <f t="shared" si="4"/>
        <v>5679.3749999999964</v>
      </c>
      <c r="U38" s="10">
        <f t="shared" si="5"/>
        <v>27</v>
      </c>
      <c r="V38" s="51"/>
      <c r="X38" s="8"/>
      <c r="Y38" s="1"/>
      <c r="Z38" s="3"/>
      <c r="AA38" s="6">
        <f t="shared" si="6"/>
        <v>1252.8649999999955</v>
      </c>
      <c r="AB38" s="10">
        <f t="shared" si="7"/>
        <v>27</v>
      </c>
      <c r="AC38" s="51"/>
      <c r="AE38" s="8"/>
      <c r="AF38" s="1"/>
      <c r="AG38" s="3"/>
      <c r="AH38" s="6"/>
      <c r="AI38" s="10"/>
      <c r="AJ38" s="51"/>
      <c r="AL38" s="8"/>
      <c r="AM38" s="1"/>
      <c r="AN38" s="3"/>
      <c r="AO38" s="6">
        <f t="shared" si="10"/>
        <v>15303.632999999998</v>
      </c>
      <c r="AP38" s="10">
        <f t="shared" si="11"/>
        <v>27</v>
      </c>
      <c r="AQ38" s="51"/>
      <c r="AS38" s="8">
        <v>45481</v>
      </c>
      <c r="AT38" s="1" t="s">
        <v>6</v>
      </c>
      <c r="AU38" s="3">
        <v>399.04399999999998</v>
      </c>
      <c r="AV38" s="6">
        <f t="shared" si="12"/>
        <v>8457.7350000000024</v>
      </c>
      <c r="AW38" s="10">
        <f t="shared" si="13"/>
        <v>27</v>
      </c>
      <c r="AX38" s="51"/>
      <c r="AZ38" s="8"/>
      <c r="BA38" s="1"/>
      <c r="BB38" s="3"/>
      <c r="BC38" s="6">
        <f t="shared" si="14"/>
        <v>2865.9550000000017</v>
      </c>
      <c r="BD38" s="10">
        <f t="shared" si="15"/>
        <v>27</v>
      </c>
      <c r="BE38" s="51"/>
      <c r="BG38" s="8"/>
      <c r="BH38" s="1"/>
      <c r="BI38" s="3"/>
      <c r="BJ38" s="6"/>
      <c r="BK38" s="10"/>
      <c r="BL38" s="51"/>
      <c r="BN38" s="8"/>
      <c r="BO38" s="1"/>
      <c r="BP38" s="3"/>
      <c r="BQ38" s="6">
        <f t="shared" si="18"/>
        <v>9544.1800000000021</v>
      </c>
      <c r="BR38" s="10">
        <f t="shared" si="19"/>
        <v>27</v>
      </c>
      <c r="BS38" s="51"/>
      <c r="BU38" s="8">
        <v>45483</v>
      </c>
      <c r="BV38" s="1" t="s">
        <v>6</v>
      </c>
      <c r="BW38" s="3">
        <v>400.00299999999999</v>
      </c>
      <c r="BX38" s="6">
        <f t="shared" si="20"/>
        <v>3792.2180000000048</v>
      </c>
      <c r="BY38" s="10">
        <f t="shared" si="21"/>
        <v>27</v>
      </c>
      <c r="BZ38" s="51"/>
      <c r="CB38" s="8"/>
      <c r="CC38" s="1"/>
      <c r="CD38" s="3"/>
      <c r="CE38" s="6">
        <f t="shared" si="22"/>
        <v>1581.9970000000051</v>
      </c>
      <c r="CF38" s="10">
        <f t="shared" si="23"/>
        <v>27</v>
      </c>
      <c r="CG38" s="51"/>
      <c r="CI38" s="8"/>
      <c r="CJ38" s="1"/>
      <c r="CK38" s="3"/>
      <c r="CL38" s="6"/>
      <c r="CM38" s="10"/>
      <c r="CN38" s="51"/>
      <c r="CP38" s="8">
        <v>45484</v>
      </c>
      <c r="CQ38" s="1" t="s">
        <v>9</v>
      </c>
      <c r="CR38" s="3">
        <v>200.071</v>
      </c>
      <c r="CS38" s="6">
        <f t="shared" si="26"/>
        <v>10222.01200000001</v>
      </c>
      <c r="CT38" s="10">
        <f t="shared" si="27"/>
        <v>27</v>
      </c>
      <c r="CU38" s="51"/>
      <c r="CW38" s="8"/>
      <c r="CX38" s="1"/>
      <c r="CY38" s="3"/>
      <c r="CZ38" s="6">
        <f t="shared" si="28"/>
        <v>6050.1620000000103</v>
      </c>
      <c r="DA38" s="10">
        <f t="shared" si="29"/>
        <v>27</v>
      </c>
      <c r="DB38" s="51"/>
      <c r="DD38" s="8"/>
      <c r="DE38" s="1"/>
      <c r="DF38" s="3"/>
      <c r="DG38" s="6">
        <f t="shared" si="30"/>
        <v>2517.0930000000112</v>
      </c>
      <c r="DH38" s="10">
        <f t="shared" si="31"/>
        <v>27</v>
      </c>
      <c r="DI38" s="51"/>
      <c r="DK38" s="8">
        <v>45485</v>
      </c>
      <c r="DL38" s="1" t="s">
        <v>536</v>
      </c>
      <c r="DM38" s="3">
        <v>300.99200000000002</v>
      </c>
      <c r="DN38" s="6">
        <f t="shared" si="32"/>
        <v>-4713.6419999999889</v>
      </c>
      <c r="DO38" s="10">
        <f t="shared" si="33"/>
        <v>27</v>
      </c>
      <c r="DP38" s="51"/>
      <c r="DR38" s="8"/>
      <c r="DS38" s="1"/>
      <c r="DT38" s="3"/>
      <c r="DU38" s="6"/>
      <c r="DV38" s="10"/>
      <c r="DW38" s="51"/>
    </row>
    <row r="39" spans="3:127">
      <c r="C39" s="8"/>
      <c r="D39" s="1"/>
      <c r="E39" s="3"/>
      <c r="F39" s="6">
        <f t="shared" si="0"/>
        <v>14016.970999999998</v>
      </c>
      <c r="G39" s="10">
        <f t="shared" si="1"/>
        <v>28</v>
      </c>
      <c r="H39" s="51"/>
      <c r="J39" s="8"/>
      <c r="K39" s="1"/>
      <c r="L39" s="3"/>
      <c r="M39" s="6">
        <f t="shared" si="2"/>
        <v>8474.7459999999974</v>
      </c>
      <c r="N39" s="10">
        <f t="shared" si="3"/>
        <v>28</v>
      </c>
      <c r="O39" s="51"/>
      <c r="Q39" s="8"/>
      <c r="R39" s="1"/>
      <c r="S39" s="3"/>
      <c r="T39" s="6">
        <f t="shared" si="4"/>
        <v>5679.3749999999964</v>
      </c>
      <c r="U39" s="10">
        <f t="shared" si="5"/>
        <v>28</v>
      </c>
      <c r="V39" s="51"/>
      <c r="X39" s="8"/>
      <c r="Y39" s="1"/>
      <c r="Z39" s="3"/>
      <c r="AA39" s="6">
        <f t="shared" si="6"/>
        <v>1252.8649999999955</v>
      </c>
      <c r="AB39" s="10">
        <f t="shared" si="7"/>
        <v>28</v>
      </c>
      <c r="AC39" s="51"/>
      <c r="AE39" s="8"/>
      <c r="AF39" s="1"/>
      <c r="AG39" s="3"/>
      <c r="AH39" s="6"/>
      <c r="AI39" s="10"/>
      <c r="AJ39" s="51"/>
      <c r="AL39" s="8"/>
      <c r="AM39" s="1"/>
      <c r="AN39" s="3"/>
      <c r="AO39" s="6">
        <f t="shared" si="10"/>
        <v>15303.632999999998</v>
      </c>
      <c r="AP39" s="10">
        <f t="shared" si="11"/>
        <v>28</v>
      </c>
      <c r="AQ39" s="51"/>
      <c r="AS39" s="8">
        <v>45481</v>
      </c>
      <c r="AT39" s="1" t="s">
        <v>6</v>
      </c>
      <c r="AU39" s="3">
        <v>409.2</v>
      </c>
      <c r="AV39" s="6">
        <f t="shared" si="12"/>
        <v>8048.5350000000026</v>
      </c>
      <c r="AW39" s="10">
        <f t="shared" si="13"/>
        <v>28</v>
      </c>
      <c r="AX39" s="51"/>
      <c r="AZ39" s="8"/>
      <c r="BA39" s="1"/>
      <c r="BB39" s="3"/>
      <c r="BC39" s="6">
        <f t="shared" si="14"/>
        <v>2865.9550000000017</v>
      </c>
      <c r="BD39" s="10">
        <f t="shared" si="15"/>
        <v>28</v>
      </c>
      <c r="BE39" s="51"/>
      <c r="BG39" s="8"/>
      <c r="BH39" s="1"/>
      <c r="BI39" s="3"/>
      <c r="BJ39" s="6"/>
      <c r="BK39" s="10"/>
      <c r="BL39" s="51"/>
      <c r="BN39" s="8"/>
      <c r="BO39" s="1"/>
      <c r="BP39" s="3"/>
      <c r="BQ39" s="6">
        <f t="shared" si="18"/>
        <v>9544.1800000000021</v>
      </c>
      <c r="BR39" s="10">
        <f t="shared" si="19"/>
        <v>28</v>
      </c>
      <c r="BS39" s="51"/>
      <c r="BU39" s="8">
        <v>45483</v>
      </c>
      <c r="BV39" s="1" t="s">
        <v>56</v>
      </c>
      <c r="BW39" s="3">
        <v>200.45699999999999</v>
      </c>
      <c r="BX39" s="6">
        <f t="shared" si="20"/>
        <v>3591.761000000005</v>
      </c>
      <c r="BY39" s="10">
        <f t="shared" si="21"/>
        <v>28</v>
      </c>
      <c r="BZ39" s="51"/>
      <c r="CB39" s="8"/>
      <c r="CC39" s="1"/>
      <c r="CD39" s="3"/>
      <c r="CE39" s="6">
        <f t="shared" si="22"/>
        <v>1581.9970000000051</v>
      </c>
      <c r="CF39" s="10">
        <f t="shared" si="23"/>
        <v>28</v>
      </c>
      <c r="CG39" s="51"/>
      <c r="CI39" s="8"/>
      <c r="CJ39" s="1"/>
      <c r="CK39" s="3"/>
      <c r="CL39" s="6"/>
      <c r="CM39" s="10"/>
      <c r="CN39" s="51"/>
      <c r="CP39" s="8">
        <v>45484</v>
      </c>
      <c r="CQ39" s="1" t="s">
        <v>593</v>
      </c>
      <c r="CR39" s="3">
        <v>400.24900000000002</v>
      </c>
      <c r="CS39" s="6">
        <f t="shared" si="26"/>
        <v>9821.7630000000099</v>
      </c>
      <c r="CT39" s="10">
        <f t="shared" si="27"/>
        <v>28</v>
      </c>
      <c r="CU39" s="51"/>
      <c r="CW39" s="8"/>
      <c r="CX39" s="1"/>
      <c r="CY39" s="3"/>
      <c r="CZ39" s="6">
        <f t="shared" si="28"/>
        <v>6050.1620000000103</v>
      </c>
      <c r="DA39" s="10">
        <f t="shared" si="29"/>
        <v>28</v>
      </c>
      <c r="DB39" s="51"/>
      <c r="DD39" s="8"/>
      <c r="DE39" s="1"/>
      <c r="DF39" s="3"/>
      <c r="DG39" s="6">
        <f t="shared" si="30"/>
        <v>2517.0930000000112</v>
      </c>
      <c r="DH39" s="10">
        <f t="shared" si="31"/>
        <v>28</v>
      </c>
      <c r="DI39" s="51"/>
      <c r="DK39" s="8">
        <v>45485</v>
      </c>
      <c r="DL39" s="1" t="s">
        <v>35</v>
      </c>
      <c r="DM39" s="3">
        <v>200.31399999999999</v>
      </c>
      <c r="DN39" s="6">
        <f t="shared" si="32"/>
        <v>-4913.9559999999892</v>
      </c>
      <c r="DO39" s="10">
        <f t="shared" si="33"/>
        <v>28</v>
      </c>
      <c r="DP39" s="51"/>
      <c r="DR39" s="8"/>
      <c r="DS39" s="1"/>
      <c r="DT39" s="3"/>
      <c r="DU39" s="6"/>
      <c r="DV39" s="10"/>
      <c r="DW39" s="51"/>
    </row>
    <row r="40" spans="3:127">
      <c r="C40" s="8"/>
      <c r="D40" s="1"/>
      <c r="E40" s="3"/>
      <c r="F40" s="6">
        <f t="shared" si="0"/>
        <v>14016.970999999998</v>
      </c>
      <c r="G40" s="10">
        <f t="shared" si="1"/>
        <v>29</v>
      </c>
      <c r="H40" s="51"/>
      <c r="J40" s="8"/>
      <c r="K40" s="1"/>
      <c r="L40" s="3"/>
      <c r="M40" s="6">
        <f t="shared" si="2"/>
        <v>8474.7459999999974</v>
      </c>
      <c r="N40" s="10">
        <f t="shared" si="3"/>
        <v>29</v>
      </c>
      <c r="O40" s="51"/>
      <c r="Q40" s="8"/>
      <c r="R40" s="1"/>
      <c r="S40" s="3"/>
      <c r="T40" s="6">
        <f t="shared" si="4"/>
        <v>5679.3749999999964</v>
      </c>
      <c r="U40" s="10">
        <f t="shared" si="5"/>
        <v>29</v>
      </c>
      <c r="V40" s="51"/>
      <c r="X40" s="8"/>
      <c r="Y40" s="1"/>
      <c r="Z40" s="3"/>
      <c r="AA40" s="6">
        <f t="shared" si="6"/>
        <v>1252.8649999999955</v>
      </c>
      <c r="AB40" s="10">
        <f t="shared" si="7"/>
        <v>29</v>
      </c>
      <c r="AC40" s="51"/>
      <c r="AE40" s="8"/>
      <c r="AF40" s="1"/>
      <c r="AG40" s="3"/>
      <c r="AH40" s="6"/>
      <c r="AI40" s="10"/>
      <c r="AJ40" s="51"/>
      <c r="AL40" s="8"/>
      <c r="AM40" s="1"/>
      <c r="AN40" s="3"/>
      <c r="AO40" s="6">
        <f t="shared" si="10"/>
        <v>15303.632999999998</v>
      </c>
      <c r="AP40" s="10">
        <f t="shared" si="11"/>
        <v>29</v>
      </c>
      <c r="AQ40" s="51"/>
      <c r="AS40" s="8"/>
      <c r="AT40" s="1"/>
      <c r="AU40" s="3"/>
      <c r="AV40" s="6">
        <f t="shared" si="12"/>
        <v>8048.5350000000026</v>
      </c>
      <c r="AW40" s="10">
        <f t="shared" si="13"/>
        <v>29</v>
      </c>
      <c r="AX40" s="51"/>
      <c r="AZ40" s="8"/>
      <c r="BA40" s="1"/>
      <c r="BB40" s="3"/>
      <c r="BC40" s="6">
        <f t="shared" si="14"/>
        <v>2865.9550000000017</v>
      </c>
      <c r="BD40" s="10">
        <f t="shared" si="15"/>
        <v>29</v>
      </c>
      <c r="BE40" s="51"/>
      <c r="BG40" s="8"/>
      <c r="BH40" s="1"/>
      <c r="BI40" s="3"/>
      <c r="BJ40" s="6"/>
      <c r="BK40" s="10"/>
      <c r="BL40" s="51"/>
      <c r="BN40" s="8"/>
      <c r="BO40" s="1"/>
      <c r="BP40" s="3"/>
      <c r="BQ40" s="6">
        <f t="shared" si="18"/>
        <v>9544.1800000000021</v>
      </c>
      <c r="BR40" s="10">
        <f t="shared" si="19"/>
        <v>29</v>
      </c>
      <c r="BS40" s="51"/>
      <c r="BU40" s="8">
        <v>45483</v>
      </c>
      <c r="BV40" s="1" t="s">
        <v>56</v>
      </c>
      <c r="BW40" s="3">
        <v>200.155</v>
      </c>
      <c r="BX40" s="6">
        <f t="shared" si="20"/>
        <v>3391.6060000000048</v>
      </c>
      <c r="BY40" s="10">
        <f t="shared" si="21"/>
        <v>29</v>
      </c>
      <c r="BZ40" s="51"/>
      <c r="CB40" s="8"/>
      <c r="CC40" s="1"/>
      <c r="CD40" s="3"/>
      <c r="CE40" s="6">
        <f t="shared" si="22"/>
        <v>1581.9970000000051</v>
      </c>
      <c r="CF40" s="10">
        <f t="shared" si="23"/>
        <v>29</v>
      </c>
      <c r="CG40" s="51"/>
      <c r="CI40" s="8"/>
      <c r="CJ40" s="1"/>
      <c r="CK40" s="3"/>
      <c r="CL40" s="6"/>
      <c r="CM40" s="10"/>
      <c r="CN40" s="51"/>
      <c r="CP40" s="8">
        <v>45484</v>
      </c>
      <c r="CQ40" s="1" t="s">
        <v>9</v>
      </c>
      <c r="CR40" s="3">
        <v>200.416</v>
      </c>
      <c r="CS40" s="6">
        <f t="shared" si="26"/>
        <v>9621.3470000000107</v>
      </c>
      <c r="CT40" s="10">
        <f t="shared" si="27"/>
        <v>29</v>
      </c>
      <c r="CU40" s="51"/>
      <c r="CW40" s="8"/>
      <c r="CX40" s="1"/>
      <c r="CY40" s="3"/>
      <c r="CZ40" s="6">
        <f t="shared" si="28"/>
        <v>6050.1620000000103</v>
      </c>
      <c r="DA40" s="10">
        <f t="shared" si="29"/>
        <v>29</v>
      </c>
      <c r="DB40" s="51"/>
      <c r="DD40" s="8"/>
      <c r="DE40" s="1"/>
      <c r="DF40" s="3"/>
      <c r="DG40" s="6">
        <f t="shared" si="30"/>
        <v>2517.0930000000112</v>
      </c>
      <c r="DH40" s="10">
        <f t="shared" si="31"/>
        <v>29</v>
      </c>
      <c r="DI40" s="51"/>
      <c r="DK40" s="8">
        <v>45485</v>
      </c>
      <c r="DL40" s="1" t="s">
        <v>495</v>
      </c>
      <c r="DM40" s="3">
        <v>300.83</v>
      </c>
      <c r="DN40" s="6">
        <f t="shared" si="32"/>
        <v>-5214.7859999999891</v>
      </c>
      <c r="DO40" s="10">
        <f t="shared" si="33"/>
        <v>29</v>
      </c>
      <c r="DP40" s="51"/>
      <c r="DR40" s="8"/>
      <c r="DS40" s="1"/>
      <c r="DT40" s="3"/>
      <c r="DU40" s="6"/>
      <c r="DV40" s="10"/>
      <c r="DW40" s="51"/>
    </row>
    <row r="41" spans="3:127">
      <c r="C41" s="8"/>
      <c r="D41" s="1"/>
      <c r="E41" s="3"/>
      <c r="F41" s="6">
        <f t="shared" si="0"/>
        <v>14016.970999999998</v>
      </c>
      <c r="G41" s="10">
        <f t="shared" si="1"/>
        <v>30</v>
      </c>
      <c r="H41" s="51"/>
      <c r="J41" s="8"/>
      <c r="K41" s="1"/>
      <c r="L41" s="3"/>
      <c r="M41" s="6">
        <f t="shared" si="2"/>
        <v>8474.7459999999974</v>
      </c>
      <c r="N41" s="10">
        <f t="shared" si="3"/>
        <v>30</v>
      </c>
      <c r="O41" s="51"/>
      <c r="Q41" s="8"/>
      <c r="R41" s="1"/>
      <c r="S41" s="3"/>
      <c r="T41" s="6">
        <f t="shared" si="4"/>
        <v>5679.3749999999964</v>
      </c>
      <c r="U41" s="10">
        <f t="shared" si="5"/>
        <v>30</v>
      </c>
      <c r="V41" s="51"/>
      <c r="X41" s="8"/>
      <c r="Y41" s="1"/>
      <c r="Z41" s="3"/>
      <c r="AA41" s="6">
        <f t="shared" si="6"/>
        <v>1252.8649999999955</v>
      </c>
      <c r="AB41" s="10">
        <f t="shared" si="7"/>
        <v>30</v>
      </c>
      <c r="AC41" s="51"/>
      <c r="AE41" s="8"/>
      <c r="AF41" s="1"/>
      <c r="AG41" s="3"/>
      <c r="AH41" s="6"/>
      <c r="AI41" s="10"/>
      <c r="AJ41" s="51"/>
      <c r="AL41" s="8"/>
      <c r="AM41" s="1"/>
      <c r="AN41" s="3"/>
      <c r="AO41" s="6">
        <f t="shared" si="10"/>
        <v>15303.632999999998</v>
      </c>
      <c r="AP41" s="10">
        <f t="shared" si="11"/>
        <v>30</v>
      </c>
      <c r="AQ41" s="51"/>
      <c r="AS41" s="8"/>
      <c r="AT41" s="1"/>
      <c r="AU41" s="3"/>
      <c r="AV41" s="6">
        <f t="shared" si="12"/>
        <v>8048.5350000000026</v>
      </c>
      <c r="AW41" s="10">
        <f t="shared" si="13"/>
        <v>30</v>
      </c>
      <c r="AX41" s="51"/>
      <c r="AZ41" s="8"/>
      <c r="BA41" s="1"/>
      <c r="BB41" s="3"/>
      <c r="BC41" s="6">
        <f t="shared" si="14"/>
        <v>2865.9550000000017</v>
      </c>
      <c r="BD41" s="10">
        <f t="shared" si="15"/>
        <v>30</v>
      </c>
      <c r="BE41" s="51"/>
      <c r="BG41" s="8"/>
      <c r="BH41" s="1"/>
      <c r="BI41" s="3"/>
      <c r="BJ41" s="6"/>
      <c r="BK41" s="10"/>
      <c r="BL41" s="51"/>
      <c r="BN41" s="8"/>
      <c r="BO41" s="1"/>
      <c r="BP41" s="3"/>
      <c r="BQ41" s="6">
        <f t="shared" si="18"/>
        <v>9544.1800000000021</v>
      </c>
      <c r="BR41" s="10">
        <f t="shared" si="19"/>
        <v>30</v>
      </c>
      <c r="BS41" s="51"/>
      <c r="BU41" s="8">
        <v>45483</v>
      </c>
      <c r="BV41" s="1" t="s">
        <v>483</v>
      </c>
      <c r="BW41" s="3">
        <v>300.81700000000001</v>
      </c>
      <c r="BX41" s="6">
        <f t="shared" si="20"/>
        <v>3090.7890000000048</v>
      </c>
      <c r="BY41" s="10">
        <f t="shared" si="21"/>
        <v>30</v>
      </c>
      <c r="BZ41" s="51"/>
      <c r="CB41" s="8"/>
      <c r="CC41" s="1"/>
      <c r="CD41" s="3"/>
      <c r="CE41" s="6">
        <f t="shared" si="22"/>
        <v>1581.9970000000051</v>
      </c>
      <c r="CF41" s="10">
        <f t="shared" si="23"/>
        <v>30</v>
      </c>
      <c r="CG41" s="51"/>
      <c r="CI41" s="8"/>
      <c r="CJ41" s="1"/>
      <c r="CK41" s="3"/>
      <c r="CL41" s="6"/>
      <c r="CM41" s="10"/>
      <c r="CN41" s="51"/>
      <c r="CP41" s="8">
        <v>45484</v>
      </c>
      <c r="CQ41" s="1" t="s">
        <v>34</v>
      </c>
      <c r="CR41" s="3">
        <v>185.37799999999999</v>
      </c>
      <c r="CS41" s="6">
        <f t="shared" si="26"/>
        <v>9435.9690000000101</v>
      </c>
      <c r="CT41" s="10">
        <f t="shared" si="27"/>
        <v>30</v>
      </c>
      <c r="CU41" s="51"/>
      <c r="CW41" s="8"/>
      <c r="CX41" s="1"/>
      <c r="CY41" s="3"/>
      <c r="CZ41" s="6">
        <f t="shared" si="28"/>
        <v>6050.1620000000103</v>
      </c>
      <c r="DA41" s="10">
        <f t="shared" si="29"/>
        <v>30</v>
      </c>
      <c r="DB41" s="51"/>
      <c r="DD41" s="8"/>
      <c r="DE41" s="1"/>
      <c r="DF41" s="3"/>
      <c r="DG41" s="6">
        <f t="shared" si="30"/>
        <v>2517.0930000000112</v>
      </c>
      <c r="DH41" s="10">
        <f t="shared" si="31"/>
        <v>30</v>
      </c>
      <c r="DI41" s="51"/>
      <c r="DK41" s="8">
        <v>45485</v>
      </c>
      <c r="DL41" s="1" t="s">
        <v>56</v>
      </c>
      <c r="DM41" s="3">
        <v>350.91199999999998</v>
      </c>
      <c r="DN41" s="6">
        <f t="shared" si="32"/>
        <v>-5565.6979999999894</v>
      </c>
      <c r="DO41" s="10">
        <f t="shared" si="33"/>
        <v>30</v>
      </c>
      <c r="DP41" s="51"/>
      <c r="DR41" s="8"/>
      <c r="DS41" s="1"/>
      <c r="DT41" s="3"/>
      <c r="DU41" s="6"/>
      <c r="DV41" s="10"/>
      <c r="DW41" s="51"/>
    </row>
    <row r="42" spans="3:127">
      <c r="C42" s="1"/>
      <c r="D42" s="1"/>
      <c r="E42" s="3"/>
      <c r="F42" s="6">
        <f t="shared" si="0"/>
        <v>14016.970999999998</v>
      </c>
      <c r="G42" s="10">
        <f t="shared" si="1"/>
        <v>31</v>
      </c>
      <c r="H42" s="51"/>
      <c r="J42" s="1"/>
      <c r="K42" s="1"/>
      <c r="L42" s="3"/>
      <c r="M42" s="6">
        <f t="shared" si="2"/>
        <v>8474.7459999999974</v>
      </c>
      <c r="N42" s="10">
        <f t="shared" si="3"/>
        <v>31</v>
      </c>
      <c r="O42" s="51"/>
      <c r="Q42" s="1"/>
      <c r="R42" s="1"/>
      <c r="S42" s="3"/>
      <c r="T42" s="6">
        <f t="shared" si="4"/>
        <v>5679.3749999999964</v>
      </c>
      <c r="U42" s="10">
        <f t="shared" si="5"/>
        <v>31</v>
      </c>
      <c r="V42" s="51"/>
      <c r="X42" s="1"/>
      <c r="Y42" s="1"/>
      <c r="Z42" s="3"/>
      <c r="AA42" s="6">
        <f t="shared" si="6"/>
        <v>1252.8649999999955</v>
      </c>
      <c r="AB42" s="10">
        <f t="shared" si="7"/>
        <v>31</v>
      </c>
      <c r="AC42" s="51"/>
      <c r="AE42" s="1"/>
      <c r="AF42" s="1"/>
      <c r="AG42" s="3"/>
      <c r="AH42" s="6"/>
      <c r="AI42" s="10"/>
      <c r="AJ42" s="51"/>
      <c r="AL42" s="1"/>
      <c r="AM42" s="1"/>
      <c r="AN42" s="3"/>
      <c r="AO42" s="6">
        <f t="shared" si="10"/>
        <v>15303.632999999998</v>
      </c>
      <c r="AP42" s="10">
        <f t="shared" si="11"/>
        <v>31</v>
      </c>
      <c r="AQ42" s="51"/>
      <c r="AS42" s="1"/>
      <c r="AT42" s="1"/>
      <c r="AU42" s="3"/>
      <c r="AV42" s="6">
        <f t="shared" si="12"/>
        <v>8048.5350000000026</v>
      </c>
      <c r="AW42" s="10">
        <f t="shared" si="13"/>
        <v>31</v>
      </c>
      <c r="AX42" s="51"/>
      <c r="AZ42" s="1"/>
      <c r="BA42" s="1"/>
      <c r="BB42" s="3"/>
      <c r="BC42" s="6">
        <f t="shared" si="14"/>
        <v>2865.9550000000017</v>
      </c>
      <c r="BD42" s="10">
        <f t="shared" si="15"/>
        <v>31</v>
      </c>
      <c r="BE42" s="51"/>
      <c r="BG42" s="1"/>
      <c r="BH42" s="1"/>
      <c r="BI42" s="3"/>
      <c r="BJ42" s="6"/>
      <c r="BK42" s="10"/>
      <c r="BL42" s="51"/>
      <c r="BN42" s="1"/>
      <c r="BO42" s="1"/>
      <c r="BP42" s="3"/>
      <c r="BQ42" s="6">
        <f t="shared" si="18"/>
        <v>9544.1800000000021</v>
      </c>
      <c r="BR42" s="10">
        <f t="shared" si="19"/>
        <v>31</v>
      </c>
      <c r="BS42" s="51"/>
      <c r="BU42" s="1"/>
      <c r="BV42" s="1"/>
      <c r="BW42" s="3"/>
      <c r="BX42" s="6">
        <f t="shared" si="20"/>
        <v>3090.7890000000048</v>
      </c>
      <c r="BY42" s="10">
        <f t="shared" si="21"/>
        <v>31</v>
      </c>
      <c r="BZ42" s="51"/>
      <c r="CB42" s="1"/>
      <c r="CC42" s="1"/>
      <c r="CD42" s="3"/>
      <c r="CE42" s="6">
        <f t="shared" si="22"/>
        <v>1581.9970000000051</v>
      </c>
      <c r="CF42" s="10">
        <f t="shared" si="23"/>
        <v>31</v>
      </c>
      <c r="CG42" s="51"/>
      <c r="CI42" s="1"/>
      <c r="CJ42" s="1"/>
      <c r="CK42" s="3"/>
      <c r="CL42" s="6"/>
      <c r="CM42" s="10"/>
      <c r="CN42" s="51"/>
      <c r="CP42" s="1"/>
      <c r="CQ42" s="1"/>
      <c r="CR42" s="3"/>
      <c r="CS42" s="6">
        <f t="shared" si="26"/>
        <v>9435.9690000000101</v>
      </c>
      <c r="CT42" s="10">
        <f t="shared" si="27"/>
        <v>31</v>
      </c>
      <c r="CU42" s="51"/>
      <c r="CW42" s="1"/>
      <c r="CX42" s="1"/>
      <c r="CY42" s="3"/>
      <c r="CZ42" s="6">
        <f t="shared" si="28"/>
        <v>6050.1620000000103</v>
      </c>
      <c r="DA42" s="10">
        <f t="shared" si="29"/>
        <v>31</v>
      </c>
      <c r="DB42" s="51"/>
      <c r="DD42" s="1"/>
      <c r="DE42" s="1"/>
      <c r="DF42" s="3"/>
      <c r="DG42" s="6">
        <f t="shared" si="30"/>
        <v>2517.0930000000112</v>
      </c>
      <c r="DH42" s="10">
        <f t="shared" si="31"/>
        <v>31</v>
      </c>
      <c r="DI42" s="51"/>
      <c r="DK42" s="1"/>
      <c r="DL42" s="1"/>
      <c r="DM42" s="3"/>
      <c r="DN42" s="6">
        <f t="shared" si="32"/>
        <v>-5565.6979999999894</v>
      </c>
      <c r="DO42" s="10">
        <f t="shared" si="33"/>
        <v>31</v>
      </c>
      <c r="DP42" s="51"/>
      <c r="DR42" s="1"/>
      <c r="DS42" s="1"/>
      <c r="DT42" s="3"/>
      <c r="DU42" s="6"/>
      <c r="DV42" s="10"/>
      <c r="DW42" s="51"/>
    </row>
    <row r="43" spans="3:127">
      <c r="C43" s="1"/>
      <c r="D43" s="1"/>
      <c r="E43" s="3"/>
      <c r="F43" s="6">
        <f t="shared" si="0"/>
        <v>14016.970999999998</v>
      </c>
      <c r="G43" s="10">
        <f t="shared" si="1"/>
        <v>32</v>
      </c>
      <c r="H43" s="51"/>
      <c r="J43" s="1"/>
      <c r="K43" s="1"/>
      <c r="L43" s="3"/>
      <c r="M43" s="6">
        <f t="shared" si="2"/>
        <v>8474.7459999999974</v>
      </c>
      <c r="N43" s="10">
        <f t="shared" si="3"/>
        <v>32</v>
      </c>
      <c r="O43" s="51"/>
      <c r="Q43" s="1"/>
      <c r="R43" s="1"/>
      <c r="S43" s="3"/>
      <c r="T43" s="6">
        <f t="shared" si="4"/>
        <v>5679.3749999999964</v>
      </c>
      <c r="U43" s="10">
        <f t="shared" si="5"/>
        <v>32</v>
      </c>
      <c r="V43" s="51"/>
      <c r="X43" s="1"/>
      <c r="Y43" s="1"/>
      <c r="Z43" s="3"/>
      <c r="AA43" s="6">
        <f t="shared" si="6"/>
        <v>1252.8649999999955</v>
      </c>
      <c r="AB43" s="10">
        <f t="shared" si="7"/>
        <v>32</v>
      </c>
      <c r="AC43" s="51"/>
      <c r="AE43" s="1"/>
      <c r="AF43" s="1"/>
      <c r="AG43" s="3"/>
      <c r="AH43" s="6"/>
      <c r="AI43" s="10"/>
      <c r="AJ43" s="51"/>
      <c r="AL43" s="1"/>
      <c r="AM43" s="1"/>
      <c r="AN43" s="3"/>
      <c r="AO43" s="6">
        <f t="shared" si="10"/>
        <v>15303.632999999998</v>
      </c>
      <c r="AP43" s="10">
        <f t="shared" si="11"/>
        <v>32</v>
      </c>
      <c r="AQ43" s="51"/>
      <c r="AS43" s="1"/>
      <c r="AT43" s="1"/>
      <c r="AU43" s="3"/>
      <c r="AV43" s="6">
        <f t="shared" si="12"/>
        <v>8048.5350000000026</v>
      </c>
      <c r="AW43" s="10">
        <f t="shared" si="13"/>
        <v>32</v>
      </c>
      <c r="AX43" s="51"/>
      <c r="AZ43" s="1"/>
      <c r="BA43" s="1"/>
      <c r="BB43" s="3"/>
      <c r="BC43" s="6">
        <f t="shared" si="14"/>
        <v>2865.9550000000017</v>
      </c>
      <c r="BD43" s="10">
        <f t="shared" si="15"/>
        <v>32</v>
      </c>
      <c r="BE43" s="51"/>
      <c r="BG43" s="1"/>
      <c r="BH43" s="1"/>
      <c r="BI43" s="3"/>
      <c r="BJ43" s="6"/>
      <c r="BK43" s="10"/>
      <c r="BL43" s="51"/>
      <c r="BN43" s="1"/>
      <c r="BO43" s="1"/>
      <c r="BP43" s="3"/>
      <c r="BQ43" s="6">
        <f t="shared" si="18"/>
        <v>9544.1800000000021</v>
      </c>
      <c r="BR43" s="10">
        <f t="shared" si="19"/>
        <v>32</v>
      </c>
      <c r="BS43" s="51"/>
      <c r="BU43" s="1"/>
      <c r="BV43" s="1"/>
      <c r="BW43" s="3"/>
      <c r="BX43" s="6">
        <f t="shared" si="20"/>
        <v>3090.7890000000048</v>
      </c>
      <c r="BY43" s="10">
        <f t="shared" si="21"/>
        <v>32</v>
      </c>
      <c r="BZ43" s="51"/>
      <c r="CB43" s="1"/>
      <c r="CC43" s="1"/>
      <c r="CD43" s="3"/>
      <c r="CE43" s="6">
        <f t="shared" si="22"/>
        <v>1581.9970000000051</v>
      </c>
      <c r="CF43" s="10">
        <f t="shared" si="23"/>
        <v>32</v>
      </c>
      <c r="CG43" s="51"/>
      <c r="CI43" s="1"/>
      <c r="CJ43" s="1"/>
      <c r="CK43" s="3"/>
      <c r="CL43" s="6"/>
      <c r="CM43" s="10"/>
      <c r="CN43" s="51"/>
      <c r="CP43" s="1"/>
      <c r="CQ43" s="1"/>
      <c r="CR43" s="3"/>
      <c r="CS43" s="6">
        <f t="shared" si="26"/>
        <v>9435.9690000000101</v>
      </c>
      <c r="CT43" s="10">
        <f t="shared" si="27"/>
        <v>32</v>
      </c>
      <c r="CU43" s="51"/>
      <c r="CW43" s="1"/>
      <c r="CX43" s="1"/>
      <c r="CY43" s="3"/>
      <c r="CZ43" s="6">
        <f t="shared" si="28"/>
        <v>6050.1620000000103</v>
      </c>
      <c r="DA43" s="10">
        <f t="shared" si="29"/>
        <v>32</v>
      </c>
      <c r="DB43" s="51"/>
      <c r="DD43" s="1"/>
      <c r="DE43" s="1"/>
      <c r="DF43" s="3"/>
      <c r="DG43" s="6">
        <f t="shared" si="30"/>
        <v>2517.0930000000112</v>
      </c>
      <c r="DH43" s="10">
        <f t="shared" si="31"/>
        <v>32</v>
      </c>
      <c r="DI43" s="51"/>
      <c r="DK43" s="1"/>
      <c r="DL43" s="1"/>
      <c r="DM43" s="3"/>
      <c r="DN43" s="6">
        <f t="shared" si="32"/>
        <v>-5565.6979999999894</v>
      </c>
      <c r="DO43" s="10">
        <f t="shared" si="33"/>
        <v>32</v>
      </c>
      <c r="DP43" s="51"/>
      <c r="DR43" s="1"/>
      <c r="DS43" s="1"/>
      <c r="DT43" s="3"/>
      <c r="DU43" s="6"/>
      <c r="DV43" s="10"/>
      <c r="DW43" s="51"/>
    </row>
    <row r="44" spans="3:127">
      <c r="E44" s="6"/>
      <c r="F44" s="2"/>
      <c r="G44" s="10"/>
      <c r="H44" s="51"/>
      <c r="L44" s="6"/>
      <c r="M44" s="2"/>
      <c r="N44" s="10"/>
      <c r="O44" s="51"/>
      <c r="S44" s="6"/>
      <c r="T44" s="2"/>
      <c r="U44" s="10"/>
      <c r="V44" s="51"/>
      <c r="Z44" s="6"/>
      <c r="AA44" s="2"/>
      <c r="AB44" s="10"/>
      <c r="AC44" s="51"/>
      <c r="AG44" s="6"/>
      <c r="AH44" s="2"/>
      <c r="AI44" s="10"/>
      <c r="AJ44" s="51"/>
      <c r="AN44" s="6"/>
      <c r="AO44" s="2"/>
      <c r="AP44" s="10"/>
      <c r="AQ44" s="51"/>
      <c r="AU44" s="6"/>
      <c r="AV44" s="2"/>
      <c r="AW44" s="10"/>
      <c r="AX44" s="51"/>
      <c r="BB44" s="6"/>
      <c r="BC44" s="2"/>
      <c r="BD44" s="10"/>
      <c r="BE44" s="51"/>
      <c r="BI44" s="6"/>
      <c r="BJ44" s="2"/>
      <c r="BK44" s="10"/>
      <c r="BL44" s="51"/>
      <c r="BP44" s="6"/>
      <c r="BQ44" s="2"/>
      <c r="BR44" s="10"/>
      <c r="BS44" s="51"/>
      <c r="BW44" s="6"/>
      <c r="BX44" s="2"/>
      <c r="BY44" s="10"/>
      <c r="BZ44" s="51"/>
      <c r="CD44" s="6"/>
      <c r="CE44" s="2"/>
      <c r="CF44" s="10"/>
      <c r="CG44" s="51"/>
      <c r="CK44" s="6"/>
      <c r="CL44" s="2"/>
      <c r="CM44" s="10"/>
      <c r="CN44" s="51"/>
      <c r="CR44" s="6"/>
      <c r="CS44" s="2"/>
      <c r="CT44" s="10"/>
      <c r="CU44" s="51"/>
      <c r="CY44" s="6"/>
      <c r="CZ44" s="2"/>
      <c r="DA44" s="10"/>
      <c r="DB44" s="51"/>
      <c r="DF44" s="6"/>
      <c r="DG44" s="2"/>
      <c r="DH44" s="10"/>
      <c r="DI44" s="51"/>
      <c r="DM44" s="6"/>
      <c r="DN44" s="2"/>
      <c r="DO44" s="10"/>
      <c r="DP44" s="51"/>
      <c r="DT44" s="6"/>
      <c r="DU44" s="2"/>
      <c r="DV44" s="10"/>
      <c r="DW44" s="51"/>
    </row>
    <row r="45" spans="3:127">
      <c r="E45" s="12" t="s">
        <v>10</v>
      </c>
      <c r="F45" s="12" t="s">
        <v>11</v>
      </c>
      <c r="G45" s="10"/>
      <c r="H45" s="51"/>
      <c r="L45" s="12" t="s">
        <v>10</v>
      </c>
      <c r="M45" s="12" t="s">
        <v>11</v>
      </c>
      <c r="N45" s="10"/>
      <c r="O45" s="51"/>
      <c r="S45" s="12" t="s">
        <v>10</v>
      </c>
      <c r="T45" s="12" t="s">
        <v>11</v>
      </c>
      <c r="U45" s="10"/>
      <c r="V45" s="51"/>
      <c r="Z45" s="12" t="s">
        <v>10</v>
      </c>
      <c r="AA45" s="12" t="s">
        <v>11</v>
      </c>
      <c r="AB45" s="10"/>
      <c r="AC45" s="51"/>
      <c r="AG45" s="12" t="s">
        <v>10</v>
      </c>
      <c r="AH45" s="12" t="s">
        <v>11</v>
      </c>
      <c r="AI45" s="10"/>
      <c r="AJ45" s="51"/>
      <c r="AN45" s="12" t="s">
        <v>10</v>
      </c>
      <c r="AO45" s="12" t="s">
        <v>11</v>
      </c>
      <c r="AP45" s="10"/>
      <c r="AQ45" s="51"/>
      <c r="AU45" s="12" t="s">
        <v>10</v>
      </c>
      <c r="AV45" s="12" t="s">
        <v>11</v>
      </c>
      <c r="AW45" s="10"/>
      <c r="AX45" s="51"/>
      <c r="BB45" s="12" t="s">
        <v>10</v>
      </c>
      <c r="BC45" s="12" t="s">
        <v>11</v>
      </c>
      <c r="BD45" s="10"/>
      <c r="BE45" s="51"/>
      <c r="BI45" s="12" t="s">
        <v>10</v>
      </c>
      <c r="BJ45" s="12" t="s">
        <v>11</v>
      </c>
      <c r="BK45" s="10"/>
      <c r="BL45" s="51"/>
      <c r="BP45" s="12" t="s">
        <v>10</v>
      </c>
      <c r="BQ45" s="12" t="s">
        <v>11</v>
      </c>
      <c r="BR45" s="10"/>
      <c r="BS45" s="51"/>
      <c r="BW45" s="12" t="s">
        <v>10</v>
      </c>
      <c r="BX45" s="12" t="s">
        <v>11</v>
      </c>
      <c r="BY45" s="10"/>
      <c r="BZ45" s="51"/>
      <c r="CD45" s="12" t="s">
        <v>10</v>
      </c>
      <c r="CE45" s="12" t="s">
        <v>11</v>
      </c>
      <c r="CF45" s="10"/>
      <c r="CG45" s="51"/>
      <c r="CK45" s="12" t="s">
        <v>10</v>
      </c>
      <c r="CL45" s="12" t="s">
        <v>11</v>
      </c>
      <c r="CM45" s="10"/>
      <c r="CN45" s="51"/>
      <c r="CR45" s="12" t="s">
        <v>10</v>
      </c>
      <c r="CS45" s="12" t="s">
        <v>11</v>
      </c>
      <c r="CT45" s="10"/>
      <c r="CU45" s="51"/>
      <c r="CY45" s="12" t="s">
        <v>10</v>
      </c>
      <c r="CZ45" s="12" t="s">
        <v>11</v>
      </c>
      <c r="DA45" s="10"/>
      <c r="DB45" s="51"/>
      <c r="DF45" s="12" t="s">
        <v>10</v>
      </c>
      <c r="DG45" s="12" t="s">
        <v>11</v>
      </c>
      <c r="DH45" s="10"/>
      <c r="DI45" s="51"/>
      <c r="DM45" s="12" t="s">
        <v>10</v>
      </c>
      <c r="DN45" s="12" t="s">
        <v>11</v>
      </c>
      <c r="DO45" s="10"/>
      <c r="DP45" s="51"/>
      <c r="DT45" s="12" t="s">
        <v>10</v>
      </c>
      <c r="DU45" s="12" t="s">
        <v>11</v>
      </c>
      <c r="DV45" s="10"/>
      <c r="DW45" s="51"/>
    </row>
    <row r="46" spans="3:127">
      <c r="E46" s="1">
        <f>SUM(E12:E43)</f>
        <v>2834.2830000000004</v>
      </c>
      <c r="F46" s="13">
        <f>E46-G11</f>
        <v>-14016.971000000001</v>
      </c>
      <c r="G46" s="14">
        <f>F43+F46</f>
        <v>0</v>
      </c>
      <c r="H46" s="52"/>
      <c r="L46" s="1">
        <f>SUM(L12:L43)+E46</f>
        <v>8376.5079999999998</v>
      </c>
      <c r="M46" s="13">
        <f>L46-N11</f>
        <v>-8474.746000000001</v>
      </c>
      <c r="N46" s="14">
        <f>M43+M46</f>
        <v>0</v>
      </c>
      <c r="O46" s="52"/>
      <c r="S46" s="1">
        <f>SUM(S12:S43)+L46</f>
        <v>11171.879000000001</v>
      </c>
      <c r="T46" s="13">
        <f>S46-U11</f>
        <v>-5679.375</v>
      </c>
      <c r="U46" s="14">
        <f>T43+T46</f>
        <v>0</v>
      </c>
      <c r="V46" s="52"/>
      <c r="Z46" s="1">
        <f>SUM(Z12:Z43)+S46</f>
        <v>15598.389000000001</v>
      </c>
      <c r="AA46" s="13">
        <f>Z46-AB11</f>
        <v>-1252.8649999999998</v>
      </c>
      <c r="AB46" s="14">
        <f>AA43+AA46</f>
        <v>-4.3200998334214091E-12</v>
      </c>
      <c r="AC46" s="52"/>
      <c r="AG46" s="1">
        <f>SUM(AG12:AG43)+Z46</f>
        <v>17192.586000000003</v>
      </c>
      <c r="AH46" s="13">
        <f>AG46-AI11</f>
        <v>341.33200000000215</v>
      </c>
      <c r="AI46" s="14">
        <f>AH43+AH46</f>
        <v>341.33200000000215</v>
      </c>
      <c r="AJ46" s="52"/>
      <c r="AN46" s="1">
        <f>SUM(AN12:AN43)</f>
        <v>2354.0350000000003</v>
      </c>
      <c r="AO46" s="13">
        <f>AN46-AP11</f>
        <v>-15303.632999999994</v>
      </c>
      <c r="AP46" s="14">
        <f>AO43+AO46</f>
        <v>0</v>
      </c>
      <c r="AQ46" s="52"/>
      <c r="AU46" s="1">
        <f>SUM(AU12:AU43)+AN46</f>
        <v>9609.132999999998</v>
      </c>
      <c r="AV46" s="13">
        <f>AU46-AW11</f>
        <v>-8048.5349999999962</v>
      </c>
      <c r="AW46" s="14">
        <f>AV43+AV46</f>
        <v>0</v>
      </c>
      <c r="AX46" s="52"/>
      <c r="BB46" s="1">
        <f>SUM(BB12:BB43)+AU46</f>
        <v>14791.712999999998</v>
      </c>
      <c r="BC46" s="13">
        <f>BB46-BD11</f>
        <v>-2865.9549999999963</v>
      </c>
      <c r="BD46" s="14">
        <f>BC43+BC46</f>
        <v>5.4569682106375694E-12</v>
      </c>
      <c r="BE46" s="52"/>
      <c r="BI46" s="1">
        <f>SUM(BI12:BI43)+BB46</f>
        <v>19121.602999999999</v>
      </c>
      <c r="BJ46" s="13">
        <f>BI46-BK11</f>
        <v>1463.9350000000049</v>
      </c>
      <c r="BK46" s="14">
        <f>BJ43+BJ46</f>
        <v>1463.9350000000049</v>
      </c>
      <c r="BL46" s="52"/>
      <c r="BP46" s="1">
        <f>SUM(BP12:BP43)</f>
        <v>6992.8850000000002</v>
      </c>
      <c r="BQ46" s="13">
        <f>BP46-BR11</f>
        <v>-9544.1800000000021</v>
      </c>
      <c r="BR46" s="14">
        <f>BQ43+BQ46</f>
        <v>0</v>
      </c>
      <c r="BS46" s="52"/>
      <c r="BW46" s="1">
        <f>SUM(BW12:BW43)+BP46</f>
        <v>13446.275999999998</v>
      </c>
      <c r="BX46" s="13">
        <f>BW46-BY11</f>
        <v>-3090.7890000000043</v>
      </c>
      <c r="BY46" s="14">
        <f>BX43+BX46</f>
        <v>0</v>
      </c>
      <c r="BZ46" s="52"/>
      <c r="CD46" s="1">
        <f>SUM(CD12:CD43)+BW46</f>
        <v>14955.067999999997</v>
      </c>
      <c r="CE46" s="13">
        <f>CD46-CF11</f>
        <v>-1581.9970000000048</v>
      </c>
      <c r="CF46" s="14">
        <f>CE43+CE46</f>
        <v>0</v>
      </c>
      <c r="CG46" s="52"/>
      <c r="CK46" s="1">
        <f>SUM(CK12:CK43)+CD46</f>
        <v>17718.802999999996</v>
      </c>
      <c r="CL46" s="13">
        <f>CK46-CM11</f>
        <v>1181.7379999999939</v>
      </c>
      <c r="CM46" s="14">
        <f>CL21+CL46</f>
        <v>0</v>
      </c>
      <c r="CN46" s="52"/>
      <c r="CR46" s="1">
        <f>SUM(CR12:CR43)</f>
        <v>7380.2930000000006</v>
      </c>
      <c r="CS46" s="13">
        <f>CR46-CT11</f>
        <v>-9435.9690000000046</v>
      </c>
      <c r="CT46" s="14">
        <f>CS43+CS46</f>
        <v>0</v>
      </c>
      <c r="CU46" s="52"/>
      <c r="CY46" s="1">
        <f>SUM(CY12:CY43)+CR46</f>
        <v>10766.100000000002</v>
      </c>
      <c r="CZ46" s="13">
        <f>CY46-DA11</f>
        <v>-6050.1620000000039</v>
      </c>
      <c r="DA46" s="14">
        <f>CZ43+CZ46</f>
        <v>0</v>
      </c>
      <c r="DB46" s="52"/>
      <c r="DF46" s="1">
        <f>SUM(DF12:DF43)+CY46</f>
        <v>14299.169000000002</v>
      </c>
      <c r="DG46" s="13">
        <f>DF46-DH11</f>
        <v>-2517.0930000000044</v>
      </c>
      <c r="DH46" s="14">
        <f>DG43+DG46</f>
        <v>6.8212102632969618E-12</v>
      </c>
      <c r="DI46" s="52"/>
      <c r="DM46" s="1">
        <f>SUM(DM12:DM43)+DF46</f>
        <v>22381.960000000003</v>
      </c>
      <c r="DN46" s="13">
        <f>DM46-DO11</f>
        <v>5565.6979999999967</v>
      </c>
      <c r="DO46" s="14">
        <f>DN43+DN46</f>
        <v>7.2759576141834259E-12</v>
      </c>
      <c r="DP46" s="52"/>
      <c r="DT46" s="1">
        <f>SUM(DT12:DT43)+DM46</f>
        <v>22381.960000000003</v>
      </c>
      <c r="DU46" s="13">
        <f>DT46-DV11</f>
        <v>5565.6979999999967</v>
      </c>
      <c r="DV46" s="14">
        <f>DU18+DU46</f>
        <v>7.2759576141834259E-12</v>
      </c>
      <c r="DW46" s="52"/>
    </row>
    <row r="50" spans="3:127">
      <c r="E50" s="4"/>
      <c r="F50" s="4" t="s">
        <v>12</v>
      </c>
      <c r="G50" s="4" t="s">
        <v>13</v>
      </c>
      <c r="H50" s="1"/>
      <c r="L50" s="4"/>
      <c r="M50" s="4" t="s">
        <v>12</v>
      </c>
      <c r="N50" s="4" t="s">
        <v>13</v>
      </c>
      <c r="O50" s="1"/>
      <c r="S50" s="4"/>
      <c r="T50" s="4" t="s">
        <v>12</v>
      </c>
      <c r="U50" s="4" t="s">
        <v>13</v>
      </c>
      <c r="V50" s="1"/>
      <c r="Z50" s="4"/>
      <c r="AA50" s="4" t="s">
        <v>12</v>
      </c>
      <c r="AB50" s="4" t="s">
        <v>13</v>
      </c>
      <c r="AC50" s="1"/>
      <c r="AG50" s="4"/>
      <c r="AH50" s="4" t="s">
        <v>12</v>
      </c>
      <c r="AI50" s="4" t="s">
        <v>13</v>
      </c>
      <c r="AJ50" s="1"/>
      <c r="AN50" s="4"/>
      <c r="AO50" s="4" t="s">
        <v>12</v>
      </c>
      <c r="AP50" s="4" t="s">
        <v>13</v>
      </c>
      <c r="AQ50" s="1"/>
      <c r="AU50" s="4"/>
      <c r="AV50" s="4" t="s">
        <v>12</v>
      </c>
      <c r="AW50" s="4" t="s">
        <v>13</v>
      </c>
      <c r="AX50" s="1"/>
      <c r="BB50" s="4"/>
      <c r="BC50" s="4" t="s">
        <v>12</v>
      </c>
      <c r="BD50" s="4" t="s">
        <v>13</v>
      </c>
      <c r="BE50" s="1"/>
      <c r="BI50" s="4"/>
      <c r="BJ50" s="4" t="s">
        <v>12</v>
      </c>
      <c r="BK50" s="4" t="s">
        <v>13</v>
      </c>
      <c r="BL50" s="1"/>
      <c r="BP50" s="4"/>
      <c r="BQ50" s="4" t="s">
        <v>12</v>
      </c>
      <c r="BR50" s="4" t="s">
        <v>13</v>
      </c>
      <c r="BS50" s="1"/>
      <c r="BW50" s="4"/>
      <c r="BX50" s="4" t="s">
        <v>12</v>
      </c>
      <c r="BY50" s="4" t="s">
        <v>13</v>
      </c>
      <c r="BZ50" s="1"/>
      <c r="CD50" s="4"/>
      <c r="CE50" s="4" t="s">
        <v>12</v>
      </c>
      <c r="CF50" s="4" t="s">
        <v>13</v>
      </c>
      <c r="CG50" s="1"/>
      <c r="CK50" s="4"/>
      <c r="CL50" s="4" t="s">
        <v>12</v>
      </c>
      <c r="CM50" s="4" t="s">
        <v>13</v>
      </c>
      <c r="CN50" s="1"/>
      <c r="CR50" s="4"/>
      <c r="CS50" s="4" t="s">
        <v>12</v>
      </c>
      <c r="CT50" s="4" t="s">
        <v>13</v>
      </c>
      <c r="CU50" s="1"/>
      <c r="CY50" s="4"/>
      <c r="CZ50" s="4" t="s">
        <v>12</v>
      </c>
      <c r="DA50" s="4" t="s">
        <v>13</v>
      </c>
      <c r="DB50" s="1"/>
      <c r="DF50" s="4"/>
      <c r="DG50" s="4" t="s">
        <v>12</v>
      </c>
      <c r="DH50" s="4" t="s">
        <v>13</v>
      </c>
      <c r="DI50" s="1"/>
      <c r="DM50" s="4"/>
      <c r="DN50" s="4" t="s">
        <v>12</v>
      </c>
      <c r="DO50" s="4" t="s">
        <v>13</v>
      </c>
      <c r="DP50" s="1"/>
      <c r="DT50" s="4"/>
      <c r="DU50" s="4" t="s">
        <v>12</v>
      </c>
      <c r="DV50" s="4" t="s">
        <v>13</v>
      </c>
      <c r="DW50" s="1"/>
    </row>
    <row r="51" spans="3:127">
      <c r="E51" s="15" t="s">
        <v>14</v>
      </c>
      <c r="F51" s="1">
        <v>78.5</v>
      </c>
      <c r="G51" s="1">
        <v>11037</v>
      </c>
      <c r="H51" s="4" t="s">
        <v>15</v>
      </c>
      <c r="L51" s="15" t="s">
        <v>14</v>
      </c>
      <c r="M51" s="1">
        <v>151</v>
      </c>
      <c r="N51" s="1">
        <v>25885</v>
      </c>
      <c r="O51" s="4" t="s">
        <v>15</v>
      </c>
      <c r="S51" s="15" t="s">
        <v>14</v>
      </c>
      <c r="T51" s="1">
        <v>125.5</v>
      </c>
      <c r="U51" s="1">
        <v>20710</v>
      </c>
      <c r="V51" s="4" t="s">
        <v>15</v>
      </c>
      <c r="Z51" s="15" t="s">
        <v>14</v>
      </c>
      <c r="AA51" s="1">
        <v>112</v>
      </c>
      <c r="AB51" s="1">
        <v>17896</v>
      </c>
      <c r="AC51" s="4" t="s">
        <v>15</v>
      </c>
      <c r="AG51" s="15" t="s">
        <v>14</v>
      </c>
      <c r="AH51" s="1">
        <v>178.5</v>
      </c>
      <c r="AI51" s="1">
        <v>30922</v>
      </c>
      <c r="AJ51" s="4" t="s">
        <v>15</v>
      </c>
      <c r="AN51" s="15" t="s">
        <v>14</v>
      </c>
      <c r="AO51" s="1">
        <v>171</v>
      </c>
      <c r="AP51" s="1">
        <v>29630</v>
      </c>
      <c r="AQ51" s="4" t="s">
        <v>15</v>
      </c>
      <c r="AU51" s="15" t="s">
        <v>14</v>
      </c>
      <c r="AV51" s="1">
        <v>159</v>
      </c>
      <c r="AW51" s="1">
        <v>27428</v>
      </c>
      <c r="AX51" s="4" t="s">
        <v>15</v>
      </c>
      <c r="BB51" s="15" t="s">
        <v>14</v>
      </c>
      <c r="BC51" s="1">
        <v>122.5</v>
      </c>
      <c r="BD51" s="1">
        <v>20085</v>
      </c>
      <c r="BE51" s="4" t="s">
        <v>15</v>
      </c>
      <c r="BI51" s="15" t="s">
        <v>14</v>
      </c>
      <c r="BJ51" s="1">
        <v>97</v>
      </c>
      <c r="BK51" s="1">
        <v>14777</v>
      </c>
      <c r="BL51" s="4" t="s">
        <v>15</v>
      </c>
      <c r="BP51" s="15" t="s">
        <v>14</v>
      </c>
      <c r="BQ51" s="1">
        <v>163.5</v>
      </c>
      <c r="BR51" s="1">
        <v>28271</v>
      </c>
      <c r="BS51" s="4" t="s">
        <v>15</v>
      </c>
      <c r="BW51" s="15" t="s">
        <v>14</v>
      </c>
      <c r="BX51" s="1">
        <v>128.5</v>
      </c>
      <c r="BY51" s="1">
        <v>21332</v>
      </c>
      <c r="BZ51" s="4" t="s">
        <v>15</v>
      </c>
      <c r="CD51" s="15" t="s">
        <v>14</v>
      </c>
      <c r="CE51" s="1">
        <v>97</v>
      </c>
      <c r="CF51" s="1">
        <v>14777</v>
      </c>
      <c r="CG51" s="4" t="s">
        <v>15</v>
      </c>
      <c r="CK51" s="15" t="s">
        <v>14</v>
      </c>
      <c r="CL51" s="1">
        <v>180.5</v>
      </c>
      <c r="CM51" s="1">
        <v>31254</v>
      </c>
      <c r="CN51" s="4" t="s">
        <v>15</v>
      </c>
      <c r="CR51" s="15" t="s">
        <v>14</v>
      </c>
      <c r="CS51" s="1">
        <v>165.5</v>
      </c>
      <c r="CT51" s="1">
        <v>28639</v>
      </c>
      <c r="CU51" s="4" t="s">
        <v>15</v>
      </c>
      <c r="CY51" s="15" t="s">
        <v>14</v>
      </c>
      <c r="CZ51" s="1">
        <v>127.5</v>
      </c>
      <c r="DA51" s="1">
        <v>21125</v>
      </c>
      <c r="DB51" s="4" t="s">
        <v>15</v>
      </c>
      <c r="DF51" s="15" t="s">
        <v>14</v>
      </c>
      <c r="DG51" s="1">
        <v>111</v>
      </c>
      <c r="DH51" s="1">
        <v>17689</v>
      </c>
      <c r="DI51" s="4" t="s">
        <v>15</v>
      </c>
      <c r="DM51" s="15" t="s">
        <v>14</v>
      </c>
      <c r="DN51" s="1">
        <v>184.5</v>
      </c>
      <c r="DO51" s="1">
        <v>31900</v>
      </c>
      <c r="DP51" s="4" t="s">
        <v>15</v>
      </c>
      <c r="DT51" s="15" t="s">
        <v>14</v>
      </c>
      <c r="DU51" s="1"/>
      <c r="DV51" s="1"/>
      <c r="DW51" s="4" t="s">
        <v>15</v>
      </c>
    </row>
    <row r="52" spans="3:127">
      <c r="E52" s="15" t="s">
        <v>16</v>
      </c>
      <c r="F52" s="1">
        <v>64.5</v>
      </c>
      <c r="G52" s="1">
        <v>8358</v>
      </c>
      <c r="H52" s="1">
        <f>SUM(E12:E43)</f>
        <v>2834.2830000000004</v>
      </c>
      <c r="L52" s="15" t="s">
        <v>16</v>
      </c>
      <c r="M52" s="1">
        <v>125.5</v>
      </c>
      <c r="N52" s="1">
        <v>20710</v>
      </c>
      <c r="O52" s="1">
        <f>SUM(L12:L43)</f>
        <v>5542.2249999999995</v>
      </c>
      <c r="S52" s="15" t="s">
        <v>16</v>
      </c>
      <c r="T52" s="1">
        <v>112</v>
      </c>
      <c r="U52" s="1">
        <v>17896</v>
      </c>
      <c r="V52" s="1">
        <f>SUM(S12:S43)</f>
        <v>2795.3710000000001</v>
      </c>
      <c r="Z52" s="15" t="s">
        <v>16</v>
      </c>
      <c r="AA52" s="1">
        <v>88</v>
      </c>
      <c r="AB52" s="1">
        <v>12936</v>
      </c>
      <c r="AC52" s="1">
        <f>SUM(Z12:Z43)</f>
        <v>4426.51</v>
      </c>
      <c r="AG52" s="15" t="s">
        <v>16</v>
      </c>
      <c r="AH52" s="1">
        <v>171</v>
      </c>
      <c r="AI52" s="1">
        <v>29630</v>
      </c>
      <c r="AJ52" s="1">
        <f>SUM(AG12:AG43)</f>
        <v>1594.1970000000001</v>
      </c>
      <c r="AN52" s="15" t="s">
        <v>16</v>
      </c>
      <c r="AO52" s="1">
        <v>159</v>
      </c>
      <c r="AP52" s="1">
        <v>27428</v>
      </c>
      <c r="AQ52" s="1">
        <f>SUM(AN12:AN43)</f>
        <v>2354.0350000000003</v>
      </c>
      <c r="AU52" s="15" t="s">
        <v>16</v>
      </c>
      <c r="AV52" s="1">
        <v>122.5</v>
      </c>
      <c r="AW52" s="1">
        <v>20085</v>
      </c>
      <c r="AX52" s="1">
        <f>SUM(AU12:AU43)</f>
        <v>7255.0979999999981</v>
      </c>
      <c r="BB52" s="15" t="s">
        <v>16</v>
      </c>
      <c r="BC52" s="1">
        <v>97</v>
      </c>
      <c r="BD52" s="1">
        <v>14777</v>
      </c>
      <c r="BE52" s="1">
        <f>SUM(BB12:BB43)</f>
        <v>5182.58</v>
      </c>
      <c r="BI52" s="15" t="s">
        <v>16</v>
      </c>
      <c r="BJ52" s="1">
        <v>74</v>
      </c>
      <c r="BK52" s="1">
        <v>10158</v>
      </c>
      <c r="BL52" s="1">
        <f>SUM(BI12:BI43)</f>
        <v>4329.8900000000003</v>
      </c>
      <c r="BP52" s="15" t="s">
        <v>16</v>
      </c>
      <c r="BQ52" s="1">
        <v>128.5</v>
      </c>
      <c r="BR52" s="1">
        <v>21332</v>
      </c>
      <c r="BS52" s="1">
        <f>SUM(BP12:BP43)</f>
        <v>6992.8850000000002</v>
      </c>
      <c r="BW52" s="15" t="s">
        <v>16</v>
      </c>
      <c r="BX52" s="1">
        <v>97</v>
      </c>
      <c r="BY52" s="1">
        <v>14777</v>
      </c>
      <c r="BZ52" s="1">
        <f>SUM(BW12:BW43)</f>
        <v>6453.3909999999987</v>
      </c>
      <c r="CD52" s="15" t="s">
        <v>16</v>
      </c>
      <c r="CE52" s="1">
        <v>89.5</v>
      </c>
      <c r="CF52" s="1">
        <v>13240</v>
      </c>
      <c r="CG52" s="1">
        <f>SUM(CD12:CD43)</f>
        <v>1508.7919999999999</v>
      </c>
      <c r="CK52" s="15" t="s">
        <v>16</v>
      </c>
      <c r="CL52" s="1">
        <v>165.5</v>
      </c>
      <c r="CM52" s="1">
        <v>28639</v>
      </c>
      <c r="CN52" s="1">
        <f>SUM(CK12:CK43)</f>
        <v>2763.7349999999997</v>
      </c>
      <c r="CR52" s="15" t="s">
        <v>16</v>
      </c>
      <c r="CS52" s="1">
        <v>127.5</v>
      </c>
      <c r="CT52" s="1">
        <v>21125</v>
      </c>
      <c r="CU52" s="1">
        <f>SUM(CR12:CR43)</f>
        <v>7380.2930000000006</v>
      </c>
      <c r="CY52" s="15" t="s">
        <v>16</v>
      </c>
      <c r="CZ52" s="1">
        <v>111</v>
      </c>
      <c r="DA52" s="1">
        <v>17689</v>
      </c>
      <c r="DB52" s="1">
        <f>SUM(CY12:CY43)</f>
        <v>3385.8070000000007</v>
      </c>
      <c r="DF52" s="15" t="s">
        <v>16</v>
      </c>
      <c r="DG52" s="1">
        <v>93</v>
      </c>
      <c r="DH52" s="1">
        <v>13955</v>
      </c>
      <c r="DI52" s="1">
        <f>SUM(DF12:DF43)</f>
        <v>3533.0689999999995</v>
      </c>
      <c r="DM52" s="15" t="s">
        <v>16</v>
      </c>
      <c r="DN52" s="1">
        <v>142</v>
      </c>
      <c r="DO52" s="1">
        <v>24095</v>
      </c>
      <c r="DP52" s="1">
        <f>SUM(DM12:DM43)</f>
        <v>8082.7910000000011</v>
      </c>
      <c r="DT52" s="15" t="s">
        <v>16</v>
      </c>
      <c r="DU52" s="1"/>
      <c r="DV52" s="1"/>
      <c r="DW52" s="1">
        <f>SUM(DT12:DT43)</f>
        <v>0</v>
      </c>
    </row>
    <row r="53" spans="3:127">
      <c r="E53" s="15" t="s">
        <v>17</v>
      </c>
      <c r="F53" s="1"/>
      <c r="G53" s="1">
        <f>G51-G52</f>
        <v>2679</v>
      </c>
      <c r="H53" s="4" t="s">
        <v>18</v>
      </c>
      <c r="L53" s="15" t="s">
        <v>17</v>
      </c>
      <c r="M53" s="1"/>
      <c r="N53" s="1">
        <f>N51-N52</f>
        <v>5175</v>
      </c>
      <c r="O53" s="4" t="s">
        <v>18</v>
      </c>
      <c r="S53" s="15" t="s">
        <v>17</v>
      </c>
      <c r="T53" s="1"/>
      <c r="U53" s="1">
        <f>U51-U52</f>
        <v>2814</v>
      </c>
      <c r="V53" s="4" t="s">
        <v>18</v>
      </c>
      <c r="Z53" s="15" t="s">
        <v>17</v>
      </c>
      <c r="AA53" s="1"/>
      <c r="AB53" s="1">
        <f>AB51-AB52</f>
        <v>4960</v>
      </c>
      <c r="AC53" s="4" t="s">
        <v>18</v>
      </c>
      <c r="AG53" s="15" t="s">
        <v>17</v>
      </c>
      <c r="AH53" s="1"/>
      <c r="AI53" s="1">
        <f>AI51-AI52</f>
        <v>1292</v>
      </c>
      <c r="AJ53" s="4" t="s">
        <v>18</v>
      </c>
      <c r="AN53" s="15" t="s">
        <v>17</v>
      </c>
      <c r="AO53" s="1"/>
      <c r="AP53" s="1">
        <f>AP51-AP52</f>
        <v>2202</v>
      </c>
      <c r="AQ53" s="4" t="s">
        <v>18</v>
      </c>
      <c r="AU53" s="15" t="s">
        <v>17</v>
      </c>
      <c r="AV53" s="1"/>
      <c r="AW53" s="1">
        <f>AW51-AW52</f>
        <v>7343</v>
      </c>
      <c r="AX53" s="4" t="s">
        <v>18</v>
      </c>
      <c r="BB53" s="15" t="s">
        <v>17</v>
      </c>
      <c r="BC53" s="1"/>
      <c r="BD53" s="1">
        <f>BD51-BD52</f>
        <v>5308</v>
      </c>
      <c r="BE53" s="4" t="s">
        <v>18</v>
      </c>
      <c r="BI53" s="15" t="s">
        <v>17</v>
      </c>
      <c r="BJ53" s="1"/>
      <c r="BK53" s="1">
        <f>BK51-BK52</f>
        <v>4619</v>
      </c>
      <c r="BL53" s="4" t="s">
        <v>18</v>
      </c>
      <c r="BP53" s="15" t="s">
        <v>17</v>
      </c>
      <c r="BQ53" s="1"/>
      <c r="BR53" s="1">
        <f>BR51-BR52</f>
        <v>6939</v>
      </c>
      <c r="BS53" s="4" t="s">
        <v>18</v>
      </c>
      <c r="BW53" s="15" t="s">
        <v>17</v>
      </c>
      <c r="BX53" s="1"/>
      <c r="BY53" s="1">
        <f>BY51-BY52</f>
        <v>6555</v>
      </c>
      <c r="BZ53" s="4" t="s">
        <v>18</v>
      </c>
      <c r="CD53" s="15" t="s">
        <v>17</v>
      </c>
      <c r="CE53" s="1"/>
      <c r="CF53" s="1">
        <f>CF51-CF52</f>
        <v>1537</v>
      </c>
      <c r="CG53" s="4" t="s">
        <v>18</v>
      </c>
      <c r="CK53" s="15" t="s">
        <v>17</v>
      </c>
      <c r="CL53" s="1"/>
      <c r="CM53" s="1">
        <f>CM51-CM52</f>
        <v>2615</v>
      </c>
      <c r="CN53" s="4" t="s">
        <v>18</v>
      </c>
      <c r="CR53" s="15" t="s">
        <v>17</v>
      </c>
      <c r="CS53" s="1"/>
      <c r="CT53" s="1">
        <f>CT51-CT52</f>
        <v>7514</v>
      </c>
      <c r="CU53" s="4" t="s">
        <v>18</v>
      </c>
      <c r="CY53" s="15" t="s">
        <v>17</v>
      </c>
      <c r="CZ53" s="1"/>
      <c r="DA53" s="1">
        <f>DA51-DA52</f>
        <v>3436</v>
      </c>
      <c r="DB53" s="4" t="s">
        <v>18</v>
      </c>
      <c r="DF53" s="15" t="s">
        <v>17</v>
      </c>
      <c r="DG53" s="1"/>
      <c r="DH53" s="1">
        <f>DH51-DH52</f>
        <v>3734</v>
      </c>
      <c r="DI53" s="4" t="s">
        <v>18</v>
      </c>
      <c r="DM53" s="15" t="s">
        <v>17</v>
      </c>
      <c r="DN53" s="1"/>
      <c r="DO53" s="1">
        <f>DO51-DO52</f>
        <v>7805</v>
      </c>
      <c r="DP53" s="4" t="s">
        <v>18</v>
      </c>
      <c r="DT53" s="15" t="s">
        <v>17</v>
      </c>
      <c r="DU53" s="1"/>
      <c r="DV53" s="1">
        <f>DV51-DV52</f>
        <v>0</v>
      </c>
      <c r="DW53" s="4" t="s">
        <v>18</v>
      </c>
    </row>
    <row r="54" spans="3:127">
      <c r="E54" s="16"/>
      <c r="F54" s="17"/>
      <c r="G54" s="18"/>
      <c r="H54" s="1">
        <f>G53-H52</f>
        <v>-155.28300000000036</v>
      </c>
      <c r="L54" s="16"/>
      <c r="M54" s="17"/>
      <c r="N54" s="18"/>
      <c r="O54" s="1">
        <f>N53-O52</f>
        <v>-367.22499999999945</v>
      </c>
      <c r="S54" s="16"/>
      <c r="T54" s="17"/>
      <c r="U54" s="18"/>
      <c r="V54" s="1">
        <f>U53-V52</f>
        <v>18.628999999999905</v>
      </c>
      <c r="Z54" s="16"/>
      <c r="AA54" s="17"/>
      <c r="AB54" s="18"/>
      <c r="AC54" s="1">
        <f>AB53-AC52</f>
        <v>533.48999999999978</v>
      </c>
      <c r="AG54" s="16"/>
      <c r="AH54" s="17"/>
      <c r="AI54" s="18"/>
      <c r="AJ54" s="1">
        <f>AI53-AJ52</f>
        <v>-302.19700000000012</v>
      </c>
      <c r="AN54" s="16"/>
      <c r="AO54" s="17"/>
      <c r="AP54" s="18"/>
      <c r="AQ54" s="1">
        <f>AP53-AQ52</f>
        <v>-152.03500000000031</v>
      </c>
      <c r="AU54" s="16"/>
      <c r="AV54" s="17"/>
      <c r="AW54" s="18"/>
      <c r="AX54" s="1">
        <f>AW53-AX52</f>
        <v>87.902000000001863</v>
      </c>
      <c r="BB54" s="16"/>
      <c r="BC54" s="17"/>
      <c r="BD54" s="18"/>
      <c r="BE54" s="1">
        <f>BD53-BE52</f>
        <v>125.42000000000007</v>
      </c>
      <c r="BP54" s="16"/>
      <c r="BQ54" s="17"/>
      <c r="BR54" s="18"/>
      <c r="BS54" s="1">
        <f>BR53-BS52</f>
        <v>-53.885000000000218</v>
      </c>
      <c r="BW54" s="16"/>
      <c r="BX54" s="17"/>
      <c r="BY54" s="18"/>
      <c r="BZ54" s="1">
        <f>BY53-BZ52</f>
        <v>101.60900000000129</v>
      </c>
      <c r="CD54" s="16"/>
      <c r="CE54" s="17"/>
      <c r="CF54" s="18"/>
      <c r="CG54" s="1">
        <f>CF53-CG52</f>
        <v>28.208000000000084</v>
      </c>
      <c r="CK54" s="16"/>
      <c r="CL54" s="17"/>
      <c r="CM54" s="18"/>
      <c r="CN54" s="1">
        <f>CM53-CN52</f>
        <v>-148.73499999999967</v>
      </c>
      <c r="CR54" s="16"/>
      <c r="CS54" s="17"/>
      <c r="CT54" s="18"/>
      <c r="CU54" s="1">
        <f>CT53-CU52</f>
        <v>133.70699999999943</v>
      </c>
      <c r="CY54" s="16"/>
      <c r="CZ54" s="17"/>
      <c r="DA54" s="18"/>
      <c r="DB54" s="1">
        <f>DA53-DB52</f>
        <v>50.192999999999302</v>
      </c>
      <c r="DF54" s="16"/>
      <c r="DG54" s="17"/>
      <c r="DH54" s="18"/>
      <c r="DI54" s="1">
        <f>DH53-DI52</f>
        <v>200.93100000000049</v>
      </c>
      <c r="DM54" s="16"/>
      <c r="DN54" s="17"/>
      <c r="DO54" s="18"/>
      <c r="DP54" s="1">
        <f>DO53-DP52</f>
        <v>-277.79100000000108</v>
      </c>
      <c r="DT54" s="16"/>
      <c r="DU54" s="17"/>
      <c r="DV54" s="18"/>
      <c r="DW54" s="1">
        <f>DV53-DW52</f>
        <v>0</v>
      </c>
    </row>
    <row r="62" spans="3:127">
      <c r="E62" s="48"/>
      <c r="F62" s="48"/>
      <c r="G62" s="48"/>
      <c r="H62" s="48"/>
      <c r="L62" s="48"/>
      <c r="M62" s="48"/>
      <c r="N62" s="48"/>
      <c r="O62" s="48"/>
      <c r="S62" s="48"/>
      <c r="T62" s="48"/>
      <c r="U62" s="48"/>
      <c r="V62" s="48"/>
      <c r="Z62" s="48"/>
      <c r="AA62" s="48"/>
      <c r="AB62" s="48"/>
      <c r="AC62" s="48"/>
      <c r="AG62" s="48"/>
      <c r="AH62" s="48"/>
      <c r="AI62" s="48"/>
      <c r="AJ62" s="48"/>
      <c r="AN62" s="48"/>
      <c r="AO62" s="48"/>
      <c r="AP62" s="48"/>
      <c r="AQ62" s="48"/>
      <c r="AU62" s="48"/>
      <c r="AV62" s="48"/>
      <c r="AW62" s="48"/>
      <c r="AX62" s="48"/>
      <c r="BB62" s="48"/>
      <c r="BC62" s="48"/>
      <c r="BD62" s="48"/>
      <c r="BE62" s="48"/>
      <c r="BI62" s="48"/>
      <c r="BJ62" s="48"/>
      <c r="BK62" s="48"/>
      <c r="BL62" s="48"/>
      <c r="BP62" s="48"/>
      <c r="BQ62" s="48"/>
      <c r="BR62" s="48"/>
      <c r="BS62" s="48"/>
      <c r="BW62" s="48"/>
      <c r="BX62" s="48"/>
      <c r="BY62" s="48"/>
      <c r="BZ62" s="48"/>
      <c r="CD62" s="48"/>
      <c r="CE62" s="48"/>
      <c r="CF62" s="48"/>
      <c r="CG62" s="48"/>
      <c r="CK62" s="48"/>
      <c r="CL62" s="48"/>
      <c r="CM62" s="48"/>
      <c r="CN62" s="48"/>
      <c r="CR62" s="48"/>
      <c r="CS62" s="48"/>
      <c r="CT62" s="48"/>
      <c r="CU62" s="48"/>
      <c r="CY62" s="48"/>
      <c r="CZ62" s="48"/>
      <c r="DA62" s="48"/>
      <c r="DB62" s="48"/>
      <c r="DF62" s="48"/>
      <c r="DG62" s="48"/>
      <c r="DH62" s="48"/>
      <c r="DI62" s="48"/>
      <c r="DM62" s="48"/>
      <c r="DN62" s="48"/>
      <c r="DO62" s="48"/>
      <c r="DP62" s="48"/>
    </row>
    <row r="63" spans="3:127">
      <c r="E63" s="49"/>
      <c r="F63" s="49"/>
      <c r="G63" s="49"/>
      <c r="H63" s="49"/>
      <c r="L63" s="49"/>
      <c r="M63" s="49"/>
      <c r="N63" s="49"/>
      <c r="O63" s="49"/>
      <c r="S63" s="49"/>
      <c r="T63" s="49"/>
      <c r="U63" s="49"/>
      <c r="V63" s="49"/>
      <c r="Z63" s="49"/>
      <c r="AA63" s="49"/>
      <c r="AB63" s="49"/>
      <c r="AC63" s="49"/>
      <c r="AG63" s="49"/>
      <c r="AH63" s="49"/>
      <c r="AI63" s="49"/>
      <c r="AJ63" s="49"/>
      <c r="AN63" s="49"/>
      <c r="AO63" s="49"/>
      <c r="AP63" s="49"/>
      <c r="AQ63" s="49"/>
      <c r="AU63" s="49"/>
      <c r="AV63" s="49"/>
      <c r="AW63" s="49"/>
      <c r="AX63" s="49"/>
      <c r="BB63" s="49"/>
      <c r="BC63" s="49"/>
      <c r="BD63" s="49"/>
      <c r="BE63" s="49"/>
      <c r="BI63" s="49"/>
      <c r="BJ63" s="49"/>
      <c r="BK63" s="49"/>
      <c r="BL63" s="49"/>
      <c r="BP63" s="49"/>
      <c r="BQ63" s="49"/>
      <c r="BR63" s="49"/>
      <c r="BS63" s="49"/>
      <c r="BW63" s="49"/>
      <c r="BX63" s="49"/>
      <c r="BY63" s="49"/>
      <c r="BZ63" s="49"/>
      <c r="CD63" s="49"/>
      <c r="CE63" s="49"/>
      <c r="CF63" s="49"/>
      <c r="CG63" s="49"/>
      <c r="CK63" s="49"/>
      <c r="CL63" s="49"/>
      <c r="CM63" s="49"/>
      <c r="CN63" s="49"/>
      <c r="CR63" s="49"/>
      <c r="CS63" s="49"/>
      <c r="CT63" s="49"/>
      <c r="CU63" s="49"/>
      <c r="CY63" s="49"/>
      <c r="CZ63" s="49"/>
      <c r="DA63" s="49"/>
      <c r="DB63" s="49"/>
      <c r="DF63" s="49"/>
      <c r="DG63" s="49"/>
      <c r="DH63" s="49"/>
      <c r="DI63" s="49"/>
      <c r="DM63" s="49"/>
      <c r="DN63" s="49"/>
      <c r="DO63" s="49"/>
      <c r="DP63" s="49"/>
    </row>
    <row r="64" spans="3:127">
      <c r="C64" s="4" t="s">
        <v>0</v>
      </c>
      <c r="D64" s="4" t="s">
        <v>1</v>
      </c>
      <c r="E64" s="5" t="s">
        <v>2</v>
      </c>
      <c r="F64" s="5" t="s">
        <v>3</v>
      </c>
      <c r="G64" s="5" t="s">
        <v>4</v>
      </c>
      <c r="H64" s="5" t="s">
        <v>5</v>
      </c>
      <c r="J64" s="4" t="s">
        <v>0</v>
      </c>
      <c r="K64" s="4" t="s">
        <v>1</v>
      </c>
      <c r="L64" s="5" t="s">
        <v>2</v>
      </c>
      <c r="M64" s="5" t="s">
        <v>3</v>
      </c>
      <c r="N64" s="5" t="s">
        <v>4</v>
      </c>
      <c r="O64" s="5" t="s">
        <v>5</v>
      </c>
      <c r="Q64" s="4" t="s">
        <v>0</v>
      </c>
      <c r="R64" s="4" t="s">
        <v>1</v>
      </c>
      <c r="S64" s="5" t="s">
        <v>2</v>
      </c>
      <c r="T64" s="5" t="s">
        <v>3</v>
      </c>
      <c r="U64" s="5" t="s">
        <v>4</v>
      </c>
      <c r="V64" s="5" t="s">
        <v>5</v>
      </c>
      <c r="X64" s="4" t="s">
        <v>0</v>
      </c>
      <c r="Y64" s="4" t="s">
        <v>1</v>
      </c>
      <c r="Z64" s="5" t="s">
        <v>2</v>
      </c>
      <c r="AA64" s="5" t="s">
        <v>3</v>
      </c>
      <c r="AB64" s="5" t="s">
        <v>4</v>
      </c>
      <c r="AC64" s="5" t="s">
        <v>5</v>
      </c>
      <c r="AE64" s="4" t="s">
        <v>0</v>
      </c>
      <c r="AF64" s="4" t="s">
        <v>1</v>
      </c>
      <c r="AG64" s="5" t="s">
        <v>2</v>
      </c>
      <c r="AH64" s="5" t="s">
        <v>3</v>
      </c>
      <c r="AI64" s="5" t="s">
        <v>4</v>
      </c>
      <c r="AJ64" s="5" t="s">
        <v>5</v>
      </c>
      <c r="AL64" s="4" t="s">
        <v>0</v>
      </c>
      <c r="AM64" s="4" t="s">
        <v>1</v>
      </c>
      <c r="AN64" s="5" t="s">
        <v>2</v>
      </c>
      <c r="AO64" s="5" t="s">
        <v>3</v>
      </c>
      <c r="AP64" s="5" t="s">
        <v>4</v>
      </c>
      <c r="AQ64" s="5" t="s">
        <v>5</v>
      </c>
      <c r="AS64" s="4" t="s">
        <v>0</v>
      </c>
      <c r="AT64" s="4" t="s">
        <v>1</v>
      </c>
      <c r="AU64" s="5" t="s">
        <v>2</v>
      </c>
      <c r="AV64" s="5" t="s">
        <v>3</v>
      </c>
      <c r="AW64" s="5" t="s">
        <v>4</v>
      </c>
      <c r="AX64" s="5" t="s">
        <v>5</v>
      </c>
      <c r="AZ64" s="4" t="s">
        <v>0</v>
      </c>
      <c r="BA64" s="4" t="s">
        <v>1</v>
      </c>
      <c r="BB64" s="5" t="s">
        <v>2</v>
      </c>
      <c r="BC64" s="5" t="s">
        <v>3</v>
      </c>
      <c r="BD64" s="5" t="s">
        <v>4</v>
      </c>
      <c r="BE64" s="5" t="s">
        <v>5</v>
      </c>
      <c r="BG64" s="4" t="s">
        <v>0</v>
      </c>
      <c r="BH64" s="4" t="s">
        <v>1</v>
      </c>
      <c r="BI64" s="5" t="s">
        <v>2</v>
      </c>
      <c r="BJ64" s="5" t="s">
        <v>3</v>
      </c>
      <c r="BK64" s="5" t="s">
        <v>4</v>
      </c>
      <c r="BL64" s="5" t="s">
        <v>5</v>
      </c>
      <c r="BN64" s="4" t="s">
        <v>0</v>
      </c>
      <c r="BO64" s="4" t="s">
        <v>1</v>
      </c>
      <c r="BP64" s="5" t="s">
        <v>2</v>
      </c>
      <c r="BQ64" s="5" t="s">
        <v>3</v>
      </c>
      <c r="BR64" s="5" t="s">
        <v>4</v>
      </c>
      <c r="BS64" s="5" t="s">
        <v>5</v>
      </c>
      <c r="BU64" s="4" t="s">
        <v>0</v>
      </c>
      <c r="BV64" s="4" t="s">
        <v>1</v>
      </c>
      <c r="BW64" s="5" t="s">
        <v>2</v>
      </c>
      <c r="BX64" s="5" t="s">
        <v>3</v>
      </c>
      <c r="BY64" s="5" t="s">
        <v>4</v>
      </c>
      <c r="BZ64" s="5" t="s">
        <v>5</v>
      </c>
      <c r="CB64" s="4" t="s">
        <v>0</v>
      </c>
      <c r="CC64" s="4" t="s">
        <v>1</v>
      </c>
      <c r="CD64" s="5" t="s">
        <v>2</v>
      </c>
      <c r="CE64" s="5" t="s">
        <v>3</v>
      </c>
      <c r="CF64" s="5" t="s">
        <v>4</v>
      </c>
      <c r="CG64" s="5" t="s">
        <v>5</v>
      </c>
      <c r="CI64" s="4" t="s">
        <v>0</v>
      </c>
      <c r="CJ64" s="4" t="s">
        <v>1</v>
      </c>
      <c r="CK64" s="5" t="s">
        <v>2</v>
      </c>
      <c r="CL64" s="5" t="s">
        <v>3</v>
      </c>
      <c r="CM64" s="5" t="s">
        <v>4</v>
      </c>
      <c r="CN64" s="5" t="s">
        <v>5</v>
      </c>
      <c r="CP64" s="4" t="s">
        <v>0</v>
      </c>
      <c r="CQ64" s="4" t="s">
        <v>1</v>
      </c>
      <c r="CR64" s="5" t="s">
        <v>2</v>
      </c>
      <c r="CS64" s="5" t="s">
        <v>3</v>
      </c>
      <c r="CT64" s="5" t="s">
        <v>4</v>
      </c>
      <c r="CU64" s="5" t="s">
        <v>5</v>
      </c>
      <c r="CW64" s="4" t="s">
        <v>0</v>
      </c>
      <c r="CX64" s="4" t="s">
        <v>1</v>
      </c>
      <c r="CY64" s="5" t="s">
        <v>2</v>
      </c>
      <c r="CZ64" s="5" t="s">
        <v>3</v>
      </c>
      <c r="DA64" s="5" t="s">
        <v>4</v>
      </c>
      <c r="DB64" s="5" t="s">
        <v>5</v>
      </c>
      <c r="DD64" s="4" t="s">
        <v>0</v>
      </c>
      <c r="DE64" s="4" t="s">
        <v>1</v>
      </c>
      <c r="DF64" s="5" t="s">
        <v>2</v>
      </c>
      <c r="DG64" s="5" t="s">
        <v>3</v>
      </c>
      <c r="DH64" s="5" t="s">
        <v>4</v>
      </c>
      <c r="DI64" s="5" t="s">
        <v>5</v>
      </c>
      <c r="DK64" s="4" t="s">
        <v>0</v>
      </c>
      <c r="DL64" s="4" t="s">
        <v>1</v>
      </c>
      <c r="DM64" s="5" t="s">
        <v>2</v>
      </c>
      <c r="DN64" s="5" t="s">
        <v>3</v>
      </c>
      <c r="DO64" s="5" t="s">
        <v>4</v>
      </c>
      <c r="DP64" s="5" t="s">
        <v>5</v>
      </c>
    </row>
    <row r="65" spans="3:120">
      <c r="C65" s="1"/>
      <c r="D65" s="1"/>
      <c r="E65" s="6"/>
      <c r="F65" s="6">
        <f>G65</f>
        <v>12432.302000000011</v>
      </c>
      <c r="G65" s="23">
        <f>H67+DU18</f>
        <v>12432.302000000011</v>
      </c>
      <c r="H65" s="7">
        <v>8111041083</v>
      </c>
      <c r="J65" s="1"/>
      <c r="K65" s="1"/>
      <c r="L65" s="6"/>
      <c r="M65" s="6">
        <f>F97</f>
        <v>4367.8630000000067</v>
      </c>
      <c r="N65" s="23">
        <f>G65</f>
        <v>12432.302000000011</v>
      </c>
      <c r="O65" s="7">
        <v>8111041083</v>
      </c>
      <c r="Q65" s="1"/>
      <c r="R65" s="1"/>
      <c r="S65" s="6"/>
      <c r="T65" s="6">
        <f>M97</f>
        <v>1127.7660000000062</v>
      </c>
      <c r="U65" s="23">
        <f>N65</f>
        <v>12432.302000000011</v>
      </c>
      <c r="V65" s="7">
        <v>8111041083</v>
      </c>
      <c r="X65" s="1"/>
      <c r="Y65" s="1"/>
      <c r="Z65" s="6"/>
      <c r="AA65" s="6">
        <f>AB65</f>
        <v>17382.614000000005</v>
      </c>
      <c r="AB65" s="23">
        <f>AC67+T72</f>
        <v>17382.614000000005</v>
      </c>
      <c r="AC65" s="7">
        <v>8111043833</v>
      </c>
      <c r="AE65" s="1"/>
      <c r="AF65" s="1"/>
      <c r="AG65" s="6"/>
      <c r="AH65" s="6">
        <f>AA97</f>
        <v>11913.300000000008</v>
      </c>
      <c r="AI65" s="23">
        <f>AB65</f>
        <v>17382.614000000005</v>
      </c>
      <c r="AJ65" s="7">
        <v>8111043833</v>
      </c>
      <c r="AL65" s="1"/>
      <c r="AM65" s="1"/>
      <c r="AN65" s="6"/>
      <c r="AO65" s="6">
        <f>AH97</f>
        <v>11011.439000000008</v>
      </c>
      <c r="AP65" s="23">
        <f>AI65</f>
        <v>17382.614000000005</v>
      </c>
      <c r="AQ65" s="7">
        <v>8111043833</v>
      </c>
      <c r="AS65" s="1"/>
      <c r="AT65" s="1"/>
      <c r="AU65" s="6"/>
      <c r="AV65" s="6">
        <f>AO97</f>
        <v>5964.5840000000044</v>
      </c>
      <c r="AW65" s="23">
        <f>AP65</f>
        <v>17382.614000000005</v>
      </c>
      <c r="AX65" s="7">
        <v>8111043833</v>
      </c>
      <c r="AZ65" s="1"/>
      <c r="BA65" s="1"/>
      <c r="BB65" s="6"/>
      <c r="BC65" s="6">
        <f>BD65</f>
        <v>17018.242000000002</v>
      </c>
      <c r="BD65" s="23">
        <f>BE67+AV89</f>
        <v>17018.242000000002</v>
      </c>
      <c r="BE65" s="7">
        <v>8111047824</v>
      </c>
      <c r="BG65" s="1"/>
      <c r="BH65" s="1"/>
      <c r="BI65" s="6"/>
      <c r="BJ65" s="6">
        <f>BC97</f>
        <v>11643.711999999996</v>
      </c>
      <c r="BK65" s="23">
        <f>BD65</f>
        <v>17018.242000000002</v>
      </c>
      <c r="BL65" s="7">
        <v>8111047824</v>
      </c>
      <c r="BN65" s="1"/>
      <c r="BO65" s="1"/>
      <c r="BP65" s="6"/>
      <c r="BQ65" s="6">
        <f>BJ97</f>
        <v>7066.4960000000001</v>
      </c>
      <c r="BR65" s="23">
        <f>BK65</f>
        <v>17018.242000000002</v>
      </c>
      <c r="BS65" s="7">
        <v>8111047824</v>
      </c>
      <c r="BU65" s="1"/>
      <c r="BV65" s="1"/>
      <c r="BW65" s="6"/>
      <c r="BX65" s="6">
        <f>BQ97</f>
        <v>5965.4880000000012</v>
      </c>
      <c r="BY65" s="23">
        <f>BR65</f>
        <v>17018.242000000002</v>
      </c>
      <c r="BZ65" s="7">
        <v>8111047824</v>
      </c>
      <c r="CB65" s="1"/>
      <c r="CC65" s="1"/>
      <c r="CD65" s="6"/>
      <c r="CE65" s="6">
        <f>BX97</f>
        <v>-2560.0119999999993</v>
      </c>
      <c r="CF65" s="23">
        <f>BY65</f>
        <v>17018.242000000002</v>
      </c>
      <c r="CG65" s="7">
        <v>8111047824</v>
      </c>
      <c r="CI65" s="1"/>
      <c r="CJ65" s="1"/>
      <c r="CK65" s="6"/>
      <c r="CL65" s="6">
        <f>CM65</f>
        <v>15435.988000000001</v>
      </c>
      <c r="CM65" s="23">
        <f>CN67+CE72</f>
        <v>15435.988000000001</v>
      </c>
      <c r="CN65" s="7">
        <v>8111050769</v>
      </c>
      <c r="CP65" s="1"/>
      <c r="CQ65" s="1"/>
      <c r="CR65" s="6"/>
      <c r="CS65" s="6">
        <f>CL97</f>
        <v>12234.581000000004</v>
      </c>
      <c r="CT65" s="23">
        <f>CM65</f>
        <v>15435.988000000001</v>
      </c>
      <c r="CU65" s="7">
        <v>8111050769</v>
      </c>
      <c r="CW65" s="1"/>
      <c r="CX65" s="1"/>
      <c r="CY65" s="6"/>
      <c r="CZ65" s="6">
        <f>CS97</f>
        <v>7768.1500000000033</v>
      </c>
      <c r="DA65" s="23">
        <f>CT65</f>
        <v>15435.988000000001</v>
      </c>
      <c r="DB65" s="7">
        <v>8111050769</v>
      </c>
      <c r="DD65" s="1"/>
      <c r="DE65" s="1"/>
      <c r="DF65" s="6"/>
      <c r="DG65" s="6">
        <f>CZ97</f>
        <v>4573.8390000000018</v>
      </c>
      <c r="DH65" s="23">
        <f>DA65</f>
        <v>15435.988000000001</v>
      </c>
      <c r="DI65" s="7">
        <v>8111050769</v>
      </c>
      <c r="DK65" s="1"/>
      <c r="DL65" s="1"/>
      <c r="DM65" s="6"/>
      <c r="DN65" s="6">
        <f>DG97</f>
        <v>-2510.1549999999993</v>
      </c>
      <c r="DO65" s="23">
        <f>DH65</f>
        <v>15435.988000000001</v>
      </c>
      <c r="DP65" s="7">
        <v>8111050769</v>
      </c>
    </row>
    <row r="66" spans="3:120">
      <c r="C66" s="8">
        <v>45486</v>
      </c>
      <c r="D66" s="9" t="s">
        <v>57</v>
      </c>
      <c r="E66" s="6">
        <v>250.333</v>
      </c>
      <c r="F66" s="6">
        <f>F65-E66</f>
        <v>12181.96900000001</v>
      </c>
      <c r="G66" s="10">
        <f>1</f>
        <v>1</v>
      </c>
      <c r="H66" s="5" t="s">
        <v>4</v>
      </c>
      <c r="J66" s="8">
        <v>45486</v>
      </c>
      <c r="K66" s="9" t="s">
        <v>495</v>
      </c>
      <c r="L66" s="6">
        <v>300.58999999999997</v>
      </c>
      <c r="M66" s="6">
        <f>M65-L66</f>
        <v>4067.2730000000065</v>
      </c>
      <c r="N66" s="10">
        <f>1</f>
        <v>1</v>
      </c>
      <c r="O66" s="5" t="s">
        <v>4</v>
      </c>
      <c r="Q66" s="8">
        <v>45487</v>
      </c>
      <c r="R66" s="9" t="s">
        <v>58</v>
      </c>
      <c r="S66" s="6">
        <v>200.74</v>
      </c>
      <c r="T66" s="6">
        <f>T65-S66</f>
        <v>927.02600000000621</v>
      </c>
      <c r="U66" s="10">
        <f>1</f>
        <v>1</v>
      </c>
      <c r="V66" s="5" t="s">
        <v>4</v>
      </c>
      <c r="X66" s="8">
        <v>45487</v>
      </c>
      <c r="Y66" s="9" t="s">
        <v>56</v>
      </c>
      <c r="Z66" s="6">
        <v>300.52100000000002</v>
      </c>
      <c r="AA66" s="6">
        <f>AA65-Z66</f>
        <v>17082.093000000004</v>
      </c>
      <c r="AB66" s="10">
        <f>1</f>
        <v>1</v>
      </c>
      <c r="AC66" s="5" t="s">
        <v>4</v>
      </c>
      <c r="AE66" s="8">
        <v>45487</v>
      </c>
      <c r="AF66" s="9" t="s">
        <v>9</v>
      </c>
      <c r="AG66" s="6">
        <v>200.95</v>
      </c>
      <c r="AH66" s="6">
        <f>AH65-AG66</f>
        <v>11712.350000000008</v>
      </c>
      <c r="AI66" s="10">
        <f>1</f>
        <v>1</v>
      </c>
      <c r="AJ66" s="5" t="s">
        <v>4</v>
      </c>
      <c r="AL66" s="8">
        <v>45488</v>
      </c>
      <c r="AM66" s="9" t="s">
        <v>6</v>
      </c>
      <c r="AN66" s="6">
        <v>400.41300000000001</v>
      </c>
      <c r="AO66" s="6">
        <f>AO65-AN66</f>
        <v>10611.026000000007</v>
      </c>
      <c r="AP66" s="10">
        <f>1</f>
        <v>1</v>
      </c>
      <c r="AQ66" s="5" t="s">
        <v>4</v>
      </c>
      <c r="AS66" s="8">
        <v>45488</v>
      </c>
      <c r="AT66" s="9" t="s">
        <v>56</v>
      </c>
      <c r="AU66" s="6">
        <v>199.56399999999999</v>
      </c>
      <c r="AV66" s="6">
        <f>AV65-AU66</f>
        <v>5765.0200000000041</v>
      </c>
      <c r="AW66" s="10">
        <f>1</f>
        <v>1</v>
      </c>
      <c r="AX66" s="5" t="s">
        <v>4</v>
      </c>
      <c r="AZ66" s="8">
        <v>45489</v>
      </c>
      <c r="BA66" s="9" t="s">
        <v>759</v>
      </c>
      <c r="BB66" s="6">
        <v>450.31099999999998</v>
      </c>
      <c r="BC66" s="6">
        <f>BC65-BB66</f>
        <v>16567.931</v>
      </c>
      <c r="BD66" s="10">
        <f>1</f>
        <v>1</v>
      </c>
      <c r="BE66" s="5" t="s">
        <v>4</v>
      </c>
      <c r="BG66" s="8">
        <v>45489</v>
      </c>
      <c r="BH66" s="9" t="s">
        <v>56</v>
      </c>
      <c r="BI66" s="6">
        <v>400.71800000000002</v>
      </c>
      <c r="BJ66" s="6">
        <f>BJ65-BI66</f>
        <v>11242.993999999995</v>
      </c>
      <c r="BK66" s="10">
        <f>1</f>
        <v>1</v>
      </c>
      <c r="BL66" s="5" t="s">
        <v>4</v>
      </c>
      <c r="BN66" s="8">
        <v>45489</v>
      </c>
      <c r="BO66" s="9" t="s">
        <v>56</v>
      </c>
      <c r="BP66" s="6">
        <v>300.315</v>
      </c>
      <c r="BQ66" s="6">
        <f>BQ65-BP66</f>
        <v>6766.1810000000005</v>
      </c>
      <c r="BR66" s="10">
        <f>1</f>
        <v>1</v>
      </c>
      <c r="BS66" s="5" t="s">
        <v>4</v>
      </c>
      <c r="BU66" s="8">
        <v>45490</v>
      </c>
      <c r="BV66" s="9" t="s">
        <v>495</v>
      </c>
      <c r="BW66" s="6">
        <v>450.08600000000001</v>
      </c>
      <c r="BX66" s="6">
        <f>BX65-BW66</f>
        <v>5515.402000000001</v>
      </c>
      <c r="BY66" s="10">
        <f>1</f>
        <v>1</v>
      </c>
      <c r="BZ66" s="5" t="s">
        <v>4</v>
      </c>
      <c r="CB66" s="8"/>
      <c r="CC66" s="9"/>
      <c r="CD66" s="6"/>
      <c r="CE66" s="6">
        <f>CE65-CD66</f>
        <v>-2560.0119999999993</v>
      </c>
      <c r="CF66" s="10">
        <f>1</f>
        <v>1</v>
      </c>
      <c r="CG66" s="5" t="s">
        <v>4</v>
      </c>
      <c r="CI66" s="8">
        <v>45490</v>
      </c>
      <c r="CJ66" s="9" t="s">
        <v>483</v>
      </c>
      <c r="CK66" s="6">
        <v>192.74700000000001</v>
      </c>
      <c r="CL66" s="6">
        <f>CL65-CK66</f>
        <v>15243.241000000002</v>
      </c>
      <c r="CM66" s="10">
        <f>1</f>
        <v>1</v>
      </c>
      <c r="CN66" s="5" t="s">
        <v>4</v>
      </c>
      <c r="CP66" s="8">
        <v>45490</v>
      </c>
      <c r="CQ66" s="9" t="s">
        <v>9</v>
      </c>
      <c r="CR66" s="6">
        <v>200.315</v>
      </c>
      <c r="CS66" s="6">
        <f>CS65-CR66</f>
        <v>12034.266000000003</v>
      </c>
      <c r="CT66" s="10">
        <f>1</f>
        <v>1</v>
      </c>
      <c r="CU66" s="5" t="s">
        <v>4</v>
      </c>
      <c r="CW66" s="8">
        <v>45491</v>
      </c>
      <c r="CX66" s="9" t="s">
        <v>763</v>
      </c>
      <c r="CY66" s="6">
        <v>450.11700000000002</v>
      </c>
      <c r="CZ66" s="6">
        <f>CZ65-CY66</f>
        <v>7318.0330000000031</v>
      </c>
      <c r="DA66" s="10">
        <f>1</f>
        <v>1</v>
      </c>
      <c r="DB66" s="5" t="s">
        <v>4</v>
      </c>
      <c r="DD66" s="8">
        <v>45491</v>
      </c>
      <c r="DE66" s="9" t="s">
        <v>58</v>
      </c>
      <c r="DF66" s="6">
        <v>200.31399999999999</v>
      </c>
      <c r="DG66" s="6">
        <f>DG65-DF66</f>
        <v>4373.5250000000015</v>
      </c>
      <c r="DH66" s="10">
        <f>1</f>
        <v>1</v>
      </c>
      <c r="DI66" s="5" t="s">
        <v>4</v>
      </c>
      <c r="DK66" s="8"/>
      <c r="DL66" s="9"/>
      <c r="DM66" s="6"/>
      <c r="DN66" s="6">
        <f>DN65-DM66</f>
        <v>-2510.1549999999993</v>
      </c>
      <c r="DO66" s="10">
        <f>1</f>
        <v>1</v>
      </c>
      <c r="DP66" s="5" t="s">
        <v>4</v>
      </c>
    </row>
    <row r="67" spans="3:120">
      <c r="C67" s="8">
        <v>45486</v>
      </c>
      <c r="D67" s="9" t="s">
        <v>58</v>
      </c>
      <c r="E67" s="6">
        <v>200.78</v>
      </c>
      <c r="F67" s="6">
        <f t="shared" ref="F67:F97" si="36">F66-E67</f>
        <v>11981.189000000009</v>
      </c>
      <c r="G67" s="10">
        <f t="shared" ref="G67:G97" si="37">G66+1</f>
        <v>2</v>
      </c>
      <c r="H67" s="10">
        <v>17998</v>
      </c>
      <c r="J67" s="8">
        <v>45486</v>
      </c>
      <c r="K67" s="9" t="s">
        <v>56</v>
      </c>
      <c r="L67" s="6">
        <v>200.44499999999999</v>
      </c>
      <c r="M67" s="6">
        <f t="shared" ref="M67:M97" si="38">M66-L67</f>
        <v>3866.8280000000063</v>
      </c>
      <c r="N67" s="10">
        <f t="shared" ref="N67:N97" si="39">N66+1</f>
        <v>2</v>
      </c>
      <c r="O67" s="10">
        <v>17998</v>
      </c>
      <c r="Q67" s="8">
        <v>45487</v>
      </c>
      <c r="R67" s="9" t="s">
        <v>495</v>
      </c>
      <c r="S67" s="6">
        <v>300.82</v>
      </c>
      <c r="T67" s="6">
        <f t="shared" ref="T67:T72" si="40">T66-S67</f>
        <v>626.20600000000627</v>
      </c>
      <c r="U67" s="10">
        <f t="shared" ref="U67:U72" si="41">U66+1</f>
        <v>2</v>
      </c>
      <c r="V67" s="10">
        <v>17998</v>
      </c>
      <c r="X67" s="8">
        <v>45487</v>
      </c>
      <c r="Y67" s="9" t="s">
        <v>483</v>
      </c>
      <c r="Z67" s="6">
        <v>300.74299999999999</v>
      </c>
      <c r="AA67" s="6">
        <f t="shared" ref="AA67:AA97" si="42">AA66-Z67</f>
        <v>16781.350000000006</v>
      </c>
      <c r="AB67" s="10">
        <f t="shared" ref="AB67:AB97" si="43">AB66+1</f>
        <v>2</v>
      </c>
      <c r="AC67" s="10">
        <v>17997</v>
      </c>
      <c r="AE67" s="8">
        <v>45487</v>
      </c>
      <c r="AF67" s="9" t="s">
        <v>593</v>
      </c>
      <c r="AG67" s="6">
        <v>400.048</v>
      </c>
      <c r="AH67" s="6">
        <f t="shared" ref="AH67:AH97" si="44">AH66-AG67</f>
        <v>11312.302000000007</v>
      </c>
      <c r="AI67" s="10">
        <f t="shared" ref="AI67:AI97" si="45">AI66+1</f>
        <v>2</v>
      </c>
      <c r="AJ67" s="10">
        <v>17997</v>
      </c>
      <c r="AL67" s="8">
        <v>45488</v>
      </c>
      <c r="AM67" s="9" t="s">
        <v>58</v>
      </c>
      <c r="AN67" s="6">
        <v>200.31100000000001</v>
      </c>
      <c r="AO67" s="6">
        <f t="shared" ref="AO67:AO97" si="46">AO66-AN67</f>
        <v>10410.715000000007</v>
      </c>
      <c r="AP67" s="10">
        <f t="shared" ref="AP67:AP97" si="47">AP66+1</f>
        <v>2</v>
      </c>
      <c r="AQ67" s="10">
        <v>17997</v>
      </c>
      <c r="AS67" s="8">
        <v>45488</v>
      </c>
      <c r="AT67" s="9" t="s">
        <v>58</v>
      </c>
      <c r="AU67" s="6">
        <v>200.761</v>
      </c>
      <c r="AV67" s="6">
        <f t="shared" ref="AV67:AV89" si="48">AV66-AU67</f>
        <v>5564.2590000000037</v>
      </c>
      <c r="AW67" s="10">
        <f t="shared" ref="AW67:AW89" si="49">AW66+1</f>
        <v>2</v>
      </c>
      <c r="AX67" s="10">
        <v>17997</v>
      </c>
      <c r="AZ67" s="8">
        <v>45489</v>
      </c>
      <c r="BA67" s="9" t="s">
        <v>58</v>
      </c>
      <c r="BB67" s="6">
        <v>200.67099999999999</v>
      </c>
      <c r="BC67" s="6">
        <f t="shared" ref="BC67:BC97" si="50">BC66-BB67</f>
        <v>16367.26</v>
      </c>
      <c r="BD67" s="10">
        <f t="shared" ref="BD67:BD97" si="51">BD66+1</f>
        <v>2</v>
      </c>
      <c r="BE67" s="10">
        <v>17999</v>
      </c>
      <c r="BG67" s="8">
        <v>45489</v>
      </c>
      <c r="BH67" s="9" t="s">
        <v>6</v>
      </c>
      <c r="BI67" s="6">
        <v>427.096</v>
      </c>
      <c r="BJ67" s="6">
        <f t="shared" ref="BJ67:BJ97" si="52">BJ66-BI67</f>
        <v>10815.897999999996</v>
      </c>
      <c r="BK67" s="10">
        <f t="shared" ref="BK67:BK97" si="53">BK66+1</f>
        <v>2</v>
      </c>
      <c r="BL67" s="10">
        <v>17999</v>
      </c>
      <c r="BN67" s="8">
        <v>45489</v>
      </c>
      <c r="BO67" s="9" t="s">
        <v>9</v>
      </c>
      <c r="BP67" s="6">
        <v>200.018</v>
      </c>
      <c r="BQ67" s="6">
        <f t="shared" ref="BQ67:BQ97" si="54">BQ66-BP67</f>
        <v>6566.1630000000005</v>
      </c>
      <c r="BR67" s="10">
        <f t="shared" ref="BR67:BR97" si="55">BR66+1</f>
        <v>2</v>
      </c>
      <c r="BS67" s="10">
        <v>17999</v>
      </c>
      <c r="BU67" s="8">
        <v>45490</v>
      </c>
      <c r="BV67" s="9" t="s">
        <v>58</v>
      </c>
      <c r="BW67" s="6">
        <v>200.33199999999999</v>
      </c>
      <c r="BX67" s="6">
        <f t="shared" ref="BX67:BX97" si="56">BX66-BW67</f>
        <v>5315.0700000000006</v>
      </c>
      <c r="BY67" s="10">
        <f t="shared" ref="BY67:BY97" si="57">BY66+1</f>
        <v>2</v>
      </c>
      <c r="BZ67" s="10">
        <v>17999</v>
      </c>
      <c r="CB67" s="8"/>
      <c r="CC67" s="9"/>
      <c r="CD67" s="6"/>
      <c r="CE67" s="6">
        <f t="shared" ref="CE67:CE72" si="58">CE66-CD67</f>
        <v>-2560.0119999999993</v>
      </c>
      <c r="CF67" s="10">
        <f t="shared" ref="CF67:CF72" si="59">CF66+1</f>
        <v>2</v>
      </c>
      <c r="CG67" s="10">
        <v>17999</v>
      </c>
      <c r="CI67" s="8">
        <v>45490</v>
      </c>
      <c r="CJ67" s="9" t="s">
        <v>6</v>
      </c>
      <c r="CK67" s="6">
        <v>400.32100000000003</v>
      </c>
      <c r="CL67" s="6">
        <f t="shared" ref="CL67:CL97" si="60">CL66-CK67</f>
        <v>14842.920000000002</v>
      </c>
      <c r="CM67" s="10">
        <f t="shared" ref="CM67:CM97" si="61">CM66+1</f>
        <v>2</v>
      </c>
      <c r="CN67" s="10">
        <v>17996</v>
      </c>
      <c r="CP67" s="8">
        <v>45490</v>
      </c>
      <c r="CQ67" s="9" t="s">
        <v>58</v>
      </c>
      <c r="CR67" s="6">
        <v>200.34800000000001</v>
      </c>
      <c r="CS67" s="6">
        <f t="shared" ref="CS67:CS97" si="62">CS66-CR67</f>
        <v>11833.918000000003</v>
      </c>
      <c r="CT67" s="10">
        <f t="shared" ref="CT67:CT97" si="63">CT66+1</f>
        <v>2</v>
      </c>
      <c r="CU67" s="10">
        <v>17996</v>
      </c>
      <c r="CW67" s="8">
        <v>45491</v>
      </c>
      <c r="CX67" s="9" t="s">
        <v>503</v>
      </c>
      <c r="CY67" s="6">
        <v>250.89099999999999</v>
      </c>
      <c r="CZ67" s="6">
        <f t="shared" ref="CZ67:CZ97" si="64">CZ66-CY67</f>
        <v>7067.1420000000035</v>
      </c>
      <c r="DA67" s="10">
        <f t="shared" ref="DA67:DA97" si="65">DA66+1</f>
        <v>2</v>
      </c>
      <c r="DB67" s="10">
        <v>17996</v>
      </c>
      <c r="DD67" s="8">
        <v>45491</v>
      </c>
      <c r="DE67" s="9" t="s">
        <v>9</v>
      </c>
      <c r="DF67" s="6">
        <v>189.37100000000001</v>
      </c>
      <c r="DG67" s="6">
        <f t="shared" ref="DG67:DG97" si="66">DG66-DF67</f>
        <v>4184.1540000000014</v>
      </c>
      <c r="DH67" s="10">
        <f t="shared" ref="DH67:DH97" si="67">DH66+1</f>
        <v>2</v>
      </c>
      <c r="DI67" s="10">
        <v>17996</v>
      </c>
      <c r="DK67" s="8"/>
      <c r="DL67" s="9"/>
      <c r="DM67" s="6"/>
      <c r="DN67" s="6">
        <f t="shared" ref="DN67:DN72" si="68">DN66-DM67</f>
        <v>-2510.1549999999993</v>
      </c>
      <c r="DO67" s="10">
        <f t="shared" ref="DO67:DO72" si="69">DO66+1</f>
        <v>2</v>
      </c>
      <c r="DP67" s="10">
        <v>17996</v>
      </c>
    </row>
    <row r="68" spans="3:120">
      <c r="C68" s="8">
        <v>45486</v>
      </c>
      <c r="D68" s="9" t="s">
        <v>57</v>
      </c>
      <c r="E68" s="6">
        <v>250.67099999999999</v>
      </c>
      <c r="F68" s="6">
        <f t="shared" si="36"/>
        <v>11730.518000000009</v>
      </c>
      <c r="G68" s="10">
        <f t="shared" si="37"/>
        <v>3</v>
      </c>
      <c r="H68" s="5" t="s">
        <v>7</v>
      </c>
      <c r="J68" s="8">
        <v>45486</v>
      </c>
      <c r="K68" s="9" t="s">
        <v>58</v>
      </c>
      <c r="L68" s="6">
        <v>200.471</v>
      </c>
      <c r="M68" s="6">
        <f t="shared" si="38"/>
        <v>3666.3570000000063</v>
      </c>
      <c r="N68" s="10">
        <f t="shared" si="39"/>
        <v>3</v>
      </c>
      <c r="O68" s="5" t="s">
        <v>7</v>
      </c>
      <c r="Q68" s="8">
        <v>45487</v>
      </c>
      <c r="R68" s="9" t="s">
        <v>6</v>
      </c>
      <c r="S68" s="6">
        <v>400.94799999999998</v>
      </c>
      <c r="T68" s="6">
        <f t="shared" si="40"/>
        <v>225.25800000000629</v>
      </c>
      <c r="U68" s="10">
        <f t="shared" si="41"/>
        <v>3</v>
      </c>
      <c r="V68" s="5" t="s">
        <v>7</v>
      </c>
      <c r="X68" s="8">
        <v>45487</v>
      </c>
      <c r="Y68" s="9" t="s">
        <v>6</v>
      </c>
      <c r="Z68" s="6">
        <v>400.19200000000001</v>
      </c>
      <c r="AA68" s="6">
        <f t="shared" si="42"/>
        <v>16381.158000000007</v>
      </c>
      <c r="AB68" s="10">
        <f t="shared" si="43"/>
        <v>3</v>
      </c>
      <c r="AC68" s="5" t="s">
        <v>7</v>
      </c>
      <c r="AE68" s="8">
        <v>45487</v>
      </c>
      <c r="AF68" s="9" t="s">
        <v>495</v>
      </c>
      <c r="AG68" s="6">
        <v>300.863</v>
      </c>
      <c r="AH68" s="6">
        <f t="shared" si="44"/>
        <v>11011.439000000008</v>
      </c>
      <c r="AI68" s="10">
        <f t="shared" si="45"/>
        <v>3</v>
      </c>
      <c r="AJ68" s="5" t="s">
        <v>7</v>
      </c>
      <c r="AL68" s="8">
        <v>45488</v>
      </c>
      <c r="AM68" s="9" t="s">
        <v>495</v>
      </c>
      <c r="AN68" s="6">
        <v>300.11700000000002</v>
      </c>
      <c r="AO68" s="6">
        <f t="shared" si="46"/>
        <v>10110.598000000007</v>
      </c>
      <c r="AP68" s="10">
        <f t="shared" si="47"/>
        <v>3</v>
      </c>
      <c r="AQ68" s="5" t="s">
        <v>7</v>
      </c>
      <c r="AS68" s="8">
        <v>45488</v>
      </c>
      <c r="AT68" s="9" t="s">
        <v>503</v>
      </c>
      <c r="AU68" s="6">
        <v>250.506</v>
      </c>
      <c r="AV68" s="6">
        <f t="shared" si="48"/>
        <v>5313.7530000000033</v>
      </c>
      <c r="AW68" s="10">
        <f t="shared" si="49"/>
        <v>3</v>
      </c>
      <c r="AX68" s="5" t="s">
        <v>7</v>
      </c>
      <c r="AZ68" s="8">
        <v>45489</v>
      </c>
      <c r="BA68" s="9" t="s">
        <v>483</v>
      </c>
      <c r="BB68" s="6">
        <v>300.24900000000002</v>
      </c>
      <c r="BC68" s="6">
        <f t="shared" si="50"/>
        <v>16067.011</v>
      </c>
      <c r="BD68" s="10">
        <f t="shared" si="51"/>
        <v>3</v>
      </c>
      <c r="BE68" s="5" t="s">
        <v>7</v>
      </c>
      <c r="BG68" s="8">
        <v>45489</v>
      </c>
      <c r="BH68" s="9" t="s">
        <v>6</v>
      </c>
      <c r="BI68" s="6">
        <v>400.31599999999997</v>
      </c>
      <c r="BJ68" s="6">
        <f t="shared" si="52"/>
        <v>10415.581999999995</v>
      </c>
      <c r="BK68" s="10">
        <f t="shared" si="53"/>
        <v>3</v>
      </c>
      <c r="BL68" s="5" t="s">
        <v>7</v>
      </c>
      <c r="BN68" s="8">
        <v>45489</v>
      </c>
      <c r="BO68" s="9" t="s">
        <v>35</v>
      </c>
      <c r="BP68" s="6">
        <v>200.64599999999999</v>
      </c>
      <c r="BQ68" s="6">
        <f t="shared" si="54"/>
        <v>6365.5170000000007</v>
      </c>
      <c r="BR68" s="10">
        <f t="shared" si="55"/>
        <v>3</v>
      </c>
      <c r="BS68" s="5" t="s">
        <v>7</v>
      </c>
      <c r="BU68" s="8">
        <v>45490</v>
      </c>
      <c r="BV68" s="9" t="s">
        <v>6</v>
      </c>
      <c r="BW68" s="6">
        <v>450.78800000000001</v>
      </c>
      <c r="BX68" s="6">
        <f t="shared" si="56"/>
        <v>4864.2820000000011</v>
      </c>
      <c r="BY68" s="10">
        <f t="shared" si="57"/>
        <v>3</v>
      </c>
      <c r="BZ68" s="5" t="s">
        <v>7</v>
      </c>
      <c r="CB68" s="8"/>
      <c r="CC68" s="9"/>
      <c r="CD68" s="6"/>
      <c r="CE68" s="6">
        <f t="shared" si="58"/>
        <v>-2560.0119999999993</v>
      </c>
      <c r="CF68" s="10">
        <f t="shared" si="59"/>
        <v>3</v>
      </c>
      <c r="CG68" s="5" t="s">
        <v>7</v>
      </c>
      <c r="CI68" s="8">
        <v>45490</v>
      </c>
      <c r="CJ68" s="9" t="s">
        <v>6</v>
      </c>
      <c r="CK68" s="6">
        <v>400.767</v>
      </c>
      <c r="CL68" s="6">
        <f t="shared" si="60"/>
        <v>14442.153000000002</v>
      </c>
      <c r="CM68" s="10">
        <f t="shared" si="61"/>
        <v>3</v>
      </c>
      <c r="CN68" s="5"/>
      <c r="CP68" s="8">
        <v>45490</v>
      </c>
      <c r="CQ68" s="9" t="s">
        <v>58</v>
      </c>
      <c r="CR68" s="6">
        <v>200.84</v>
      </c>
      <c r="CS68" s="6">
        <f t="shared" si="62"/>
        <v>11633.078000000003</v>
      </c>
      <c r="CT68" s="10">
        <f t="shared" si="63"/>
        <v>3</v>
      </c>
      <c r="CU68" s="5"/>
      <c r="CW68" s="8">
        <v>45491</v>
      </c>
      <c r="CX68" s="9" t="s">
        <v>58</v>
      </c>
      <c r="CY68" s="6">
        <v>200.30199999999999</v>
      </c>
      <c r="CZ68" s="6">
        <f t="shared" si="64"/>
        <v>6866.8400000000038</v>
      </c>
      <c r="DA68" s="10">
        <f t="shared" si="65"/>
        <v>3</v>
      </c>
      <c r="DB68" s="5"/>
      <c r="DD68" s="8">
        <v>45491</v>
      </c>
      <c r="DE68" s="9" t="s">
        <v>56</v>
      </c>
      <c r="DF68" s="6">
        <v>200.74</v>
      </c>
      <c r="DG68" s="6">
        <f t="shared" si="66"/>
        <v>3983.4140000000016</v>
      </c>
      <c r="DH68" s="10">
        <f t="shared" si="67"/>
        <v>3</v>
      </c>
      <c r="DI68" s="5"/>
      <c r="DK68" s="8"/>
      <c r="DL68" s="9"/>
      <c r="DM68" s="6"/>
      <c r="DN68" s="6">
        <f t="shared" si="68"/>
        <v>-2510.1549999999993</v>
      </c>
      <c r="DO68" s="10">
        <f t="shared" si="69"/>
        <v>3</v>
      </c>
      <c r="DP68" s="5"/>
    </row>
    <row r="69" spans="3:120">
      <c r="C69" s="8">
        <v>45486</v>
      </c>
      <c r="D69" s="9" t="s">
        <v>58</v>
      </c>
      <c r="E69" s="6">
        <v>200.20699999999999</v>
      </c>
      <c r="F69" s="6">
        <f t="shared" si="36"/>
        <v>11530.311000000009</v>
      </c>
      <c r="G69" s="10">
        <f t="shared" si="37"/>
        <v>4</v>
      </c>
      <c r="H69" s="8">
        <v>45482</v>
      </c>
      <c r="J69" s="8">
        <v>45486</v>
      </c>
      <c r="K69" s="9" t="s">
        <v>58</v>
      </c>
      <c r="L69" s="6">
        <v>200.21100000000001</v>
      </c>
      <c r="M69" s="6">
        <f t="shared" si="38"/>
        <v>3466.1460000000061</v>
      </c>
      <c r="N69" s="10">
        <f t="shared" si="39"/>
        <v>4</v>
      </c>
      <c r="O69" s="8">
        <v>45482</v>
      </c>
      <c r="Q69" s="8">
        <v>45487</v>
      </c>
      <c r="R69" s="9" t="s">
        <v>503</v>
      </c>
      <c r="S69" s="6">
        <v>250.31399999999999</v>
      </c>
      <c r="T69" s="6">
        <f t="shared" si="40"/>
        <v>-25.055999999993702</v>
      </c>
      <c r="U69" s="10">
        <f t="shared" si="41"/>
        <v>4</v>
      </c>
      <c r="V69" s="8">
        <v>45482</v>
      </c>
      <c r="X69" s="8">
        <v>45487</v>
      </c>
      <c r="Y69" s="9" t="s">
        <v>495</v>
      </c>
      <c r="Z69" s="6">
        <v>450.76100000000002</v>
      </c>
      <c r="AA69" s="6">
        <f t="shared" si="42"/>
        <v>15930.397000000006</v>
      </c>
      <c r="AB69" s="10">
        <f t="shared" si="43"/>
        <v>4</v>
      </c>
      <c r="AC69" s="8">
        <v>45483</v>
      </c>
      <c r="AE69" s="8"/>
      <c r="AF69" s="9"/>
      <c r="AG69" s="6"/>
      <c r="AH69" s="6">
        <f t="shared" si="44"/>
        <v>11011.439000000008</v>
      </c>
      <c r="AI69" s="10">
        <f t="shared" si="45"/>
        <v>4</v>
      </c>
      <c r="AJ69" s="8">
        <v>45483</v>
      </c>
      <c r="AL69" s="8">
        <v>45488</v>
      </c>
      <c r="AM69" s="9" t="s">
        <v>58</v>
      </c>
      <c r="AN69" s="6">
        <v>200.102</v>
      </c>
      <c r="AO69" s="6">
        <f t="shared" si="46"/>
        <v>9910.4960000000065</v>
      </c>
      <c r="AP69" s="10">
        <f t="shared" si="47"/>
        <v>4</v>
      </c>
      <c r="AQ69" s="8">
        <v>45483</v>
      </c>
      <c r="AS69" s="8">
        <v>45488</v>
      </c>
      <c r="AT69" s="9" t="s">
        <v>707</v>
      </c>
      <c r="AU69" s="6">
        <v>200.446</v>
      </c>
      <c r="AV69" s="6">
        <f t="shared" si="48"/>
        <v>5113.3070000000034</v>
      </c>
      <c r="AW69" s="10">
        <f t="shared" si="49"/>
        <v>4</v>
      </c>
      <c r="AX69" s="8">
        <v>45483</v>
      </c>
      <c r="AZ69" s="8">
        <v>45489</v>
      </c>
      <c r="BA69" s="9" t="s">
        <v>58</v>
      </c>
      <c r="BB69" s="6">
        <v>200.41499999999999</v>
      </c>
      <c r="BC69" s="6">
        <f t="shared" si="50"/>
        <v>15866.596</v>
      </c>
      <c r="BD69" s="10">
        <f t="shared" si="51"/>
        <v>4</v>
      </c>
      <c r="BE69" s="8">
        <v>45485</v>
      </c>
      <c r="BG69" s="8">
        <v>45489</v>
      </c>
      <c r="BH69" s="9" t="s">
        <v>495</v>
      </c>
      <c r="BI69" s="6">
        <v>200.77600000000001</v>
      </c>
      <c r="BJ69" s="6">
        <f t="shared" si="52"/>
        <v>10214.805999999995</v>
      </c>
      <c r="BK69" s="10">
        <f t="shared" si="53"/>
        <v>4</v>
      </c>
      <c r="BL69" s="8">
        <v>45485</v>
      </c>
      <c r="BN69" s="8">
        <v>45489</v>
      </c>
      <c r="BO69" s="9" t="s">
        <v>9</v>
      </c>
      <c r="BP69" s="6">
        <v>400.029</v>
      </c>
      <c r="BQ69" s="6">
        <f t="shared" si="54"/>
        <v>5965.4880000000012</v>
      </c>
      <c r="BR69" s="10">
        <f t="shared" si="55"/>
        <v>4</v>
      </c>
      <c r="BS69" s="8">
        <v>45485</v>
      </c>
      <c r="BU69" s="8">
        <v>45490</v>
      </c>
      <c r="BV69" s="9" t="s">
        <v>9</v>
      </c>
      <c r="BW69" s="6">
        <v>456.286</v>
      </c>
      <c r="BX69" s="6">
        <f t="shared" si="56"/>
        <v>4407.996000000001</v>
      </c>
      <c r="BY69" s="10">
        <f t="shared" si="57"/>
        <v>4</v>
      </c>
      <c r="BZ69" s="8">
        <v>45485</v>
      </c>
      <c r="CB69" s="8"/>
      <c r="CC69" s="9"/>
      <c r="CD69" s="6"/>
      <c r="CE69" s="6">
        <f t="shared" si="58"/>
        <v>-2560.0119999999993</v>
      </c>
      <c r="CF69" s="10">
        <f t="shared" si="59"/>
        <v>4</v>
      </c>
      <c r="CG69" s="8">
        <v>45485</v>
      </c>
      <c r="CI69" s="8">
        <v>45490</v>
      </c>
      <c r="CJ69" s="9" t="s">
        <v>9</v>
      </c>
      <c r="CK69" s="6">
        <v>200.97800000000001</v>
      </c>
      <c r="CL69" s="6">
        <f t="shared" si="60"/>
        <v>14241.175000000003</v>
      </c>
      <c r="CM69" s="10">
        <f t="shared" si="61"/>
        <v>4</v>
      </c>
      <c r="CN69" s="8">
        <v>45487</v>
      </c>
      <c r="CP69" s="8">
        <v>45490</v>
      </c>
      <c r="CQ69" s="9" t="s">
        <v>56</v>
      </c>
      <c r="CR69" s="6">
        <v>200.381</v>
      </c>
      <c r="CS69" s="6">
        <f t="shared" si="62"/>
        <v>11432.697000000004</v>
      </c>
      <c r="CT69" s="10">
        <f t="shared" si="63"/>
        <v>4</v>
      </c>
      <c r="CU69" s="8">
        <v>45487</v>
      </c>
      <c r="CW69" s="8">
        <v>45491</v>
      </c>
      <c r="CX69" s="9" t="s">
        <v>9</v>
      </c>
      <c r="CY69" s="6">
        <v>165.31</v>
      </c>
      <c r="CZ69" s="6">
        <f t="shared" si="64"/>
        <v>6701.5300000000034</v>
      </c>
      <c r="DA69" s="10">
        <f t="shared" si="65"/>
        <v>4</v>
      </c>
      <c r="DB69" s="8">
        <v>45487</v>
      </c>
      <c r="DD69" s="8">
        <v>45491</v>
      </c>
      <c r="DE69" s="9" t="s">
        <v>536</v>
      </c>
      <c r="DF69" s="6">
        <v>300.76499999999999</v>
      </c>
      <c r="DG69" s="6">
        <f t="shared" si="66"/>
        <v>3682.6490000000017</v>
      </c>
      <c r="DH69" s="10">
        <f t="shared" si="67"/>
        <v>4</v>
      </c>
      <c r="DI69" s="8">
        <v>45487</v>
      </c>
      <c r="DK69" s="8"/>
      <c r="DL69" s="9"/>
      <c r="DM69" s="6"/>
      <c r="DN69" s="6">
        <f t="shared" si="68"/>
        <v>-2510.1549999999993</v>
      </c>
      <c r="DO69" s="10">
        <f t="shared" si="69"/>
        <v>4</v>
      </c>
      <c r="DP69" s="8">
        <v>45487</v>
      </c>
    </row>
    <row r="70" spans="3:120">
      <c r="C70" s="8">
        <v>45486</v>
      </c>
      <c r="D70" s="9" t="s">
        <v>741</v>
      </c>
      <c r="E70" s="6">
        <v>300.08199999999999</v>
      </c>
      <c r="F70" s="6">
        <f t="shared" si="36"/>
        <v>11230.229000000008</v>
      </c>
      <c r="G70" s="10">
        <f t="shared" si="37"/>
        <v>5</v>
      </c>
      <c r="H70" s="11"/>
      <c r="J70" s="8">
        <v>45486</v>
      </c>
      <c r="K70" s="9" t="s">
        <v>536</v>
      </c>
      <c r="L70" s="6">
        <v>300.61599999999999</v>
      </c>
      <c r="M70" s="6">
        <f t="shared" si="38"/>
        <v>3165.5300000000061</v>
      </c>
      <c r="N70" s="10">
        <f t="shared" si="39"/>
        <v>5</v>
      </c>
      <c r="O70" s="11"/>
      <c r="Q70" s="8">
        <v>45487</v>
      </c>
      <c r="R70" s="9" t="s">
        <v>9</v>
      </c>
      <c r="S70" s="6">
        <v>190.58699999999999</v>
      </c>
      <c r="T70" s="6">
        <f t="shared" si="40"/>
        <v>-215.64299999999369</v>
      </c>
      <c r="U70" s="10">
        <f t="shared" si="41"/>
        <v>5</v>
      </c>
      <c r="V70" s="11"/>
      <c r="X70" s="8">
        <v>45487</v>
      </c>
      <c r="Y70" s="9" t="s">
        <v>57</v>
      </c>
      <c r="Z70" s="6">
        <v>250.291</v>
      </c>
      <c r="AA70" s="6">
        <f t="shared" si="42"/>
        <v>15680.106000000007</v>
      </c>
      <c r="AB70" s="10">
        <f t="shared" si="43"/>
        <v>5</v>
      </c>
      <c r="AC70" s="11"/>
      <c r="AE70" s="8"/>
      <c r="AF70" s="9"/>
      <c r="AG70" s="6"/>
      <c r="AH70" s="6">
        <f t="shared" si="44"/>
        <v>11011.439000000008</v>
      </c>
      <c r="AI70" s="10">
        <f t="shared" si="45"/>
        <v>5</v>
      </c>
      <c r="AJ70" s="11"/>
      <c r="AL70" s="8">
        <v>45488</v>
      </c>
      <c r="AM70" s="9" t="s">
        <v>6</v>
      </c>
      <c r="AN70" s="6">
        <v>400.24900000000002</v>
      </c>
      <c r="AO70" s="6">
        <f t="shared" si="46"/>
        <v>9510.2470000000067</v>
      </c>
      <c r="AP70" s="10">
        <f t="shared" si="47"/>
        <v>5</v>
      </c>
      <c r="AQ70" s="11"/>
      <c r="AS70" s="8">
        <v>45488</v>
      </c>
      <c r="AT70" s="9" t="s">
        <v>6</v>
      </c>
      <c r="AU70" s="6">
        <v>384.88400000000001</v>
      </c>
      <c r="AV70" s="6">
        <f t="shared" si="48"/>
        <v>4728.4230000000034</v>
      </c>
      <c r="AW70" s="10">
        <f t="shared" si="49"/>
        <v>5</v>
      </c>
      <c r="AX70" s="11"/>
      <c r="AZ70" s="8">
        <v>45489</v>
      </c>
      <c r="BA70" s="9" t="s">
        <v>536</v>
      </c>
      <c r="BB70" s="6">
        <v>255.791</v>
      </c>
      <c r="BC70" s="6">
        <f t="shared" si="50"/>
        <v>15610.805</v>
      </c>
      <c r="BD70" s="10">
        <f t="shared" si="51"/>
        <v>5</v>
      </c>
      <c r="BE70" s="11"/>
      <c r="BG70" s="8">
        <v>45489</v>
      </c>
      <c r="BH70" s="9" t="s">
        <v>6</v>
      </c>
      <c r="BI70" s="6">
        <v>150.505</v>
      </c>
      <c r="BJ70" s="6">
        <f t="shared" si="52"/>
        <v>10064.300999999996</v>
      </c>
      <c r="BK70" s="10">
        <f t="shared" si="53"/>
        <v>5</v>
      </c>
      <c r="BL70" s="11"/>
      <c r="BN70" s="8"/>
      <c r="BO70" s="9"/>
      <c r="BP70" s="6"/>
      <c r="BQ70" s="6">
        <f t="shared" si="54"/>
        <v>5965.4880000000012</v>
      </c>
      <c r="BR70" s="10">
        <f t="shared" si="55"/>
        <v>5</v>
      </c>
      <c r="BS70" s="11"/>
      <c r="BU70" s="8">
        <v>45490</v>
      </c>
      <c r="BV70" s="9" t="s">
        <v>6</v>
      </c>
      <c r="BW70" s="6">
        <v>400.91500000000002</v>
      </c>
      <c r="BX70" s="6">
        <f t="shared" si="56"/>
        <v>4007.081000000001</v>
      </c>
      <c r="BY70" s="10">
        <f t="shared" si="57"/>
        <v>5</v>
      </c>
      <c r="BZ70" s="11"/>
      <c r="CB70" s="8"/>
      <c r="CC70" s="9"/>
      <c r="CD70" s="6"/>
      <c r="CE70" s="6">
        <f t="shared" si="58"/>
        <v>-2560.0119999999993</v>
      </c>
      <c r="CF70" s="10">
        <f t="shared" si="59"/>
        <v>5</v>
      </c>
      <c r="CG70" s="11"/>
      <c r="CI70" s="8">
        <v>45490</v>
      </c>
      <c r="CJ70" s="9" t="s">
        <v>56</v>
      </c>
      <c r="CK70" s="6">
        <v>200.654</v>
      </c>
      <c r="CL70" s="6">
        <f t="shared" si="60"/>
        <v>14040.521000000002</v>
      </c>
      <c r="CM70" s="10">
        <f t="shared" si="61"/>
        <v>5</v>
      </c>
      <c r="CN70" s="11"/>
      <c r="CP70" s="8">
        <v>45490</v>
      </c>
      <c r="CQ70" s="9" t="s">
        <v>58</v>
      </c>
      <c r="CR70" s="6">
        <v>200.45400000000001</v>
      </c>
      <c r="CS70" s="6">
        <f t="shared" si="62"/>
        <v>11232.243000000004</v>
      </c>
      <c r="CT70" s="10">
        <f t="shared" si="63"/>
        <v>5</v>
      </c>
      <c r="CU70" s="11"/>
      <c r="CW70" s="8">
        <v>45491</v>
      </c>
      <c r="CX70" s="9" t="s">
        <v>495</v>
      </c>
      <c r="CY70" s="6">
        <v>450.43900000000002</v>
      </c>
      <c r="CZ70" s="6">
        <f t="shared" si="64"/>
        <v>6251.0910000000031</v>
      </c>
      <c r="DA70" s="10">
        <f t="shared" si="65"/>
        <v>5</v>
      </c>
      <c r="DB70" s="11"/>
      <c r="DD70" s="8">
        <v>45491</v>
      </c>
      <c r="DE70" s="9" t="s">
        <v>58</v>
      </c>
      <c r="DF70" s="6">
        <v>200.39099999999999</v>
      </c>
      <c r="DG70" s="6">
        <f t="shared" si="66"/>
        <v>3482.2580000000016</v>
      </c>
      <c r="DH70" s="10">
        <f t="shared" si="67"/>
        <v>5</v>
      </c>
      <c r="DI70" s="11"/>
      <c r="DK70" s="8"/>
      <c r="DL70" s="9"/>
      <c r="DM70" s="6"/>
      <c r="DN70" s="6">
        <f t="shared" si="68"/>
        <v>-2510.1549999999993</v>
      </c>
      <c r="DO70" s="10">
        <f t="shared" si="69"/>
        <v>5</v>
      </c>
      <c r="DP70" s="11"/>
    </row>
    <row r="71" spans="3:120">
      <c r="C71" s="8">
        <v>45486</v>
      </c>
      <c r="D71" s="9" t="s">
        <v>9</v>
      </c>
      <c r="E71" s="6">
        <v>200.12100000000001</v>
      </c>
      <c r="F71" s="6">
        <f t="shared" si="36"/>
        <v>11030.108000000009</v>
      </c>
      <c r="G71" s="10">
        <f t="shared" si="37"/>
        <v>6</v>
      </c>
      <c r="H71" s="5" t="s">
        <v>8</v>
      </c>
      <c r="J71" s="8">
        <v>45486</v>
      </c>
      <c r="K71" s="9" t="s">
        <v>56</v>
      </c>
      <c r="L71" s="6">
        <v>200.04900000000001</v>
      </c>
      <c r="M71" s="6">
        <f t="shared" si="38"/>
        <v>2965.4810000000061</v>
      </c>
      <c r="N71" s="10">
        <f t="shared" si="39"/>
        <v>6</v>
      </c>
      <c r="O71" s="5" t="s">
        <v>8</v>
      </c>
      <c r="Q71" s="8">
        <v>45487</v>
      </c>
      <c r="R71" s="9" t="s">
        <v>9</v>
      </c>
      <c r="S71" s="6">
        <v>200.56</v>
      </c>
      <c r="T71" s="6">
        <f t="shared" si="40"/>
        <v>-416.20299999999372</v>
      </c>
      <c r="U71" s="10">
        <f t="shared" si="41"/>
        <v>6</v>
      </c>
      <c r="V71" s="5" t="s">
        <v>8</v>
      </c>
      <c r="X71" s="8">
        <v>45487</v>
      </c>
      <c r="Y71" s="9" t="s">
        <v>6</v>
      </c>
      <c r="Z71" s="6">
        <v>400.226</v>
      </c>
      <c r="AA71" s="6">
        <f t="shared" si="42"/>
        <v>15279.880000000006</v>
      </c>
      <c r="AB71" s="10">
        <f t="shared" si="43"/>
        <v>6</v>
      </c>
      <c r="AC71" s="5" t="s">
        <v>8</v>
      </c>
      <c r="AE71" s="8"/>
      <c r="AF71" s="9"/>
      <c r="AG71" s="6"/>
      <c r="AH71" s="6">
        <f t="shared" si="44"/>
        <v>11011.439000000008</v>
      </c>
      <c r="AI71" s="10">
        <f t="shared" si="45"/>
        <v>6</v>
      </c>
      <c r="AJ71" s="5" t="s">
        <v>8</v>
      </c>
      <c r="AL71" s="8">
        <v>45488</v>
      </c>
      <c r="AM71" s="9" t="s">
        <v>6</v>
      </c>
      <c r="AN71" s="6">
        <v>395.00299999999999</v>
      </c>
      <c r="AO71" s="6">
        <f t="shared" si="46"/>
        <v>9115.2440000000061</v>
      </c>
      <c r="AP71" s="10">
        <f t="shared" si="47"/>
        <v>6</v>
      </c>
      <c r="AQ71" s="5" t="s">
        <v>8</v>
      </c>
      <c r="AS71" s="8">
        <v>45488</v>
      </c>
      <c r="AT71" s="9" t="s">
        <v>6</v>
      </c>
      <c r="AU71" s="6">
        <v>400.38900000000001</v>
      </c>
      <c r="AV71" s="6">
        <f t="shared" si="48"/>
        <v>4328.0340000000033</v>
      </c>
      <c r="AW71" s="10">
        <f t="shared" si="49"/>
        <v>6</v>
      </c>
      <c r="AX71" s="5" t="s">
        <v>8</v>
      </c>
      <c r="AZ71" s="8">
        <v>45489</v>
      </c>
      <c r="BA71" s="9" t="s">
        <v>58</v>
      </c>
      <c r="BB71" s="6">
        <v>200.35300000000001</v>
      </c>
      <c r="BC71" s="6">
        <f t="shared" si="50"/>
        <v>15410.452000000001</v>
      </c>
      <c r="BD71" s="10">
        <f t="shared" si="51"/>
        <v>6</v>
      </c>
      <c r="BE71" s="5" t="s">
        <v>8</v>
      </c>
      <c r="BG71" s="8">
        <v>45489</v>
      </c>
      <c r="BH71" s="9" t="s">
        <v>9</v>
      </c>
      <c r="BI71" s="6">
        <v>200.51400000000001</v>
      </c>
      <c r="BJ71" s="6">
        <f t="shared" si="52"/>
        <v>9863.7869999999966</v>
      </c>
      <c r="BK71" s="10">
        <f t="shared" si="53"/>
        <v>6</v>
      </c>
      <c r="BL71" s="5" t="s">
        <v>8</v>
      </c>
      <c r="BN71" s="8"/>
      <c r="BO71" s="9"/>
      <c r="BP71" s="6"/>
      <c r="BQ71" s="6">
        <f t="shared" si="54"/>
        <v>5965.4880000000012</v>
      </c>
      <c r="BR71" s="10">
        <f t="shared" si="55"/>
        <v>6</v>
      </c>
      <c r="BS71" s="5" t="s">
        <v>8</v>
      </c>
      <c r="BU71" s="8">
        <v>45490</v>
      </c>
      <c r="BV71" s="9" t="s">
        <v>6</v>
      </c>
      <c r="BW71" s="6">
        <v>400.745</v>
      </c>
      <c r="BX71" s="6">
        <f t="shared" si="56"/>
        <v>3606.3360000000011</v>
      </c>
      <c r="BY71" s="10">
        <f t="shared" si="57"/>
        <v>6</v>
      </c>
      <c r="BZ71" s="5" t="s">
        <v>8</v>
      </c>
      <c r="CB71" s="8"/>
      <c r="CC71" s="9"/>
      <c r="CD71" s="6"/>
      <c r="CE71" s="6">
        <f t="shared" si="58"/>
        <v>-2560.0119999999993</v>
      </c>
      <c r="CF71" s="10">
        <f t="shared" si="59"/>
        <v>6</v>
      </c>
      <c r="CG71" s="5" t="s">
        <v>8</v>
      </c>
      <c r="CI71" s="8">
        <v>45490</v>
      </c>
      <c r="CJ71" s="9" t="s">
        <v>56</v>
      </c>
      <c r="CK71" s="6">
        <v>200.06</v>
      </c>
      <c r="CL71" s="6">
        <f t="shared" si="60"/>
        <v>13840.461000000003</v>
      </c>
      <c r="CM71" s="10">
        <f t="shared" si="61"/>
        <v>6</v>
      </c>
      <c r="CN71" s="5" t="s">
        <v>8</v>
      </c>
      <c r="CP71" s="8">
        <v>45490</v>
      </c>
      <c r="CQ71" s="9" t="s">
        <v>35</v>
      </c>
      <c r="CR71" s="6">
        <v>200.261</v>
      </c>
      <c r="CS71" s="6">
        <f t="shared" si="62"/>
        <v>11031.982000000004</v>
      </c>
      <c r="CT71" s="10">
        <f t="shared" si="63"/>
        <v>6</v>
      </c>
      <c r="CU71" s="5" t="s">
        <v>8</v>
      </c>
      <c r="CW71" s="8">
        <v>45491</v>
      </c>
      <c r="CX71" s="9" t="s">
        <v>6</v>
      </c>
      <c r="CY71" s="6">
        <v>400.62700000000001</v>
      </c>
      <c r="CZ71" s="6">
        <f t="shared" si="64"/>
        <v>5850.4640000000027</v>
      </c>
      <c r="DA71" s="10">
        <f t="shared" si="65"/>
        <v>6</v>
      </c>
      <c r="DB71" s="5" t="s">
        <v>8</v>
      </c>
      <c r="DD71" s="8">
        <v>45491</v>
      </c>
      <c r="DE71" s="9" t="s">
        <v>9</v>
      </c>
      <c r="DF71" s="6">
        <v>200.48400000000001</v>
      </c>
      <c r="DG71" s="6">
        <f t="shared" si="66"/>
        <v>3281.7740000000017</v>
      </c>
      <c r="DH71" s="10">
        <f t="shared" si="67"/>
        <v>6</v>
      </c>
      <c r="DI71" s="5" t="s">
        <v>8</v>
      </c>
      <c r="DK71" s="8"/>
      <c r="DL71" s="9"/>
      <c r="DM71" s="6"/>
      <c r="DN71" s="6">
        <f t="shared" si="68"/>
        <v>-2510.1549999999993</v>
      </c>
      <c r="DO71" s="10">
        <f t="shared" si="69"/>
        <v>6</v>
      </c>
      <c r="DP71" s="5" t="s">
        <v>8</v>
      </c>
    </row>
    <row r="72" spans="3:120">
      <c r="C72" s="8">
        <v>45486</v>
      </c>
      <c r="D72" s="9" t="s">
        <v>6</v>
      </c>
      <c r="E72" s="6">
        <v>400.67099999999999</v>
      </c>
      <c r="F72" s="6">
        <f t="shared" si="36"/>
        <v>10629.437000000009</v>
      </c>
      <c r="G72" s="10">
        <f t="shared" si="37"/>
        <v>7</v>
      </c>
      <c r="H72" s="8">
        <v>45486</v>
      </c>
      <c r="J72" s="8">
        <v>45486</v>
      </c>
      <c r="K72" s="9" t="s">
        <v>750</v>
      </c>
      <c r="L72" s="6">
        <v>49.692999999999998</v>
      </c>
      <c r="M72" s="6">
        <f t="shared" si="38"/>
        <v>2915.7880000000059</v>
      </c>
      <c r="N72" s="10">
        <f t="shared" si="39"/>
        <v>7</v>
      </c>
      <c r="O72" s="8">
        <v>45486</v>
      </c>
      <c r="Q72" s="8">
        <v>45487</v>
      </c>
      <c r="R72" s="9" t="s">
        <v>9</v>
      </c>
      <c r="S72" s="6">
        <v>198.18299999999999</v>
      </c>
      <c r="T72" s="6">
        <f t="shared" si="40"/>
        <v>-614.38599999999371</v>
      </c>
      <c r="U72" s="10">
        <f t="shared" si="41"/>
        <v>7</v>
      </c>
      <c r="V72" s="8">
        <v>45487</v>
      </c>
      <c r="X72" s="8">
        <v>45487</v>
      </c>
      <c r="Y72" s="9" t="s">
        <v>6</v>
      </c>
      <c r="Z72" s="6">
        <v>400.26499999999999</v>
      </c>
      <c r="AA72" s="6">
        <f t="shared" si="42"/>
        <v>14879.615000000007</v>
      </c>
      <c r="AB72" s="10">
        <f t="shared" si="43"/>
        <v>7</v>
      </c>
      <c r="AC72" s="8">
        <v>45487</v>
      </c>
      <c r="AE72" s="8"/>
      <c r="AF72" s="9"/>
      <c r="AG72" s="6"/>
      <c r="AH72" s="6">
        <f t="shared" si="44"/>
        <v>11011.439000000008</v>
      </c>
      <c r="AI72" s="10">
        <f t="shared" si="45"/>
        <v>7</v>
      </c>
      <c r="AJ72" s="8">
        <v>45487</v>
      </c>
      <c r="AL72" s="8">
        <v>45488</v>
      </c>
      <c r="AM72" s="9" t="s">
        <v>60</v>
      </c>
      <c r="AN72" s="6">
        <v>92.68</v>
      </c>
      <c r="AO72" s="6">
        <f t="shared" si="46"/>
        <v>9022.5640000000058</v>
      </c>
      <c r="AP72" s="10">
        <f t="shared" si="47"/>
        <v>7</v>
      </c>
      <c r="AQ72" s="8">
        <v>45488</v>
      </c>
      <c r="AS72" s="8">
        <v>45488</v>
      </c>
      <c r="AT72" s="9" t="s">
        <v>9</v>
      </c>
      <c r="AU72" s="6">
        <v>200.041</v>
      </c>
      <c r="AV72" s="6">
        <f t="shared" si="48"/>
        <v>4127.9930000000031</v>
      </c>
      <c r="AW72" s="10">
        <f t="shared" si="49"/>
        <v>7</v>
      </c>
      <c r="AX72" s="8">
        <v>45488</v>
      </c>
      <c r="AZ72" s="8">
        <v>45489</v>
      </c>
      <c r="BA72" s="9" t="s">
        <v>483</v>
      </c>
      <c r="BB72" s="6">
        <v>175.84700000000001</v>
      </c>
      <c r="BC72" s="6">
        <f t="shared" si="50"/>
        <v>15234.605000000001</v>
      </c>
      <c r="BD72" s="10">
        <f t="shared" si="51"/>
        <v>7</v>
      </c>
      <c r="BE72" s="8">
        <v>45489</v>
      </c>
      <c r="BG72" s="8">
        <v>45489</v>
      </c>
      <c r="BH72" s="9" t="s">
        <v>58</v>
      </c>
      <c r="BI72" s="6">
        <v>145.59399999999999</v>
      </c>
      <c r="BJ72" s="6">
        <f t="shared" si="52"/>
        <v>9718.1929999999975</v>
      </c>
      <c r="BK72" s="10">
        <f t="shared" si="53"/>
        <v>7</v>
      </c>
      <c r="BL72" s="8">
        <v>45489</v>
      </c>
      <c r="BN72" s="8"/>
      <c r="BO72" s="9"/>
      <c r="BP72" s="6"/>
      <c r="BQ72" s="6">
        <f t="shared" si="54"/>
        <v>5965.4880000000012</v>
      </c>
      <c r="BR72" s="10">
        <f t="shared" si="55"/>
        <v>7</v>
      </c>
      <c r="BS72" s="8">
        <v>45489</v>
      </c>
      <c r="BU72" s="8">
        <v>45490</v>
      </c>
      <c r="BV72" s="9" t="s">
        <v>495</v>
      </c>
      <c r="BW72" s="6">
        <v>300.791</v>
      </c>
      <c r="BX72" s="6">
        <f t="shared" si="56"/>
        <v>3305.545000000001</v>
      </c>
      <c r="BY72" s="10">
        <f t="shared" si="57"/>
        <v>7</v>
      </c>
      <c r="BZ72" s="8">
        <v>45490</v>
      </c>
      <c r="CB72" s="8"/>
      <c r="CC72" s="9"/>
      <c r="CD72" s="6"/>
      <c r="CE72" s="6">
        <f t="shared" si="58"/>
        <v>-2560.0119999999993</v>
      </c>
      <c r="CF72" s="10">
        <f t="shared" si="59"/>
        <v>7</v>
      </c>
      <c r="CG72" s="8">
        <v>45490</v>
      </c>
      <c r="CI72" s="8">
        <v>45490</v>
      </c>
      <c r="CJ72" s="9" t="s">
        <v>6</v>
      </c>
      <c r="CK72" s="6">
        <v>400.13499999999999</v>
      </c>
      <c r="CL72" s="6">
        <f t="shared" si="60"/>
        <v>13440.326000000003</v>
      </c>
      <c r="CM72" s="10">
        <f t="shared" si="61"/>
        <v>7</v>
      </c>
      <c r="CN72" s="8">
        <v>45490</v>
      </c>
      <c r="CP72" s="8">
        <v>45490</v>
      </c>
      <c r="CQ72" s="9" t="s">
        <v>741</v>
      </c>
      <c r="CR72" s="6">
        <v>155.70400000000001</v>
      </c>
      <c r="CS72" s="6">
        <f t="shared" si="62"/>
        <v>10876.278000000004</v>
      </c>
      <c r="CT72" s="10">
        <f t="shared" si="63"/>
        <v>7</v>
      </c>
      <c r="CU72" s="8">
        <v>45490</v>
      </c>
      <c r="CW72" s="8">
        <v>45491</v>
      </c>
      <c r="CX72" s="9" t="s">
        <v>57</v>
      </c>
      <c r="CY72" s="6">
        <v>250.536</v>
      </c>
      <c r="CZ72" s="6">
        <f t="shared" si="64"/>
        <v>5599.9280000000026</v>
      </c>
      <c r="DA72" s="10">
        <f t="shared" si="65"/>
        <v>7</v>
      </c>
      <c r="DB72" s="8">
        <v>45491</v>
      </c>
      <c r="DD72" s="8">
        <v>45491</v>
      </c>
      <c r="DE72" s="9" t="s">
        <v>9</v>
      </c>
      <c r="DF72" s="6">
        <v>176.99799999999999</v>
      </c>
      <c r="DG72" s="6">
        <f t="shared" si="66"/>
        <v>3104.7760000000017</v>
      </c>
      <c r="DH72" s="10">
        <f t="shared" si="67"/>
        <v>7</v>
      </c>
      <c r="DI72" s="8">
        <v>45491</v>
      </c>
      <c r="DK72" s="8"/>
      <c r="DL72" s="9"/>
      <c r="DM72" s="6"/>
      <c r="DN72" s="6">
        <f t="shared" si="68"/>
        <v>-2510.1549999999993</v>
      </c>
      <c r="DO72" s="10">
        <f t="shared" si="69"/>
        <v>7</v>
      </c>
      <c r="DP72" s="8">
        <v>45491</v>
      </c>
    </row>
    <row r="73" spans="3:120">
      <c r="C73" s="8">
        <v>45486</v>
      </c>
      <c r="D73" s="9" t="s">
        <v>9</v>
      </c>
      <c r="E73" s="6">
        <v>200.672</v>
      </c>
      <c r="F73" s="6">
        <f t="shared" si="36"/>
        <v>10428.765000000009</v>
      </c>
      <c r="G73" s="10">
        <f t="shared" si="37"/>
        <v>8</v>
      </c>
      <c r="H73" s="50"/>
      <c r="J73" s="8">
        <v>45486</v>
      </c>
      <c r="K73" s="9" t="s">
        <v>58</v>
      </c>
      <c r="L73" s="6">
        <v>200.30500000000001</v>
      </c>
      <c r="M73" s="6">
        <f t="shared" si="38"/>
        <v>2715.4830000000061</v>
      </c>
      <c r="N73" s="10">
        <f t="shared" si="39"/>
        <v>8</v>
      </c>
      <c r="O73" s="50"/>
      <c r="Q73" s="8"/>
      <c r="R73" s="53" t="s">
        <v>494</v>
      </c>
      <c r="S73" s="54"/>
      <c r="T73" s="54"/>
      <c r="U73" s="55"/>
      <c r="V73" s="50"/>
      <c r="X73" s="8">
        <v>45487</v>
      </c>
      <c r="Y73" s="9" t="s">
        <v>9</v>
      </c>
      <c r="Z73" s="6">
        <v>110.836</v>
      </c>
      <c r="AA73" s="6">
        <f t="shared" si="42"/>
        <v>14768.779000000008</v>
      </c>
      <c r="AB73" s="10">
        <f t="shared" si="43"/>
        <v>8</v>
      </c>
      <c r="AC73" s="50"/>
      <c r="AE73" s="8"/>
      <c r="AF73" s="9"/>
      <c r="AG73" s="6"/>
      <c r="AH73" s="6">
        <f t="shared" si="44"/>
        <v>11011.439000000008</v>
      </c>
      <c r="AI73" s="10">
        <f t="shared" si="45"/>
        <v>8</v>
      </c>
      <c r="AJ73" s="50"/>
      <c r="AL73" s="8">
        <v>45488</v>
      </c>
      <c r="AM73" s="9" t="s">
        <v>536</v>
      </c>
      <c r="AN73" s="6">
        <v>300.01</v>
      </c>
      <c r="AO73" s="6">
        <f t="shared" si="46"/>
        <v>8722.5540000000055</v>
      </c>
      <c r="AP73" s="10">
        <f t="shared" si="47"/>
        <v>8</v>
      </c>
      <c r="AQ73" s="50"/>
      <c r="AS73" s="8">
        <v>45488</v>
      </c>
      <c r="AT73" s="9" t="s">
        <v>6</v>
      </c>
      <c r="AU73" s="6">
        <v>464.38900000000001</v>
      </c>
      <c r="AV73" s="6">
        <f t="shared" si="48"/>
        <v>3663.604000000003</v>
      </c>
      <c r="AW73" s="10">
        <f t="shared" si="49"/>
        <v>8</v>
      </c>
      <c r="AX73" s="50"/>
      <c r="AZ73" s="8">
        <v>45489</v>
      </c>
      <c r="BA73" s="9" t="s">
        <v>58</v>
      </c>
      <c r="BB73" s="6">
        <v>200.65299999999999</v>
      </c>
      <c r="BC73" s="6">
        <f t="shared" si="50"/>
        <v>15033.952000000001</v>
      </c>
      <c r="BD73" s="10">
        <f t="shared" si="51"/>
        <v>8</v>
      </c>
      <c r="BE73" s="50"/>
      <c r="BG73" s="8">
        <v>45489</v>
      </c>
      <c r="BH73" s="9" t="s">
        <v>58</v>
      </c>
      <c r="BI73" s="6">
        <v>191.83500000000001</v>
      </c>
      <c r="BJ73" s="6">
        <f t="shared" si="52"/>
        <v>9526.3579999999984</v>
      </c>
      <c r="BK73" s="10">
        <f t="shared" si="53"/>
        <v>8</v>
      </c>
      <c r="BL73" s="50"/>
      <c r="BN73" s="8"/>
      <c r="BO73" s="9"/>
      <c r="BP73" s="6"/>
      <c r="BQ73" s="6">
        <f t="shared" si="54"/>
        <v>5965.4880000000012</v>
      </c>
      <c r="BR73" s="10">
        <f t="shared" si="55"/>
        <v>8</v>
      </c>
      <c r="BS73" s="50"/>
      <c r="BU73" s="8">
        <v>45490</v>
      </c>
      <c r="BV73" s="9" t="s">
        <v>58</v>
      </c>
      <c r="BW73" s="6">
        <v>200.751</v>
      </c>
      <c r="BX73" s="6">
        <f t="shared" si="56"/>
        <v>3104.7940000000008</v>
      </c>
      <c r="BY73" s="10">
        <f t="shared" si="57"/>
        <v>8</v>
      </c>
      <c r="BZ73" s="50"/>
      <c r="CB73" s="8"/>
      <c r="CC73" s="53" t="s">
        <v>494</v>
      </c>
      <c r="CD73" s="54"/>
      <c r="CE73" s="54"/>
      <c r="CF73" s="55"/>
      <c r="CG73" s="50"/>
      <c r="CI73" s="8">
        <v>45490</v>
      </c>
      <c r="CJ73" s="9" t="s">
        <v>495</v>
      </c>
      <c r="CK73" s="6">
        <v>404.78800000000001</v>
      </c>
      <c r="CL73" s="6">
        <f t="shared" si="60"/>
        <v>13035.538000000002</v>
      </c>
      <c r="CM73" s="10">
        <f t="shared" si="61"/>
        <v>8</v>
      </c>
      <c r="CN73" s="50"/>
      <c r="CP73" s="8">
        <v>45490</v>
      </c>
      <c r="CQ73" s="9" t="s">
        <v>9</v>
      </c>
      <c r="CR73" s="6">
        <v>200.06399999999999</v>
      </c>
      <c r="CS73" s="6">
        <f t="shared" si="62"/>
        <v>10676.214000000004</v>
      </c>
      <c r="CT73" s="10">
        <f t="shared" si="63"/>
        <v>8</v>
      </c>
      <c r="CU73" s="50"/>
      <c r="CW73" s="8">
        <v>45491</v>
      </c>
      <c r="CX73" s="9" t="s">
        <v>58</v>
      </c>
      <c r="CY73" s="6">
        <v>200.39500000000001</v>
      </c>
      <c r="CZ73" s="6">
        <f t="shared" si="64"/>
        <v>5399.5330000000022</v>
      </c>
      <c r="DA73" s="10">
        <f t="shared" si="65"/>
        <v>8</v>
      </c>
      <c r="DB73" s="50"/>
      <c r="DD73" s="8">
        <v>45491</v>
      </c>
      <c r="DE73" s="9" t="s">
        <v>9</v>
      </c>
      <c r="DF73" s="6">
        <v>200.09899999999999</v>
      </c>
      <c r="DG73" s="6">
        <f t="shared" si="66"/>
        <v>2904.6770000000015</v>
      </c>
      <c r="DH73" s="10">
        <f t="shared" si="67"/>
        <v>8</v>
      </c>
      <c r="DI73" s="50"/>
      <c r="DK73" s="8"/>
      <c r="DL73" s="53" t="s">
        <v>494</v>
      </c>
      <c r="DM73" s="54"/>
      <c r="DN73" s="54"/>
      <c r="DO73" s="55"/>
      <c r="DP73" s="50"/>
    </row>
    <row r="74" spans="3:120">
      <c r="C74" s="8">
        <v>45486</v>
      </c>
      <c r="D74" s="9" t="s">
        <v>6</v>
      </c>
      <c r="E74" s="6">
        <v>400.41300000000001</v>
      </c>
      <c r="F74" s="6">
        <f t="shared" si="36"/>
        <v>10028.352000000008</v>
      </c>
      <c r="G74" s="10">
        <f t="shared" si="37"/>
        <v>9</v>
      </c>
      <c r="H74" s="51"/>
      <c r="J74" s="8">
        <v>45486</v>
      </c>
      <c r="K74" s="9" t="s">
        <v>6</v>
      </c>
      <c r="L74" s="6">
        <v>485.67599999999999</v>
      </c>
      <c r="M74" s="6">
        <f t="shared" si="38"/>
        <v>2229.8070000000062</v>
      </c>
      <c r="N74" s="10">
        <f t="shared" si="39"/>
        <v>9</v>
      </c>
      <c r="O74" s="51"/>
      <c r="Q74" s="8"/>
      <c r="R74" s="56" t="s">
        <v>755</v>
      </c>
      <c r="S74" s="57"/>
      <c r="T74" s="57"/>
      <c r="U74" s="58"/>
      <c r="V74" s="51"/>
      <c r="X74" s="8">
        <v>45487</v>
      </c>
      <c r="Y74" s="9" t="s">
        <v>56</v>
      </c>
      <c r="Z74" s="6">
        <v>200.05199999999999</v>
      </c>
      <c r="AA74" s="6">
        <f t="shared" si="42"/>
        <v>14568.727000000008</v>
      </c>
      <c r="AB74" s="10">
        <f t="shared" si="43"/>
        <v>9</v>
      </c>
      <c r="AC74" s="51"/>
      <c r="AE74" s="8"/>
      <c r="AF74" s="9"/>
      <c r="AG74" s="6"/>
      <c r="AH74" s="6">
        <f t="shared" si="44"/>
        <v>11011.439000000008</v>
      </c>
      <c r="AI74" s="10">
        <f t="shared" si="45"/>
        <v>9</v>
      </c>
      <c r="AJ74" s="51"/>
      <c r="AL74" s="8">
        <v>45488</v>
      </c>
      <c r="AM74" s="9" t="s">
        <v>56</v>
      </c>
      <c r="AN74" s="6">
        <v>300.101</v>
      </c>
      <c r="AO74" s="6">
        <f t="shared" si="46"/>
        <v>8422.453000000005</v>
      </c>
      <c r="AP74" s="10">
        <f t="shared" si="47"/>
        <v>9</v>
      </c>
      <c r="AQ74" s="51"/>
      <c r="AS74" s="8">
        <v>45488</v>
      </c>
      <c r="AT74" s="9" t="s">
        <v>495</v>
      </c>
      <c r="AU74" s="6">
        <v>300.25599999999997</v>
      </c>
      <c r="AV74" s="6">
        <f t="shared" si="48"/>
        <v>3363.3480000000031</v>
      </c>
      <c r="AW74" s="10">
        <f t="shared" si="49"/>
        <v>9</v>
      </c>
      <c r="AX74" s="51"/>
      <c r="AZ74" s="8">
        <v>45489</v>
      </c>
      <c r="BA74" s="9" t="s">
        <v>55</v>
      </c>
      <c r="BB74" s="6">
        <v>300.08999999999997</v>
      </c>
      <c r="BC74" s="6">
        <f t="shared" si="50"/>
        <v>14733.862000000001</v>
      </c>
      <c r="BD74" s="10">
        <f t="shared" si="51"/>
        <v>9</v>
      </c>
      <c r="BE74" s="51"/>
      <c r="BG74" s="8">
        <v>45489</v>
      </c>
      <c r="BH74" s="9" t="s">
        <v>58</v>
      </c>
      <c r="BI74" s="6">
        <v>200.01400000000001</v>
      </c>
      <c r="BJ74" s="6">
        <f t="shared" si="52"/>
        <v>9326.3439999999991</v>
      </c>
      <c r="BK74" s="10">
        <f t="shared" si="53"/>
        <v>9</v>
      </c>
      <c r="BL74" s="51"/>
      <c r="BN74" s="8"/>
      <c r="BO74" s="9"/>
      <c r="BP74" s="6"/>
      <c r="BQ74" s="6">
        <f t="shared" si="54"/>
        <v>5965.4880000000012</v>
      </c>
      <c r="BR74" s="10">
        <f t="shared" si="55"/>
        <v>9</v>
      </c>
      <c r="BS74" s="51"/>
      <c r="BU74" s="8">
        <v>45490</v>
      </c>
      <c r="BV74" s="9" t="s">
        <v>58</v>
      </c>
      <c r="BW74" s="6">
        <v>200.24100000000001</v>
      </c>
      <c r="BX74" s="6">
        <f t="shared" si="56"/>
        <v>2904.5530000000008</v>
      </c>
      <c r="BY74" s="10">
        <f t="shared" si="57"/>
        <v>9</v>
      </c>
      <c r="BZ74" s="51"/>
      <c r="CB74" s="8"/>
      <c r="CC74" s="56" t="s">
        <v>761</v>
      </c>
      <c r="CD74" s="57"/>
      <c r="CE74" s="57"/>
      <c r="CF74" s="58"/>
      <c r="CG74" s="51"/>
      <c r="CI74" s="8">
        <v>45490</v>
      </c>
      <c r="CJ74" s="9" t="s">
        <v>56</v>
      </c>
      <c r="CK74" s="6">
        <v>200.124</v>
      </c>
      <c r="CL74" s="6">
        <f t="shared" si="60"/>
        <v>12835.414000000002</v>
      </c>
      <c r="CM74" s="10">
        <f t="shared" si="61"/>
        <v>9</v>
      </c>
      <c r="CN74" s="51"/>
      <c r="CP74" s="8">
        <v>45490</v>
      </c>
      <c r="CQ74" s="9" t="s">
        <v>495</v>
      </c>
      <c r="CR74" s="6">
        <v>300.08199999999999</v>
      </c>
      <c r="CS74" s="6">
        <f t="shared" si="62"/>
        <v>10376.132000000003</v>
      </c>
      <c r="CT74" s="10">
        <f t="shared" si="63"/>
        <v>9</v>
      </c>
      <c r="CU74" s="51"/>
      <c r="CW74" s="8">
        <v>45491</v>
      </c>
      <c r="CX74" s="9" t="s">
        <v>56</v>
      </c>
      <c r="CY74" s="6">
        <v>300.58999999999997</v>
      </c>
      <c r="CZ74" s="6">
        <f t="shared" si="64"/>
        <v>5098.943000000002</v>
      </c>
      <c r="DA74" s="10">
        <f t="shared" si="65"/>
        <v>9</v>
      </c>
      <c r="DB74" s="51"/>
      <c r="DD74" s="8">
        <v>45491</v>
      </c>
      <c r="DE74" s="9" t="s">
        <v>57</v>
      </c>
      <c r="DF74" s="6">
        <v>250.08600000000001</v>
      </c>
      <c r="DG74" s="6">
        <f t="shared" si="66"/>
        <v>2654.5910000000013</v>
      </c>
      <c r="DH74" s="10">
        <f t="shared" si="67"/>
        <v>9</v>
      </c>
      <c r="DI74" s="51"/>
      <c r="DK74" s="8"/>
      <c r="DL74" s="56" t="s">
        <v>765</v>
      </c>
      <c r="DM74" s="57"/>
      <c r="DN74" s="57"/>
      <c r="DO74" s="58"/>
      <c r="DP74" s="51"/>
    </row>
    <row r="75" spans="3:120">
      <c r="C75" s="8">
        <v>45486</v>
      </c>
      <c r="D75" s="9" t="s">
        <v>56</v>
      </c>
      <c r="E75" s="6">
        <v>450.38099999999997</v>
      </c>
      <c r="F75" s="6">
        <f t="shared" si="36"/>
        <v>9577.9710000000086</v>
      </c>
      <c r="G75" s="10">
        <f t="shared" si="37"/>
        <v>10</v>
      </c>
      <c r="H75" s="51"/>
      <c r="J75" s="8">
        <v>45486</v>
      </c>
      <c r="K75" s="9" t="s">
        <v>6</v>
      </c>
      <c r="L75" s="6">
        <v>400.98700000000002</v>
      </c>
      <c r="M75" s="6">
        <f t="shared" si="38"/>
        <v>1828.8200000000061</v>
      </c>
      <c r="N75" s="10">
        <f t="shared" si="39"/>
        <v>10</v>
      </c>
      <c r="O75" s="51"/>
      <c r="Q75" s="8"/>
      <c r="R75" s="59"/>
      <c r="S75" s="60"/>
      <c r="T75" s="60"/>
      <c r="U75" s="61"/>
      <c r="V75" s="51"/>
      <c r="X75" s="8">
        <v>45487</v>
      </c>
      <c r="Y75" s="9" t="s">
        <v>57</v>
      </c>
      <c r="Z75" s="6">
        <v>250.08600000000001</v>
      </c>
      <c r="AA75" s="6">
        <f t="shared" si="42"/>
        <v>14318.641000000009</v>
      </c>
      <c r="AB75" s="10">
        <f t="shared" si="43"/>
        <v>10</v>
      </c>
      <c r="AC75" s="51"/>
      <c r="AE75" s="8"/>
      <c r="AF75" s="9"/>
      <c r="AG75" s="6"/>
      <c r="AH75" s="6">
        <f t="shared" si="44"/>
        <v>11011.439000000008</v>
      </c>
      <c r="AI75" s="10">
        <f t="shared" si="45"/>
        <v>10</v>
      </c>
      <c r="AJ75" s="51"/>
      <c r="AL75" s="8">
        <v>45488</v>
      </c>
      <c r="AM75" s="9" t="s">
        <v>6</v>
      </c>
      <c r="AN75" s="6">
        <v>197.87200000000001</v>
      </c>
      <c r="AO75" s="6">
        <f t="shared" si="46"/>
        <v>8224.5810000000056</v>
      </c>
      <c r="AP75" s="10">
        <f t="shared" si="47"/>
        <v>10</v>
      </c>
      <c r="AQ75" s="51"/>
      <c r="AS75" s="8">
        <v>45488</v>
      </c>
      <c r="AT75" s="9" t="s">
        <v>9</v>
      </c>
      <c r="AU75" s="6">
        <v>200.2</v>
      </c>
      <c r="AV75" s="6">
        <f t="shared" si="48"/>
        <v>3163.1480000000033</v>
      </c>
      <c r="AW75" s="10">
        <f t="shared" si="49"/>
        <v>10</v>
      </c>
      <c r="AX75" s="51"/>
      <c r="AZ75" s="8">
        <v>45489</v>
      </c>
      <c r="BA75" s="9" t="s">
        <v>9</v>
      </c>
      <c r="BB75" s="6">
        <v>128.28100000000001</v>
      </c>
      <c r="BC75" s="6">
        <f t="shared" si="50"/>
        <v>14605.581</v>
      </c>
      <c r="BD75" s="10">
        <f t="shared" si="51"/>
        <v>10</v>
      </c>
      <c r="BE75" s="51"/>
      <c r="BG75" s="8">
        <v>45489</v>
      </c>
      <c r="BH75" s="9" t="s">
        <v>6</v>
      </c>
      <c r="BI75" s="6">
        <v>450.84</v>
      </c>
      <c r="BJ75" s="6">
        <f t="shared" si="52"/>
        <v>8875.503999999999</v>
      </c>
      <c r="BK75" s="10">
        <f t="shared" si="53"/>
        <v>10</v>
      </c>
      <c r="BL75" s="51"/>
      <c r="BN75" s="8"/>
      <c r="BO75" s="9"/>
      <c r="BP75" s="6"/>
      <c r="BQ75" s="6">
        <f t="shared" si="54"/>
        <v>5965.4880000000012</v>
      </c>
      <c r="BR75" s="10">
        <f t="shared" si="55"/>
        <v>10</v>
      </c>
      <c r="BS75" s="51"/>
      <c r="BU75" s="8">
        <v>45490</v>
      </c>
      <c r="BV75" s="9" t="s">
        <v>6</v>
      </c>
      <c r="BW75" s="6">
        <v>400.74799999999999</v>
      </c>
      <c r="BX75" s="6">
        <f t="shared" si="56"/>
        <v>2503.8050000000007</v>
      </c>
      <c r="BY75" s="10">
        <f t="shared" si="57"/>
        <v>10</v>
      </c>
      <c r="BZ75" s="51"/>
      <c r="CB75" s="8"/>
      <c r="CC75" s="59"/>
      <c r="CD75" s="60"/>
      <c r="CE75" s="60"/>
      <c r="CF75" s="61"/>
      <c r="CG75" s="51"/>
      <c r="CI75" s="8">
        <v>45490</v>
      </c>
      <c r="CJ75" s="9" t="s">
        <v>536</v>
      </c>
      <c r="CK75" s="6">
        <v>300.113</v>
      </c>
      <c r="CL75" s="6">
        <f t="shared" si="60"/>
        <v>12535.301000000003</v>
      </c>
      <c r="CM75" s="10">
        <f t="shared" si="61"/>
        <v>10</v>
      </c>
      <c r="CN75" s="51"/>
      <c r="CP75" s="8">
        <v>45490</v>
      </c>
      <c r="CQ75" s="9" t="s">
        <v>495</v>
      </c>
      <c r="CR75" s="6">
        <v>490.48</v>
      </c>
      <c r="CS75" s="6">
        <f t="shared" si="62"/>
        <v>9885.6520000000037</v>
      </c>
      <c r="CT75" s="10">
        <f t="shared" si="63"/>
        <v>10</v>
      </c>
      <c r="CU75" s="51"/>
      <c r="CW75" s="8">
        <v>45491</v>
      </c>
      <c r="CX75" s="9" t="s">
        <v>495</v>
      </c>
      <c r="CY75" s="6">
        <v>164.209</v>
      </c>
      <c r="CZ75" s="6">
        <f t="shared" si="64"/>
        <v>4934.7340000000022</v>
      </c>
      <c r="DA75" s="10">
        <f t="shared" si="65"/>
        <v>10</v>
      </c>
      <c r="DB75" s="51"/>
      <c r="DD75" s="8">
        <v>45491</v>
      </c>
      <c r="DE75" s="9" t="s">
        <v>58</v>
      </c>
      <c r="DF75" s="6">
        <v>200.143</v>
      </c>
      <c r="DG75" s="6">
        <f t="shared" si="66"/>
        <v>2454.4480000000012</v>
      </c>
      <c r="DH75" s="10">
        <f t="shared" si="67"/>
        <v>10</v>
      </c>
      <c r="DI75" s="51"/>
      <c r="DK75" s="8"/>
      <c r="DL75" s="59"/>
      <c r="DM75" s="60"/>
      <c r="DN75" s="60"/>
      <c r="DO75" s="61"/>
      <c r="DP75" s="51"/>
    </row>
    <row r="76" spans="3:120">
      <c r="C76" s="8">
        <v>45486</v>
      </c>
      <c r="D76" s="9" t="s">
        <v>6</v>
      </c>
      <c r="E76" s="6">
        <v>400.18099999999998</v>
      </c>
      <c r="F76" s="6">
        <f t="shared" si="36"/>
        <v>9177.7900000000081</v>
      </c>
      <c r="G76" s="10">
        <f t="shared" si="37"/>
        <v>11</v>
      </c>
      <c r="H76" s="51"/>
      <c r="J76" s="8">
        <v>45486</v>
      </c>
      <c r="K76" s="9" t="s">
        <v>495</v>
      </c>
      <c r="L76" s="6">
        <v>300.50599999999997</v>
      </c>
      <c r="M76" s="6">
        <f t="shared" si="38"/>
        <v>1528.3140000000062</v>
      </c>
      <c r="N76" s="10">
        <f t="shared" si="39"/>
        <v>11</v>
      </c>
      <c r="O76" s="51"/>
      <c r="Q76" s="8"/>
      <c r="R76" s="62" t="s">
        <v>756</v>
      </c>
      <c r="S76" s="63"/>
      <c r="T76" s="63"/>
      <c r="U76" s="64"/>
      <c r="V76" s="51"/>
      <c r="X76" s="8">
        <v>45487</v>
      </c>
      <c r="Y76" s="9" t="s">
        <v>56</v>
      </c>
      <c r="Z76" s="6">
        <v>201.02099999999999</v>
      </c>
      <c r="AA76" s="6">
        <f t="shared" si="42"/>
        <v>14117.620000000008</v>
      </c>
      <c r="AB76" s="10">
        <f t="shared" si="43"/>
        <v>11</v>
      </c>
      <c r="AC76" s="51"/>
      <c r="AE76" s="8"/>
      <c r="AF76" s="9"/>
      <c r="AG76" s="6"/>
      <c r="AH76" s="6">
        <f t="shared" si="44"/>
        <v>11011.439000000008</v>
      </c>
      <c r="AI76" s="10">
        <f t="shared" si="45"/>
        <v>11</v>
      </c>
      <c r="AJ76" s="51"/>
      <c r="AL76" s="8">
        <v>45488</v>
      </c>
      <c r="AM76" s="9" t="s">
        <v>9</v>
      </c>
      <c r="AN76" s="6">
        <v>200.28299999999999</v>
      </c>
      <c r="AO76" s="6">
        <f t="shared" si="46"/>
        <v>8024.2980000000052</v>
      </c>
      <c r="AP76" s="10">
        <f t="shared" si="47"/>
        <v>11</v>
      </c>
      <c r="AQ76" s="51"/>
      <c r="AS76" s="8">
        <v>45488</v>
      </c>
      <c r="AT76" s="9" t="s">
        <v>6</v>
      </c>
      <c r="AU76" s="6">
        <v>454.79500000000002</v>
      </c>
      <c r="AV76" s="6">
        <f t="shared" si="48"/>
        <v>2708.3530000000032</v>
      </c>
      <c r="AW76" s="10">
        <f t="shared" si="49"/>
        <v>11</v>
      </c>
      <c r="AX76" s="51"/>
      <c r="AZ76" s="8">
        <v>45489</v>
      </c>
      <c r="BA76" s="9" t="s">
        <v>9</v>
      </c>
      <c r="BB76" s="6">
        <v>200.744</v>
      </c>
      <c r="BC76" s="6">
        <f t="shared" si="50"/>
        <v>14404.837</v>
      </c>
      <c r="BD76" s="10">
        <f t="shared" si="51"/>
        <v>11</v>
      </c>
      <c r="BE76" s="51"/>
      <c r="BG76" s="8">
        <v>45489</v>
      </c>
      <c r="BH76" s="9" t="s">
        <v>56</v>
      </c>
      <c r="BI76" s="6">
        <v>200.12100000000001</v>
      </c>
      <c r="BJ76" s="6">
        <f t="shared" si="52"/>
        <v>8675.3829999999998</v>
      </c>
      <c r="BK76" s="10">
        <f t="shared" si="53"/>
        <v>11</v>
      </c>
      <c r="BL76" s="51"/>
      <c r="BN76" s="8"/>
      <c r="BO76" s="9"/>
      <c r="BP76" s="6"/>
      <c r="BQ76" s="6">
        <f t="shared" si="54"/>
        <v>5965.4880000000012</v>
      </c>
      <c r="BR76" s="10">
        <f t="shared" si="55"/>
        <v>11</v>
      </c>
      <c r="BS76" s="51"/>
      <c r="BU76" s="8">
        <v>45490</v>
      </c>
      <c r="BV76" s="9" t="s">
        <v>9</v>
      </c>
      <c r="BW76" s="6">
        <v>161.34700000000001</v>
      </c>
      <c r="BX76" s="6">
        <f t="shared" si="56"/>
        <v>2342.4580000000005</v>
      </c>
      <c r="BY76" s="10">
        <f t="shared" si="57"/>
        <v>11</v>
      </c>
      <c r="BZ76" s="51"/>
      <c r="CB76" s="8"/>
      <c r="CC76" s="62" t="s">
        <v>762</v>
      </c>
      <c r="CD76" s="63"/>
      <c r="CE76" s="63"/>
      <c r="CF76" s="64"/>
      <c r="CG76" s="51"/>
      <c r="CI76" s="8">
        <v>45490</v>
      </c>
      <c r="CJ76" s="9" t="s">
        <v>536</v>
      </c>
      <c r="CK76" s="6">
        <v>300.72000000000003</v>
      </c>
      <c r="CL76" s="6">
        <f t="shared" si="60"/>
        <v>12234.581000000004</v>
      </c>
      <c r="CM76" s="10">
        <f t="shared" si="61"/>
        <v>11</v>
      </c>
      <c r="CN76" s="51"/>
      <c r="CP76" s="8">
        <v>45490</v>
      </c>
      <c r="CQ76" s="9" t="s">
        <v>59</v>
      </c>
      <c r="CR76" s="6">
        <v>150.32499999999999</v>
      </c>
      <c r="CS76" s="6">
        <f t="shared" si="62"/>
        <v>9735.327000000003</v>
      </c>
      <c r="CT76" s="10">
        <f t="shared" si="63"/>
        <v>11</v>
      </c>
      <c r="CU76" s="51"/>
      <c r="CW76" s="8">
        <v>45491</v>
      </c>
      <c r="CX76" s="9" t="s">
        <v>764</v>
      </c>
      <c r="CY76" s="6">
        <v>160.18899999999999</v>
      </c>
      <c r="CZ76" s="6">
        <f t="shared" si="64"/>
        <v>4774.5450000000019</v>
      </c>
      <c r="DA76" s="10">
        <f t="shared" si="65"/>
        <v>11</v>
      </c>
      <c r="DB76" s="51"/>
      <c r="DD76" s="8">
        <v>45491</v>
      </c>
      <c r="DE76" s="9" t="s">
        <v>56</v>
      </c>
      <c r="DF76" s="6">
        <v>200.869</v>
      </c>
      <c r="DG76" s="6">
        <f t="shared" si="66"/>
        <v>2253.5790000000011</v>
      </c>
      <c r="DH76" s="10">
        <f t="shared" si="67"/>
        <v>11</v>
      </c>
      <c r="DI76" s="51"/>
      <c r="DK76" s="8"/>
      <c r="DL76" s="62" t="s">
        <v>770</v>
      </c>
      <c r="DM76" s="63"/>
      <c r="DN76" s="63"/>
      <c r="DO76" s="64"/>
      <c r="DP76" s="51"/>
    </row>
    <row r="77" spans="3:120">
      <c r="C77" s="8">
        <v>45486</v>
      </c>
      <c r="D77" s="9" t="s">
        <v>60</v>
      </c>
      <c r="E77" s="6">
        <v>99.492999999999995</v>
      </c>
      <c r="F77" s="6">
        <f t="shared" si="36"/>
        <v>9078.2970000000078</v>
      </c>
      <c r="G77" s="10">
        <f t="shared" si="37"/>
        <v>12</v>
      </c>
      <c r="H77" s="51"/>
      <c r="J77" s="8">
        <v>45486</v>
      </c>
      <c r="K77" s="9" t="s">
        <v>58</v>
      </c>
      <c r="L77" s="6">
        <v>200.40600000000001</v>
      </c>
      <c r="M77" s="6">
        <f t="shared" si="38"/>
        <v>1327.9080000000063</v>
      </c>
      <c r="N77" s="10">
        <f t="shared" si="39"/>
        <v>12</v>
      </c>
      <c r="O77" s="51"/>
      <c r="Q77" s="8"/>
      <c r="R77" s="65"/>
      <c r="S77" s="60"/>
      <c r="T77" s="60"/>
      <c r="U77" s="66"/>
      <c r="V77" s="51"/>
      <c r="X77" s="8">
        <v>45487</v>
      </c>
      <c r="Y77" s="9" t="s">
        <v>58</v>
      </c>
      <c r="Z77" s="6">
        <v>200.63900000000001</v>
      </c>
      <c r="AA77" s="6">
        <f t="shared" si="42"/>
        <v>13916.981000000009</v>
      </c>
      <c r="AB77" s="10">
        <f t="shared" si="43"/>
        <v>12</v>
      </c>
      <c r="AC77" s="51"/>
      <c r="AE77" s="8"/>
      <c r="AF77" s="9"/>
      <c r="AG77" s="6"/>
      <c r="AH77" s="6">
        <f t="shared" si="44"/>
        <v>11011.439000000008</v>
      </c>
      <c r="AI77" s="10">
        <f t="shared" si="45"/>
        <v>12</v>
      </c>
      <c r="AJ77" s="51"/>
      <c r="AL77" s="8">
        <v>45488</v>
      </c>
      <c r="AM77" s="9" t="s">
        <v>724</v>
      </c>
      <c r="AN77" s="6">
        <v>62.198999999999998</v>
      </c>
      <c r="AO77" s="6">
        <f t="shared" si="46"/>
        <v>7962.0990000000056</v>
      </c>
      <c r="AP77" s="10">
        <f t="shared" si="47"/>
        <v>12</v>
      </c>
      <c r="AQ77" s="51"/>
      <c r="AS77" s="8">
        <v>45488</v>
      </c>
      <c r="AT77" s="9" t="s">
        <v>35</v>
      </c>
      <c r="AU77" s="6">
        <v>200.65</v>
      </c>
      <c r="AV77" s="6">
        <f t="shared" si="48"/>
        <v>2507.7030000000032</v>
      </c>
      <c r="AW77" s="10">
        <f t="shared" si="49"/>
        <v>12</v>
      </c>
      <c r="AX77" s="51"/>
      <c r="AZ77" s="8">
        <v>45489</v>
      </c>
      <c r="BA77" s="9" t="s">
        <v>9</v>
      </c>
      <c r="BB77" s="6">
        <v>194.727</v>
      </c>
      <c r="BC77" s="6">
        <f t="shared" si="50"/>
        <v>14210.109999999999</v>
      </c>
      <c r="BD77" s="10">
        <f t="shared" si="51"/>
        <v>12</v>
      </c>
      <c r="BE77" s="51"/>
      <c r="BG77" s="8">
        <v>45489</v>
      </c>
      <c r="BH77" s="9" t="s">
        <v>56</v>
      </c>
      <c r="BI77" s="6">
        <v>200.78299999999999</v>
      </c>
      <c r="BJ77" s="6">
        <f t="shared" si="52"/>
        <v>8474.6</v>
      </c>
      <c r="BK77" s="10">
        <f t="shared" si="53"/>
        <v>12</v>
      </c>
      <c r="BL77" s="51"/>
      <c r="BN77" s="8"/>
      <c r="BO77" s="9"/>
      <c r="BP77" s="6"/>
      <c r="BQ77" s="6">
        <f t="shared" si="54"/>
        <v>5965.4880000000012</v>
      </c>
      <c r="BR77" s="10">
        <f t="shared" si="55"/>
        <v>12</v>
      </c>
      <c r="BS77" s="51"/>
      <c r="BU77" s="8">
        <v>45490</v>
      </c>
      <c r="BV77" s="9" t="s">
        <v>6</v>
      </c>
      <c r="BW77" s="6">
        <v>400.34</v>
      </c>
      <c r="BX77" s="6">
        <f t="shared" si="56"/>
        <v>1942.1180000000006</v>
      </c>
      <c r="BY77" s="10">
        <f t="shared" si="57"/>
        <v>12</v>
      </c>
      <c r="BZ77" s="51"/>
      <c r="CB77" s="8"/>
      <c r="CC77" s="65"/>
      <c r="CD77" s="60"/>
      <c r="CE77" s="60"/>
      <c r="CF77" s="66"/>
      <c r="CG77" s="51"/>
      <c r="CI77" s="8"/>
      <c r="CJ77" s="9"/>
      <c r="CK77" s="6"/>
      <c r="CL77" s="6">
        <f t="shared" si="60"/>
        <v>12234.581000000004</v>
      </c>
      <c r="CM77" s="10">
        <f t="shared" si="61"/>
        <v>12</v>
      </c>
      <c r="CN77" s="51"/>
      <c r="CP77" s="8">
        <v>45490</v>
      </c>
      <c r="CQ77" s="9" t="s">
        <v>6</v>
      </c>
      <c r="CR77" s="6">
        <v>297.53500000000003</v>
      </c>
      <c r="CS77" s="6">
        <f t="shared" si="62"/>
        <v>9437.7920000000031</v>
      </c>
      <c r="CT77" s="10">
        <f t="shared" si="63"/>
        <v>12</v>
      </c>
      <c r="CU77" s="51"/>
      <c r="CW77" s="8">
        <v>45491</v>
      </c>
      <c r="CX77" s="9" t="s">
        <v>56</v>
      </c>
      <c r="CY77" s="6">
        <v>200.70599999999999</v>
      </c>
      <c r="CZ77" s="6">
        <f t="shared" si="64"/>
        <v>4573.8390000000018</v>
      </c>
      <c r="DA77" s="10">
        <f t="shared" si="65"/>
        <v>12</v>
      </c>
      <c r="DB77" s="51"/>
      <c r="DD77" s="8">
        <v>45491</v>
      </c>
      <c r="DE77" s="9" t="s">
        <v>6</v>
      </c>
      <c r="DF77" s="6">
        <v>400.78100000000001</v>
      </c>
      <c r="DG77" s="6">
        <f t="shared" si="66"/>
        <v>1852.7980000000011</v>
      </c>
      <c r="DH77" s="10">
        <f t="shared" si="67"/>
        <v>12</v>
      </c>
      <c r="DI77" s="51"/>
      <c r="DK77" s="8"/>
      <c r="DL77" s="65"/>
      <c r="DM77" s="60"/>
      <c r="DN77" s="60"/>
      <c r="DO77" s="66"/>
      <c r="DP77" s="51"/>
    </row>
    <row r="78" spans="3:120">
      <c r="C78" s="8">
        <v>45486</v>
      </c>
      <c r="D78" s="9" t="s">
        <v>58</v>
      </c>
      <c r="E78" s="6">
        <v>200.45</v>
      </c>
      <c r="F78" s="6">
        <f t="shared" si="36"/>
        <v>8877.847000000007</v>
      </c>
      <c r="G78" s="10">
        <f t="shared" si="37"/>
        <v>13</v>
      </c>
      <c r="H78" s="51"/>
      <c r="J78" s="8">
        <v>45486</v>
      </c>
      <c r="K78" s="9" t="s">
        <v>58</v>
      </c>
      <c r="L78" s="6">
        <v>200.142</v>
      </c>
      <c r="M78" s="6">
        <f t="shared" si="38"/>
        <v>1127.7660000000062</v>
      </c>
      <c r="N78" s="10">
        <f t="shared" si="39"/>
        <v>13</v>
      </c>
      <c r="O78" s="51"/>
      <c r="Q78" s="8"/>
      <c r="R78" s="9"/>
      <c r="S78" s="6"/>
      <c r="T78" s="6"/>
      <c r="U78" s="10"/>
      <c r="V78" s="51"/>
      <c r="X78" s="8">
        <v>45487</v>
      </c>
      <c r="Y78" s="9" t="s">
        <v>56</v>
      </c>
      <c r="Z78" s="6">
        <v>200.17400000000001</v>
      </c>
      <c r="AA78" s="6">
        <f t="shared" si="42"/>
        <v>13716.807000000008</v>
      </c>
      <c r="AB78" s="10">
        <f t="shared" si="43"/>
        <v>13</v>
      </c>
      <c r="AC78" s="51"/>
      <c r="AE78" s="8"/>
      <c r="AF78" s="9"/>
      <c r="AG78" s="6"/>
      <c r="AH78" s="6">
        <f t="shared" si="44"/>
        <v>11011.439000000008</v>
      </c>
      <c r="AI78" s="10">
        <f t="shared" si="45"/>
        <v>13</v>
      </c>
      <c r="AJ78" s="51"/>
      <c r="AL78" s="8">
        <v>45488</v>
      </c>
      <c r="AM78" s="9" t="s">
        <v>9</v>
      </c>
      <c r="AN78" s="6">
        <v>145.01499999999999</v>
      </c>
      <c r="AO78" s="6">
        <f t="shared" si="46"/>
        <v>7817.0840000000053</v>
      </c>
      <c r="AP78" s="10">
        <f t="shared" si="47"/>
        <v>13</v>
      </c>
      <c r="AQ78" s="51"/>
      <c r="AS78" s="8">
        <v>45488</v>
      </c>
      <c r="AT78" s="9" t="s">
        <v>35</v>
      </c>
      <c r="AU78" s="6">
        <v>200.786</v>
      </c>
      <c r="AV78" s="6">
        <f t="shared" si="48"/>
        <v>2306.9170000000031</v>
      </c>
      <c r="AW78" s="10">
        <f t="shared" si="49"/>
        <v>13</v>
      </c>
      <c r="AX78" s="51"/>
      <c r="AZ78" s="8">
        <v>45489</v>
      </c>
      <c r="BA78" s="9" t="s">
        <v>9</v>
      </c>
      <c r="BB78" s="6">
        <v>200.19200000000001</v>
      </c>
      <c r="BC78" s="6">
        <f t="shared" si="50"/>
        <v>14009.917999999998</v>
      </c>
      <c r="BD78" s="10">
        <f t="shared" si="51"/>
        <v>13</v>
      </c>
      <c r="BE78" s="51"/>
      <c r="BG78" s="8">
        <v>45489</v>
      </c>
      <c r="BH78" s="9" t="s">
        <v>495</v>
      </c>
      <c r="BI78" s="6">
        <v>275.49200000000002</v>
      </c>
      <c r="BJ78" s="6">
        <f t="shared" si="52"/>
        <v>8199.1080000000002</v>
      </c>
      <c r="BK78" s="10">
        <f t="shared" si="53"/>
        <v>13</v>
      </c>
      <c r="BL78" s="51"/>
      <c r="BN78" s="8"/>
      <c r="BO78" s="9"/>
      <c r="BP78" s="6"/>
      <c r="BQ78" s="6">
        <f t="shared" si="54"/>
        <v>5965.4880000000012</v>
      </c>
      <c r="BR78" s="10">
        <f t="shared" si="55"/>
        <v>13</v>
      </c>
      <c r="BS78" s="51"/>
      <c r="BU78" s="8">
        <v>45490</v>
      </c>
      <c r="BV78" s="9" t="s">
        <v>9</v>
      </c>
      <c r="BW78" s="6">
        <v>200.15100000000001</v>
      </c>
      <c r="BX78" s="6">
        <f t="shared" si="56"/>
        <v>1741.9670000000006</v>
      </c>
      <c r="BY78" s="10">
        <f t="shared" si="57"/>
        <v>13</v>
      </c>
      <c r="BZ78" s="51"/>
      <c r="CB78" s="8"/>
      <c r="CC78" s="9"/>
      <c r="CD78" s="6"/>
      <c r="CE78" s="6"/>
      <c r="CF78" s="10"/>
      <c r="CG78" s="51"/>
      <c r="CI78" s="8"/>
      <c r="CJ78" s="9"/>
      <c r="CK78" s="6"/>
      <c r="CL78" s="6">
        <f t="shared" si="60"/>
        <v>12234.581000000004</v>
      </c>
      <c r="CM78" s="10">
        <f t="shared" si="61"/>
        <v>13</v>
      </c>
      <c r="CN78" s="51"/>
      <c r="CP78" s="8">
        <v>45490</v>
      </c>
      <c r="CQ78" s="9" t="s">
        <v>35</v>
      </c>
      <c r="CR78" s="6">
        <v>200.298</v>
      </c>
      <c r="CS78" s="6">
        <f t="shared" si="62"/>
        <v>9237.4940000000024</v>
      </c>
      <c r="CT78" s="10">
        <f t="shared" si="63"/>
        <v>13</v>
      </c>
      <c r="CU78" s="51"/>
      <c r="CW78" s="8"/>
      <c r="CX78" s="9"/>
      <c r="CY78" s="6"/>
      <c r="CZ78" s="6">
        <f t="shared" si="64"/>
        <v>4573.8390000000018</v>
      </c>
      <c r="DA78" s="10">
        <f t="shared" si="65"/>
        <v>13</v>
      </c>
      <c r="DB78" s="51"/>
      <c r="DD78" s="8">
        <v>45491</v>
      </c>
      <c r="DE78" s="9" t="s">
        <v>6</v>
      </c>
      <c r="DF78" s="6">
        <v>400.96800000000002</v>
      </c>
      <c r="DG78" s="6">
        <f t="shared" si="66"/>
        <v>1451.8300000000011</v>
      </c>
      <c r="DH78" s="10">
        <f t="shared" si="67"/>
        <v>13</v>
      </c>
      <c r="DI78" s="51"/>
      <c r="DK78" s="8"/>
      <c r="DL78" s="9"/>
      <c r="DM78" s="6"/>
      <c r="DN78" s="6"/>
      <c r="DO78" s="10"/>
      <c r="DP78" s="51"/>
    </row>
    <row r="79" spans="3:120">
      <c r="C79" s="8">
        <v>45486</v>
      </c>
      <c r="D79" s="9" t="s">
        <v>9</v>
      </c>
      <c r="E79" s="6">
        <v>199.74199999999999</v>
      </c>
      <c r="F79" s="6">
        <f t="shared" si="36"/>
        <v>8678.1050000000068</v>
      </c>
      <c r="G79" s="10">
        <f t="shared" si="37"/>
        <v>14</v>
      </c>
      <c r="H79" s="51"/>
      <c r="J79" s="8"/>
      <c r="K79" s="9"/>
      <c r="L79" s="6"/>
      <c r="M79" s="6">
        <f t="shared" si="38"/>
        <v>1127.7660000000062</v>
      </c>
      <c r="N79" s="10">
        <f t="shared" si="39"/>
        <v>14</v>
      </c>
      <c r="O79" s="51"/>
      <c r="Q79" s="8"/>
      <c r="R79" s="9"/>
      <c r="S79" s="6"/>
      <c r="T79" s="6"/>
      <c r="U79" s="10"/>
      <c r="V79" s="51"/>
      <c r="X79" s="8">
        <v>45487</v>
      </c>
      <c r="Y79" s="9" t="s">
        <v>6</v>
      </c>
      <c r="Z79" s="6">
        <v>400.74900000000002</v>
      </c>
      <c r="AA79" s="6">
        <f t="shared" si="42"/>
        <v>13316.058000000008</v>
      </c>
      <c r="AB79" s="10">
        <f t="shared" si="43"/>
        <v>14</v>
      </c>
      <c r="AC79" s="51"/>
      <c r="AE79" s="8"/>
      <c r="AF79" s="9"/>
      <c r="AG79" s="6"/>
      <c r="AH79" s="6">
        <f t="shared" si="44"/>
        <v>11011.439000000008</v>
      </c>
      <c r="AI79" s="10">
        <f t="shared" si="45"/>
        <v>14</v>
      </c>
      <c r="AJ79" s="51"/>
      <c r="AL79" s="8">
        <v>45488</v>
      </c>
      <c r="AM79" s="9" t="s">
        <v>6</v>
      </c>
      <c r="AN79" s="6">
        <v>200.14500000000001</v>
      </c>
      <c r="AO79" s="6">
        <f t="shared" si="46"/>
        <v>7616.9390000000049</v>
      </c>
      <c r="AP79" s="10">
        <f t="shared" si="47"/>
        <v>14</v>
      </c>
      <c r="AQ79" s="51"/>
      <c r="AS79" s="8">
        <v>45488</v>
      </c>
      <c r="AT79" s="9" t="s">
        <v>503</v>
      </c>
      <c r="AU79" s="6">
        <v>300.15800000000002</v>
      </c>
      <c r="AV79" s="6">
        <f t="shared" si="48"/>
        <v>2006.7590000000032</v>
      </c>
      <c r="AW79" s="10">
        <f t="shared" si="49"/>
        <v>14</v>
      </c>
      <c r="AX79" s="51"/>
      <c r="AZ79" s="8">
        <v>45489</v>
      </c>
      <c r="BA79" s="9" t="s">
        <v>58</v>
      </c>
      <c r="BB79" s="6">
        <v>200.761</v>
      </c>
      <c r="BC79" s="6">
        <f t="shared" si="50"/>
        <v>13809.156999999997</v>
      </c>
      <c r="BD79" s="10">
        <f t="shared" si="51"/>
        <v>14</v>
      </c>
      <c r="BE79" s="51"/>
      <c r="BG79" s="8">
        <v>45489</v>
      </c>
      <c r="BH79" s="9" t="s">
        <v>6</v>
      </c>
      <c r="BI79" s="6">
        <v>300.25900000000001</v>
      </c>
      <c r="BJ79" s="6">
        <f t="shared" si="52"/>
        <v>7898.8490000000002</v>
      </c>
      <c r="BK79" s="10">
        <f t="shared" si="53"/>
        <v>14</v>
      </c>
      <c r="BL79" s="51"/>
      <c r="BN79" s="8"/>
      <c r="BO79" s="9"/>
      <c r="BP79" s="6"/>
      <c r="BQ79" s="6">
        <f t="shared" si="54"/>
        <v>5965.4880000000012</v>
      </c>
      <c r="BR79" s="10">
        <f t="shared" si="55"/>
        <v>14</v>
      </c>
      <c r="BS79" s="51"/>
      <c r="BU79" s="8">
        <v>45490</v>
      </c>
      <c r="BV79" s="9" t="s">
        <v>58</v>
      </c>
      <c r="BW79" s="6">
        <v>200.78100000000001</v>
      </c>
      <c r="BX79" s="6">
        <f t="shared" si="56"/>
        <v>1541.1860000000006</v>
      </c>
      <c r="BY79" s="10">
        <f t="shared" si="57"/>
        <v>14</v>
      </c>
      <c r="BZ79" s="51"/>
      <c r="CB79" s="8"/>
      <c r="CC79" s="9"/>
      <c r="CD79" s="6"/>
      <c r="CE79" s="6"/>
      <c r="CF79" s="10"/>
      <c r="CG79" s="51"/>
      <c r="CI79" s="8"/>
      <c r="CJ79" s="9"/>
      <c r="CK79" s="6"/>
      <c r="CL79" s="6">
        <f t="shared" si="60"/>
        <v>12234.581000000004</v>
      </c>
      <c r="CM79" s="10">
        <f t="shared" si="61"/>
        <v>14</v>
      </c>
      <c r="CN79" s="51"/>
      <c r="CP79" s="8">
        <v>45490</v>
      </c>
      <c r="CQ79" s="9" t="s">
        <v>714</v>
      </c>
      <c r="CR79" s="6">
        <v>200.62799999999999</v>
      </c>
      <c r="CS79" s="6">
        <f t="shared" si="62"/>
        <v>9036.8660000000018</v>
      </c>
      <c r="CT79" s="10">
        <f t="shared" si="63"/>
        <v>14</v>
      </c>
      <c r="CU79" s="51"/>
      <c r="CW79" s="8"/>
      <c r="CX79" s="9"/>
      <c r="CY79" s="6"/>
      <c r="CZ79" s="6">
        <f t="shared" si="64"/>
        <v>4573.8390000000018</v>
      </c>
      <c r="DA79" s="10">
        <f t="shared" si="65"/>
        <v>14</v>
      </c>
      <c r="DB79" s="51"/>
      <c r="DD79" s="8">
        <v>45491</v>
      </c>
      <c r="DE79" s="9" t="s">
        <v>58</v>
      </c>
      <c r="DF79" s="6">
        <v>200.71600000000001</v>
      </c>
      <c r="DG79" s="6">
        <f t="shared" si="66"/>
        <v>1251.1140000000009</v>
      </c>
      <c r="DH79" s="10">
        <f t="shared" si="67"/>
        <v>14</v>
      </c>
      <c r="DI79" s="51"/>
      <c r="DK79" s="8"/>
      <c r="DL79" s="9"/>
      <c r="DM79" s="6"/>
      <c r="DN79" s="6"/>
      <c r="DO79" s="10"/>
      <c r="DP79" s="51"/>
    </row>
    <row r="80" spans="3:120">
      <c r="C80" s="8">
        <v>45486</v>
      </c>
      <c r="D80" s="9" t="s">
        <v>6</v>
      </c>
      <c r="E80" s="6">
        <v>400.351</v>
      </c>
      <c r="F80" s="6">
        <f t="shared" si="36"/>
        <v>8277.7540000000063</v>
      </c>
      <c r="G80" s="10">
        <f t="shared" si="37"/>
        <v>15</v>
      </c>
      <c r="H80" s="51"/>
      <c r="J80" s="8"/>
      <c r="K80" s="9"/>
      <c r="L80" s="6"/>
      <c r="M80" s="6">
        <f t="shared" si="38"/>
        <v>1127.7660000000062</v>
      </c>
      <c r="N80" s="10">
        <f t="shared" si="39"/>
        <v>15</v>
      </c>
      <c r="O80" s="51"/>
      <c r="Q80" s="8"/>
      <c r="R80" s="9"/>
      <c r="S80" s="6"/>
      <c r="T80" s="6"/>
      <c r="U80" s="10"/>
      <c r="V80" s="51"/>
      <c r="X80" s="8">
        <v>45487</v>
      </c>
      <c r="Y80" s="9" t="s">
        <v>536</v>
      </c>
      <c r="Z80" s="6">
        <v>300.41000000000003</v>
      </c>
      <c r="AA80" s="6">
        <f t="shared" si="42"/>
        <v>13015.648000000008</v>
      </c>
      <c r="AB80" s="10">
        <f t="shared" si="43"/>
        <v>15</v>
      </c>
      <c r="AC80" s="51"/>
      <c r="AE80" s="8"/>
      <c r="AF80" s="9"/>
      <c r="AG80" s="6"/>
      <c r="AH80" s="6">
        <f t="shared" si="44"/>
        <v>11011.439000000008</v>
      </c>
      <c r="AI80" s="10">
        <f t="shared" si="45"/>
        <v>15</v>
      </c>
      <c r="AJ80" s="51"/>
      <c r="AL80" s="8">
        <v>45488</v>
      </c>
      <c r="AM80" s="9" t="s">
        <v>58</v>
      </c>
      <c r="AN80" s="6">
        <v>200.31399999999999</v>
      </c>
      <c r="AO80" s="6">
        <f t="shared" si="46"/>
        <v>7416.6250000000045</v>
      </c>
      <c r="AP80" s="10">
        <f t="shared" si="47"/>
        <v>15</v>
      </c>
      <c r="AQ80" s="51"/>
      <c r="AS80" s="8">
        <v>45488</v>
      </c>
      <c r="AT80" s="9" t="s">
        <v>35</v>
      </c>
      <c r="AU80" s="6">
        <v>200.63900000000001</v>
      </c>
      <c r="AV80" s="6">
        <f t="shared" si="48"/>
        <v>1806.1200000000031</v>
      </c>
      <c r="AW80" s="10">
        <f t="shared" si="49"/>
        <v>15</v>
      </c>
      <c r="AX80" s="51"/>
      <c r="AZ80" s="8">
        <v>45489</v>
      </c>
      <c r="BA80" s="9" t="s">
        <v>6</v>
      </c>
      <c r="BB80" s="6">
        <v>400.678</v>
      </c>
      <c r="BC80" s="6">
        <f t="shared" si="50"/>
        <v>13408.478999999998</v>
      </c>
      <c r="BD80" s="10">
        <f t="shared" si="51"/>
        <v>15</v>
      </c>
      <c r="BE80" s="51"/>
      <c r="BG80" s="8">
        <v>45489</v>
      </c>
      <c r="BH80" s="9" t="s">
        <v>720</v>
      </c>
      <c r="BI80" s="6">
        <v>46.344000000000001</v>
      </c>
      <c r="BJ80" s="6">
        <f t="shared" si="52"/>
        <v>7852.5050000000001</v>
      </c>
      <c r="BK80" s="10">
        <f t="shared" si="53"/>
        <v>15</v>
      </c>
      <c r="BL80" s="51"/>
      <c r="BN80" s="8"/>
      <c r="BO80" s="9"/>
      <c r="BP80" s="6"/>
      <c r="BQ80" s="6">
        <f t="shared" si="54"/>
        <v>5965.4880000000012</v>
      </c>
      <c r="BR80" s="10">
        <f t="shared" si="55"/>
        <v>15</v>
      </c>
      <c r="BS80" s="51"/>
      <c r="BU80" s="8">
        <v>45490</v>
      </c>
      <c r="BV80" s="9" t="s">
        <v>55</v>
      </c>
      <c r="BW80" s="6">
        <v>200.95400000000001</v>
      </c>
      <c r="BX80" s="6">
        <f t="shared" si="56"/>
        <v>1340.2320000000007</v>
      </c>
      <c r="BY80" s="10">
        <f t="shared" si="57"/>
        <v>15</v>
      </c>
      <c r="BZ80" s="51"/>
      <c r="CB80" s="8"/>
      <c r="CC80" s="9"/>
      <c r="CD80" s="6"/>
      <c r="CE80" s="6"/>
      <c r="CF80" s="10"/>
      <c r="CG80" s="51"/>
      <c r="CI80" s="8"/>
      <c r="CJ80" s="9"/>
      <c r="CK80" s="6"/>
      <c r="CL80" s="6">
        <f t="shared" si="60"/>
        <v>12234.581000000004</v>
      </c>
      <c r="CM80" s="10">
        <f t="shared" si="61"/>
        <v>15</v>
      </c>
      <c r="CN80" s="51"/>
      <c r="CP80" s="8">
        <v>45490</v>
      </c>
      <c r="CQ80" s="9" t="s">
        <v>56</v>
      </c>
      <c r="CR80" s="6">
        <v>200.21100000000001</v>
      </c>
      <c r="CS80" s="6">
        <f t="shared" si="62"/>
        <v>8836.6550000000025</v>
      </c>
      <c r="CT80" s="10">
        <f t="shared" si="63"/>
        <v>15</v>
      </c>
      <c r="CU80" s="51"/>
      <c r="CW80" s="8"/>
      <c r="CX80" s="9"/>
      <c r="CY80" s="6"/>
      <c r="CZ80" s="6">
        <f t="shared" si="64"/>
        <v>4573.8390000000018</v>
      </c>
      <c r="DA80" s="10">
        <f t="shared" si="65"/>
        <v>15</v>
      </c>
      <c r="DB80" s="51"/>
      <c r="DD80" s="8">
        <v>45491</v>
      </c>
      <c r="DE80" s="9" t="s">
        <v>593</v>
      </c>
      <c r="DF80" s="6">
        <v>400.23</v>
      </c>
      <c r="DG80" s="6">
        <f t="shared" si="66"/>
        <v>850.88400000000092</v>
      </c>
      <c r="DH80" s="10">
        <f t="shared" si="67"/>
        <v>15</v>
      </c>
      <c r="DI80" s="51"/>
      <c r="DK80" s="8"/>
      <c r="DL80" s="9"/>
      <c r="DM80" s="6"/>
      <c r="DN80" s="6"/>
      <c r="DO80" s="10"/>
      <c r="DP80" s="51"/>
    </row>
    <row r="81" spans="3:120">
      <c r="C81" s="8">
        <v>45486</v>
      </c>
      <c r="D81" s="1" t="s">
        <v>9</v>
      </c>
      <c r="E81" s="6">
        <v>200.23400000000001</v>
      </c>
      <c r="F81" s="6">
        <f t="shared" si="36"/>
        <v>8077.5200000000059</v>
      </c>
      <c r="G81" s="10">
        <f t="shared" si="37"/>
        <v>16</v>
      </c>
      <c r="H81" s="51"/>
      <c r="J81" s="8"/>
      <c r="K81" s="1"/>
      <c r="L81" s="6"/>
      <c r="M81" s="6">
        <f t="shared" si="38"/>
        <v>1127.7660000000062</v>
      </c>
      <c r="N81" s="10">
        <f t="shared" si="39"/>
        <v>16</v>
      </c>
      <c r="O81" s="51"/>
      <c r="Q81" s="8"/>
      <c r="R81" s="1"/>
      <c r="S81" s="6"/>
      <c r="T81" s="6"/>
      <c r="U81" s="10"/>
      <c r="V81" s="51"/>
      <c r="X81" s="8">
        <v>45487</v>
      </c>
      <c r="Y81" s="1" t="s">
        <v>56</v>
      </c>
      <c r="Z81" s="6">
        <v>200.965</v>
      </c>
      <c r="AA81" s="6">
        <f t="shared" si="42"/>
        <v>12814.683000000008</v>
      </c>
      <c r="AB81" s="10">
        <f t="shared" si="43"/>
        <v>16</v>
      </c>
      <c r="AC81" s="51"/>
      <c r="AE81" s="8"/>
      <c r="AF81" s="1"/>
      <c r="AG81" s="6"/>
      <c r="AH81" s="6">
        <f t="shared" si="44"/>
        <v>11011.439000000008</v>
      </c>
      <c r="AI81" s="10">
        <f t="shared" si="45"/>
        <v>16</v>
      </c>
      <c r="AJ81" s="51"/>
      <c r="AL81" s="8">
        <v>45488</v>
      </c>
      <c r="AM81" s="1" t="s">
        <v>58</v>
      </c>
      <c r="AN81" s="6">
        <v>200.93600000000001</v>
      </c>
      <c r="AO81" s="6">
        <f t="shared" si="46"/>
        <v>7215.6890000000049</v>
      </c>
      <c r="AP81" s="10">
        <f t="shared" si="47"/>
        <v>16</v>
      </c>
      <c r="AQ81" s="51"/>
      <c r="AS81" s="8">
        <v>45488</v>
      </c>
      <c r="AT81" s="1" t="s">
        <v>58</v>
      </c>
      <c r="AU81" s="6">
        <v>200.30500000000001</v>
      </c>
      <c r="AV81" s="6">
        <f t="shared" si="48"/>
        <v>1605.815000000003</v>
      </c>
      <c r="AW81" s="10">
        <f t="shared" si="49"/>
        <v>16</v>
      </c>
      <c r="AX81" s="51"/>
      <c r="AZ81" s="8">
        <v>45489</v>
      </c>
      <c r="BA81" s="9" t="s">
        <v>9</v>
      </c>
      <c r="BB81" s="6">
        <v>200.136</v>
      </c>
      <c r="BC81" s="6">
        <f t="shared" si="50"/>
        <v>13208.342999999997</v>
      </c>
      <c r="BD81" s="10">
        <f t="shared" si="51"/>
        <v>16</v>
      </c>
      <c r="BE81" s="51"/>
      <c r="BG81" s="8">
        <v>45489</v>
      </c>
      <c r="BH81" s="9" t="s">
        <v>35</v>
      </c>
      <c r="BI81" s="6">
        <v>200.018</v>
      </c>
      <c r="BJ81" s="6">
        <f t="shared" si="52"/>
        <v>7652.4870000000001</v>
      </c>
      <c r="BK81" s="10">
        <f t="shared" si="53"/>
        <v>16</v>
      </c>
      <c r="BL81" s="51"/>
      <c r="BN81" s="8"/>
      <c r="BO81" s="9"/>
      <c r="BP81" s="6"/>
      <c r="BQ81" s="6">
        <f t="shared" si="54"/>
        <v>5965.4880000000012</v>
      </c>
      <c r="BR81" s="10">
        <f t="shared" si="55"/>
        <v>16</v>
      </c>
      <c r="BS81" s="51"/>
      <c r="BU81" s="8">
        <v>45490</v>
      </c>
      <c r="BV81" s="9" t="s">
        <v>483</v>
      </c>
      <c r="BW81" s="6">
        <v>300.06200000000001</v>
      </c>
      <c r="BX81" s="6">
        <f t="shared" si="56"/>
        <v>1040.1700000000005</v>
      </c>
      <c r="BY81" s="10">
        <f t="shared" si="57"/>
        <v>16</v>
      </c>
      <c r="BZ81" s="51"/>
      <c r="CB81" s="8"/>
      <c r="CC81" s="9"/>
      <c r="CD81" s="6"/>
      <c r="CE81" s="6"/>
      <c r="CF81" s="10"/>
      <c r="CG81" s="51"/>
      <c r="CI81" s="8"/>
      <c r="CJ81" s="9"/>
      <c r="CK81" s="6"/>
      <c r="CL81" s="6">
        <f t="shared" si="60"/>
        <v>12234.581000000004</v>
      </c>
      <c r="CM81" s="10">
        <f t="shared" si="61"/>
        <v>16</v>
      </c>
      <c r="CN81" s="51"/>
      <c r="CP81" s="8">
        <v>45490</v>
      </c>
      <c r="CQ81" s="9" t="s">
        <v>6</v>
      </c>
      <c r="CR81" s="6">
        <v>318.11799999999999</v>
      </c>
      <c r="CS81" s="6">
        <f t="shared" si="62"/>
        <v>8518.5370000000021</v>
      </c>
      <c r="CT81" s="10">
        <f t="shared" si="63"/>
        <v>16</v>
      </c>
      <c r="CU81" s="51"/>
      <c r="CW81" s="8"/>
      <c r="CX81" s="9"/>
      <c r="CY81" s="6"/>
      <c r="CZ81" s="6">
        <f t="shared" si="64"/>
        <v>4573.8390000000018</v>
      </c>
      <c r="DA81" s="10">
        <f t="shared" si="65"/>
        <v>16</v>
      </c>
      <c r="DB81" s="51"/>
      <c r="DD81" s="8">
        <v>45491</v>
      </c>
      <c r="DE81" s="9" t="s">
        <v>495</v>
      </c>
      <c r="DF81" s="6">
        <v>200.17400000000001</v>
      </c>
      <c r="DG81" s="6">
        <f t="shared" si="66"/>
        <v>650.71000000000095</v>
      </c>
      <c r="DH81" s="10">
        <f t="shared" si="67"/>
        <v>16</v>
      </c>
      <c r="DI81" s="51"/>
      <c r="DK81" s="8"/>
      <c r="DL81" s="9"/>
      <c r="DM81" s="6"/>
      <c r="DN81" s="6"/>
      <c r="DO81" s="10"/>
      <c r="DP81" s="51"/>
    </row>
    <row r="82" spans="3:120">
      <c r="C82" s="8">
        <v>45486</v>
      </c>
      <c r="D82" s="1" t="s">
        <v>9</v>
      </c>
      <c r="E82" s="3">
        <v>200.239</v>
      </c>
      <c r="F82" s="6">
        <f t="shared" si="36"/>
        <v>7877.2810000000063</v>
      </c>
      <c r="G82" s="10">
        <f t="shared" si="37"/>
        <v>17</v>
      </c>
      <c r="H82" s="51"/>
      <c r="J82" s="8"/>
      <c r="K82" s="1"/>
      <c r="L82" s="3"/>
      <c r="M82" s="6">
        <f t="shared" si="38"/>
        <v>1127.7660000000062</v>
      </c>
      <c r="N82" s="10">
        <f t="shared" si="39"/>
        <v>17</v>
      </c>
      <c r="O82" s="51"/>
      <c r="Q82" s="8"/>
      <c r="R82" s="1"/>
      <c r="S82" s="3"/>
      <c r="T82" s="6"/>
      <c r="U82" s="10"/>
      <c r="V82" s="51"/>
      <c r="X82" s="8">
        <v>45487</v>
      </c>
      <c r="Y82" s="1" t="s">
        <v>495</v>
      </c>
      <c r="Z82" s="3">
        <v>300.74099999999999</v>
      </c>
      <c r="AA82" s="6">
        <f t="shared" si="42"/>
        <v>12513.942000000008</v>
      </c>
      <c r="AB82" s="10">
        <f t="shared" si="43"/>
        <v>17</v>
      </c>
      <c r="AC82" s="51"/>
      <c r="AE82" s="8"/>
      <c r="AF82" s="1"/>
      <c r="AG82" s="3"/>
      <c r="AH82" s="6">
        <f t="shared" si="44"/>
        <v>11011.439000000008</v>
      </c>
      <c r="AI82" s="10">
        <f t="shared" si="45"/>
        <v>17</v>
      </c>
      <c r="AJ82" s="51"/>
      <c r="AL82" s="8">
        <v>45488</v>
      </c>
      <c r="AM82" s="1" t="s">
        <v>57</v>
      </c>
      <c r="AN82" s="3">
        <v>250.465</v>
      </c>
      <c r="AO82" s="6">
        <f t="shared" si="46"/>
        <v>6965.2240000000047</v>
      </c>
      <c r="AP82" s="10">
        <f t="shared" si="47"/>
        <v>17</v>
      </c>
      <c r="AQ82" s="51"/>
      <c r="AS82" s="8">
        <v>45488</v>
      </c>
      <c r="AT82" s="1" t="s">
        <v>56</v>
      </c>
      <c r="AU82" s="3">
        <v>400.04</v>
      </c>
      <c r="AV82" s="6">
        <f t="shared" si="48"/>
        <v>1205.775000000003</v>
      </c>
      <c r="AW82" s="10">
        <f t="shared" si="49"/>
        <v>17</v>
      </c>
      <c r="AX82" s="51"/>
      <c r="AZ82" s="8">
        <v>45489</v>
      </c>
      <c r="BA82" s="9" t="s">
        <v>9</v>
      </c>
      <c r="BB82" s="3">
        <v>161.93799999999999</v>
      </c>
      <c r="BC82" s="6">
        <f t="shared" si="50"/>
        <v>13046.404999999997</v>
      </c>
      <c r="BD82" s="10">
        <f t="shared" si="51"/>
        <v>17</v>
      </c>
      <c r="BE82" s="51"/>
      <c r="BG82" s="8">
        <v>45489</v>
      </c>
      <c r="BH82" s="9" t="s">
        <v>6</v>
      </c>
      <c r="BI82" s="3">
        <v>335.46800000000002</v>
      </c>
      <c r="BJ82" s="6">
        <f t="shared" si="52"/>
        <v>7317.0190000000002</v>
      </c>
      <c r="BK82" s="10">
        <f t="shared" si="53"/>
        <v>17</v>
      </c>
      <c r="BL82" s="51"/>
      <c r="BN82" s="8"/>
      <c r="BO82" s="9"/>
      <c r="BP82" s="3"/>
      <c r="BQ82" s="6">
        <f t="shared" si="54"/>
        <v>5965.4880000000012</v>
      </c>
      <c r="BR82" s="10">
        <f t="shared" si="55"/>
        <v>17</v>
      </c>
      <c r="BS82" s="51"/>
      <c r="BU82" s="8">
        <v>45490</v>
      </c>
      <c r="BV82" s="9" t="s">
        <v>58</v>
      </c>
      <c r="BW82" s="3">
        <v>200.43299999999999</v>
      </c>
      <c r="BX82" s="6">
        <f t="shared" si="56"/>
        <v>839.73700000000053</v>
      </c>
      <c r="BY82" s="10">
        <f t="shared" si="57"/>
        <v>17</v>
      </c>
      <c r="BZ82" s="51"/>
      <c r="CB82" s="8"/>
      <c r="CC82" s="9"/>
      <c r="CD82" s="3"/>
      <c r="CE82" s="6"/>
      <c r="CF82" s="10"/>
      <c r="CG82" s="51"/>
      <c r="CI82" s="8"/>
      <c r="CJ82" s="9"/>
      <c r="CK82" s="3"/>
      <c r="CL82" s="6">
        <f t="shared" si="60"/>
        <v>12234.581000000004</v>
      </c>
      <c r="CM82" s="10">
        <f t="shared" si="61"/>
        <v>17</v>
      </c>
      <c r="CN82" s="51"/>
      <c r="CP82" s="8">
        <v>45490</v>
      </c>
      <c r="CQ82" s="9" t="s">
        <v>35</v>
      </c>
      <c r="CR82" s="3">
        <v>200.10499999999999</v>
      </c>
      <c r="CS82" s="6">
        <f t="shared" si="62"/>
        <v>8318.4320000000025</v>
      </c>
      <c r="CT82" s="10">
        <f t="shared" si="63"/>
        <v>17</v>
      </c>
      <c r="CU82" s="51"/>
      <c r="CW82" s="8"/>
      <c r="CX82" s="9"/>
      <c r="CY82" s="3"/>
      <c r="CZ82" s="6">
        <f t="shared" si="64"/>
        <v>4573.8390000000018</v>
      </c>
      <c r="DA82" s="10">
        <f t="shared" si="65"/>
        <v>17</v>
      </c>
      <c r="DB82" s="51"/>
      <c r="DD82" s="8">
        <v>45491</v>
      </c>
      <c r="DE82" s="9" t="s">
        <v>495</v>
      </c>
      <c r="DF82" s="3">
        <v>200.102</v>
      </c>
      <c r="DG82" s="6">
        <f t="shared" si="66"/>
        <v>450.60800000000097</v>
      </c>
      <c r="DH82" s="10">
        <f t="shared" si="67"/>
        <v>17</v>
      </c>
      <c r="DI82" s="51"/>
      <c r="DK82" s="8"/>
      <c r="DL82" s="9"/>
      <c r="DM82" s="3"/>
      <c r="DN82" s="6"/>
      <c r="DO82" s="10"/>
      <c r="DP82" s="51"/>
    </row>
    <row r="83" spans="3:120">
      <c r="C83" s="8">
        <v>45486</v>
      </c>
      <c r="D83" s="1" t="s">
        <v>495</v>
      </c>
      <c r="E83" s="6">
        <v>450.79300000000001</v>
      </c>
      <c r="F83" s="6">
        <f t="shared" si="36"/>
        <v>7426.4880000000067</v>
      </c>
      <c r="G83" s="10">
        <f t="shared" si="37"/>
        <v>18</v>
      </c>
      <c r="H83" s="51"/>
      <c r="J83" s="8"/>
      <c r="K83" s="1"/>
      <c r="L83" s="6"/>
      <c r="M83" s="6">
        <f t="shared" si="38"/>
        <v>1127.7660000000062</v>
      </c>
      <c r="N83" s="10">
        <f t="shared" si="39"/>
        <v>18</v>
      </c>
      <c r="O83" s="51"/>
      <c r="Q83" s="8"/>
      <c r="R83" s="1"/>
      <c r="S83" s="6"/>
      <c r="T83" s="6"/>
      <c r="U83" s="10"/>
      <c r="V83" s="51"/>
      <c r="X83" s="8">
        <v>45487</v>
      </c>
      <c r="Y83" s="1" t="s">
        <v>6</v>
      </c>
      <c r="Z83" s="6">
        <v>400.37400000000002</v>
      </c>
      <c r="AA83" s="6">
        <f t="shared" si="42"/>
        <v>12113.568000000008</v>
      </c>
      <c r="AB83" s="10">
        <f t="shared" si="43"/>
        <v>18</v>
      </c>
      <c r="AC83" s="51"/>
      <c r="AE83" s="8"/>
      <c r="AF83" s="1"/>
      <c r="AG83" s="6"/>
      <c r="AH83" s="6">
        <f t="shared" si="44"/>
        <v>11011.439000000008</v>
      </c>
      <c r="AI83" s="10">
        <f t="shared" si="45"/>
        <v>18</v>
      </c>
      <c r="AJ83" s="51"/>
      <c r="AL83" s="8">
        <v>45488</v>
      </c>
      <c r="AM83" s="1" t="s">
        <v>6</v>
      </c>
      <c r="AN83" s="6">
        <v>400.09</v>
      </c>
      <c r="AO83" s="6">
        <f t="shared" si="46"/>
        <v>6565.1340000000046</v>
      </c>
      <c r="AP83" s="10">
        <f t="shared" si="47"/>
        <v>18</v>
      </c>
      <c r="AQ83" s="51"/>
      <c r="AS83" s="8">
        <v>45488</v>
      </c>
      <c r="AT83" s="1" t="s">
        <v>35</v>
      </c>
      <c r="AU83" s="6">
        <v>200.495</v>
      </c>
      <c r="AV83" s="6">
        <f t="shared" si="48"/>
        <v>1005.280000000003</v>
      </c>
      <c r="AW83" s="10">
        <f t="shared" si="49"/>
        <v>18</v>
      </c>
      <c r="AX83" s="51"/>
      <c r="AZ83" s="8">
        <v>45489</v>
      </c>
      <c r="BA83" s="1" t="s">
        <v>6</v>
      </c>
      <c r="BB83" s="6">
        <v>400.41899999999998</v>
      </c>
      <c r="BC83" s="6">
        <f t="shared" si="50"/>
        <v>12645.985999999997</v>
      </c>
      <c r="BD83" s="10">
        <f t="shared" si="51"/>
        <v>18</v>
      </c>
      <c r="BE83" s="51"/>
      <c r="BG83" s="8">
        <v>45489</v>
      </c>
      <c r="BH83" s="1" t="s">
        <v>57</v>
      </c>
      <c r="BI83" s="6">
        <v>250.523</v>
      </c>
      <c r="BJ83" s="6">
        <f t="shared" si="52"/>
        <v>7066.4960000000001</v>
      </c>
      <c r="BK83" s="10">
        <f t="shared" si="53"/>
        <v>18</v>
      </c>
      <c r="BL83" s="51"/>
      <c r="BN83" s="8"/>
      <c r="BO83" s="1"/>
      <c r="BP83" s="6"/>
      <c r="BQ83" s="6">
        <f t="shared" si="54"/>
        <v>5965.4880000000012</v>
      </c>
      <c r="BR83" s="10">
        <f t="shared" si="55"/>
        <v>18</v>
      </c>
      <c r="BS83" s="51"/>
      <c r="BU83" s="8">
        <v>45490</v>
      </c>
      <c r="BV83" s="1" t="s">
        <v>9</v>
      </c>
      <c r="BW83" s="6">
        <v>199.977</v>
      </c>
      <c r="BX83" s="6">
        <f t="shared" si="56"/>
        <v>639.76000000000056</v>
      </c>
      <c r="BY83" s="10">
        <f t="shared" si="57"/>
        <v>18</v>
      </c>
      <c r="BZ83" s="51"/>
      <c r="CB83" s="8"/>
      <c r="CC83" s="1"/>
      <c r="CD83" s="6"/>
      <c r="CE83" s="6"/>
      <c r="CF83" s="10"/>
      <c r="CG83" s="51"/>
      <c r="CI83" s="8"/>
      <c r="CJ83" s="1"/>
      <c r="CK83" s="6"/>
      <c r="CL83" s="6">
        <f t="shared" si="60"/>
        <v>12234.581000000004</v>
      </c>
      <c r="CM83" s="10">
        <f t="shared" si="61"/>
        <v>18</v>
      </c>
      <c r="CN83" s="51"/>
      <c r="CP83" s="8">
        <v>45490</v>
      </c>
      <c r="CQ83" s="1" t="s">
        <v>35</v>
      </c>
      <c r="CR83" s="6">
        <v>200.10499999999999</v>
      </c>
      <c r="CS83" s="6">
        <f t="shared" si="62"/>
        <v>8118.327000000003</v>
      </c>
      <c r="CT83" s="10">
        <f t="shared" si="63"/>
        <v>18</v>
      </c>
      <c r="CU83" s="51"/>
      <c r="CW83" s="8"/>
      <c r="CX83" s="1"/>
      <c r="CY83" s="6"/>
      <c r="CZ83" s="6">
        <f t="shared" si="64"/>
        <v>4573.8390000000018</v>
      </c>
      <c r="DA83" s="10">
        <f t="shared" si="65"/>
        <v>18</v>
      </c>
      <c r="DB83" s="51"/>
      <c r="DD83" s="8">
        <v>45491</v>
      </c>
      <c r="DE83" s="1" t="s">
        <v>62</v>
      </c>
      <c r="DF83" s="6">
        <v>55.540999999999997</v>
      </c>
      <c r="DG83" s="6">
        <f t="shared" si="66"/>
        <v>395.06700000000097</v>
      </c>
      <c r="DH83" s="10">
        <f t="shared" si="67"/>
        <v>18</v>
      </c>
      <c r="DI83" s="51"/>
      <c r="DK83" s="8"/>
      <c r="DL83" s="1"/>
      <c r="DM83" s="6"/>
      <c r="DN83" s="6"/>
      <c r="DO83" s="10"/>
      <c r="DP83" s="51"/>
    </row>
    <row r="84" spans="3:120">
      <c r="C84" s="8">
        <v>45486</v>
      </c>
      <c r="D84" s="1" t="s">
        <v>6</v>
      </c>
      <c r="E84" s="6">
        <v>372.95100000000002</v>
      </c>
      <c r="F84" s="6">
        <f t="shared" si="36"/>
        <v>7053.5370000000066</v>
      </c>
      <c r="G84" s="10">
        <f t="shared" si="37"/>
        <v>19</v>
      </c>
      <c r="H84" s="51"/>
      <c r="J84" s="8"/>
      <c r="K84" s="1"/>
      <c r="L84" s="6"/>
      <c r="M84" s="6">
        <f t="shared" si="38"/>
        <v>1127.7660000000062</v>
      </c>
      <c r="N84" s="10">
        <f t="shared" si="39"/>
        <v>19</v>
      </c>
      <c r="O84" s="51"/>
      <c r="Q84" s="8"/>
      <c r="R84" s="1"/>
      <c r="S84" s="6"/>
      <c r="T84" s="6"/>
      <c r="U84" s="10"/>
      <c r="V84" s="51"/>
      <c r="X84" s="8">
        <v>45487</v>
      </c>
      <c r="Y84" s="1" t="s">
        <v>9</v>
      </c>
      <c r="Z84" s="6">
        <v>200.268</v>
      </c>
      <c r="AA84" s="6">
        <f t="shared" si="42"/>
        <v>11913.300000000008</v>
      </c>
      <c r="AB84" s="10">
        <f t="shared" si="43"/>
        <v>19</v>
      </c>
      <c r="AC84" s="51"/>
      <c r="AE84" s="8"/>
      <c r="AF84" s="1"/>
      <c r="AG84" s="6"/>
      <c r="AH84" s="6">
        <f t="shared" si="44"/>
        <v>11011.439000000008</v>
      </c>
      <c r="AI84" s="10">
        <f t="shared" si="45"/>
        <v>19</v>
      </c>
      <c r="AJ84" s="51"/>
      <c r="AL84" s="8">
        <v>45488</v>
      </c>
      <c r="AM84" s="1" t="s">
        <v>9</v>
      </c>
      <c r="AN84" s="6">
        <v>200.25200000000001</v>
      </c>
      <c r="AO84" s="6">
        <f t="shared" si="46"/>
        <v>6364.8820000000042</v>
      </c>
      <c r="AP84" s="10">
        <f t="shared" si="47"/>
        <v>19</v>
      </c>
      <c r="AQ84" s="51"/>
      <c r="AS84" s="8">
        <v>45488</v>
      </c>
      <c r="AT84" s="1" t="s">
        <v>495</v>
      </c>
      <c r="AU84" s="6">
        <v>400.60399999999998</v>
      </c>
      <c r="AV84" s="6">
        <f t="shared" si="48"/>
        <v>604.67600000000311</v>
      </c>
      <c r="AW84" s="10">
        <f t="shared" si="49"/>
        <v>19</v>
      </c>
      <c r="AX84" s="51"/>
      <c r="AZ84" s="8">
        <v>45489</v>
      </c>
      <c r="BA84" s="1" t="s">
        <v>56</v>
      </c>
      <c r="BB84" s="6">
        <v>200.98400000000001</v>
      </c>
      <c r="BC84" s="6">
        <f t="shared" si="50"/>
        <v>12445.001999999997</v>
      </c>
      <c r="BD84" s="10">
        <f t="shared" si="51"/>
        <v>19</v>
      </c>
      <c r="BE84" s="51"/>
      <c r="BG84" s="8"/>
      <c r="BH84" s="1"/>
      <c r="BI84" s="6"/>
      <c r="BJ84" s="6">
        <f t="shared" si="52"/>
        <v>7066.4960000000001</v>
      </c>
      <c r="BK84" s="10">
        <f t="shared" si="53"/>
        <v>19</v>
      </c>
      <c r="BL84" s="51"/>
      <c r="BN84" s="8"/>
      <c r="BO84" s="1"/>
      <c r="BP84" s="6"/>
      <c r="BQ84" s="6">
        <f t="shared" si="54"/>
        <v>5965.4880000000012</v>
      </c>
      <c r="BR84" s="10">
        <f t="shared" si="55"/>
        <v>19</v>
      </c>
      <c r="BS84" s="51"/>
      <c r="BU84" s="8">
        <v>45490</v>
      </c>
      <c r="BV84" s="1" t="s">
        <v>56</v>
      </c>
      <c r="BW84" s="6">
        <v>200.74</v>
      </c>
      <c r="BX84" s="6">
        <f t="shared" si="56"/>
        <v>439.02000000000055</v>
      </c>
      <c r="BY84" s="10">
        <f t="shared" si="57"/>
        <v>19</v>
      </c>
      <c r="BZ84" s="51"/>
      <c r="CB84" s="8"/>
      <c r="CC84" s="1"/>
      <c r="CD84" s="6"/>
      <c r="CE84" s="6"/>
      <c r="CF84" s="10"/>
      <c r="CG84" s="51"/>
      <c r="CI84" s="8"/>
      <c r="CJ84" s="1"/>
      <c r="CK84" s="6"/>
      <c r="CL84" s="6">
        <f t="shared" si="60"/>
        <v>12234.581000000004</v>
      </c>
      <c r="CM84" s="10">
        <f t="shared" si="61"/>
        <v>19</v>
      </c>
      <c r="CN84" s="51"/>
      <c r="CP84" s="8">
        <v>45490</v>
      </c>
      <c r="CQ84" s="1" t="s">
        <v>6</v>
      </c>
      <c r="CR84" s="6">
        <v>350.17700000000002</v>
      </c>
      <c r="CS84" s="6">
        <f t="shared" si="62"/>
        <v>7768.1500000000033</v>
      </c>
      <c r="CT84" s="10">
        <f t="shared" si="63"/>
        <v>19</v>
      </c>
      <c r="CU84" s="51"/>
      <c r="CW84" s="8"/>
      <c r="CX84" s="1"/>
      <c r="CY84" s="6"/>
      <c r="CZ84" s="6">
        <f t="shared" si="64"/>
        <v>4573.8390000000018</v>
      </c>
      <c r="DA84" s="10">
        <f t="shared" si="65"/>
        <v>19</v>
      </c>
      <c r="DB84" s="51"/>
      <c r="DD84" s="8">
        <v>45491</v>
      </c>
      <c r="DE84" s="1" t="s">
        <v>750</v>
      </c>
      <c r="DF84" s="6">
        <v>29.530999999999999</v>
      </c>
      <c r="DG84" s="6">
        <f t="shared" si="66"/>
        <v>365.53600000000097</v>
      </c>
      <c r="DH84" s="10">
        <f t="shared" si="67"/>
        <v>19</v>
      </c>
      <c r="DI84" s="51"/>
      <c r="DK84" s="8"/>
      <c r="DL84" s="1"/>
      <c r="DM84" s="6"/>
      <c r="DN84" s="6"/>
      <c r="DO84" s="10"/>
      <c r="DP84" s="51"/>
    </row>
    <row r="85" spans="3:120">
      <c r="C85" s="8">
        <v>45486</v>
      </c>
      <c r="D85" s="1" t="s">
        <v>6</v>
      </c>
      <c r="E85" s="6">
        <v>400.78899999999999</v>
      </c>
      <c r="F85" s="6">
        <f t="shared" si="36"/>
        <v>6652.7480000000069</v>
      </c>
      <c r="G85" s="10">
        <f t="shared" si="37"/>
        <v>20</v>
      </c>
      <c r="H85" s="51"/>
      <c r="J85" s="8"/>
      <c r="K85" s="1"/>
      <c r="L85" s="6"/>
      <c r="M85" s="6">
        <f t="shared" si="38"/>
        <v>1127.7660000000062</v>
      </c>
      <c r="N85" s="10">
        <f t="shared" si="39"/>
        <v>20</v>
      </c>
      <c r="O85" s="51"/>
      <c r="Q85" s="8"/>
      <c r="R85" s="1"/>
      <c r="S85" s="6"/>
      <c r="T85" s="6"/>
      <c r="U85" s="10"/>
      <c r="V85" s="51"/>
      <c r="X85" s="8"/>
      <c r="Y85" s="1"/>
      <c r="Z85" s="6"/>
      <c r="AA85" s="6">
        <f t="shared" si="42"/>
        <v>11913.300000000008</v>
      </c>
      <c r="AB85" s="10">
        <f t="shared" si="43"/>
        <v>20</v>
      </c>
      <c r="AC85" s="51"/>
      <c r="AE85" s="8"/>
      <c r="AF85" s="1"/>
      <c r="AG85" s="6"/>
      <c r="AH85" s="6">
        <f t="shared" si="44"/>
        <v>11011.439000000008</v>
      </c>
      <c r="AI85" s="10">
        <f t="shared" si="45"/>
        <v>20</v>
      </c>
      <c r="AJ85" s="51"/>
      <c r="AL85" s="8">
        <v>45488</v>
      </c>
      <c r="AM85" s="1" t="s">
        <v>9</v>
      </c>
      <c r="AN85" s="6">
        <v>200.23599999999999</v>
      </c>
      <c r="AO85" s="6">
        <f t="shared" si="46"/>
        <v>6164.6460000000043</v>
      </c>
      <c r="AP85" s="10">
        <f t="shared" si="47"/>
        <v>20</v>
      </c>
      <c r="AQ85" s="51"/>
      <c r="AS85" s="8">
        <v>45488</v>
      </c>
      <c r="AT85" s="1" t="s">
        <v>56</v>
      </c>
      <c r="AU85" s="6">
        <v>400.39699999999999</v>
      </c>
      <c r="AV85" s="6">
        <f t="shared" si="48"/>
        <v>204.27900000000312</v>
      </c>
      <c r="AW85" s="10">
        <f t="shared" si="49"/>
        <v>20</v>
      </c>
      <c r="AX85" s="51"/>
      <c r="AZ85" s="8">
        <v>45489</v>
      </c>
      <c r="BA85" s="9" t="s">
        <v>9</v>
      </c>
      <c r="BB85" s="6">
        <v>200.08600000000001</v>
      </c>
      <c r="BC85" s="6">
        <f t="shared" si="50"/>
        <v>12244.915999999997</v>
      </c>
      <c r="BD85" s="10">
        <f t="shared" si="51"/>
        <v>20</v>
      </c>
      <c r="BE85" s="51"/>
      <c r="BG85" s="8"/>
      <c r="BH85" s="9"/>
      <c r="BI85" s="6"/>
      <c r="BJ85" s="6">
        <f t="shared" si="52"/>
        <v>7066.4960000000001</v>
      </c>
      <c r="BK85" s="10">
        <f t="shared" si="53"/>
        <v>20</v>
      </c>
      <c r="BL85" s="51"/>
      <c r="BN85" s="8"/>
      <c r="BO85" s="9"/>
      <c r="BP85" s="6"/>
      <c r="BQ85" s="6">
        <f t="shared" si="54"/>
        <v>5965.4880000000012</v>
      </c>
      <c r="BR85" s="10">
        <f t="shared" si="55"/>
        <v>20</v>
      </c>
      <c r="BS85" s="51"/>
      <c r="BU85" s="8">
        <v>45490</v>
      </c>
      <c r="BV85" s="9" t="s">
        <v>706</v>
      </c>
      <c r="BW85" s="6">
        <v>408.255</v>
      </c>
      <c r="BX85" s="6">
        <f t="shared" si="56"/>
        <v>30.765000000000555</v>
      </c>
      <c r="BY85" s="10">
        <f t="shared" si="57"/>
        <v>20</v>
      </c>
      <c r="BZ85" s="51"/>
      <c r="CB85" s="8"/>
      <c r="CC85" s="9"/>
      <c r="CD85" s="6"/>
      <c r="CE85" s="6"/>
      <c r="CF85" s="10"/>
      <c r="CG85" s="51"/>
      <c r="CI85" s="8"/>
      <c r="CJ85" s="9"/>
      <c r="CK85" s="6"/>
      <c r="CL85" s="6">
        <f t="shared" si="60"/>
        <v>12234.581000000004</v>
      </c>
      <c r="CM85" s="10">
        <f t="shared" si="61"/>
        <v>20</v>
      </c>
      <c r="CN85" s="51"/>
      <c r="CP85" s="8"/>
      <c r="CQ85" s="9"/>
      <c r="CR85" s="6"/>
      <c r="CS85" s="6">
        <f t="shared" si="62"/>
        <v>7768.1500000000033</v>
      </c>
      <c r="CT85" s="10">
        <f t="shared" si="63"/>
        <v>20</v>
      </c>
      <c r="CU85" s="51"/>
      <c r="CW85" s="8"/>
      <c r="CX85" s="9"/>
      <c r="CY85" s="6"/>
      <c r="CZ85" s="6">
        <f t="shared" si="64"/>
        <v>4573.8390000000018</v>
      </c>
      <c r="DA85" s="10">
        <f t="shared" si="65"/>
        <v>20</v>
      </c>
      <c r="DB85" s="51"/>
      <c r="DD85" s="8">
        <v>45491</v>
      </c>
      <c r="DE85" s="9" t="s">
        <v>56</v>
      </c>
      <c r="DF85" s="6">
        <v>90.775999999999996</v>
      </c>
      <c r="DG85" s="6">
        <f t="shared" si="66"/>
        <v>274.76000000000096</v>
      </c>
      <c r="DH85" s="10">
        <f t="shared" si="67"/>
        <v>20</v>
      </c>
      <c r="DI85" s="51"/>
      <c r="DK85" s="8"/>
      <c r="DL85" s="9"/>
      <c r="DM85" s="6"/>
      <c r="DN85" s="6"/>
      <c r="DO85" s="10"/>
      <c r="DP85" s="51"/>
    </row>
    <row r="86" spans="3:120">
      <c r="C86" s="8">
        <v>45486</v>
      </c>
      <c r="D86" s="1" t="s">
        <v>9</v>
      </c>
      <c r="E86" s="6">
        <v>120.31399999999999</v>
      </c>
      <c r="F86" s="6">
        <f t="shared" si="36"/>
        <v>6532.4340000000066</v>
      </c>
      <c r="G86" s="10">
        <f t="shared" si="37"/>
        <v>21</v>
      </c>
      <c r="H86" s="51"/>
      <c r="J86" s="8"/>
      <c r="K86" s="1"/>
      <c r="L86" s="6"/>
      <c r="M86" s="6">
        <f t="shared" si="38"/>
        <v>1127.7660000000062</v>
      </c>
      <c r="N86" s="10">
        <f t="shared" si="39"/>
        <v>21</v>
      </c>
      <c r="O86" s="51"/>
      <c r="Q86" s="8"/>
      <c r="R86" s="1"/>
      <c r="S86" s="6"/>
      <c r="T86" s="6"/>
      <c r="U86" s="10"/>
      <c r="V86" s="51"/>
      <c r="X86" s="8"/>
      <c r="Y86" s="1"/>
      <c r="Z86" s="6"/>
      <c r="AA86" s="6">
        <f t="shared" si="42"/>
        <v>11913.300000000008</v>
      </c>
      <c r="AB86" s="10">
        <f t="shared" si="43"/>
        <v>21</v>
      </c>
      <c r="AC86" s="51"/>
      <c r="AE86" s="8"/>
      <c r="AF86" s="1"/>
      <c r="AG86" s="6"/>
      <c r="AH86" s="6">
        <f t="shared" si="44"/>
        <v>11011.439000000008</v>
      </c>
      <c r="AI86" s="10">
        <f t="shared" si="45"/>
        <v>21</v>
      </c>
      <c r="AJ86" s="51"/>
      <c r="AL86" s="8">
        <v>45488</v>
      </c>
      <c r="AM86" s="1" t="s">
        <v>9</v>
      </c>
      <c r="AN86" s="6">
        <v>200.06200000000001</v>
      </c>
      <c r="AO86" s="6">
        <f t="shared" si="46"/>
        <v>5964.5840000000044</v>
      </c>
      <c r="AP86" s="10">
        <f t="shared" si="47"/>
        <v>21</v>
      </c>
      <c r="AQ86" s="51"/>
      <c r="AS86" s="8">
        <v>45488</v>
      </c>
      <c r="AT86" s="1" t="s">
        <v>35</v>
      </c>
      <c r="AU86" s="6">
        <v>200.703</v>
      </c>
      <c r="AV86" s="6">
        <f t="shared" si="48"/>
        <v>3.5760000000031198</v>
      </c>
      <c r="AW86" s="10">
        <f t="shared" si="49"/>
        <v>21</v>
      </c>
      <c r="AX86" s="51"/>
      <c r="AZ86" s="8">
        <v>45489</v>
      </c>
      <c r="BA86" s="9" t="s">
        <v>9</v>
      </c>
      <c r="BB86" s="6">
        <v>200.315</v>
      </c>
      <c r="BC86" s="6">
        <f t="shared" si="50"/>
        <v>12044.600999999997</v>
      </c>
      <c r="BD86" s="10">
        <f t="shared" si="51"/>
        <v>21</v>
      </c>
      <c r="BE86" s="51"/>
      <c r="BG86" s="8"/>
      <c r="BH86" s="9"/>
      <c r="BI86" s="6"/>
      <c r="BJ86" s="6">
        <f t="shared" si="52"/>
        <v>7066.4960000000001</v>
      </c>
      <c r="BK86" s="10">
        <f t="shared" si="53"/>
        <v>21</v>
      </c>
      <c r="BL86" s="51"/>
      <c r="BN86" s="8"/>
      <c r="BO86" s="9"/>
      <c r="BP86" s="6"/>
      <c r="BQ86" s="6">
        <f t="shared" si="54"/>
        <v>5965.4880000000012</v>
      </c>
      <c r="BR86" s="10">
        <f t="shared" si="55"/>
        <v>21</v>
      </c>
      <c r="BS86" s="51"/>
      <c r="BU86" s="8">
        <v>45490</v>
      </c>
      <c r="BV86" s="9" t="s">
        <v>60</v>
      </c>
      <c r="BW86" s="6">
        <v>85.665999999999997</v>
      </c>
      <c r="BX86" s="6">
        <f t="shared" si="56"/>
        <v>-54.900999999999442</v>
      </c>
      <c r="BY86" s="10">
        <f t="shared" si="57"/>
        <v>21</v>
      </c>
      <c r="BZ86" s="51"/>
      <c r="CB86" s="8"/>
      <c r="CC86" s="9"/>
      <c r="CD86" s="6"/>
      <c r="CE86" s="6"/>
      <c r="CF86" s="10"/>
      <c r="CG86" s="51"/>
      <c r="CI86" s="8"/>
      <c r="CJ86" s="9"/>
      <c r="CK86" s="6"/>
      <c r="CL86" s="6">
        <f t="shared" si="60"/>
        <v>12234.581000000004</v>
      </c>
      <c r="CM86" s="10">
        <f t="shared" si="61"/>
        <v>21</v>
      </c>
      <c r="CN86" s="51"/>
      <c r="CP86" s="8"/>
      <c r="CQ86" s="9"/>
      <c r="CR86" s="6"/>
      <c r="CS86" s="6">
        <f t="shared" si="62"/>
        <v>7768.1500000000033</v>
      </c>
      <c r="CT86" s="10">
        <f t="shared" si="63"/>
        <v>21</v>
      </c>
      <c r="CU86" s="51"/>
      <c r="CW86" s="8"/>
      <c r="CX86" s="9"/>
      <c r="CY86" s="6"/>
      <c r="CZ86" s="6">
        <f t="shared" si="64"/>
        <v>4573.8390000000018</v>
      </c>
      <c r="DA86" s="10">
        <f t="shared" si="65"/>
        <v>21</v>
      </c>
      <c r="DB86" s="51"/>
      <c r="DD86" s="8">
        <v>45491</v>
      </c>
      <c r="DE86" s="9" t="s">
        <v>56</v>
      </c>
      <c r="DF86" s="6">
        <v>200.06</v>
      </c>
      <c r="DG86" s="6">
        <f t="shared" si="66"/>
        <v>74.700000000000955</v>
      </c>
      <c r="DH86" s="10">
        <f t="shared" si="67"/>
        <v>21</v>
      </c>
      <c r="DI86" s="51"/>
      <c r="DK86" s="8"/>
      <c r="DL86" s="9"/>
      <c r="DM86" s="6"/>
      <c r="DN86" s="6"/>
      <c r="DO86" s="10"/>
      <c r="DP86" s="51"/>
    </row>
    <row r="87" spans="3:120">
      <c r="C87" s="8">
        <v>45486</v>
      </c>
      <c r="D87" s="1" t="s">
        <v>6</v>
      </c>
      <c r="E87" s="6">
        <v>400.15899999999999</v>
      </c>
      <c r="F87" s="6">
        <f t="shared" si="36"/>
        <v>6132.2750000000069</v>
      </c>
      <c r="G87" s="10">
        <f t="shared" si="37"/>
        <v>22</v>
      </c>
      <c r="H87" s="51"/>
      <c r="J87" s="8"/>
      <c r="K87" s="1"/>
      <c r="L87" s="6"/>
      <c r="M87" s="6">
        <f t="shared" si="38"/>
        <v>1127.7660000000062</v>
      </c>
      <c r="N87" s="10">
        <f t="shared" si="39"/>
        <v>22</v>
      </c>
      <c r="O87" s="51"/>
      <c r="Q87" s="8"/>
      <c r="R87" s="1"/>
      <c r="S87" s="6"/>
      <c r="T87" s="6"/>
      <c r="U87" s="10"/>
      <c r="V87" s="51"/>
      <c r="X87" s="8"/>
      <c r="Y87" s="1"/>
      <c r="Z87" s="6"/>
      <c r="AA87" s="6">
        <f t="shared" si="42"/>
        <v>11913.300000000008</v>
      </c>
      <c r="AB87" s="10">
        <f t="shared" si="43"/>
        <v>22</v>
      </c>
      <c r="AC87" s="51"/>
      <c r="AE87" s="8"/>
      <c r="AF87" s="1"/>
      <c r="AG87" s="6"/>
      <c r="AH87" s="6">
        <f t="shared" si="44"/>
        <v>11011.439000000008</v>
      </c>
      <c r="AI87" s="10">
        <f t="shared" si="45"/>
        <v>22</v>
      </c>
      <c r="AJ87" s="51"/>
      <c r="AL87" s="8"/>
      <c r="AM87" s="1"/>
      <c r="AN87" s="6"/>
      <c r="AO87" s="6">
        <f t="shared" si="46"/>
        <v>5964.5840000000044</v>
      </c>
      <c r="AP87" s="10">
        <f t="shared" si="47"/>
        <v>22</v>
      </c>
      <c r="AQ87" s="51"/>
      <c r="AS87" s="8">
        <v>45488</v>
      </c>
      <c r="AT87" s="1" t="s">
        <v>58</v>
      </c>
      <c r="AU87" s="6">
        <v>200.28899999999999</v>
      </c>
      <c r="AV87" s="6">
        <f t="shared" si="48"/>
        <v>-196.71299999999687</v>
      </c>
      <c r="AW87" s="10">
        <f t="shared" si="49"/>
        <v>22</v>
      </c>
      <c r="AX87" s="51"/>
      <c r="AZ87" s="8">
        <v>45489</v>
      </c>
      <c r="BA87" s="1" t="s">
        <v>58</v>
      </c>
      <c r="BB87" s="6">
        <v>200.11699999999999</v>
      </c>
      <c r="BC87" s="6">
        <f t="shared" si="50"/>
        <v>11844.483999999997</v>
      </c>
      <c r="BD87" s="10">
        <f t="shared" si="51"/>
        <v>22</v>
      </c>
      <c r="BE87" s="51"/>
      <c r="BG87" s="8"/>
      <c r="BH87" s="1"/>
      <c r="BI87" s="6"/>
      <c r="BJ87" s="6">
        <f t="shared" si="52"/>
        <v>7066.4960000000001</v>
      </c>
      <c r="BK87" s="10">
        <f t="shared" si="53"/>
        <v>22</v>
      </c>
      <c r="BL87" s="51"/>
      <c r="BN87" s="8"/>
      <c r="BO87" s="1"/>
      <c r="BP87" s="6"/>
      <c r="BQ87" s="6">
        <f t="shared" si="54"/>
        <v>5965.4880000000012</v>
      </c>
      <c r="BR87" s="10">
        <f t="shared" si="55"/>
        <v>22</v>
      </c>
      <c r="BS87" s="51"/>
      <c r="BU87" s="8">
        <v>45490</v>
      </c>
      <c r="BV87" s="1" t="s">
        <v>57</v>
      </c>
      <c r="BW87" s="6">
        <v>250.40799999999999</v>
      </c>
      <c r="BX87" s="6">
        <f t="shared" si="56"/>
        <v>-305.3089999999994</v>
      </c>
      <c r="BY87" s="10">
        <f t="shared" si="57"/>
        <v>22</v>
      </c>
      <c r="BZ87" s="51"/>
      <c r="CB87" s="8"/>
      <c r="CC87" s="1"/>
      <c r="CD87" s="6"/>
      <c r="CE87" s="6"/>
      <c r="CF87" s="10"/>
      <c r="CG87" s="51"/>
      <c r="CI87" s="8"/>
      <c r="CJ87" s="1"/>
      <c r="CK87" s="6"/>
      <c r="CL87" s="6">
        <f t="shared" si="60"/>
        <v>12234.581000000004</v>
      </c>
      <c r="CM87" s="10">
        <f t="shared" si="61"/>
        <v>22</v>
      </c>
      <c r="CN87" s="51"/>
      <c r="CP87" s="8"/>
      <c r="CQ87" s="1"/>
      <c r="CR87" s="6"/>
      <c r="CS87" s="6">
        <f t="shared" si="62"/>
        <v>7768.1500000000033</v>
      </c>
      <c r="CT87" s="10">
        <f t="shared" si="63"/>
        <v>22</v>
      </c>
      <c r="CU87" s="51"/>
      <c r="CW87" s="8"/>
      <c r="CX87" s="1"/>
      <c r="CY87" s="6"/>
      <c r="CZ87" s="6">
        <f t="shared" si="64"/>
        <v>4573.8390000000018</v>
      </c>
      <c r="DA87" s="10">
        <f t="shared" si="65"/>
        <v>22</v>
      </c>
      <c r="DB87" s="51"/>
      <c r="DD87" s="8">
        <v>45491</v>
      </c>
      <c r="DE87" s="1" t="s">
        <v>35</v>
      </c>
      <c r="DF87" s="6">
        <v>200.541</v>
      </c>
      <c r="DG87" s="6">
        <f t="shared" si="66"/>
        <v>-125.84099999999904</v>
      </c>
      <c r="DH87" s="10">
        <f t="shared" si="67"/>
        <v>22</v>
      </c>
      <c r="DI87" s="51"/>
      <c r="DK87" s="8"/>
      <c r="DL87" s="1"/>
      <c r="DM87" s="6"/>
      <c r="DN87" s="6"/>
      <c r="DO87" s="10"/>
      <c r="DP87" s="51"/>
    </row>
    <row r="88" spans="3:120">
      <c r="C88" s="8">
        <v>45486</v>
      </c>
      <c r="D88" s="1" t="s">
        <v>55</v>
      </c>
      <c r="E88" s="6">
        <v>200.27199999999999</v>
      </c>
      <c r="F88" s="6">
        <f t="shared" si="36"/>
        <v>5932.003000000007</v>
      </c>
      <c r="G88" s="10">
        <f t="shared" si="37"/>
        <v>23</v>
      </c>
      <c r="H88" s="51"/>
      <c r="J88" s="8"/>
      <c r="K88" s="1"/>
      <c r="L88" s="6"/>
      <c r="M88" s="6">
        <f t="shared" si="38"/>
        <v>1127.7660000000062</v>
      </c>
      <c r="N88" s="10">
        <f t="shared" si="39"/>
        <v>23</v>
      </c>
      <c r="O88" s="51"/>
      <c r="Q88" s="8"/>
      <c r="R88" s="1"/>
      <c r="S88" s="6"/>
      <c r="T88" s="6"/>
      <c r="U88" s="10"/>
      <c r="V88" s="51"/>
      <c r="X88" s="8"/>
      <c r="Y88" s="1"/>
      <c r="Z88" s="6"/>
      <c r="AA88" s="6">
        <f t="shared" si="42"/>
        <v>11913.300000000008</v>
      </c>
      <c r="AB88" s="10">
        <f t="shared" si="43"/>
        <v>23</v>
      </c>
      <c r="AC88" s="51"/>
      <c r="AE88" s="8"/>
      <c r="AF88" s="1"/>
      <c r="AG88" s="6"/>
      <c r="AH88" s="6">
        <f t="shared" si="44"/>
        <v>11011.439000000008</v>
      </c>
      <c r="AI88" s="10">
        <f t="shared" si="45"/>
        <v>23</v>
      </c>
      <c r="AJ88" s="51"/>
      <c r="AL88" s="8"/>
      <c r="AM88" s="1"/>
      <c r="AN88" s="6"/>
      <c r="AO88" s="6">
        <f t="shared" si="46"/>
        <v>5964.5840000000044</v>
      </c>
      <c r="AP88" s="10">
        <f t="shared" si="47"/>
        <v>23</v>
      </c>
      <c r="AQ88" s="51"/>
      <c r="AS88" s="8">
        <v>45488</v>
      </c>
      <c r="AT88" s="1" t="s">
        <v>6</v>
      </c>
      <c r="AU88" s="6">
        <v>400.80399999999997</v>
      </c>
      <c r="AV88" s="6">
        <f t="shared" si="48"/>
        <v>-597.51699999999687</v>
      </c>
      <c r="AW88" s="10">
        <f t="shared" si="49"/>
        <v>23</v>
      </c>
      <c r="AX88" s="51"/>
      <c r="AZ88" s="8">
        <v>45489</v>
      </c>
      <c r="BA88" s="1" t="s">
        <v>56</v>
      </c>
      <c r="BB88" s="6">
        <v>200.77199999999999</v>
      </c>
      <c r="BC88" s="6">
        <f t="shared" si="50"/>
        <v>11643.711999999996</v>
      </c>
      <c r="BD88" s="10">
        <f t="shared" si="51"/>
        <v>23</v>
      </c>
      <c r="BE88" s="51"/>
      <c r="BG88" s="8"/>
      <c r="BH88" s="1"/>
      <c r="BI88" s="6"/>
      <c r="BJ88" s="6">
        <f t="shared" si="52"/>
        <v>7066.4960000000001</v>
      </c>
      <c r="BK88" s="10">
        <f t="shared" si="53"/>
        <v>23</v>
      </c>
      <c r="BL88" s="51"/>
      <c r="BN88" s="8"/>
      <c r="BO88" s="1"/>
      <c r="BP88" s="6"/>
      <c r="BQ88" s="6">
        <f t="shared" si="54"/>
        <v>5965.4880000000012</v>
      </c>
      <c r="BR88" s="10">
        <f t="shared" si="55"/>
        <v>23</v>
      </c>
      <c r="BS88" s="51"/>
      <c r="BU88" s="8">
        <v>45490</v>
      </c>
      <c r="BV88" s="1" t="s">
        <v>9</v>
      </c>
      <c r="BW88" s="6">
        <v>200.11699999999999</v>
      </c>
      <c r="BX88" s="6">
        <f t="shared" si="56"/>
        <v>-505.42599999999936</v>
      </c>
      <c r="BY88" s="10">
        <f t="shared" si="57"/>
        <v>23</v>
      </c>
      <c r="BZ88" s="51"/>
      <c r="CB88" s="8"/>
      <c r="CC88" s="1"/>
      <c r="CD88" s="6"/>
      <c r="CE88" s="6"/>
      <c r="CF88" s="10"/>
      <c r="CG88" s="51"/>
      <c r="CI88" s="8"/>
      <c r="CJ88" s="1"/>
      <c r="CK88" s="6"/>
      <c r="CL88" s="6">
        <f t="shared" si="60"/>
        <v>12234.581000000004</v>
      </c>
      <c r="CM88" s="10">
        <f t="shared" si="61"/>
        <v>23</v>
      </c>
      <c r="CN88" s="51"/>
      <c r="CP88" s="8"/>
      <c r="CQ88" s="1"/>
      <c r="CR88" s="6"/>
      <c r="CS88" s="6">
        <f t="shared" si="62"/>
        <v>7768.1500000000033</v>
      </c>
      <c r="CT88" s="10">
        <f t="shared" si="63"/>
        <v>23</v>
      </c>
      <c r="CU88" s="51"/>
      <c r="CW88" s="8"/>
      <c r="CX88" s="1"/>
      <c r="CY88" s="6"/>
      <c r="CZ88" s="6">
        <f t="shared" si="64"/>
        <v>4573.8390000000018</v>
      </c>
      <c r="DA88" s="10">
        <f t="shared" si="65"/>
        <v>23</v>
      </c>
      <c r="DB88" s="51"/>
      <c r="DD88" s="8">
        <v>45491</v>
      </c>
      <c r="DE88" s="1" t="s">
        <v>6</v>
      </c>
      <c r="DF88" s="6">
        <v>396.17599999999999</v>
      </c>
      <c r="DG88" s="6">
        <f t="shared" si="66"/>
        <v>-522.01699999999903</v>
      </c>
      <c r="DH88" s="10">
        <f t="shared" si="67"/>
        <v>23</v>
      </c>
      <c r="DI88" s="51"/>
      <c r="DK88" s="8"/>
      <c r="DL88" s="1"/>
      <c r="DM88" s="6"/>
      <c r="DN88" s="6"/>
      <c r="DO88" s="10"/>
      <c r="DP88" s="51"/>
    </row>
    <row r="89" spans="3:120">
      <c r="C89" s="8">
        <v>45486</v>
      </c>
      <c r="D89" s="1" t="s">
        <v>57</v>
      </c>
      <c r="E89" s="6">
        <v>179.31800000000001</v>
      </c>
      <c r="F89" s="6">
        <f t="shared" si="36"/>
        <v>5752.6850000000068</v>
      </c>
      <c r="G89" s="10">
        <f t="shared" si="37"/>
        <v>24</v>
      </c>
      <c r="H89" s="51"/>
      <c r="J89" s="8"/>
      <c r="K89" s="1"/>
      <c r="L89" s="6"/>
      <c r="M89" s="6">
        <f t="shared" si="38"/>
        <v>1127.7660000000062</v>
      </c>
      <c r="N89" s="10">
        <f t="shared" si="39"/>
        <v>24</v>
      </c>
      <c r="O89" s="51"/>
      <c r="Q89" s="8"/>
      <c r="R89" s="1"/>
      <c r="S89" s="6"/>
      <c r="T89" s="6"/>
      <c r="U89" s="10"/>
      <c r="V89" s="51"/>
      <c r="X89" s="8"/>
      <c r="Y89" s="1"/>
      <c r="Z89" s="6"/>
      <c r="AA89" s="6">
        <f t="shared" si="42"/>
        <v>11913.300000000008</v>
      </c>
      <c r="AB89" s="10">
        <f t="shared" si="43"/>
        <v>24</v>
      </c>
      <c r="AC89" s="51"/>
      <c r="AE89" s="8"/>
      <c r="AF89" s="1"/>
      <c r="AG89" s="6"/>
      <c r="AH89" s="6">
        <f t="shared" si="44"/>
        <v>11011.439000000008</v>
      </c>
      <c r="AI89" s="10">
        <f t="shared" si="45"/>
        <v>24</v>
      </c>
      <c r="AJ89" s="51"/>
      <c r="AL89" s="8"/>
      <c r="AM89" s="1"/>
      <c r="AN89" s="6"/>
      <c r="AO89" s="6">
        <f t="shared" si="46"/>
        <v>5964.5840000000044</v>
      </c>
      <c r="AP89" s="10">
        <f t="shared" si="47"/>
        <v>24</v>
      </c>
      <c r="AQ89" s="51"/>
      <c r="AS89" s="8">
        <v>45488</v>
      </c>
      <c r="AT89" s="1" t="s">
        <v>9</v>
      </c>
      <c r="AU89" s="6">
        <v>383.24099999999999</v>
      </c>
      <c r="AV89" s="6">
        <f t="shared" si="48"/>
        <v>-980.75799999999685</v>
      </c>
      <c r="AW89" s="10">
        <f t="shared" si="49"/>
        <v>24</v>
      </c>
      <c r="AX89" s="51"/>
      <c r="AZ89" s="8"/>
      <c r="BA89" s="1"/>
      <c r="BB89" s="6"/>
      <c r="BC89" s="6">
        <f t="shared" si="50"/>
        <v>11643.711999999996</v>
      </c>
      <c r="BD89" s="10">
        <f t="shared" si="51"/>
        <v>24</v>
      </c>
      <c r="BE89" s="51"/>
      <c r="BG89" s="8"/>
      <c r="BH89" s="1"/>
      <c r="BI89" s="6"/>
      <c r="BJ89" s="6">
        <f t="shared" si="52"/>
        <v>7066.4960000000001</v>
      </c>
      <c r="BK89" s="10">
        <f t="shared" si="53"/>
        <v>24</v>
      </c>
      <c r="BL89" s="51"/>
      <c r="BN89" s="8"/>
      <c r="BO89" s="1"/>
      <c r="BP89" s="6"/>
      <c r="BQ89" s="6">
        <f t="shared" si="54"/>
        <v>5965.4880000000012</v>
      </c>
      <c r="BR89" s="10">
        <f t="shared" si="55"/>
        <v>24</v>
      </c>
      <c r="BS89" s="51"/>
      <c r="BU89" s="8">
        <v>45490</v>
      </c>
      <c r="BV89" s="1" t="s">
        <v>6</v>
      </c>
      <c r="BW89" s="6">
        <v>400.83100000000002</v>
      </c>
      <c r="BX89" s="6">
        <f t="shared" si="56"/>
        <v>-906.25699999999938</v>
      </c>
      <c r="BY89" s="10">
        <f t="shared" si="57"/>
        <v>24</v>
      </c>
      <c r="BZ89" s="51"/>
      <c r="CB89" s="8"/>
      <c r="CC89" s="1"/>
      <c r="CD89" s="6"/>
      <c r="CE89" s="6"/>
      <c r="CF89" s="10"/>
      <c r="CG89" s="51"/>
      <c r="CI89" s="8"/>
      <c r="CJ89" s="1"/>
      <c r="CK89" s="6"/>
      <c r="CL89" s="6">
        <f t="shared" si="60"/>
        <v>12234.581000000004</v>
      </c>
      <c r="CM89" s="10">
        <f t="shared" si="61"/>
        <v>24</v>
      </c>
      <c r="CN89" s="51"/>
      <c r="CP89" s="8"/>
      <c r="CQ89" s="1"/>
      <c r="CR89" s="6"/>
      <c r="CS89" s="6">
        <f t="shared" si="62"/>
        <v>7768.1500000000033</v>
      </c>
      <c r="CT89" s="10">
        <f t="shared" si="63"/>
        <v>24</v>
      </c>
      <c r="CU89" s="51"/>
      <c r="CW89" s="8"/>
      <c r="CX89" s="1"/>
      <c r="CY89" s="6"/>
      <c r="CZ89" s="6">
        <f t="shared" si="64"/>
        <v>4573.8390000000018</v>
      </c>
      <c r="DA89" s="10">
        <f t="shared" si="65"/>
        <v>24</v>
      </c>
      <c r="DB89" s="51"/>
      <c r="DD89" s="8">
        <v>45491</v>
      </c>
      <c r="DE89" s="1" t="s">
        <v>56</v>
      </c>
      <c r="DF89" s="6">
        <v>400.20299999999997</v>
      </c>
      <c r="DG89" s="6">
        <f t="shared" si="66"/>
        <v>-922.219999999999</v>
      </c>
      <c r="DH89" s="10">
        <f t="shared" si="67"/>
        <v>24</v>
      </c>
      <c r="DI89" s="51"/>
      <c r="DK89" s="8"/>
      <c r="DL89" s="1"/>
      <c r="DM89" s="6"/>
      <c r="DN89" s="6"/>
      <c r="DO89" s="10"/>
      <c r="DP89" s="51"/>
    </row>
    <row r="90" spans="3:120">
      <c r="C90" s="8">
        <v>45486</v>
      </c>
      <c r="D90" s="1" t="s">
        <v>56</v>
      </c>
      <c r="E90" s="3">
        <v>200.249</v>
      </c>
      <c r="F90" s="6">
        <f t="shared" si="36"/>
        <v>5552.436000000007</v>
      </c>
      <c r="G90" s="10">
        <f t="shared" si="37"/>
        <v>25</v>
      </c>
      <c r="H90" s="51"/>
      <c r="J90" s="8"/>
      <c r="K90" s="1"/>
      <c r="L90" s="3"/>
      <c r="M90" s="6">
        <f t="shared" si="38"/>
        <v>1127.7660000000062</v>
      </c>
      <c r="N90" s="10">
        <f t="shared" si="39"/>
        <v>25</v>
      </c>
      <c r="O90" s="51"/>
      <c r="Q90" s="8"/>
      <c r="R90" s="1"/>
      <c r="S90" s="3"/>
      <c r="T90" s="6"/>
      <c r="U90" s="10"/>
      <c r="V90" s="51"/>
      <c r="X90" s="8"/>
      <c r="Y90" s="1"/>
      <c r="Z90" s="3"/>
      <c r="AA90" s="6">
        <f t="shared" si="42"/>
        <v>11913.300000000008</v>
      </c>
      <c r="AB90" s="10">
        <f t="shared" si="43"/>
        <v>25</v>
      </c>
      <c r="AC90" s="51"/>
      <c r="AE90" s="8"/>
      <c r="AF90" s="1"/>
      <c r="AG90" s="3"/>
      <c r="AH90" s="6">
        <f t="shared" si="44"/>
        <v>11011.439000000008</v>
      </c>
      <c r="AI90" s="10">
        <f t="shared" si="45"/>
        <v>25</v>
      </c>
      <c r="AJ90" s="51"/>
      <c r="AL90" s="8"/>
      <c r="AM90" s="1"/>
      <c r="AN90" s="3"/>
      <c r="AO90" s="6">
        <f t="shared" si="46"/>
        <v>5964.5840000000044</v>
      </c>
      <c r="AP90" s="10">
        <f t="shared" si="47"/>
        <v>25</v>
      </c>
      <c r="AQ90" s="51"/>
      <c r="AS90" s="8"/>
      <c r="AT90" s="53" t="s">
        <v>494</v>
      </c>
      <c r="AU90" s="54"/>
      <c r="AV90" s="54"/>
      <c r="AW90" s="55"/>
      <c r="AX90" s="51"/>
      <c r="AZ90" s="8"/>
      <c r="BA90" s="1"/>
      <c r="BB90" s="3"/>
      <c r="BC90" s="6">
        <f t="shared" si="50"/>
        <v>11643.711999999996</v>
      </c>
      <c r="BD90" s="10">
        <f t="shared" si="51"/>
        <v>25</v>
      </c>
      <c r="BE90" s="51"/>
      <c r="BG90" s="8"/>
      <c r="BH90" s="1"/>
      <c r="BI90" s="3"/>
      <c r="BJ90" s="6">
        <f t="shared" si="52"/>
        <v>7066.4960000000001</v>
      </c>
      <c r="BK90" s="10">
        <f t="shared" si="53"/>
        <v>25</v>
      </c>
      <c r="BL90" s="51"/>
      <c r="BN90" s="8"/>
      <c r="BO90" s="1"/>
      <c r="BP90" s="3"/>
      <c r="BQ90" s="6">
        <f t="shared" si="54"/>
        <v>5965.4880000000012</v>
      </c>
      <c r="BR90" s="10">
        <f t="shared" si="55"/>
        <v>25</v>
      </c>
      <c r="BS90" s="51"/>
      <c r="BU90" s="8">
        <v>45490</v>
      </c>
      <c r="BV90" s="1" t="s">
        <v>707</v>
      </c>
      <c r="BW90" s="3">
        <v>200.33199999999999</v>
      </c>
      <c r="BX90" s="6">
        <f t="shared" si="56"/>
        <v>-1106.5889999999995</v>
      </c>
      <c r="BY90" s="10">
        <f t="shared" si="57"/>
        <v>25</v>
      </c>
      <c r="BZ90" s="51"/>
      <c r="CB90" s="8"/>
      <c r="CC90" s="1"/>
      <c r="CD90" s="3"/>
      <c r="CE90" s="6"/>
      <c r="CF90" s="10"/>
      <c r="CG90" s="51"/>
      <c r="CI90" s="8"/>
      <c r="CJ90" s="1"/>
      <c r="CK90" s="3"/>
      <c r="CL90" s="6">
        <f t="shared" si="60"/>
        <v>12234.581000000004</v>
      </c>
      <c r="CM90" s="10">
        <f t="shared" si="61"/>
        <v>25</v>
      </c>
      <c r="CN90" s="51"/>
      <c r="CP90" s="8"/>
      <c r="CQ90" s="1"/>
      <c r="CR90" s="3"/>
      <c r="CS90" s="6">
        <f t="shared" si="62"/>
        <v>7768.1500000000033</v>
      </c>
      <c r="CT90" s="10">
        <f t="shared" si="63"/>
        <v>25</v>
      </c>
      <c r="CU90" s="51"/>
      <c r="CW90" s="8"/>
      <c r="CX90" s="1"/>
      <c r="CY90" s="3"/>
      <c r="CZ90" s="6">
        <f t="shared" si="64"/>
        <v>4573.8390000000018</v>
      </c>
      <c r="DA90" s="10">
        <f t="shared" si="65"/>
        <v>25</v>
      </c>
      <c r="DB90" s="51"/>
      <c r="DD90" s="8">
        <v>45491</v>
      </c>
      <c r="DE90" s="1" t="s">
        <v>495</v>
      </c>
      <c r="DF90" s="3">
        <v>200.261</v>
      </c>
      <c r="DG90" s="6">
        <f t="shared" si="66"/>
        <v>-1122.4809999999991</v>
      </c>
      <c r="DH90" s="10">
        <f t="shared" si="67"/>
        <v>25</v>
      </c>
      <c r="DI90" s="51"/>
      <c r="DK90" s="8"/>
      <c r="DL90" s="1"/>
      <c r="DM90" s="3"/>
      <c r="DN90" s="6"/>
      <c r="DO90" s="10"/>
      <c r="DP90" s="51"/>
    </row>
    <row r="91" spans="3:120">
      <c r="C91" s="8">
        <v>45486</v>
      </c>
      <c r="D91" s="1" t="s">
        <v>483</v>
      </c>
      <c r="E91" s="3">
        <v>300.89499999999998</v>
      </c>
      <c r="F91" s="6">
        <f t="shared" si="36"/>
        <v>5251.5410000000065</v>
      </c>
      <c r="G91" s="10">
        <f t="shared" si="37"/>
        <v>26</v>
      </c>
      <c r="H91" s="51"/>
      <c r="J91" s="8"/>
      <c r="K91" s="1"/>
      <c r="L91" s="3"/>
      <c r="M91" s="6">
        <f t="shared" si="38"/>
        <v>1127.7660000000062</v>
      </c>
      <c r="N91" s="10">
        <f t="shared" si="39"/>
        <v>26</v>
      </c>
      <c r="O91" s="51"/>
      <c r="Q91" s="8"/>
      <c r="R91" s="1"/>
      <c r="S91" s="3"/>
      <c r="T91" s="6"/>
      <c r="U91" s="10"/>
      <c r="V91" s="51"/>
      <c r="X91" s="8"/>
      <c r="Y91" s="1"/>
      <c r="Z91" s="3"/>
      <c r="AA91" s="6">
        <f t="shared" si="42"/>
        <v>11913.300000000008</v>
      </c>
      <c r="AB91" s="10">
        <f t="shared" si="43"/>
        <v>26</v>
      </c>
      <c r="AC91" s="51"/>
      <c r="AE91" s="8"/>
      <c r="AF91" s="1"/>
      <c r="AG91" s="3"/>
      <c r="AH91" s="6">
        <f t="shared" si="44"/>
        <v>11011.439000000008</v>
      </c>
      <c r="AI91" s="10">
        <f t="shared" si="45"/>
        <v>26</v>
      </c>
      <c r="AJ91" s="51"/>
      <c r="AL91" s="8"/>
      <c r="AM91" s="1"/>
      <c r="AN91" s="3"/>
      <c r="AO91" s="6">
        <f t="shared" si="46"/>
        <v>5964.5840000000044</v>
      </c>
      <c r="AP91" s="10">
        <f t="shared" si="47"/>
        <v>26</v>
      </c>
      <c r="AQ91" s="51"/>
      <c r="AS91" s="8"/>
      <c r="AT91" s="56" t="s">
        <v>757</v>
      </c>
      <c r="AU91" s="57"/>
      <c r="AV91" s="57"/>
      <c r="AW91" s="58"/>
      <c r="AX91" s="51"/>
      <c r="AZ91" s="8"/>
      <c r="BA91" s="1"/>
      <c r="BB91" s="3"/>
      <c r="BC91" s="6">
        <f t="shared" si="50"/>
        <v>11643.711999999996</v>
      </c>
      <c r="BD91" s="10">
        <f t="shared" si="51"/>
        <v>26</v>
      </c>
      <c r="BE91" s="51"/>
      <c r="BG91" s="8"/>
      <c r="BH91" s="1"/>
      <c r="BI91" s="3"/>
      <c r="BJ91" s="6">
        <f t="shared" si="52"/>
        <v>7066.4960000000001</v>
      </c>
      <c r="BK91" s="10">
        <f t="shared" si="53"/>
        <v>26</v>
      </c>
      <c r="BL91" s="51"/>
      <c r="BN91" s="8"/>
      <c r="BO91" s="1"/>
      <c r="BP91" s="3"/>
      <c r="BQ91" s="6">
        <f t="shared" si="54"/>
        <v>5965.4880000000012</v>
      </c>
      <c r="BR91" s="10">
        <f t="shared" si="55"/>
        <v>26</v>
      </c>
      <c r="BS91" s="51"/>
      <c r="BU91" s="8">
        <v>45490</v>
      </c>
      <c r="BV91" s="1" t="s">
        <v>704</v>
      </c>
      <c r="BW91" s="3">
        <v>250.34100000000001</v>
      </c>
      <c r="BX91" s="6">
        <f t="shared" si="56"/>
        <v>-1356.9299999999994</v>
      </c>
      <c r="BY91" s="10">
        <f t="shared" si="57"/>
        <v>26</v>
      </c>
      <c r="BZ91" s="51"/>
      <c r="CB91" s="8"/>
      <c r="CC91" s="1"/>
      <c r="CD91" s="3"/>
      <c r="CE91" s="6"/>
      <c r="CF91" s="10"/>
      <c r="CG91" s="51"/>
      <c r="CI91" s="8"/>
      <c r="CJ91" s="1"/>
      <c r="CK91" s="3"/>
      <c r="CL91" s="6">
        <f t="shared" si="60"/>
        <v>12234.581000000004</v>
      </c>
      <c r="CM91" s="10">
        <f t="shared" si="61"/>
        <v>26</v>
      </c>
      <c r="CN91" s="51"/>
      <c r="CP91" s="8"/>
      <c r="CQ91" s="1"/>
      <c r="CR91" s="3"/>
      <c r="CS91" s="6">
        <f t="shared" si="62"/>
        <v>7768.1500000000033</v>
      </c>
      <c r="CT91" s="10">
        <f t="shared" si="63"/>
        <v>26</v>
      </c>
      <c r="CU91" s="51"/>
      <c r="CW91" s="8"/>
      <c r="CX91" s="1"/>
      <c r="CY91" s="3"/>
      <c r="CZ91" s="6">
        <f t="shared" si="64"/>
        <v>4573.8390000000018</v>
      </c>
      <c r="DA91" s="10">
        <f t="shared" si="65"/>
        <v>26</v>
      </c>
      <c r="DB91" s="51"/>
      <c r="DD91" s="8">
        <v>45491</v>
      </c>
      <c r="DE91" s="1" t="s">
        <v>495</v>
      </c>
      <c r="DF91" s="3">
        <v>200.465</v>
      </c>
      <c r="DG91" s="6">
        <f t="shared" si="66"/>
        <v>-1322.945999999999</v>
      </c>
      <c r="DH91" s="10">
        <f t="shared" si="67"/>
        <v>26</v>
      </c>
      <c r="DI91" s="51"/>
      <c r="DK91" s="8"/>
      <c r="DL91" s="1"/>
      <c r="DM91" s="3"/>
      <c r="DN91" s="6"/>
      <c r="DO91" s="10"/>
      <c r="DP91" s="51"/>
    </row>
    <row r="92" spans="3:120">
      <c r="C92" s="8">
        <v>45486</v>
      </c>
      <c r="D92" s="1" t="s">
        <v>56</v>
      </c>
      <c r="E92" s="3">
        <v>200.84299999999999</v>
      </c>
      <c r="F92" s="6">
        <f t="shared" si="36"/>
        <v>5050.6980000000067</v>
      </c>
      <c r="G92" s="10">
        <f t="shared" si="37"/>
        <v>27</v>
      </c>
      <c r="H92" s="51"/>
      <c r="J92" s="8"/>
      <c r="K92" s="1"/>
      <c r="L92" s="3"/>
      <c r="M92" s="6">
        <f t="shared" si="38"/>
        <v>1127.7660000000062</v>
      </c>
      <c r="N92" s="10">
        <f t="shared" si="39"/>
        <v>27</v>
      </c>
      <c r="O92" s="51"/>
      <c r="Q92" s="8"/>
      <c r="R92" s="1"/>
      <c r="S92" s="3"/>
      <c r="T92" s="6"/>
      <c r="U92" s="10"/>
      <c r="V92" s="51"/>
      <c r="X92" s="8"/>
      <c r="Y92" s="1"/>
      <c r="Z92" s="3"/>
      <c r="AA92" s="6">
        <f t="shared" si="42"/>
        <v>11913.300000000008</v>
      </c>
      <c r="AB92" s="10">
        <f t="shared" si="43"/>
        <v>27</v>
      </c>
      <c r="AC92" s="51"/>
      <c r="AE92" s="8"/>
      <c r="AF92" s="1"/>
      <c r="AG92" s="3"/>
      <c r="AH92" s="6">
        <f t="shared" si="44"/>
        <v>11011.439000000008</v>
      </c>
      <c r="AI92" s="10">
        <f t="shared" si="45"/>
        <v>27</v>
      </c>
      <c r="AJ92" s="51"/>
      <c r="AL92" s="8"/>
      <c r="AM92" s="1"/>
      <c r="AN92" s="3"/>
      <c r="AO92" s="6">
        <f t="shared" si="46"/>
        <v>5964.5840000000044</v>
      </c>
      <c r="AP92" s="10">
        <f t="shared" si="47"/>
        <v>27</v>
      </c>
      <c r="AQ92" s="51"/>
      <c r="AS92" s="8"/>
      <c r="AT92" s="59"/>
      <c r="AU92" s="60"/>
      <c r="AV92" s="60"/>
      <c r="AW92" s="61"/>
      <c r="AX92" s="51"/>
      <c r="AZ92" s="8"/>
      <c r="BA92" s="1"/>
      <c r="BB92" s="3"/>
      <c r="BC92" s="6">
        <f t="shared" si="50"/>
        <v>11643.711999999996</v>
      </c>
      <c r="BD92" s="10">
        <f t="shared" si="51"/>
        <v>27</v>
      </c>
      <c r="BE92" s="51"/>
      <c r="BG92" s="8"/>
      <c r="BH92" s="1"/>
      <c r="BI92" s="3"/>
      <c r="BJ92" s="6">
        <f t="shared" si="52"/>
        <v>7066.4960000000001</v>
      </c>
      <c r="BK92" s="10">
        <f t="shared" si="53"/>
        <v>27</v>
      </c>
      <c r="BL92" s="51"/>
      <c r="BN92" s="8"/>
      <c r="BO92" s="1"/>
      <c r="BP92" s="3"/>
      <c r="BQ92" s="6">
        <f t="shared" si="54"/>
        <v>5965.4880000000012</v>
      </c>
      <c r="BR92" s="10">
        <f t="shared" si="55"/>
        <v>27</v>
      </c>
      <c r="BS92" s="51"/>
      <c r="BU92" s="8">
        <v>45490</v>
      </c>
      <c r="BV92" s="1" t="s">
        <v>732</v>
      </c>
      <c r="BW92" s="3">
        <v>400.78300000000002</v>
      </c>
      <c r="BX92" s="6">
        <f t="shared" si="56"/>
        <v>-1757.7129999999993</v>
      </c>
      <c r="BY92" s="10">
        <f t="shared" si="57"/>
        <v>27</v>
      </c>
      <c r="BZ92" s="51"/>
      <c r="CB92" s="8"/>
      <c r="CC92" s="1"/>
      <c r="CD92" s="3"/>
      <c r="CE92" s="6"/>
      <c r="CF92" s="10"/>
      <c r="CG92" s="51"/>
      <c r="CI92" s="8"/>
      <c r="CJ92" s="1"/>
      <c r="CK92" s="3"/>
      <c r="CL92" s="6">
        <f t="shared" si="60"/>
        <v>12234.581000000004</v>
      </c>
      <c r="CM92" s="10">
        <f t="shared" si="61"/>
        <v>27</v>
      </c>
      <c r="CN92" s="51"/>
      <c r="CP92" s="8"/>
      <c r="CQ92" s="1"/>
      <c r="CR92" s="3"/>
      <c r="CS92" s="6">
        <f t="shared" si="62"/>
        <v>7768.1500000000033</v>
      </c>
      <c r="CT92" s="10">
        <f t="shared" si="63"/>
        <v>27</v>
      </c>
      <c r="CU92" s="51"/>
      <c r="CW92" s="8"/>
      <c r="CX92" s="1"/>
      <c r="CY92" s="3"/>
      <c r="CZ92" s="6">
        <f t="shared" si="64"/>
        <v>4573.8390000000018</v>
      </c>
      <c r="DA92" s="10">
        <f t="shared" si="65"/>
        <v>27</v>
      </c>
      <c r="DB92" s="51"/>
      <c r="DD92" s="8">
        <v>45491</v>
      </c>
      <c r="DE92" s="1" t="s">
        <v>495</v>
      </c>
      <c r="DF92" s="3">
        <v>411.43299999999999</v>
      </c>
      <c r="DG92" s="6">
        <f t="shared" si="66"/>
        <v>-1734.378999999999</v>
      </c>
      <c r="DH92" s="10">
        <f t="shared" si="67"/>
        <v>27</v>
      </c>
      <c r="DI92" s="51"/>
      <c r="DK92" s="8"/>
      <c r="DL92" s="1"/>
      <c r="DM92" s="3"/>
      <c r="DN92" s="6"/>
      <c r="DO92" s="10"/>
      <c r="DP92" s="51"/>
    </row>
    <row r="93" spans="3:120">
      <c r="C93" s="8">
        <v>45486</v>
      </c>
      <c r="D93" s="1" t="s">
        <v>536</v>
      </c>
      <c r="E93" s="3">
        <v>300.78100000000001</v>
      </c>
      <c r="F93" s="6">
        <f t="shared" si="36"/>
        <v>4749.9170000000067</v>
      </c>
      <c r="G93" s="10">
        <f t="shared" si="37"/>
        <v>28</v>
      </c>
      <c r="H93" s="51"/>
      <c r="J93" s="8"/>
      <c r="K93" s="1"/>
      <c r="L93" s="3"/>
      <c r="M93" s="6">
        <f t="shared" si="38"/>
        <v>1127.7660000000062</v>
      </c>
      <c r="N93" s="10">
        <f t="shared" si="39"/>
        <v>28</v>
      </c>
      <c r="O93" s="51"/>
      <c r="Q93" s="8"/>
      <c r="R93" s="1"/>
      <c r="S93" s="3"/>
      <c r="T93" s="6"/>
      <c r="U93" s="10"/>
      <c r="V93" s="51"/>
      <c r="X93" s="8"/>
      <c r="Y93" s="1"/>
      <c r="Z93" s="3"/>
      <c r="AA93" s="6">
        <f t="shared" si="42"/>
        <v>11913.300000000008</v>
      </c>
      <c r="AB93" s="10">
        <f t="shared" si="43"/>
        <v>28</v>
      </c>
      <c r="AC93" s="51"/>
      <c r="AE93" s="8"/>
      <c r="AF93" s="1"/>
      <c r="AG93" s="3"/>
      <c r="AH93" s="6">
        <f t="shared" si="44"/>
        <v>11011.439000000008</v>
      </c>
      <c r="AI93" s="10">
        <f t="shared" si="45"/>
        <v>28</v>
      </c>
      <c r="AJ93" s="51"/>
      <c r="AL93" s="8"/>
      <c r="AM93" s="1"/>
      <c r="AN93" s="3"/>
      <c r="AO93" s="6">
        <f t="shared" si="46"/>
        <v>5964.5840000000044</v>
      </c>
      <c r="AP93" s="10">
        <f t="shared" si="47"/>
        <v>28</v>
      </c>
      <c r="AQ93" s="51"/>
      <c r="AS93" s="8"/>
      <c r="AT93" s="62" t="s">
        <v>758</v>
      </c>
      <c r="AU93" s="63"/>
      <c r="AV93" s="63"/>
      <c r="AW93" s="64"/>
      <c r="AX93" s="51"/>
      <c r="AZ93" s="8"/>
      <c r="BA93" s="1"/>
      <c r="BB93" s="3"/>
      <c r="BC93" s="6">
        <f t="shared" si="50"/>
        <v>11643.711999999996</v>
      </c>
      <c r="BD93" s="10">
        <f t="shared" si="51"/>
        <v>28</v>
      </c>
      <c r="BE93" s="51"/>
      <c r="BG93" s="8"/>
      <c r="BH93" s="1"/>
      <c r="BI93" s="3"/>
      <c r="BJ93" s="6">
        <f t="shared" si="52"/>
        <v>7066.4960000000001</v>
      </c>
      <c r="BK93" s="10">
        <f t="shared" si="53"/>
        <v>28</v>
      </c>
      <c r="BL93" s="51"/>
      <c r="BN93" s="8"/>
      <c r="BO93" s="1"/>
      <c r="BP93" s="3"/>
      <c r="BQ93" s="6">
        <f t="shared" si="54"/>
        <v>5965.4880000000012</v>
      </c>
      <c r="BR93" s="10">
        <f t="shared" si="55"/>
        <v>28</v>
      </c>
      <c r="BS93" s="51"/>
      <c r="BU93" s="8">
        <v>45490</v>
      </c>
      <c r="BV93" s="1" t="s">
        <v>58</v>
      </c>
      <c r="BW93" s="3">
        <v>200.85300000000001</v>
      </c>
      <c r="BX93" s="6">
        <f t="shared" si="56"/>
        <v>-1958.5659999999993</v>
      </c>
      <c r="BY93" s="10">
        <f t="shared" si="57"/>
        <v>28</v>
      </c>
      <c r="BZ93" s="51"/>
      <c r="CB93" s="8"/>
      <c r="CC93" s="1"/>
      <c r="CD93" s="3"/>
      <c r="CE93" s="6"/>
      <c r="CF93" s="10"/>
      <c r="CG93" s="51"/>
      <c r="CI93" s="8"/>
      <c r="CJ93" s="1"/>
      <c r="CK93" s="3"/>
      <c r="CL93" s="6">
        <f t="shared" si="60"/>
        <v>12234.581000000004</v>
      </c>
      <c r="CM93" s="10">
        <f t="shared" si="61"/>
        <v>28</v>
      </c>
      <c r="CN93" s="51"/>
      <c r="CP93" s="8"/>
      <c r="CQ93" s="1"/>
      <c r="CR93" s="3"/>
      <c r="CS93" s="6">
        <f t="shared" si="62"/>
        <v>7768.1500000000033</v>
      </c>
      <c r="CT93" s="10">
        <f t="shared" si="63"/>
        <v>28</v>
      </c>
      <c r="CU93" s="51"/>
      <c r="CW93" s="8"/>
      <c r="CX93" s="1"/>
      <c r="CY93" s="3"/>
      <c r="CZ93" s="6">
        <f t="shared" si="64"/>
        <v>4573.8390000000018</v>
      </c>
      <c r="DA93" s="10">
        <f t="shared" si="65"/>
        <v>28</v>
      </c>
      <c r="DB93" s="51"/>
      <c r="DD93" s="8">
        <v>45491</v>
      </c>
      <c r="DE93" s="1" t="s">
        <v>495</v>
      </c>
      <c r="DF93" s="3">
        <v>200.77199999999999</v>
      </c>
      <c r="DG93" s="6">
        <f t="shared" si="66"/>
        <v>-1935.1509999999989</v>
      </c>
      <c r="DH93" s="10">
        <f t="shared" si="67"/>
        <v>28</v>
      </c>
      <c r="DI93" s="51"/>
      <c r="DK93" s="8"/>
      <c r="DL93" s="1"/>
      <c r="DM93" s="3"/>
      <c r="DN93" s="6"/>
      <c r="DO93" s="10"/>
      <c r="DP93" s="51"/>
    </row>
    <row r="94" spans="3:120">
      <c r="C94" s="8">
        <v>45486</v>
      </c>
      <c r="D94" s="1" t="s">
        <v>57</v>
      </c>
      <c r="E94" s="3">
        <v>181.72200000000001</v>
      </c>
      <c r="F94" s="6">
        <f t="shared" si="36"/>
        <v>4568.195000000007</v>
      </c>
      <c r="G94" s="10">
        <f t="shared" si="37"/>
        <v>29</v>
      </c>
      <c r="H94" s="51"/>
      <c r="J94" s="8"/>
      <c r="K94" s="1"/>
      <c r="L94" s="3"/>
      <c r="M94" s="6">
        <f t="shared" si="38"/>
        <v>1127.7660000000062</v>
      </c>
      <c r="N94" s="10">
        <f t="shared" si="39"/>
        <v>29</v>
      </c>
      <c r="O94" s="51"/>
      <c r="Q94" s="8"/>
      <c r="R94" s="1"/>
      <c r="S94" s="3"/>
      <c r="T94" s="6"/>
      <c r="U94" s="10"/>
      <c r="V94" s="51"/>
      <c r="X94" s="8"/>
      <c r="Y94" s="1"/>
      <c r="Z94" s="3"/>
      <c r="AA94" s="6">
        <f t="shared" si="42"/>
        <v>11913.300000000008</v>
      </c>
      <c r="AB94" s="10">
        <f t="shared" si="43"/>
        <v>29</v>
      </c>
      <c r="AC94" s="51"/>
      <c r="AE94" s="8"/>
      <c r="AF94" s="1"/>
      <c r="AG94" s="3"/>
      <c r="AH94" s="6">
        <f t="shared" si="44"/>
        <v>11011.439000000008</v>
      </c>
      <c r="AI94" s="10">
        <f t="shared" si="45"/>
        <v>29</v>
      </c>
      <c r="AJ94" s="51"/>
      <c r="AL94" s="8"/>
      <c r="AM94" s="1"/>
      <c r="AN94" s="3"/>
      <c r="AO94" s="6">
        <f t="shared" si="46"/>
        <v>5964.5840000000044</v>
      </c>
      <c r="AP94" s="10">
        <f t="shared" si="47"/>
        <v>29</v>
      </c>
      <c r="AQ94" s="51"/>
      <c r="AS94" s="8"/>
      <c r="AT94" s="65"/>
      <c r="AU94" s="60"/>
      <c r="AV94" s="60"/>
      <c r="AW94" s="66"/>
      <c r="AX94" s="51"/>
      <c r="AZ94" s="8"/>
      <c r="BA94" s="1"/>
      <c r="BB94" s="3"/>
      <c r="BC94" s="6">
        <f t="shared" si="50"/>
        <v>11643.711999999996</v>
      </c>
      <c r="BD94" s="10">
        <f t="shared" si="51"/>
        <v>29</v>
      </c>
      <c r="BE94" s="51"/>
      <c r="BG94" s="8"/>
      <c r="BH94" s="1"/>
      <c r="BI94" s="3"/>
      <c r="BJ94" s="6">
        <f t="shared" si="52"/>
        <v>7066.4960000000001</v>
      </c>
      <c r="BK94" s="10">
        <f t="shared" si="53"/>
        <v>29</v>
      </c>
      <c r="BL94" s="51"/>
      <c r="BN94" s="8"/>
      <c r="BO94" s="1"/>
      <c r="BP94" s="3"/>
      <c r="BQ94" s="6">
        <f t="shared" si="54"/>
        <v>5965.4880000000012</v>
      </c>
      <c r="BR94" s="10">
        <f t="shared" si="55"/>
        <v>29</v>
      </c>
      <c r="BS94" s="51"/>
      <c r="BU94" s="8">
        <v>45490</v>
      </c>
      <c r="BV94" s="1" t="s">
        <v>6</v>
      </c>
      <c r="BW94" s="3">
        <v>400.71100000000001</v>
      </c>
      <c r="BX94" s="6">
        <f t="shared" si="56"/>
        <v>-2359.2769999999991</v>
      </c>
      <c r="BY94" s="10">
        <f t="shared" si="57"/>
        <v>29</v>
      </c>
      <c r="BZ94" s="51"/>
      <c r="CB94" s="8"/>
      <c r="CC94" s="1"/>
      <c r="CD94" s="3"/>
      <c r="CE94" s="6"/>
      <c r="CF94" s="10"/>
      <c r="CG94" s="51"/>
      <c r="CI94" s="8"/>
      <c r="CJ94" s="1"/>
      <c r="CK94" s="3"/>
      <c r="CL94" s="6">
        <f t="shared" si="60"/>
        <v>12234.581000000004</v>
      </c>
      <c r="CM94" s="10">
        <f t="shared" si="61"/>
        <v>29</v>
      </c>
      <c r="CN94" s="51"/>
      <c r="CP94" s="8"/>
      <c r="CQ94" s="1"/>
      <c r="CR94" s="3"/>
      <c r="CS94" s="6">
        <f t="shared" si="62"/>
        <v>7768.1500000000033</v>
      </c>
      <c r="CT94" s="10">
        <f t="shared" si="63"/>
        <v>29</v>
      </c>
      <c r="CU94" s="51"/>
      <c r="CW94" s="8"/>
      <c r="CX94" s="1"/>
      <c r="CY94" s="3"/>
      <c r="CZ94" s="6">
        <f t="shared" si="64"/>
        <v>4573.8390000000018</v>
      </c>
      <c r="DA94" s="10">
        <f t="shared" si="65"/>
        <v>29</v>
      </c>
      <c r="DB94" s="51"/>
      <c r="DD94" s="8">
        <v>45491</v>
      </c>
      <c r="DE94" s="1" t="s">
        <v>6</v>
      </c>
      <c r="DF94" s="3">
        <v>393.68400000000003</v>
      </c>
      <c r="DG94" s="6">
        <f t="shared" si="66"/>
        <v>-2328.8349999999991</v>
      </c>
      <c r="DH94" s="10">
        <f t="shared" si="67"/>
        <v>29</v>
      </c>
      <c r="DI94" s="51"/>
      <c r="DK94" s="8"/>
      <c r="DL94" s="1"/>
      <c r="DM94" s="3"/>
      <c r="DN94" s="6"/>
      <c r="DO94" s="10"/>
      <c r="DP94" s="51"/>
    </row>
    <row r="95" spans="3:120">
      <c r="C95" s="8">
        <v>45486</v>
      </c>
      <c r="D95" s="1" t="s">
        <v>9</v>
      </c>
      <c r="E95" s="3">
        <v>200.33199999999999</v>
      </c>
      <c r="F95" s="6">
        <f t="shared" si="36"/>
        <v>4367.8630000000067</v>
      </c>
      <c r="G95" s="10">
        <f t="shared" si="37"/>
        <v>30</v>
      </c>
      <c r="H95" s="51"/>
      <c r="J95" s="8"/>
      <c r="K95" s="1"/>
      <c r="L95" s="3"/>
      <c r="M95" s="6">
        <f t="shared" si="38"/>
        <v>1127.7660000000062</v>
      </c>
      <c r="N95" s="10">
        <f t="shared" si="39"/>
        <v>30</v>
      </c>
      <c r="O95" s="51"/>
      <c r="Q95" s="8"/>
      <c r="R95" s="1"/>
      <c r="S95" s="3"/>
      <c r="T95" s="6"/>
      <c r="U95" s="10"/>
      <c r="V95" s="51"/>
      <c r="X95" s="8"/>
      <c r="Y95" s="1"/>
      <c r="Z95" s="3"/>
      <c r="AA95" s="6">
        <f t="shared" si="42"/>
        <v>11913.300000000008</v>
      </c>
      <c r="AB95" s="10">
        <f t="shared" si="43"/>
        <v>30</v>
      </c>
      <c r="AC95" s="51"/>
      <c r="AE95" s="8"/>
      <c r="AF95" s="1"/>
      <c r="AG95" s="3"/>
      <c r="AH95" s="6">
        <f t="shared" si="44"/>
        <v>11011.439000000008</v>
      </c>
      <c r="AI95" s="10">
        <f t="shared" si="45"/>
        <v>30</v>
      </c>
      <c r="AJ95" s="51"/>
      <c r="AL95" s="8"/>
      <c r="AM95" s="1"/>
      <c r="AN95" s="3"/>
      <c r="AO95" s="6">
        <f t="shared" si="46"/>
        <v>5964.5840000000044</v>
      </c>
      <c r="AP95" s="10">
        <f t="shared" si="47"/>
        <v>30</v>
      </c>
      <c r="AQ95" s="51"/>
      <c r="AS95" s="8"/>
      <c r="AT95" s="1"/>
      <c r="AU95" s="3"/>
      <c r="AV95" s="6"/>
      <c r="AW95" s="10"/>
      <c r="AX95" s="51"/>
      <c r="AZ95" s="8"/>
      <c r="BA95" s="1"/>
      <c r="BB95" s="3"/>
      <c r="BC95" s="6">
        <f t="shared" si="50"/>
        <v>11643.711999999996</v>
      </c>
      <c r="BD95" s="10">
        <f t="shared" si="51"/>
        <v>30</v>
      </c>
      <c r="BE95" s="51"/>
      <c r="BG95" s="8"/>
      <c r="BH95" s="1"/>
      <c r="BI95" s="3"/>
      <c r="BJ95" s="6">
        <f t="shared" si="52"/>
        <v>7066.4960000000001</v>
      </c>
      <c r="BK95" s="10">
        <f t="shared" si="53"/>
        <v>30</v>
      </c>
      <c r="BL95" s="51"/>
      <c r="BN95" s="8"/>
      <c r="BO95" s="1"/>
      <c r="BP95" s="3"/>
      <c r="BQ95" s="6">
        <f t="shared" si="54"/>
        <v>5965.4880000000012</v>
      </c>
      <c r="BR95" s="10">
        <f t="shared" si="55"/>
        <v>30</v>
      </c>
      <c r="BS95" s="51"/>
      <c r="BU95" s="8">
        <v>45490</v>
      </c>
      <c r="BV95" s="1" t="s">
        <v>58</v>
      </c>
      <c r="BW95" s="3">
        <v>200.73500000000001</v>
      </c>
      <c r="BX95" s="6">
        <f t="shared" si="56"/>
        <v>-2560.0119999999993</v>
      </c>
      <c r="BY95" s="10">
        <f t="shared" si="57"/>
        <v>30</v>
      </c>
      <c r="BZ95" s="51"/>
      <c r="CB95" s="8"/>
      <c r="CC95" s="1"/>
      <c r="CD95" s="3"/>
      <c r="CE95" s="6"/>
      <c r="CF95" s="10"/>
      <c r="CG95" s="51"/>
      <c r="CI95" s="8"/>
      <c r="CJ95" s="1"/>
      <c r="CK95" s="3"/>
      <c r="CL95" s="6">
        <f t="shared" si="60"/>
        <v>12234.581000000004</v>
      </c>
      <c r="CM95" s="10">
        <f t="shared" si="61"/>
        <v>30</v>
      </c>
      <c r="CN95" s="51"/>
      <c r="CP95" s="8"/>
      <c r="CQ95" s="1"/>
      <c r="CR95" s="3"/>
      <c r="CS95" s="6">
        <f t="shared" si="62"/>
        <v>7768.1500000000033</v>
      </c>
      <c r="CT95" s="10">
        <f t="shared" si="63"/>
        <v>30</v>
      </c>
      <c r="CU95" s="51"/>
      <c r="CW95" s="8"/>
      <c r="CX95" s="1"/>
      <c r="CY95" s="3"/>
      <c r="CZ95" s="6">
        <f t="shared" si="64"/>
        <v>4573.8390000000018</v>
      </c>
      <c r="DA95" s="10">
        <f t="shared" si="65"/>
        <v>30</v>
      </c>
      <c r="DB95" s="51"/>
      <c r="DD95" s="8">
        <v>45491</v>
      </c>
      <c r="DE95" s="1" t="s">
        <v>34</v>
      </c>
      <c r="DF95" s="3">
        <v>181.32</v>
      </c>
      <c r="DG95" s="6">
        <f t="shared" si="66"/>
        <v>-2510.1549999999993</v>
      </c>
      <c r="DH95" s="10">
        <f t="shared" si="67"/>
        <v>30</v>
      </c>
      <c r="DI95" s="51"/>
      <c r="DK95" s="8"/>
      <c r="DL95" s="1"/>
      <c r="DM95" s="3"/>
      <c r="DN95" s="6"/>
      <c r="DO95" s="10"/>
      <c r="DP95" s="51"/>
    </row>
    <row r="96" spans="3:120">
      <c r="C96" s="1"/>
      <c r="D96" s="1"/>
      <c r="E96" s="3"/>
      <c r="F96" s="6">
        <f t="shared" si="36"/>
        <v>4367.8630000000067</v>
      </c>
      <c r="G96" s="10">
        <f t="shared" si="37"/>
        <v>31</v>
      </c>
      <c r="H96" s="51"/>
      <c r="J96" s="1"/>
      <c r="K96" s="1"/>
      <c r="L96" s="3"/>
      <c r="M96" s="6">
        <f t="shared" si="38"/>
        <v>1127.7660000000062</v>
      </c>
      <c r="N96" s="10">
        <f t="shared" si="39"/>
        <v>31</v>
      </c>
      <c r="O96" s="51"/>
      <c r="Q96" s="1"/>
      <c r="R96" s="1"/>
      <c r="S96" s="3"/>
      <c r="T96" s="6"/>
      <c r="U96" s="10"/>
      <c r="V96" s="51"/>
      <c r="X96" s="1"/>
      <c r="Y96" s="1"/>
      <c r="Z96" s="3"/>
      <c r="AA96" s="6">
        <f t="shared" si="42"/>
        <v>11913.300000000008</v>
      </c>
      <c r="AB96" s="10">
        <f t="shared" si="43"/>
        <v>31</v>
      </c>
      <c r="AC96" s="51"/>
      <c r="AE96" s="1"/>
      <c r="AF96" s="1"/>
      <c r="AG96" s="3"/>
      <c r="AH96" s="6">
        <f t="shared" si="44"/>
        <v>11011.439000000008</v>
      </c>
      <c r="AI96" s="10">
        <f t="shared" si="45"/>
        <v>31</v>
      </c>
      <c r="AJ96" s="51"/>
      <c r="AL96" s="1"/>
      <c r="AM96" s="1"/>
      <c r="AN96" s="3"/>
      <c r="AO96" s="6">
        <f t="shared" si="46"/>
        <v>5964.5840000000044</v>
      </c>
      <c r="AP96" s="10">
        <f t="shared" si="47"/>
        <v>31</v>
      </c>
      <c r="AQ96" s="51"/>
      <c r="AS96" s="1"/>
      <c r="AT96" s="1"/>
      <c r="AU96" s="3"/>
      <c r="AV96" s="6"/>
      <c r="AW96" s="10"/>
      <c r="AX96" s="51"/>
      <c r="AZ96" s="1"/>
      <c r="BA96" s="1"/>
      <c r="BB96" s="3"/>
      <c r="BC96" s="6">
        <f t="shared" si="50"/>
        <v>11643.711999999996</v>
      </c>
      <c r="BD96" s="10">
        <f t="shared" si="51"/>
        <v>31</v>
      </c>
      <c r="BE96" s="51"/>
      <c r="BG96" s="1"/>
      <c r="BH96" s="1"/>
      <c r="BI96" s="3"/>
      <c r="BJ96" s="6">
        <f t="shared" si="52"/>
        <v>7066.4960000000001</v>
      </c>
      <c r="BK96" s="10">
        <f t="shared" si="53"/>
        <v>31</v>
      </c>
      <c r="BL96" s="51"/>
      <c r="BN96" s="1"/>
      <c r="BO96" s="1"/>
      <c r="BP96" s="3"/>
      <c r="BQ96" s="6">
        <f t="shared" si="54"/>
        <v>5965.4880000000012</v>
      </c>
      <c r="BR96" s="10">
        <f t="shared" si="55"/>
        <v>31</v>
      </c>
      <c r="BS96" s="51"/>
      <c r="BU96" s="1"/>
      <c r="BV96" s="1"/>
      <c r="BW96" s="3"/>
      <c r="BX96" s="6">
        <f t="shared" si="56"/>
        <v>-2560.0119999999993</v>
      </c>
      <c r="BY96" s="10">
        <f t="shared" si="57"/>
        <v>31</v>
      </c>
      <c r="BZ96" s="51"/>
      <c r="CB96" s="1"/>
      <c r="CC96" s="1"/>
      <c r="CD96" s="3"/>
      <c r="CE96" s="6"/>
      <c r="CF96" s="10"/>
      <c r="CG96" s="51"/>
      <c r="CI96" s="1"/>
      <c r="CJ96" s="1"/>
      <c r="CK96" s="3"/>
      <c r="CL96" s="6">
        <f t="shared" si="60"/>
        <v>12234.581000000004</v>
      </c>
      <c r="CM96" s="10">
        <f t="shared" si="61"/>
        <v>31</v>
      </c>
      <c r="CN96" s="51"/>
      <c r="CP96" s="1"/>
      <c r="CQ96" s="1"/>
      <c r="CR96" s="3"/>
      <c r="CS96" s="6">
        <f t="shared" si="62"/>
        <v>7768.1500000000033</v>
      </c>
      <c r="CT96" s="10">
        <f t="shared" si="63"/>
        <v>31</v>
      </c>
      <c r="CU96" s="51"/>
      <c r="CW96" s="1"/>
      <c r="CX96" s="1"/>
      <c r="CY96" s="3"/>
      <c r="CZ96" s="6">
        <f t="shared" si="64"/>
        <v>4573.8390000000018</v>
      </c>
      <c r="DA96" s="10">
        <f t="shared" si="65"/>
        <v>31</v>
      </c>
      <c r="DB96" s="51"/>
      <c r="DD96" s="1"/>
      <c r="DE96" s="1"/>
      <c r="DF96" s="3"/>
      <c r="DG96" s="6">
        <f t="shared" si="66"/>
        <v>-2510.1549999999993</v>
      </c>
      <c r="DH96" s="10">
        <f t="shared" si="67"/>
        <v>31</v>
      </c>
      <c r="DI96" s="51"/>
      <c r="DK96" s="1"/>
      <c r="DL96" s="1"/>
      <c r="DM96" s="3"/>
      <c r="DN96" s="6"/>
      <c r="DO96" s="10"/>
      <c r="DP96" s="51"/>
    </row>
    <row r="97" spans="3:120">
      <c r="C97" s="1"/>
      <c r="D97" s="1"/>
      <c r="E97" s="3"/>
      <c r="F97" s="6">
        <f t="shared" si="36"/>
        <v>4367.8630000000067</v>
      </c>
      <c r="G97" s="10">
        <f t="shared" si="37"/>
        <v>32</v>
      </c>
      <c r="H97" s="51"/>
      <c r="J97" s="1"/>
      <c r="K97" s="1"/>
      <c r="L97" s="3"/>
      <c r="M97" s="6">
        <f t="shared" si="38"/>
        <v>1127.7660000000062</v>
      </c>
      <c r="N97" s="10">
        <f t="shared" si="39"/>
        <v>32</v>
      </c>
      <c r="O97" s="51"/>
      <c r="Q97" s="1"/>
      <c r="R97" s="1"/>
      <c r="S97" s="3"/>
      <c r="T97" s="6"/>
      <c r="U97" s="10"/>
      <c r="V97" s="51"/>
      <c r="X97" s="1"/>
      <c r="Y97" s="1"/>
      <c r="Z97" s="3"/>
      <c r="AA97" s="6">
        <f t="shared" si="42"/>
        <v>11913.300000000008</v>
      </c>
      <c r="AB97" s="10">
        <f t="shared" si="43"/>
        <v>32</v>
      </c>
      <c r="AC97" s="51"/>
      <c r="AE97" s="1"/>
      <c r="AF97" s="1"/>
      <c r="AG97" s="3"/>
      <c r="AH97" s="6">
        <f t="shared" si="44"/>
        <v>11011.439000000008</v>
      </c>
      <c r="AI97" s="10">
        <f t="shared" si="45"/>
        <v>32</v>
      </c>
      <c r="AJ97" s="51"/>
      <c r="AL97" s="1"/>
      <c r="AM97" s="1"/>
      <c r="AN97" s="3"/>
      <c r="AO97" s="6">
        <f t="shared" si="46"/>
        <v>5964.5840000000044</v>
      </c>
      <c r="AP97" s="10">
        <f t="shared" si="47"/>
        <v>32</v>
      </c>
      <c r="AQ97" s="51"/>
      <c r="AS97" s="1"/>
      <c r="AT97" s="1"/>
      <c r="AU97" s="3"/>
      <c r="AV97" s="6"/>
      <c r="AW97" s="10"/>
      <c r="AX97" s="51"/>
      <c r="AZ97" s="1"/>
      <c r="BA97" s="1"/>
      <c r="BB97" s="3"/>
      <c r="BC97" s="6">
        <f t="shared" si="50"/>
        <v>11643.711999999996</v>
      </c>
      <c r="BD97" s="10">
        <f t="shared" si="51"/>
        <v>32</v>
      </c>
      <c r="BE97" s="51"/>
      <c r="BG97" s="1"/>
      <c r="BH97" s="1"/>
      <c r="BI97" s="3"/>
      <c r="BJ97" s="6">
        <f t="shared" si="52"/>
        <v>7066.4960000000001</v>
      </c>
      <c r="BK97" s="10">
        <f t="shared" si="53"/>
        <v>32</v>
      </c>
      <c r="BL97" s="51"/>
      <c r="BN97" s="1"/>
      <c r="BO97" s="1"/>
      <c r="BP97" s="3"/>
      <c r="BQ97" s="6">
        <f t="shared" si="54"/>
        <v>5965.4880000000012</v>
      </c>
      <c r="BR97" s="10">
        <f t="shared" si="55"/>
        <v>32</v>
      </c>
      <c r="BS97" s="51"/>
      <c r="BU97" s="1"/>
      <c r="BV97" s="1"/>
      <c r="BW97" s="3"/>
      <c r="BX97" s="6">
        <f t="shared" si="56"/>
        <v>-2560.0119999999993</v>
      </c>
      <c r="BY97" s="10">
        <f t="shared" si="57"/>
        <v>32</v>
      </c>
      <c r="BZ97" s="51"/>
      <c r="CB97" s="1"/>
      <c r="CC97" s="1"/>
      <c r="CD97" s="3"/>
      <c r="CE97" s="6"/>
      <c r="CF97" s="10"/>
      <c r="CG97" s="51"/>
      <c r="CI97" s="1"/>
      <c r="CJ97" s="1"/>
      <c r="CK97" s="3"/>
      <c r="CL97" s="6">
        <f t="shared" si="60"/>
        <v>12234.581000000004</v>
      </c>
      <c r="CM97" s="10">
        <f t="shared" si="61"/>
        <v>32</v>
      </c>
      <c r="CN97" s="51"/>
      <c r="CP97" s="1"/>
      <c r="CQ97" s="1"/>
      <c r="CR97" s="3"/>
      <c r="CS97" s="6">
        <f t="shared" si="62"/>
        <v>7768.1500000000033</v>
      </c>
      <c r="CT97" s="10">
        <f t="shared" si="63"/>
        <v>32</v>
      </c>
      <c r="CU97" s="51"/>
      <c r="CW97" s="1"/>
      <c r="CX97" s="1"/>
      <c r="CY97" s="3"/>
      <c r="CZ97" s="6">
        <f t="shared" si="64"/>
        <v>4573.8390000000018</v>
      </c>
      <c r="DA97" s="10">
        <f t="shared" si="65"/>
        <v>32</v>
      </c>
      <c r="DB97" s="51"/>
      <c r="DD97" s="1"/>
      <c r="DE97" s="1"/>
      <c r="DF97" s="3"/>
      <c r="DG97" s="6">
        <f t="shared" si="66"/>
        <v>-2510.1549999999993</v>
      </c>
      <c r="DH97" s="10">
        <f t="shared" si="67"/>
        <v>32</v>
      </c>
      <c r="DI97" s="51"/>
      <c r="DK97" s="1"/>
      <c r="DL97" s="1"/>
      <c r="DM97" s="3"/>
      <c r="DN97" s="6"/>
      <c r="DO97" s="10"/>
      <c r="DP97" s="51"/>
    </row>
    <row r="98" spans="3:120">
      <c r="E98" s="6"/>
      <c r="F98" s="2"/>
      <c r="G98" s="10"/>
      <c r="H98" s="51"/>
      <c r="L98" s="6"/>
      <c r="M98" s="2"/>
      <c r="N98" s="10"/>
      <c r="O98" s="51"/>
      <c r="S98" s="6"/>
      <c r="T98" s="2"/>
      <c r="U98" s="10"/>
      <c r="V98" s="51"/>
      <c r="Z98" s="6"/>
      <c r="AA98" s="2"/>
      <c r="AB98" s="10"/>
      <c r="AC98" s="51"/>
      <c r="AG98" s="6"/>
      <c r="AH98" s="2"/>
      <c r="AI98" s="10"/>
      <c r="AJ98" s="51"/>
      <c r="AN98" s="6"/>
      <c r="AO98" s="2"/>
      <c r="AP98" s="10"/>
      <c r="AQ98" s="51"/>
      <c r="AU98" s="6"/>
      <c r="AV98" s="2"/>
      <c r="AW98" s="10"/>
      <c r="AX98" s="51"/>
      <c r="BB98" s="6"/>
      <c r="BC98" s="2"/>
      <c r="BD98" s="10"/>
      <c r="BE98" s="51"/>
      <c r="BI98" s="6"/>
      <c r="BJ98" s="2"/>
      <c r="BK98" s="10"/>
      <c r="BL98" s="51"/>
      <c r="BP98" s="6"/>
      <c r="BQ98" s="2"/>
      <c r="BR98" s="10"/>
      <c r="BS98" s="51"/>
      <c r="BW98" s="6"/>
      <c r="BX98" s="2"/>
      <c r="BY98" s="10"/>
      <c r="BZ98" s="51"/>
      <c r="CD98" s="6"/>
      <c r="CE98" s="2"/>
      <c r="CF98" s="10"/>
      <c r="CG98" s="51"/>
      <c r="CK98" s="6"/>
      <c r="CL98" s="2"/>
      <c r="CM98" s="10"/>
      <c r="CN98" s="51"/>
      <c r="CR98" s="6"/>
      <c r="CS98" s="2"/>
      <c r="CT98" s="10"/>
      <c r="CU98" s="51"/>
      <c r="CY98" s="6"/>
      <c r="CZ98" s="2"/>
      <c r="DA98" s="10"/>
      <c r="DB98" s="51"/>
      <c r="DF98" s="6"/>
      <c r="DG98" s="2"/>
      <c r="DH98" s="10"/>
      <c r="DI98" s="51"/>
      <c r="DM98" s="6"/>
      <c r="DN98" s="2"/>
      <c r="DO98" s="10"/>
      <c r="DP98" s="51"/>
    </row>
    <row r="99" spans="3:120">
      <c r="E99" s="12" t="s">
        <v>10</v>
      </c>
      <c r="F99" s="12" t="s">
        <v>11</v>
      </c>
      <c r="G99" s="10"/>
      <c r="H99" s="51"/>
      <c r="L99" s="12" t="s">
        <v>10</v>
      </c>
      <c r="M99" s="12" t="s">
        <v>11</v>
      </c>
      <c r="N99" s="10"/>
      <c r="O99" s="51"/>
      <c r="S99" s="12" t="s">
        <v>10</v>
      </c>
      <c r="T99" s="12" t="s">
        <v>11</v>
      </c>
      <c r="U99" s="10"/>
      <c r="V99" s="51"/>
      <c r="Z99" s="12" t="s">
        <v>10</v>
      </c>
      <c r="AA99" s="12" t="s">
        <v>11</v>
      </c>
      <c r="AB99" s="10"/>
      <c r="AC99" s="51"/>
      <c r="AG99" s="12" t="s">
        <v>10</v>
      </c>
      <c r="AH99" s="12" t="s">
        <v>11</v>
      </c>
      <c r="AI99" s="10"/>
      <c r="AJ99" s="51"/>
      <c r="AN99" s="12" t="s">
        <v>10</v>
      </c>
      <c r="AO99" s="12" t="s">
        <v>11</v>
      </c>
      <c r="AP99" s="10"/>
      <c r="AQ99" s="51"/>
      <c r="AU99" s="12" t="s">
        <v>10</v>
      </c>
      <c r="AV99" s="12" t="s">
        <v>11</v>
      </c>
      <c r="AW99" s="10"/>
      <c r="AX99" s="51"/>
      <c r="BB99" s="12" t="s">
        <v>10</v>
      </c>
      <c r="BC99" s="12" t="s">
        <v>11</v>
      </c>
      <c r="BD99" s="10"/>
      <c r="BE99" s="51"/>
      <c r="BI99" s="12" t="s">
        <v>10</v>
      </c>
      <c r="BJ99" s="12" t="s">
        <v>11</v>
      </c>
      <c r="BK99" s="10"/>
      <c r="BL99" s="51"/>
      <c r="BP99" s="12" t="s">
        <v>10</v>
      </c>
      <c r="BQ99" s="12" t="s">
        <v>11</v>
      </c>
      <c r="BR99" s="10"/>
      <c r="BS99" s="51"/>
      <c r="BW99" s="12" t="s">
        <v>10</v>
      </c>
      <c r="BX99" s="12" t="s">
        <v>11</v>
      </c>
      <c r="BY99" s="10"/>
      <c r="BZ99" s="51"/>
      <c r="CD99" s="12" t="s">
        <v>10</v>
      </c>
      <c r="CE99" s="12" t="s">
        <v>11</v>
      </c>
      <c r="CF99" s="10"/>
      <c r="CG99" s="51"/>
      <c r="CK99" s="12" t="s">
        <v>10</v>
      </c>
      <c r="CL99" s="12" t="s">
        <v>11</v>
      </c>
      <c r="CM99" s="10"/>
      <c r="CN99" s="51"/>
      <c r="CR99" s="12" t="s">
        <v>10</v>
      </c>
      <c r="CS99" s="12" t="s">
        <v>11</v>
      </c>
      <c r="CT99" s="10"/>
      <c r="CU99" s="51"/>
      <c r="CY99" s="12" t="s">
        <v>10</v>
      </c>
      <c r="CZ99" s="12" t="s">
        <v>11</v>
      </c>
      <c r="DA99" s="10"/>
      <c r="DB99" s="51"/>
      <c r="DF99" s="12" t="s">
        <v>10</v>
      </c>
      <c r="DG99" s="12" t="s">
        <v>11</v>
      </c>
      <c r="DH99" s="10"/>
      <c r="DI99" s="51"/>
      <c r="DM99" s="12" t="s">
        <v>10</v>
      </c>
      <c r="DN99" s="12" t="s">
        <v>11</v>
      </c>
      <c r="DO99" s="10"/>
      <c r="DP99" s="51"/>
    </row>
    <row r="100" spans="3:120">
      <c r="E100" s="1">
        <f>SUM(E66:E97)</f>
        <v>8064.4389999999985</v>
      </c>
      <c r="F100" s="13">
        <f>E100-G65</f>
        <v>-4367.8630000000121</v>
      </c>
      <c r="G100" s="14">
        <f>F97+F100</f>
        <v>0</v>
      </c>
      <c r="H100" s="52"/>
      <c r="L100" s="1">
        <f>SUM(L66:L97)</f>
        <v>3240.0969999999998</v>
      </c>
      <c r="M100" s="13">
        <f>L100-N65</f>
        <v>-9192.2050000000108</v>
      </c>
      <c r="N100" s="14">
        <f>M97+M100</f>
        <v>-8064.4390000000049</v>
      </c>
      <c r="O100" s="52"/>
      <c r="S100" s="1">
        <f>SUM(S66:S97)</f>
        <v>1742.152</v>
      </c>
      <c r="T100" s="13">
        <f>S100-U65</f>
        <v>-10690.150000000011</v>
      </c>
      <c r="U100" s="14">
        <f>T72+T100</f>
        <v>-11304.536000000004</v>
      </c>
      <c r="V100" s="52"/>
      <c r="Z100" s="1">
        <f>SUM(Z66:Z97)</f>
        <v>5469.3140000000003</v>
      </c>
      <c r="AA100" s="13">
        <f>Z100-AB65</f>
        <v>-11913.300000000005</v>
      </c>
      <c r="AB100" s="14">
        <f>AA97+AA100</f>
        <v>0</v>
      </c>
      <c r="AC100" s="52"/>
      <c r="AG100" s="1">
        <f>SUM(AG66:AG97)+Z100</f>
        <v>6371.1750000000002</v>
      </c>
      <c r="AH100" s="13">
        <f>AG100-AI65</f>
        <v>-11011.439000000006</v>
      </c>
      <c r="AI100" s="14">
        <f>AH97+AH100</f>
        <v>0</v>
      </c>
      <c r="AJ100" s="52"/>
      <c r="AN100" s="1">
        <f>SUM(AN66:AN97)+AG100</f>
        <v>11418.03</v>
      </c>
      <c r="AO100" s="13">
        <f>AN100-AP65</f>
        <v>-5964.5840000000044</v>
      </c>
      <c r="AP100" s="14">
        <f>AO97+AO100</f>
        <v>0</v>
      </c>
      <c r="AQ100" s="52"/>
      <c r="AU100" s="1">
        <f>SUM(AU66:AU97)+AN100</f>
        <v>18363.372000000003</v>
      </c>
      <c r="AV100" s="13">
        <f>AU100-AW65</f>
        <v>980.75799999999799</v>
      </c>
      <c r="AW100" s="14">
        <f>AV89+AV100</f>
        <v>1.1368683772161603E-12</v>
      </c>
      <c r="AX100" s="52"/>
      <c r="BB100" s="1">
        <f>SUM(BB66:BB97)</f>
        <v>5374.5300000000007</v>
      </c>
      <c r="BC100" s="13">
        <f>BB100-BD65</f>
        <v>-11643.712000000001</v>
      </c>
      <c r="BD100" s="14">
        <f>BC97+BC100</f>
        <v>0</v>
      </c>
      <c r="BE100" s="52"/>
      <c r="BI100" s="1">
        <f>SUM(BI66:BI97)+BB100</f>
        <v>9951.7460000000028</v>
      </c>
      <c r="BJ100" s="13">
        <f>BI100-BK65</f>
        <v>-7066.4959999999992</v>
      </c>
      <c r="BK100" s="14">
        <f>BJ97+BJ100</f>
        <v>0</v>
      </c>
      <c r="BL100" s="52"/>
      <c r="BP100" s="1">
        <f>SUM(BP66:BP97)+BI100</f>
        <v>11052.754000000003</v>
      </c>
      <c r="BQ100" s="13">
        <f>BP100-BR65</f>
        <v>-5965.4879999999994</v>
      </c>
      <c r="BR100" s="14">
        <f>BQ97+BQ100</f>
        <v>0</v>
      </c>
      <c r="BS100" s="52"/>
      <c r="BW100" s="1">
        <f>SUM(BW66:BW97)+BP100</f>
        <v>19578.254000000004</v>
      </c>
      <c r="BX100" s="13">
        <f>BW100-BY65</f>
        <v>2560.0120000000024</v>
      </c>
      <c r="BY100" s="14">
        <f>BX97+BX100</f>
        <v>0</v>
      </c>
      <c r="BZ100" s="52"/>
      <c r="CD100" s="1">
        <f>SUM(CD66:CD97)+BW100</f>
        <v>19578.254000000004</v>
      </c>
      <c r="CE100" s="13">
        <f>CD100-CF65</f>
        <v>2560.0120000000024</v>
      </c>
      <c r="CF100" s="14">
        <f>CE72+CE100</f>
        <v>0</v>
      </c>
      <c r="CG100" s="52"/>
      <c r="CK100" s="1">
        <f>SUM(CK66:CK97)</f>
        <v>3201.4069999999992</v>
      </c>
      <c r="CL100" s="13">
        <f>CK100-CM65</f>
        <v>-12234.581000000002</v>
      </c>
      <c r="CM100" s="14">
        <f>CL97+CL100</f>
        <v>0</v>
      </c>
      <c r="CN100" s="52"/>
      <c r="CR100" s="1">
        <f>SUM(CR66:CR97)+CK100</f>
        <v>7667.8379999999979</v>
      </c>
      <c r="CS100" s="13">
        <f>CR100-CT65</f>
        <v>-7768.1500000000033</v>
      </c>
      <c r="CT100" s="14">
        <f>CS97+CS100</f>
        <v>0</v>
      </c>
      <c r="CU100" s="52"/>
      <c r="CY100" s="1">
        <f>SUM(CY66:CY97)+CR100</f>
        <v>10862.148999999998</v>
      </c>
      <c r="CZ100" s="13">
        <f>CY100-DA65</f>
        <v>-4573.8390000000036</v>
      </c>
      <c r="DA100" s="14">
        <f>CZ97+CZ100</f>
        <v>0</v>
      </c>
      <c r="DB100" s="52"/>
      <c r="DF100" s="1">
        <f>SUM(DF66:DF97)+CY100</f>
        <v>17946.143</v>
      </c>
      <c r="DG100" s="13">
        <f>DF100-DH65</f>
        <v>2510.1549999999988</v>
      </c>
      <c r="DH100" s="14">
        <f>DG97+DG100</f>
        <v>0</v>
      </c>
      <c r="DI100" s="52"/>
      <c r="DM100" s="1">
        <f>SUM(DM66:DM97)+DF100</f>
        <v>17946.143</v>
      </c>
      <c r="DN100" s="13">
        <f>DM100-DO65</f>
        <v>2510.1549999999988</v>
      </c>
      <c r="DO100" s="14">
        <f>DN72+DN100</f>
        <v>0</v>
      </c>
      <c r="DP100" s="52"/>
    </row>
    <row r="104" spans="3:120">
      <c r="E104" s="4"/>
      <c r="F104" s="4" t="s">
        <v>12</v>
      </c>
      <c r="G104" s="4" t="s">
        <v>13</v>
      </c>
      <c r="H104" s="1"/>
      <c r="L104" s="4"/>
      <c r="M104" s="4" t="s">
        <v>12</v>
      </c>
      <c r="N104" s="4" t="s">
        <v>13</v>
      </c>
      <c r="O104" s="1"/>
      <c r="S104" s="4"/>
      <c r="T104" s="4" t="s">
        <v>12</v>
      </c>
      <c r="U104" s="4" t="s">
        <v>13</v>
      </c>
      <c r="V104" s="1"/>
      <c r="Z104" s="4"/>
      <c r="AA104" s="4" t="s">
        <v>12</v>
      </c>
      <c r="AB104" s="4" t="s">
        <v>13</v>
      </c>
      <c r="AC104" s="1"/>
      <c r="AG104" s="4"/>
      <c r="AH104" s="4" t="s">
        <v>12</v>
      </c>
      <c r="AI104" s="4" t="s">
        <v>13</v>
      </c>
      <c r="AJ104" s="1"/>
      <c r="AN104" s="4"/>
      <c r="AO104" s="4" t="s">
        <v>12</v>
      </c>
      <c r="AP104" s="4" t="s">
        <v>13</v>
      </c>
      <c r="AQ104" s="1"/>
      <c r="AU104" s="4"/>
      <c r="AV104" s="4" t="s">
        <v>12</v>
      </c>
      <c r="AW104" s="4" t="s">
        <v>13</v>
      </c>
      <c r="AX104" s="1"/>
      <c r="BB104" s="4"/>
      <c r="BC104" s="4" t="s">
        <v>12</v>
      </c>
      <c r="BD104" s="4" t="s">
        <v>13</v>
      </c>
      <c r="BE104" s="1"/>
      <c r="BI104" s="4"/>
      <c r="BJ104" s="4" t="s">
        <v>12</v>
      </c>
      <c r="BK104" s="4" t="s">
        <v>13</v>
      </c>
      <c r="BL104" s="1"/>
      <c r="BP104" s="4"/>
      <c r="BQ104" s="4" t="s">
        <v>12</v>
      </c>
      <c r="BR104" s="4" t="s">
        <v>13</v>
      </c>
      <c r="BS104" s="1"/>
      <c r="BW104" s="4"/>
      <c r="BX104" s="4" t="s">
        <v>12</v>
      </c>
      <c r="BY104" s="4" t="s">
        <v>13</v>
      </c>
      <c r="BZ104" s="1"/>
      <c r="CD104" s="4"/>
      <c r="CE104" s="4" t="s">
        <v>12</v>
      </c>
      <c r="CF104" s="4" t="s">
        <v>13</v>
      </c>
      <c r="CG104" s="1"/>
      <c r="CK104" s="4"/>
      <c r="CL104" s="4" t="s">
        <v>12</v>
      </c>
      <c r="CM104" s="4" t="s">
        <v>13</v>
      </c>
      <c r="CN104" s="1"/>
      <c r="CR104" s="4"/>
      <c r="CS104" s="4" t="s">
        <v>12</v>
      </c>
      <c r="CT104" s="4" t="s">
        <v>13</v>
      </c>
      <c r="CU104" s="1"/>
      <c r="CY104" s="4"/>
      <c r="CZ104" s="4" t="s">
        <v>12</v>
      </c>
      <c r="DA104" s="4" t="s">
        <v>13</v>
      </c>
      <c r="DB104" s="1"/>
      <c r="DF104" s="4"/>
      <c r="DG104" s="4" t="s">
        <v>12</v>
      </c>
      <c r="DH104" s="4" t="s">
        <v>13</v>
      </c>
      <c r="DI104" s="1"/>
      <c r="DM104" s="4"/>
      <c r="DN104" s="4" t="s">
        <v>12</v>
      </c>
      <c r="DO104" s="4" t="s">
        <v>13</v>
      </c>
      <c r="DP104" s="1"/>
    </row>
    <row r="105" spans="3:120">
      <c r="E105" s="15" t="s">
        <v>14</v>
      </c>
      <c r="F105" s="1">
        <v>142</v>
      </c>
      <c r="G105" s="1">
        <v>24095</v>
      </c>
      <c r="H105" s="4" t="s">
        <v>15</v>
      </c>
      <c r="L105" s="15" t="s">
        <v>14</v>
      </c>
      <c r="M105" s="1">
        <v>103</v>
      </c>
      <c r="N105" s="1">
        <v>16020</v>
      </c>
      <c r="O105" s="4" t="s">
        <v>15</v>
      </c>
      <c r="S105" s="15" t="s">
        <v>14</v>
      </c>
      <c r="T105" s="1">
        <v>85</v>
      </c>
      <c r="U105" s="1">
        <v>12330</v>
      </c>
      <c r="V105" s="4" t="s">
        <v>15</v>
      </c>
      <c r="Z105" s="15" t="s">
        <v>14</v>
      </c>
      <c r="AA105" s="1">
        <v>162.5</v>
      </c>
      <c r="AB105" s="1">
        <v>28085</v>
      </c>
      <c r="AC105" s="4" t="s">
        <v>15</v>
      </c>
      <c r="AG105" s="15" t="s">
        <v>14</v>
      </c>
      <c r="AH105" s="1">
        <v>138</v>
      </c>
      <c r="AI105" s="1">
        <v>23284</v>
      </c>
      <c r="AJ105" s="4" t="s">
        <v>15</v>
      </c>
      <c r="AN105" s="15" t="s">
        <v>14</v>
      </c>
      <c r="AO105" s="1">
        <v>133</v>
      </c>
      <c r="AP105" s="1">
        <v>22261</v>
      </c>
      <c r="AQ105" s="4" t="s">
        <v>15</v>
      </c>
      <c r="AU105" s="15" t="s">
        <v>14</v>
      </c>
      <c r="AV105" s="1">
        <v>208</v>
      </c>
      <c r="AW105" s="1">
        <v>35112</v>
      </c>
      <c r="AX105" s="4" t="s">
        <v>15</v>
      </c>
      <c r="BB105" s="15" t="s">
        <v>14</v>
      </c>
      <c r="BC105" s="1">
        <v>163</v>
      </c>
      <c r="BD105" s="1">
        <v>28178</v>
      </c>
      <c r="BE105" s="4" t="s">
        <v>15</v>
      </c>
      <c r="BI105" s="15" t="s">
        <v>14</v>
      </c>
      <c r="BJ105" s="1">
        <v>134.5</v>
      </c>
      <c r="BK105" s="1">
        <v>22509</v>
      </c>
      <c r="BL105" s="4" t="s">
        <v>15</v>
      </c>
      <c r="BP105" s="15" t="s">
        <v>14</v>
      </c>
      <c r="BQ105" s="1">
        <v>112.5</v>
      </c>
      <c r="BR105" s="1">
        <v>18002</v>
      </c>
      <c r="BS105" s="4" t="s">
        <v>15</v>
      </c>
      <c r="BW105" s="15" t="s">
        <v>14</v>
      </c>
      <c r="BX105" s="1">
        <v>105</v>
      </c>
      <c r="BY105" s="1">
        <v>16541</v>
      </c>
      <c r="BZ105" s="4" t="s">
        <v>15</v>
      </c>
      <c r="CD105" s="15" t="s">
        <v>14</v>
      </c>
      <c r="CE105" s="1"/>
      <c r="CF105" s="1"/>
      <c r="CG105" s="4" t="s">
        <v>15</v>
      </c>
      <c r="CK105" s="15" t="s">
        <v>14</v>
      </c>
      <c r="CL105" s="1">
        <v>64.5</v>
      </c>
      <c r="CM105" s="1">
        <v>8358</v>
      </c>
      <c r="CN105" s="4" t="s">
        <v>15</v>
      </c>
      <c r="CR105" s="15" t="s">
        <v>14</v>
      </c>
      <c r="CS105" s="1">
        <v>137.5</v>
      </c>
      <c r="CT105" s="1">
        <v>23183</v>
      </c>
      <c r="CU105" s="4" t="s">
        <v>15</v>
      </c>
      <c r="CY105" s="15" t="s">
        <v>14</v>
      </c>
      <c r="CZ105" s="1">
        <v>116</v>
      </c>
      <c r="DA105" s="1">
        <v>18728</v>
      </c>
      <c r="DB105" s="4" t="s">
        <v>15</v>
      </c>
      <c r="DF105" s="15" t="s">
        <v>14</v>
      </c>
      <c r="DG105" s="1">
        <v>195</v>
      </c>
      <c r="DH105" s="1">
        <v>33472</v>
      </c>
      <c r="DI105" s="4" t="s">
        <v>15</v>
      </c>
      <c r="DM105" s="15" t="s">
        <v>14</v>
      </c>
      <c r="DN105" s="1"/>
      <c r="DO105" s="1"/>
      <c r="DP105" s="4" t="s">
        <v>15</v>
      </c>
    </row>
    <row r="106" spans="3:120">
      <c r="E106" s="15" t="s">
        <v>16</v>
      </c>
      <c r="F106" s="1">
        <v>103</v>
      </c>
      <c r="G106" s="1">
        <v>16020</v>
      </c>
      <c r="H106" s="1">
        <f>SUM(E66:E97)</f>
        <v>8064.4389999999985</v>
      </c>
      <c r="L106" s="15" t="s">
        <v>16</v>
      </c>
      <c r="M106" s="1">
        <v>85</v>
      </c>
      <c r="N106" s="1">
        <v>12330</v>
      </c>
      <c r="O106" s="1">
        <f>SUM(L66:L97)</f>
        <v>3240.0969999999998</v>
      </c>
      <c r="S106" s="15" t="s">
        <v>16</v>
      </c>
      <c r="T106" s="1">
        <v>73.5</v>
      </c>
      <c r="U106" s="1">
        <v>10061</v>
      </c>
      <c r="V106" s="1">
        <f>SUM(S66:S97)</f>
        <v>1742.152</v>
      </c>
      <c r="Z106" s="15" t="s">
        <v>16</v>
      </c>
      <c r="AA106" s="1">
        <v>138</v>
      </c>
      <c r="AB106" s="1">
        <v>23284</v>
      </c>
      <c r="AC106" s="1">
        <f>SUM(Z66:Z97)</f>
        <v>5469.3140000000003</v>
      </c>
      <c r="AG106" s="15" t="s">
        <v>16</v>
      </c>
      <c r="AH106" s="1">
        <v>133</v>
      </c>
      <c r="AI106" s="1">
        <v>22261</v>
      </c>
      <c r="AJ106" s="1">
        <f>SUM(AG66:AG97)</f>
        <v>901.8610000000001</v>
      </c>
      <c r="AN106" s="15" t="s">
        <v>16</v>
      </c>
      <c r="AO106" s="1">
        <v>108</v>
      </c>
      <c r="AP106" s="1">
        <v>17062</v>
      </c>
      <c r="AQ106" s="1">
        <f>SUM(AN66:AN97)</f>
        <v>5046.8550000000005</v>
      </c>
      <c r="AU106" s="15" t="s">
        <v>16</v>
      </c>
      <c r="AV106" s="1">
        <v>163</v>
      </c>
      <c r="AW106" s="1">
        <v>28178</v>
      </c>
      <c r="AX106" s="1">
        <f>SUM(AU66:AU97)</f>
        <v>6945.3420000000006</v>
      </c>
      <c r="BB106" s="15" t="s">
        <v>16</v>
      </c>
      <c r="BC106" s="1">
        <v>134.5</v>
      </c>
      <c r="BD106" s="1">
        <v>22509</v>
      </c>
      <c r="BE106" s="1">
        <f>SUM(BB66:BB97)</f>
        <v>5374.5300000000007</v>
      </c>
      <c r="BI106" s="15" t="s">
        <v>16</v>
      </c>
      <c r="BJ106" s="1">
        <v>112.5</v>
      </c>
      <c r="BK106" s="1">
        <v>18002</v>
      </c>
      <c r="BL106" s="1">
        <f>SUM(BI66:BI97)</f>
        <v>4577.2160000000013</v>
      </c>
      <c r="BP106" s="15" t="s">
        <v>16</v>
      </c>
      <c r="BQ106" s="1">
        <v>105</v>
      </c>
      <c r="BR106" s="1">
        <v>16541</v>
      </c>
      <c r="BS106" s="1">
        <f>SUM(BP66:BP97)</f>
        <v>1101.0079999999998</v>
      </c>
      <c r="BW106" s="15" t="s">
        <v>16</v>
      </c>
      <c r="BX106" s="1">
        <v>64.5</v>
      </c>
      <c r="BY106" s="1">
        <v>8358</v>
      </c>
      <c r="BZ106" s="1">
        <f>SUM(BW66:BW97)</f>
        <v>8525.5000000000018</v>
      </c>
      <c r="CD106" s="15" t="s">
        <v>16</v>
      </c>
      <c r="CE106" s="1"/>
      <c r="CF106" s="1"/>
      <c r="CG106" s="1">
        <f>SUM(CD66:CD97)</f>
        <v>0</v>
      </c>
      <c r="CK106" s="15" t="s">
        <v>16</v>
      </c>
      <c r="CL106" s="1">
        <v>46.5</v>
      </c>
      <c r="CM106" s="1">
        <v>5214</v>
      </c>
      <c r="CN106" s="1">
        <f>SUM(CK66:CK97)</f>
        <v>3201.4069999999992</v>
      </c>
      <c r="CR106" s="15" t="s">
        <v>16</v>
      </c>
      <c r="CS106" s="1">
        <v>116</v>
      </c>
      <c r="CT106" s="1">
        <v>18728</v>
      </c>
      <c r="CU106" s="1">
        <f>SUM(CR66:CR97)</f>
        <v>4466.4309999999987</v>
      </c>
      <c r="CY106" s="15" t="s">
        <v>16</v>
      </c>
      <c r="CZ106" s="1">
        <v>99.5</v>
      </c>
      <c r="DA106" s="1">
        <v>15294</v>
      </c>
      <c r="DB106" s="1">
        <f>SUM(CY66:CY97)</f>
        <v>3194.3110000000001</v>
      </c>
      <c r="DF106" s="15" t="s">
        <v>16</v>
      </c>
      <c r="DG106" s="1">
        <v>153.5</v>
      </c>
      <c r="DH106" s="1">
        <v>26373</v>
      </c>
      <c r="DI106" s="1">
        <f>SUM(DF66:DF97)</f>
        <v>7083.9940000000015</v>
      </c>
      <c r="DM106" s="15" t="s">
        <v>16</v>
      </c>
      <c r="DN106" s="1"/>
      <c r="DO106" s="1"/>
      <c r="DP106" s="1">
        <f>SUM(DM66:DM97)</f>
        <v>0</v>
      </c>
    </row>
    <row r="107" spans="3:120">
      <c r="E107" s="15" t="s">
        <v>17</v>
      </c>
      <c r="F107" s="1"/>
      <c r="G107" s="1">
        <f>G105-G106</f>
        <v>8075</v>
      </c>
      <c r="H107" s="4" t="s">
        <v>18</v>
      </c>
      <c r="L107" s="15" t="s">
        <v>17</v>
      </c>
      <c r="M107" s="1"/>
      <c r="N107" s="1">
        <f>N105-N106</f>
        <v>3690</v>
      </c>
      <c r="O107" s="4" t="s">
        <v>18</v>
      </c>
      <c r="S107" s="15" t="s">
        <v>17</v>
      </c>
      <c r="T107" s="1"/>
      <c r="U107" s="1">
        <f>U105-U106</f>
        <v>2269</v>
      </c>
      <c r="V107" s="4" t="s">
        <v>18</v>
      </c>
      <c r="Z107" s="15" t="s">
        <v>17</v>
      </c>
      <c r="AA107" s="1"/>
      <c r="AB107" s="1">
        <f>AB105-AB106</f>
        <v>4801</v>
      </c>
      <c r="AC107" s="4" t="s">
        <v>18</v>
      </c>
      <c r="AG107" s="15" t="s">
        <v>17</v>
      </c>
      <c r="AH107" s="1"/>
      <c r="AI107" s="1">
        <f>AI105-AI106</f>
        <v>1023</v>
      </c>
      <c r="AJ107" s="4" t="s">
        <v>18</v>
      </c>
      <c r="AN107" s="15" t="s">
        <v>17</v>
      </c>
      <c r="AO107" s="1"/>
      <c r="AP107" s="1">
        <f>AP105-AP106</f>
        <v>5199</v>
      </c>
      <c r="AQ107" s="4" t="s">
        <v>18</v>
      </c>
      <c r="AU107" s="15" t="s">
        <v>17</v>
      </c>
      <c r="AV107" s="1"/>
      <c r="AW107" s="1">
        <f>AW105-AW106</f>
        <v>6934</v>
      </c>
      <c r="AX107" s="4" t="s">
        <v>18</v>
      </c>
      <c r="BB107" s="15" t="s">
        <v>17</v>
      </c>
      <c r="BC107" s="1"/>
      <c r="BD107" s="1">
        <f>BD105-BD106</f>
        <v>5669</v>
      </c>
      <c r="BE107" s="4" t="s">
        <v>18</v>
      </c>
      <c r="BI107" s="15" t="s">
        <v>17</v>
      </c>
      <c r="BJ107" s="1"/>
      <c r="BK107" s="1">
        <f>BK105-BK106</f>
        <v>4507</v>
      </c>
      <c r="BL107" s="4" t="s">
        <v>18</v>
      </c>
      <c r="BP107" s="15" t="s">
        <v>17</v>
      </c>
      <c r="BQ107" s="1"/>
      <c r="BR107" s="1">
        <f>BR105-BR106</f>
        <v>1461</v>
      </c>
      <c r="BS107" s="4" t="s">
        <v>18</v>
      </c>
      <c r="BW107" s="15" t="s">
        <v>17</v>
      </c>
      <c r="BX107" s="1"/>
      <c r="BY107" s="1">
        <f>BY105-BY106</f>
        <v>8183</v>
      </c>
      <c r="BZ107" s="4" t="s">
        <v>18</v>
      </c>
      <c r="CD107" s="15" t="s">
        <v>17</v>
      </c>
      <c r="CE107" s="1"/>
      <c r="CF107" s="1">
        <f>CF105-CF106</f>
        <v>0</v>
      </c>
      <c r="CG107" s="4" t="s">
        <v>18</v>
      </c>
      <c r="CK107" s="15" t="s">
        <v>17</v>
      </c>
      <c r="CL107" s="1"/>
      <c r="CM107" s="1">
        <f>CM105-CM106</f>
        <v>3144</v>
      </c>
      <c r="CN107" s="4" t="s">
        <v>18</v>
      </c>
      <c r="CR107" s="15" t="s">
        <v>17</v>
      </c>
      <c r="CS107" s="1"/>
      <c r="CT107" s="1">
        <f>CT105-CT106</f>
        <v>4455</v>
      </c>
      <c r="CU107" s="4" t="s">
        <v>18</v>
      </c>
      <c r="CY107" s="15" t="s">
        <v>17</v>
      </c>
      <c r="CZ107" s="1"/>
      <c r="DA107" s="1">
        <f>DA105-DA106</f>
        <v>3434</v>
      </c>
      <c r="DB107" s="4" t="s">
        <v>18</v>
      </c>
      <c r="DF107" s="15" t="s">
        <v>17</v>
      </c>
      <c r="DG107" s="1"/>
      <c r="DH107" s="1">
        <f>DH105-DH106</f>
        <v>7099</v>
      </c>
      <c r="DI107" s="4" t="s">
        <v>18</v>
      </c>
      <c r="DM107" s="15" t="s">
        <v>17</v>
      </c>
      <c r="DN107" s="1"/>
      <c r="DO107" s="1">
        <f>DO105-DO106</f>
        <v>0</v>
      </c>
      <c r="DP107" s="4" t="s">
        <v>18</v>
      </c>
    </row>
    <row r="108" spans="3:120">
      <c r="E108" s="16"/>
      <c r="F108" s="17"/>
      <c r="G108" s="18"/>
      <c r="H108" s="1">
        <f>G107-H106</f>
        <v>10.561000000001513</v>
      </c>
      <c r="L108" s="16"/>
      <c r="M108" s="17"/>
      <c r="N108" s="18"/>
      <c r="O108" s="1">
        <f>N107-O106</f>
        <v>449.90300000000025</v>
      </c>
      <c r="S108" s="16"/>
      <c r="T108" s="17"/>
      <c r="U108" s="18"/>
      <c r="V108" s="1">
        <f>U107-V106</f>
        <v>526.84799999999996</v>
      </c>
      <c r="Z108" s="16"/>
      <c r="AA108" s="17"/>
      <c r="AB108" s="18"/>
      <c r="AC108" s="1">
        <f>AB107-AC106</f>
        <v>-668.31400000000031</v>
      </c>
      <c r="AG108" s="16"/>
      <c r="AH108" s="17"/>
      <c r="AI108" s="18"/>
      <c r="AJ108" s="1">
        <f>AI107-AJ106</f>
        <v>121.1389999999999</v>
      </c>
      <c r="AN108" s="16"/>
      <c r="AO108" s="17"/>
      <c r="AP108" s="18"/>
      <c r="AQ108" s="1">
        <f>AP107-AQ106</f>
        <v>152.14499999999953</v>
      </c>
      <c r="AU108" s="16"/>
      <c r="AV108" s="17"/>
      <c r="AW108" s="18"/>
      <c r="AX108" s="1">
        <f>AW107-AX106</f>
        <v>-11.342000000000553</v>
      </c>
      <c r="BB108" s="16"/>
      <c r="BC108" s="17"/>
      <c r="BD108" s="18"/>
      <c r="BE108" s="1">
        <f>BD107-BE106</f>
        <v>294.46999999999935</v>
      </c>
      <c r="BI108" s="16"/>
      <c r="BJ108" s="17"/>
      <c r="BK108" s="18"/>
      <c r="BL108" s="1">
        <f>BK107-BL106</f>
        <v>-70.216000000001259</v>
      </c>
      <c r="BP108" s="16"/>
      <c r="BQ108" s="17"/>
      <c r="BR108" s="18"/>
      <c r="BS108" s="1">
        <f>BR107-BS106</f>
        <v>359.99200000000019</v>
      </c>
      <c r="BW108" s="16"/>
      <c r="BX108" s="17"/>
      <c r="BY108" s="18"/>
      <c r="BZ108" s="1">
        <f>BY107-BZ106</f>
        <v>-342.50000000000182</v>
      </c>
      <c r="CD108" s="16"/>
      <c r="CE108" s="17"/>
      <c r="CF108" s="18"/>
      <c r="CG108" s="1">
        <f>CF107-CG106</f>
        <v>0</v>
      </c>
      <c r="CK108" s="16"/>
      <c r="CL108" s="17"/>
      <c r="CM108" s="18"/>
      <c r="CN108" s="1">
        <f>CM107-CN106</f>
        <v>-57.406999999999243</v>
      </c>
      <c r="CR108" s="16"/>
      <c r="CS108" s="17"/>
      <c r="CT108" s="18"/>
      <c r="CU108" s="1">
        <f>CT107-CU106</f>
        <v>-11.430999999998676</v>
      </c>
      <c r="CY108" s="16"/>
      <c r="CZ108" s="17"/>
      <c r="DA108" s="18"/>
      <c r="DB108" s="1">
        <f>DA107-DB106</f>
        <v>239.68899999999985</v>
      </c>
      <c r="DF108" s="16"/>
      <c r="DG108" s="17"/>
      <c r="DH108" s="18"/>
      <c r="DI108" s="1">
        <f>DH107-DI106</f>
        <v>15.005999999998494</v>
      </c>
      <c r="DM108" s="16"/>
      <c r="DN108" s="17"/>
      <c r="DO108" s="18"/>
      <c r="DP108" s="1">
        <f>DO107-DP106</f>
        <v>0</v>
      </c>
    </row>
    <row r="114" spans="3:141">
      <c r="E114" s="48"/>
      <c r="F114" s="48"/>
      <c r="G114" s="48"/>
      <c r="H114" s="48"/>
      <c r="L114" s="48"/>
      <c r="M114" s="48"/>
      <c r="N114" s="48"/>
      <c r="O114" s="48"/>
      <c r="S114" s="48"/>
      <c r="T114" s="48"/>
      <c r="U114" s="48"/>
      <c r="V114" s="48"/>
      <c r="Z114" s="48"/>
      <c r="AA114" s="48"/>
      <c r="AB114" s="48"/>
      <c r="AC114" s="48"/>
      <c r="AG114" s="48"/>
      <c r="AH114" s="48"/>
      <c r="AI114" s="48"/>
      <c r="AJ114" s="48"/>
      <c r="AN114" s="48"/>
      <c r="AO114" s="48"/>
      <c r="AP114" s="48"/>
      <c r="AQ114" s="48"/>
      <c r="AU114" s="48"/>
      <c r="AV114" s="48"/>
      <c r="AW114" s="48"/>
      <c r="AX114" s="48"/>
      <c r="BB114" s="48"/>
      <c r="BC114" s="48"/>
      <c r="BD114" s="48"/>
      <c r="BE114" s="48"/>
      <c r="BI114" s="48"/>
      <c r="BJ114" s="48"/>
      <c r="BK114" s="48"/>
      <c r="BL114" s="48"/>
      <c r="BP114" s="48"/>
      <c r="BQ114" s="48"/>
      <c r="BR114" s="48"/>
      <c r="BS114" s="48"/>
      <c r="BW114" s="48"/>
      <c r="BX114" s="48"/>
      <c r="BY114" s="48"/>
      <c r="BZ114" s="48"/>
      <c r="CD114" s="48"/>
      <c r="CE114" s="48"/>
      <c r="CF114" s="48"/>
      <c r="CG114" s="48"/>
      <c r="CK114" s="48"/>
      <c r="CL114" s="48"/>
      <c r="CM114" s="48"/>
      <c r="CN114" s="48"/>
      <c r="CR114" s="48"/>
      <c r="CS114" s="48"/>
      <c r="CT114" s="48"/>
      <c r="CU114" s="48"/>
      <c r="CY114" s="48"/>
      <c r="CZ114" s="48"/>
      <c r="DA114" s="48"/>
      <c r="DB114" s="48"/>
      <c r="DF114" s="48"/>
      <c r="DG114" s="48"/>
      <c r="DH114" s="48"/>
      <c r="DI114" s="48"/>
      <c r="DM114" s="48"/>
      <c r="DN114" s="48"/>
      <c r="DO114" s="48"/>
      <c r="DP114" s="48"/>
      <c r="DT114" s="48"/>
      <c r="DU114" s="48"/>
      <c r="DV114" s="48"/>
      <c r="DW114" s="48"/>
      <c r="EA114" s="48"/>
      <c r="EB114" s="48"/>
      <c r="EC114" s="48"/>
      <c r="ED114" s="48"/>
      <c r="EH114" s="48"/>
      <c r="EI114" s="48"/>
      <c r="EJ114" s="48"/>
      <c r="EK114" s="48"/>
    </row>
    <row r="115" spans="3:141">
      <c r="E115" s="49"/>
      <c r="F115" s="49"/>
      <c r="G115" s="49"/>
      <c r="H115" s="49"/>
      <c r="L115" s="49"/>
      <c r="M115" s="49"/>
      <c r="N115" s="49"/>
      <c r="O115" s="49"/>
      <c r="S115" s="49"/>
      <c r="T115" s="49"/>
      <c r="U115" s="49"/>
      <c r="V115" s="49"/>
      <c r="Z115" s="49"/>
      <c r="AA115" s="49"/>
      <c r="AB115" s="49"/>
      <c r="AC115" s="49"/>
      <c r="AG115" s="49"/>
      <c r="AH115" s="49"/>
      <c r="AI115" s="49"/>
      <c r="AJ115" s="49"/>
      <c r="AN115" s="49"/>
      <c r="AO115" s="49"/>
      <c r="AP115" s="49"/>
      <c r="AQ115" s="49"/>
      <c r="AU115" s="49"/>
      <c r="AV115" s="49"/>
      <c r="AW115" s="49"/>
      <c r="AX115" s="49"/>
      <c r="BB115" s="49"/>
      <c r="BC115" s="49"/>
      <c r="BD115" s="49"/>
      <c r="BE115" s="49"/>
      <c r="BI115" s="49"/>
      <c r="BJ115" s="49"/>
      <c r="BK115" s="49"/>
      <c r="BL115" s="49"/>
      <c r="BP115" s="49"/>
      <c r="BQ115" s="49"/>
      <c r="BR115" s="49"/>
      <c r="BS115" s="49"/>
      <c r="BW115" s="49"/>
      <c r="BX115" s="49"/>
      <c r="BY115" s="49"/>
      <c r="BZ115" s="49"/>
      <c r="CD115" s="49"/>
      <c r="CE115" s="49"/>
      <c r="CF115" s="49"/>
      <c r="CG115" s="49"/>
      <c r="CK115" s="49"/>
      <c r="CL115" s="49"/>
      <c r="CM115" s="49"/>
      <c r="CN115" s="49"/>
      <c r="CR115" s="49"/>
      <c r="CS115" s="49"/>
      <c r="CT115" s="49"/>
      <c r="CU115" s="49"/>
      <c r="CY115" s="49"/>
      <c r="CZ115" s="49"/>
      <c r="DA115" s="49"/>
      <c r="DB115" s="49"/>
      <c r="DF115" s="49"/>
      <c r="DG115" s="49"/>
      <c r="DH115" s="49"/>
      <c r="DI115" s="49"/>
      <c r="DM115" s="49"/>
      <c r="DN115" s="49"/>
      <c r="DO115" s="49"/>
      <c r="DP115" s="49"/>
      <c r="DT115" s="49"/>
      <c r="DU115" s="49"/>
      <c r="DV115" s="49"/>
      <c r="DW115" s="49"/>
      <c r="EA115" s="49"/>
      <c r="EB115" s="49"/>
      <c r="EC115" s="49"/>
      <c r="ED115" s="49"/>
      <c r="EH115" s="49"/>
      <c r="EI115" s="49"/>
      <c r="EJ115" s="49"/>
      <c r="EK115" s="49"/>
    </row>
    <row r="116" spans="3:141">
      <c r="C116" s="4" t="s">
        <v>0</v>
      </c>
      <c r="D116" s="4" t="s">
        <v>1</v>
      </c>
      <c r="E116" s="5" t="s">
        <v>2</v>
      </c>
      <c r="F116" s="5" t="s">
        <v>3</v>
      </c>
      <c r="G116" s="5" t="s">
        <v>4</v>
      </c>
      <c r="H116" s="5" t="s">
        <v>5</v>
      </c>
      <c r="J116" s="4" t="s">
        <v>0</v>
      </c>
      <c r="K116" s="4" t="s">
        <v>1</v>
      </c>
      <c r="L116" s="5" t="s">
        <v>2</v>
      </c>
      <c r="M116" s="5" t="s">
        <v>3</v>
      </c>
      <c r="N116" s="5" t="s">
        <v>4</v>
      </c>
      <c r="O116" s="5" t="s">
        <v>5</v>
      </c>
      <c r="Q116" s="4" t="s">
        <v>0</v>
      </c>
      <c r="R116" s="4" t="s">
        <v>1</v>
      </c>
      <c r="S116" s="5" t="s">
        <v>2</v>
      </c>
      <c r="T116" s="5" t="s">
        <v>3</v>
      </c>
      <c r="U116" s="5" t="s">
        <v>4</v>
      </c>
      <c r="V116" s="5" t="s">
        <v>5</v>
      </c>
      <c r="X116" s="4" t="s">
        <v>0</v>
      </c>
      <c r="Y116" s="4" t="s">
        <v>1</v>
      </c>
      <c r="Z116" s="5" t="s">
        <v>2</v>
      </c>
      <c r="AA116" s="5" t="s">
        <v>3</v>
      </c>
      <c r="AB116" s="5" t="s">
        <v>4</v>
      </c>
      <c r="AC116" s="5" t="s">
        <v>5</v>
      </c>
      <c r="AE116" s="4" t="s">
        <v>0</v>
      </c>
      <c r="AF116" s="4" t="s">
        <v>1</v>
      </c>
      <c r="AG116" s="5" t="s">
        <v>2</v>
      </c>
      <c r="AH116" s="5" t="s">
        <v>3</v>
      </c>
      <c r="AI116" s="5" t="s">
        <v>4</v>
      </c>
      <c r="AJ116" s="5" t="s">
        <v>5</v>
      </c>
      <c r="AL116" s="4" t="s">
        <v>0</v>
      </c>
      <c r="AM116" s="4" t="s">
        <v>1</v>
      </c>
      <c r="AN116" s="5" t="s">
        <v>2</v>
      </c>
      <c r="AO116" s="5" t="s">
        <v>3</v>
      </c>
      <c r="AP116" s="5" t="s">
        <v>4</v>
      </c>
      <c r="AQ116" s="5" t="s">
        <v>5</v>
      </c>
      <c r="AS116" s="4" t="s">
        <v>0</v>
      </c>
      <c r="AT116" s="4" t="s">
        <v>1</v>
      </c>
      <c r="AU116" s="5" t="s">
        <v>2</v>
      </c>
      <c r="AV116" s="5" t="s">
        <v>3</v>
      </c>
      <c r="AW116" s="5" t="s">
        <v>4</v>
      </c>
      <c r="AX116" s="5" t="s">
        <v>5</v>
      </c>
      <c r="AZ116" s="4" t="s">
        <v>0</v>
      </c>
      <c r="BA116" s="4" t="s">
        <v>1</v>
      </c>
      <c r="BB116" s="5" t="s">
        <v>2</v>
      </c>
      <c r="BC116" s="5" t="s">
        <v>3</v>
      </c>
      <c r="BD116" s="5" t="s">
        <v>4</v>
      </c>
      <c r="BE116" s="5" t="s">
        <v>5</v>
      </c>
      <c r="BG116" s="4" t="s">
        <v>0</v>
      </c>
      <c r="BH116" s="4" t="s">
        <v>1</v>
      </c>
      <c r="BI116" s="5" t="s">
        <v>2</v>
      </c>
      <c r="BJ116" s="5" t="s">
        <v>3</v>
      </c>
      <c r="BK116" s="5" t="s">
        <v>4</v>
      </c>
      <c r="BL116" s="5" t="s">
        <v>5</v>
      </c>
      <c r="BN116" s="4" t="s">
        <v>0</v>
      </c>
      <c r="BO116" s="4" t="s">
        <v>1</v>
      </c>
      <c r="BP116" s="5" t="s">
        <v>2</v>
      </c>
      <c r="BQ116" s="5" t="s">
        <v>3</v>
      </c>
      <c r="BR116" s="5" t="s">
        <v>4</v>
      </c>
      <c r="BS116" s="5" t="s">
        <v>5</v>
      </c>
      <c r="BU116" s="4" t="s">
        <v>0</v>
      </c>
      <c r="BV116" s="4" t="s">
        <v>1</v>
      </c>
      <c r="BW116" s="5" t="s">
        <v>2</v>
      </c>
      <c r="BX116" s="5" t="s">
        <v>3</v>
      </c>
      <c r="BY116" s="5" t="s">
        <v>4</v>
      </c>
      <c r="BZ116" s="5" t="s">
        <v>5</v>
      </c>
      <c r="CB116" s="4" t="s">
        <v>0</v>
      </c>
      <c r="CC116" s="4" t="s">
        <v>1</v>
      </c>
      <c r="CD116" s="5" t="s">
        <v>2</v>
      </c>
      <c r="CE116" s="5" t="s">
        <v>3</v>
      </c>
      <c r="CF116" s="5" t="s">
        <v>4</v>
      </c>
      <c r="CG116" s="5" t="s">
        <v>5</v>
      </c>
      <c r="CI116" s="4" t="s">
        <v>0</v>
      </c>
      <c r="CJ116" s="4" t="s">
        <v>1</v>
      </c>
      <c r="CK116" s="5" t="s">
        <v>2</v>
      </c>
      <c r="CL116" s="5" t="s">
        <v>3</v>
      </c>
      <c r="CM116" s="5" t="s">
        <v>4</v>
      </c>
      <c r="CN116" s="5" t="s">
        <v>5</v>
      </c>
      <c r="CP116" s="4" t="s">
        <v>0</v>
      </c>
      <c r="CQ116" s="4" t="s">
        <v>1</v>
      </c>
      <c r="CR116" s="5" t="s">
        <v>2</v>
      </c>
      <c r="CS116" s="5" t="s">
        <v>3</v>
      </c>
      <c r="CT116" s="5" t="s">
        <v>4</v>
      </c>
      <c r="CU116" s="5" t="s">
        <v>5</v>
      </c>
      <c r="CW116" s="4" t="s">
        <v>0</v>
      </c>
      <c r="CX116" s="4" t="s">
        <v>1</v>
      </c>
      <c r="CY116" s="5" t="s">
        <v>2</v>
      </c>
      <c r="CZ116" s="5" t="s">
        <v>3</v>
      </c>
      <c r="DA116" s="5" t="s">
        <v>4</v>
      </c>
      <c r="DB116" s="5" t="s">
        <v>5</v>
      </c>
      <c r="DD116" s="4" t="s">
        <v>0</v>
      </c>
      <c r="DE116" s="4" t="s">
        <v>1</v>
      </c>
      <c r="DF116" s="5" t="s">
        <v>2</v>
      </c>
      <c r="DG116" s="5" t="s">
        <v>3</v>
      </c>
      <c r="DH116" s="5" t="s">
        <v>4</v>
      </c>
      <c r="DI116" s="5" t="s">
        <v>5</v>
      </c>
      <c r="DK116" s="4" t="s">
        <v>0</v>
      </c>
      <c r="DL116" s="4" t="s">
        <v>1</v>
      </c>
      <c r="DM116" s="5" t="s">
        <v>2</v>
      </c>
      <c r="DN116" s="5" t="s">
        <v>3</v>
      </c>
      <c r="DO116" s="5" t="s">
        <v>4</v>
      </c>
      <c r="DP116" s="5" t="s">
        <v>5</v>
      </c>
      <c r="DR116" s="4" t="s">
        <v>0</v>
      </c>
      <c r="DS116" s="4" t="s">
        <v>1</v>
      </c>
      <c r="DT116" s="5" t="s">
        <v>2</v>
      </c>
      <c r="DU116" s="5" t="s">
        <v>3</v>
      </c>
      <c r="DV116" s="5" t="s">
        <v>4</v>
      </c>
      <c r="DW116" s="5" t="s">
        <v>5</v>
      </c>
      <c r="DY116" s="4" t="s">
        <v>0</v>
      </c>
      <c r="DZ116" s="4" t="s">
        <v>1</v>
      </c>
      <c r="EA116" s="5" t="s">
        <v>2</v>
      </c>
      <c r="EB116" s="5" t="s">
        <v>3</v>
      </c>
      <c r="EC116" s="5" t="s">
        <v>4</v>
      </c>
      <c r="ED116" s="5" t="s">
        <v>5</v>
      </c>
      <c r="EF116" s="4" t="s">
        <v>0</v>
      </c>
      <c r="EG116" s="4" t="s">
        <v>1</v>
      </c>
      <c r="EH116" s="5" t="s">
        <v>2</v>
      </c>
      <c r="EI116" s="5" t="s">
        <v>3</v>
      </c>
      <c r="EJ116" s="5" t="s">
        <v>4</v>
      </c>
      <c r="EK116" s="5" t="s">
        <v>5</v>
      </c>
    </row>
    <row r="117" spans="3:141">
      <c r="C117" s="1"/>
      <c r="D117" s="1"/>
      <c r="E117" s="6"/>
      <c r="F117" s="6">
        <f>G117</f>
        <v>15483.845000000001</v>
      </c>
      <c r="G117" s="23">
        <f>H119+DN72</f>
        <v>15483.845000000001</v>
      </c>
      <c r="H117" s="7">
        <v>8111051899</v>
      </c>
      <c r="J117" s="1"/>
      <c r="K117" s="1"/>
      <c r="L117" s="6"/>
      <c r="M117" s="6">
        <f>F149</f>
        <v>15334.345000000001</v>
      </c>
      <c r="N117" s="23">
        <f>G117</f>
        <v>15483.845000000001</v>
      </c>
      <c r="O117" s="7">
        <v>8111051899</v>
      </c>
      <c r="Q117" s="1"/>
      <c r="R117" s="1"/>
      <c r="S117" s="6"/>
      <c r="T117" s="6">
        <f>M149</f>
        <v>7239.5700000000024</v>
      </c>
      <c r="U117" s="23">
        <f>N117</f>
        <v>15483.845000000001</v>
      </c>
      <c r="V117" s="7">
        <v>8111051899</v>
      </c>
      <c r="X117" s="1"/>
      <c r="Y117" s="1"/>
      <c r="Z117" s="6"/>
      <c r="AA117" s="6">
        <f>T149</f>
        <v>2978.2090000000035</v>
      </c>
      <c r="AB117" s="23">
        <f>U117</f>
        <v>15483.845000000001</v>
      </c>
      <c r="AC117" s="7">
        <v>8111051899</v>
      </c>
      <c r="AE117" s="1"/>
      <c r="AF117" s="1"/>
      <c r="AG117" s="6"/>
      <c r="AH117" s="6">
        <f>AI117</f>
        <v>18108.865000000002</v>
      </c>
      <c r="AI117" s="23">
        <f>AJ119+AA128</f>
        <v>18108.865000000002</v>
      </c>
      <c r="AJ117" s="7">
        <v>8111055535</v>
      </c>
      <c r="AL117" s="1"/>
      <c r="AM117" s="1"/>
      <c r="AN117" s="6"/>
      <c r="AO117" s="6">
        <f>AH149</f>
        <v>14679.780000000004</v>
      </c>
      <c r="AP117" s="23">
        <f>AI117</f>
        <v>18108.865000000002</v>
      </c>
      <c r="AQ117" s="7">
        <v>8111055535</v>
      </c>
      <c r="AS117" s="1"/>
      <c r="AT117" s="1"/>
      <c r="AU117" s="6"/>
      <c r="AV117" s="6">
        <f>AO149</f>
        <v>11998.721000000007</v>
      </c>
      <c r="AW117" s="23">
        <f>AP117</f>
        <v>18108.865000000002</v>
      </c>
      <c r="AX117" s="7">
        <v>8111055535</v>
      </c>
      <c r="AZ117" s="1"/>
      <c r="BA117" s="1"/>
      <c r="BB117" s="6"/>
      <c r="BC117" s="6">
        <f>AV149</f>
        <v>10765.062000000009</v>
      </c>
      <c r="BD117" s="23">
        <f>AW117</f>
        <v>18108.865000000002</v>
      </c>
      <c r="BE117" s="7">
        <v>8111055535</v>
      </c>
      <c r="BG117" s="1"/>
      <c r="BH117" s="1"/>
      <c r="BI117" s="6"/>
      <c r="BJ117" s="6">
        <f>BC149</f>
        <v>10155.919000000011</v>
      </c>
      <c r="BK117" s="23">
        <f>BD117</f>
        <v>18108.865000000002</v>
      </c>
      <c r="BL117" s="7">
        <v>8111055535</v>
      </c>
      <c r="BN117" s="1"/>
      <c r="BO117" s="1"/>
      <c r="BP117" s="6"/>
      <c r="BQ117" s="6">
        <f>BJ149</f>
        <v>5145.07600000001</v>
      </c>
      <c r="BR117" s="23">
        <f>BK117</f>
        <v>18108.865000000002</v>
      </c>
      <c r="BS117" s="7">
        <v>8111055535</v>
      </c>
      <c r="BU117" s="1"/>
      <c r="BV117" s="1"/>
      <c r="BW117" s="6"/>
      <c r="BX117" s="6">
        <f>BQ149</f>
        <v>4674.0820000000103</v>
      </c>
      <c r="BY117" s="23">
        <f>BR117</f>
        <v>18108.865000000002</v>
      </c>
      <c r="BZ117" s="7">
        <v>8111055535</v>
      </c>
      <c r="CB117" s="1"/>
      <c r="CC117" s="1"/>
      <c r="CD117" s="6"/>
      <c r="CE117" s="6">
        <f>BX149</f>
        <v>2224.5210000000106</v>
      </c>
      <c r="CF117" s="23">
        <f>BY117</f>
        <v>18108.865000000002</v>
      </c>
      <c r="CG117" s="7">
        <v>8111055535</v>
      </c>
      <c r="CI117" s="1"/>
      <c r="CJ117" s="1"/>
      <c r="CK117" s="6"/>
      <c r="CL117" s="6">
        <f>CM117</f>
        <v>17746.290000000012</v>
      </c>
      <c r="CM117" s="23">
        <f>CN119+CE127</f>
        <v>17746.290000000012</v>
      </c>
      <c r="CN117" s="7">
        <v>8111057219</v>
      </c>
      <c r="CP117" s="1"/>
      <c r="CQ117" s="1"/>
      <c r="CR117" s="6"/>
      <c r="CS117" s="6">
        <f>CL149</f>
        <v>11791.221000000014</v>
      </c>
      <c r="CT117" s="23">
        <f>CM117</f>
        <v>17746.290000000012</v>
      </c>
      <c r="CU117" s="7">
        <v>8111057219</v>
      </c>
      <c r="CW117" s="1"/>
      <c r="CX117" s="1"/>
      <c r="CY117" s="6"/>
      <c r="CZ117" s="6">
        <f>CS149</f>
        <v>4890.6280000000106</v>
      </c>
      <c r="DA117" s="23">
        <f>CT117</f>
        <v>17746.290000000012</v>
      </c>
      <c r="DB117" s="7">
        <v>8111057219</v>
      </c>
      <c r="DD117" s="1"/>
      <c r="DE117" s="1"/>
      <c r="DF117" s="6"/>
      <c r="DG117" s="6">
        <f>DH117</f>
        <v>16855.649000000012</v>
      </c>
      <c r="DH117" s="23">
        <f>DI119+CZ141</f>
        <v>16855.649000000012</v>
      </c>
      <c r="DI117" s="7">
        <v>8111060601</v>
      </c>
      <c r="DK117" s="1"/>
      <c r="DL117" s="1"/>
      <c r="DM117" s="6"/>
      <c r="DN117" s="6">
        <f>DG149</f>
        <v>13128.36900000001</v>
      </c>
      <c r="DO117" s="23">
        <f>DH117</f>
        <v>16855.649000000012</v>
      </c>
      <c r="DP117" s="7">
        <v>8111060601</v>
      </c>
      <c r="DR117" s="1"/>
      <c r="DS117" s="1"/>
      <c r="DT117" s="6"/>
      <c r="DU117" s="6">
        <f>DN149</f>
        <v>8612.6760000000086</v>
      </c>
      <c r="DV117" s="23">
        <f>DO117</f>
        <v>16855.649000000012</v>
      </c>
      <c r="DW117" s="7">
        <v>8111060601</v>
      </c>
      <c r="DY117" s="1"/>
      <c r="DZ117" s="1"/>
      <c r="EA117" s="6"/>
      <c r="EB117" s="6">
        <f>DU149</f>
        <v>1852.4560000000079</v>
      </c>
      <c r="EC117" s="23">
        <f>DV117</f>
        <v>16855.649000000012</v>
      </c>
      <c r="ED117" s="7">
        <v>8111060601</v>
      </c>
      <c r="EF117" s="1"/>
      <c r="EG117" s="1"/>
      <c r="EH117" s="6"/>
      <c r="EI117" s="6">
        <f>EB149</f>
        <v>-5375.9209999999912</v>
      </c>
      <c r="EJ117" s="23">
        <f>EC117</f>
        <v>16855.649000000012</v>
      </c>
      <c r="EK117" s="7">
        <v>8111060601</v>
      </c>
    </row>
    <row r="118" spans="3:141">
      <c r="C118" s="8">
        <v>45491</v>
      </c>
      <c r="D118" s="9" t="s">
        <v>34</v>
      </c>
      <c r="E118" s="6">
        <v>149.5</v>
      </c>
      <c r="F118" s="6">
        <f>F117-E118</f>
        <v>15334.345000000001</v>
      </c>
      <c r="G118" s="10">
        <f>1</f>
        <v>1</v>
      </c>
      <c r="H118" s="5" t="s">
        <v>4</v>
      </c>
      <c r="J118" s="8">
        <v>45492</v>
      </c>
      <c r="K118" s="9" t="s">
        <v>60</v>
      </c>
      <c r="L118" s="6">
        <v>85.272000000000006</v>
      </c>
      <c r="M118" s="6">
        <f>M117-L118</f>
        <v>15249.073</v>
      </c>
      <c r="N118" s="10">
        <f>1</f>
        <v>1</v>
      </c>
      <c r="O118" s="5" t="s">
        <v>4</v>
      </c>
      <c r="Q118" s="8">
        <v>45492</v>
      </c>
      <c r="R118" s="9" t="s">
        <v>6</v>
      </c>
      <c r="S118" s="6">
        <v>400.33499999999998</v>
      </c>
      <c r="T118" s="6">
        <f>T117-S118</f>
        <v>6839.2350000000024</v>
      </c>
      <c r="U118" s="10">
        <f>1</f>
        <v>1</v>
      </c>
      <c r="V118" s="5" t="s">
        <v>4</v>
      </c>
      <c r="X118" s="8">
        <v>45493</v>
      </c>
      <c r="Y118" s="9" t="s">
        <v>495</v>
      </c>
      <c r="Z118" s="6">
        <v>300.11599999999999</v>
      </c>
      <c r="AA118" s="6">
        <f>AA117-Z118</f>
        <v>2678.0930000000035</v>
      </c>
      <c r="AB118" s="10">
        <f>1</f>
        <v>1</v>
      </c>
      <c r="AC118" s="5" t="s">
        <v>4</v>
      </c>
      <c r="AE118" s="8">
        <v>45493</v>
      </c>
      <c r="AF118" s="9" t="s">
        <v>9</v>
      </c>
      <c r="AG118" s="6">
        <v>176.03299999999999</v>
      </c>
      <c r="AH118" s="6">
        <f>AH117-AG118</f>
        <v>17932.832000000002</v>
      </c>
      <c r="AI118" s="10">
        <f>1</f>
        <v>1</v>
      </c>
      <c r="AJ118" s="5" t="s">
        <v>4</v>
      </c>
      <c r="AL118" s="8">
        <v>45493</v>
      </c>
      <c r="AM118" s="9" t="s">
        <v>6</v>
      </c>
      <c r="AN118" s="6">
        <v>339.46899999999999</v>
      </c>
      <c r="AO118" s="6">
        <f>AO117-AN118</f>
        <v>14340.311000000005</v>
      </c>
      <c r="AP118" s="10">
        <f>1</f>
        <v>1</v>
      </c>
      <c r="AQ118" s="5" t="s">
        <v>4</v>
      </c>
      <c r="AS118" s="8">
        <v>45493</v>
      </c>
      <c r="AT118" s="9" t="s">
        <v>784</v>
      </c>
      <c r="AU118" s="6">
        <v>264.12099999999998</v>
      </c>
      <c r="AV118" s="6">
        <f>AV117-AU118</f>
        <v>11734.600000000008</v>
      </c>
      <c r="AW118" s="10">
        <f>1</f>
        <v>1</v>
      </c>
      <c r="AX118" s="5" t="s">
        <v>4</v>
      </c>
      <c r="AZ118" s="8">
        <v>45493</v>
      </c>
      <c r="BA118" s="9" t="s">
        <v>35</v>
      </c>
      <c r="BB118" s="6">
        <v>199.916</v>
      </c>
      <c r="BC118" s="6">
        <f>BC117-BB118</f>
        <v>10565.14600000001</v>
      </c>
      <c r="BD118" s="10">
        <f>1</f>
        <v>1</v>
      </c>
      <c r="BE118" s="5" t="s">
        <v>4</v>
      </c>
      <c r="BG118" s="8">
        <v>45494</v>
      </c>
      <c r="BH118" s="9" t="s">
        <v>732</v>
      </c>
      <c r="BI118" s="6">
        <v>399.99099999999999</v>
      </c>
      <c r="BJ118" s="6">
        <f>BJ117-BI118</f>
        <v>9755.9280000000108</v>
      </c>
      <c r="BK118" s="10">
        <f>1</f>
        <v>1</v>
      </c>
      <c r="BL118" s="5" t="s">
        <v>4</v>
      </c>
      <c r="BN118" s="8">
        <v>45494</v>
      </c>
      <c r="BO118" s="9" t="s">
        <v>58</v>
      </c>
      <c r="BP118" s="6">
        <v>200.94200000000001</v>
      </c>
      <c r="BQ118" s="6">
        <f>BQ117-BP118</f>
        <v>4944.13400000001</v>
      </c>
      <c r="BR118" s="10">
        <f>1</f>
        <v>1</v>
      </c>
      <c r="BS118" s="5" t="s">
        <v>4</v>
      </c>
      <c r="BU118" s="8">
        <v>45494</v>
      </c>
      <c r="BV118" s="9" t="s">
        <v>536</v>
      </c>
      <c r="BW118" s="6">
        <v>300.56599999999997</v>
      </c>
      <c r="BX118" s="6">
        <f>BX117-BW118</f>
        <v>4373.5160000000105</v>
      </c>
      <c r="BY118" s="10">
        <f>1</f>
        <v>1</v>
      </c>
      <c r="BZ118" s="5" t="s">
        <v>4</v>
      </c>
      <c r="CB118" s="8">
        <v>45494</v>
      </c>
      <c r="CC118" s="9" t="s">
        <v>56</v>
      </c>
      <c r="CD118" s="6">
        <v>200.07900000000001</v>
      </c>
      <c r="CE118" s="6">
        <f>CE117-CD118</f>
        <v>2024.4420000000107</v>
      </c>
      <c r="CF118" s="10">
        <f>1</f>
        <v>1</v>
      </c>
      <c r="CG118" s="5" t="s">
        <v>4</v>
      </c>
      <c r="CI118" s="8">
        <v>45495</v>
      </c>
      <c r="CJ118" s="9" t="s">
        <v>35</v>
      </c>
      <c r="CK118" s="6">
        <v>200.31399999999999</v>
      </c>
      <c r="CL118" s="6">
        <f>CL117-CK118</f>
        <v>17545.976000000013</v>
      </c>
      <c r="CM118" s="10">
        <f>1</f>
        <v>1</v>
      </c>
      <c r="CN118" s="5" t="s">
        <v>4</v>
      </c>
      <c r="CP118" s="8">
        <v>45495</v>
      </c>
      <c r="CQ118" s="9" t="s">
        <v>9</v>
      </c>
      <c r="CR118" s="6">
        <v>200.94200000000001</v>
      </c>
      <c r="CS118" s="6">
        <f>CS117-CR118</f>
        <v>11590.279000000013</v>
      </c>
      <c r="CT118" s="10">
        <f>1</f>
        <v>1</v>
      </c>
      <c r="CU118" s="5" t="s">
        <v>4</v>
      </c>
      <c r="CW118" s="8">
        <v>45496</v>
      </c>
      <c r="CX118" s="9" t="s">
        <v>503</v>
      </c>
      <c r="CY118" s="6">
        <v>250.25299999999999</v>
      </c>
      <c r="CZ118" s="6">
        <f>CZ117-CY118</f>
        <v>4640.3750000000109</v>
      </c>
      <c r="DA118" s="10">
        <f>1</f>
        <v>1</v>
      </c>
      <c r="DB118" s="5" t="s">
        <v>4</v>
      </c>
      <c r="DD118" s="8">
        <v>45496</v>
      </c>
      <c r="DE118" s="9" t="s">
        <v>6</v>
      </c>
      <c r="DF118" s="6">
        <v>400.608</v>
      </c>
      <c r="DG118" s="6">
        <f>DG117-DF118</f>
        <v>16455.041000000012</v>
      </c>
      <c r="DH118" s="10">
        <f>1</f>
        <v>1</v>
      </c>
      <c r="DI118" s="5" t="s">
        <v>4</v>
      </c>
      <c r="DK118" s="8">
        <v>45496</v>
      </c>
      <c r="DL118" s="9" t="s">
        <v>58</v>
      </c>
      <c r="DM118" s="6">
        <v>200.76</v>
      </c>
      <c r="DN118" s="6">
        <f>DN117-DM118</f>
        <v>12927.609000000009</v>
      </c>
      <c r="DO118" s="10">
        <f>1</f>
        <v>1</v>
      </c>
      <c r="DP118" s="5" t="s">
        <v>4</v>
      </c>
      <c r="DR118" s="8">
        <v>45497</v>
      </c>
      <c r="DS118" s="9" t="s">
        <v>56</v>
      </c>
      <c r="DT118" s="6">
        <v>200.12100000000001</v>
      </c>
      <c r="DU118" s="6">
        <f>DU117-DT118</f>
        <v>8412.5550000000094</v>
      </c>
      <c r="DV118" s="10">
        <f>1</f>
        <v>1</v>
      </c>
      <c r="DW118" s="5" t="s">
        <v>4</v>
      </c>
      <c r="DY118" s="8">
        <v>45497</v>
      </c>
      <c r="DZ118" s="9" t="s">
        <v>811</v>
      </c>
      <c r="EA118" s="6">
        <v>150.05600000000001</v>
      </c>
      <c r="EB118" s="6">
        <f>EB117-EA118</f>
        <v>1702.4000000000078</v>
      </c>
      <c r="EC118" s="10">
        <f>1</f>
        <v>1</v>
      </c>
      <c r="ED118" s="5" t="s">
        <v>4</v>
      </c>
      <c r="EF118" s="8"/>
      <c r="EG118" s="9"/>
      <c r="EH118" s="6"/>
      <c r="EI118" s="6">
        <f>EI117-EH118</f>
        <v>-5375.9209999999912</v>
      </c>
      <c r="EJ118" s="10">
        <f>1</f>
        <v>1</v>
      </c>
      <c r="EK118" s="5" t="s">
        <v>4</v>
      </c>
    </row>
    <row r="119" spans="3:141">
      <c r="C119" s="8"/>
      <c r="D119" s="9"/>
      <c r="E119" s="6"/>
      <c r="F119" s="6">
        <f t="shared" ref="F119:F149" si="70">F118-E119</f>
        <v>15334.345000000001</v>
      </c>
      <c r="G119" s="10">
        <f t="shared" ref="G119:G149" si="71">G118+1</f>
        <v>2</v>
      </c>
      <c r="H119" s="10">
        <v>17994</v>
      </c>
      <c r="J119" s="8">
        <v>45492</v>
      </c>
      <c r="K119" s="9" t="s">
        <v>6</v>
      </c>
      <c r="L119" s="6">
        <v>400.74099999999999</v>
      </c>
      <c r="M119" s="6">
        <f t="shared" ref="M119:M149" si="72">M118-L119</f>
        <v>14848.332</v>
      </c>
      <c r="N119" s="10">
        <f t="shared" ref="N119:N149" si="73">N118+1</f>
        <v>2</v>
      </c>
      <c r="O119" s="10">
        <v>17994</v>
      </c>
      <c r="Q119" s="8">
        <v>45492</v>
      </c>
      <c r="R119" s="9" t="s">
        <v>58</v>
      </c>
      <c r="S119" s="6">
        <v>200.76</v>
      </c>
      <c r="T119" s="6">
        <f t="shared" ref="T119:T149" si="74">T118-S119</f>
        <v>6638.4750000000022</v>
      </c>
      <c r="U119" s="10">
        <f t="shared" ref="U119:U149" si="75">U118+1</f>
        <v>2</v>
      </c>
      <c r="V119" s="10">
        <v>17994</v>
      </c>
      <c r="X119" s="8">
        <v>45493</v>
      </c>
      <c r="Y119" s="9" t="s">
        <v>6</v>
      </c>
      <c r="Z119" s="6">
        <v>400.26400000000001</v>
      </c>
      <c r="AA119" s="6">
        <f t="shared" ref="AA119:AA128" si="76">AA118-Z119</f>
        <v>2277.8290000000034</v>
      </c>
      <c r="AB119" s="10">
        <f t="shared" ref="AB119:AB128" si="77">AB118+1</f>
        <v>2</v>
      </c>
      <c r="AC119" s="10">
        <v>17994</v>
      </c>
      <c r="AE119" s="8">
        <v>45493</v>
      </c>
      <c r="AF119" s="9" t="s">
        <v>58</v>
      </c>
      <c r="AG119" s="6">
        <v>200.22</v>
      </c>
      <c r="AH119" s="6">
        <f t="shared" ref="AH119:AH149" si="78">AH118-AG119</f>
        <v>17732.612000000001</v>
      </c>
      <c r="AI119" s="10">
        <f t="shared" ref="AI119:AI149" si="79">AI118+1</f>
        <v>2</v>
      </c>
      <c r="AJ119" s="10">
        <v>18002</v>
      </c>
      <c r="AL119" s="8">
        <v>45493</v>
      </c>
      <c r="AM119" s="9" t="s">
        <v>536</v>
      </c>
      <c r="AN119" s="6">
        <v>300.43799999999999</v>
      </c>
      <c r="AO119" s="6">
        <f t="shared" ref="AO119:AO149" si="80">AO118-AN119</f>
        <v>14039.873000000005</v>
      </c>
      <c r="AP119" s="10">
        <f t="shared" ref="AP119:AP149" si="81">AP118+1</f>
        <v>2</v>
      </c>
      <c r="AQ119" s="10">
        <v>18002</v>
      </c>
      <c r="AS119" s="8">
        <v>45493</v>
      </c>
      <c r="AT119" s="9" t="s">
        <v>785</v>
      </c>
      <c r="AU119" s="6">
        <v>207.274</v>
      </c>
      <c r="AV119" s="6">
        <f t="shared" ref="AV119:AV149" si="82">AV118-AU119</f>
        <v>11527.326000000008</v>
      </c>
      <c r="AW119" s="10">
        <f t="shared" ref="AW119:AW149" si="83">AW118+1</f>
        <v>2</v>
      </c>
      <c r="AX119" s="10">
        <v>18002</v>
      </c>
      <c r="AZ119" s="8">
        <v>45493</v>
      </c>
      <c r="BA119" s="9" t="s">
        <v>797</v>
      </c>
      <c r="BB119" s="6">
        <v>211.65</v>
      </c>
      <c r="BC119" s="6">
        <f t="shared" ref="BC119:BC149" si="84">BC118-BB119</f>
        <v>10353.49600000001</v>
      </c>
      <c r="BD119" s="10">
        <f t="shared" ref="BD119:BD149" si="85">BD118+1</f>
        <v>2</v>
      </c>
      <c r="BE119" s="10">
        <v>18002</v>
      </c>
      <c r="BG119" s="8">
        <v>45494</v>
      </c>
      <c r="BH119" s="9" t="s">
        <v>503</v>
      </c>
      <c r="BI119" s="6">
        <v>250.995</v>
      </c>
      <c r="BJ119" s="6">
        <f t="shared" ref="BJ119:BJ149" si="86">BJ118-BI119</f>
        <v>9504.93300000001</v>
      </c>
      <c r="BK119" s="10">
        <f t="shared" ref="BK119:BK149" si="87">BK118+1</f>
        <v>2</v>
      </c>
      <c r="BL119" s="10">
        <v>18002</v>
      </c>
      <c r="BN119" s="8">
        <v>45494</v>
      </c>
      <c r="BO119" s="9" t="s">
        <v>9</v>
      </c>
      <c r="BP119" s="6">
        <v>200.05199999999999</v>
      </c>
      <c r="BQ119" s="6">
        <f t="shared" ref="BQ119:BQ149" si="88">BQ118-BP119</f>
        <v>4744.0820000000103</v>
      </c>
      <c r="BR119" s="10">
        <f t="shared" ref="BR119:BR149" si="89">BR118+1</f>
        <v>2</v>
      </c>
      <c r="BS119" s="10">
        <v>18002</v>
      </c>
      <c r="BU119" s="8">
        <v>45494</v>
      </c>
      <c r="BV119" t="s">
        <v>56</v>
      </c>
      <c r="BW119" s="6">
        <v>200.54400000000001</v>
      </c>
      <c r="BX119" s="6">
        <f t="shared" ref="BX119:BX149" si="90">BX118-BW119</f>
        <v>4172.9720000000107</v>
      </c>
      <c r="BY119" s="10">
        <f t="shared" ref="BY119:BY149" si="91">BY118+1</f>
        <v>2</v>
      </c>
      <c r="BZ119" s="10">
        <v>18002</v>
      </c>
      <c r="CB119" s="8">
        <v>45494</v>
      </c>
      <c r="CC119" s="1" t="s">
        <v>35</v>
      </c>
      <c r="CD119" s="6">
        <v>200.31800000000001</v>
      </c>
      <c r="CE119" s="6">
        <f t="shared" ref="CE119:CE127" si="92">CE118-CD119</f>
        <v>1824.1240000000107</v>
      </c>
      <c r="CF119" s="10">
        <f t="shared" ref="CF119:CF127" si="93">CF118+1</f>
        <v>2</v>
      </c>
      <c r="CG119" s="10">
        <v>18002</v>
      </c>
      <c r="CI119" s="8">
        <v>45495</v>
      </c>
      <c r="CJ119" s="9" t="s">
        <v>58</v>
      </c>
      <c r="CK119" s="6">
        <v>200.81100000000001</v>
      </c>
      <c r="CL119" s="6">
        <f t="shared" ref="CL119:CL149" si="94">CL118-CK119</f>
        <v>17345.165000000012</v>
      </c>
      <c r="CM119" s="10">
        <f t="shared" ref="CM119:CM149" si="95">CM118+1</f>
        <v>2</v>
      </c>
      <c r="CN119" s="10">
        <v>17998</v>
      </c>
      <c r="CP119" s="8">
        <v>45495</v>
      </c>
      <c r="CQ119" s="9" t="s">
        <v>58</v>
      </c>
      <c r="CR119" s="6">
        <v>200.15100000000001</v>
      </c>
      <c r="CS119" s="6">
        <f t="shared" ref="CS119:CS149" si="96">CS118-CR119</f>
        <v>11390.128000000013</v>
      </c>
      <c r="CT119" s="10">
        <f t="shared" ref="CT119:CT149" si="97">CT118+1</f>
        <v>2</v>
      </c>
      <c r="CU119" s="10">
        <v>17998</v>
      </c>
      <c r="CW119" s="8">
        <v>45496</v>
      </c>
      <c r="CX119" s="9" t="s">
        <v>732</v>
      </c>
      <c r="CY119" s="6">
        <v>300.226</v>
      </c>
      <c r="CZ119" s="6">
        <f t="shared" ref="CZ119:CZ141" si="98">CZ118-CY119</f>
        <v>4340.1490000000113</v>
      </c>
      <c r="DA119" s="10">
        <f t="shared" ref="DA119:DA141" si="99">DA118+1</f>
        <v>2</v>
      </c>
      <c r="DB119" s="10">
        <v>17998</v>
      </c>
      <c r="DD119" s="8">
        <v>45496</v>
      </c>
      <c r="DE119" s="9" t="s">
        <v>6</v>
      </c>
      <c r="DF119" s="6">
        <v>400.04</v>
      </c>
      <c r="DG119" s="6">
        <f t="shared" ref="DG119:DG149" si="100">DG118-DF119</f>
        <v>16055.001000000011</v>
      </c>
      <c r="DH119" s="10">
        <f t="shared" ref="DH119:DH149" si="101">DH118+1</f>
        <v>2</v>
      </c>
      <c r="DI119" s="10">
        <v>18000</v>
      </c>
      <c r="DK119" s="8">
        <v>45496</v>
      </c>
      <c r="DL119" s="9" t="s">
        <v>58</v>
      </c>
      <c r="DM119" s="6">
        <v>200.143</v>
      </c>
      <c r="DN119" s="6">
        <f t="shared" ref="DN119:DN149" si="102">DN118-DM119</f>
        <v>12727.466000000009</v>
      </c>
      <c r="DO119" s="10">
        <f t="shared" ref="DO119:DO149" si="103">DO118+1</f>
        <v>2</v>
      </c>
      <c r="DP119" s="10">
        <v>18000</v>
      </c>
      <c r="DR119" s="8">
        <v>45497</v>
      </c>
      <c r="DS119" s="9" t="s">
        <v>9</v>
      </c>
      <c r="DT119" s="6">
        <v>197.172</v>
      </c>
      <c r="DU119" s="6">
        <f t="shared" ref="DU119:DU149" si="104">DU118-DT119</f>
        <v>8215.3830000000089</v>
      </c>
      <c r="DV119" s="10">
        <f t="shared" ref="DV119:DV149" si="105">DV118+1</f>
        <v>2</v>
      </c>
      <c r="DW119" s="10">
        <v>18000</v>
      </c>
      <c r="DY119" s="8">
        <v>45497</v>
      </c>
      <c r="DZ119" s="9" t="s">
        <v>35</v>
      </c>
      <c r="EA119" s="6">
        <v>200.22300000000001</v>
      </c>
      <c r="EB119" s="6">
        <f t="shared" ref="EB119:EB149" si="106">EB118-EA119</f>
        <v>1502.1770000000079</v>
      </c>
      <c r="EC119" s="10">
        <f t="shared" ref="EC119:EC149" si="107">EC118+1</f>
        <v>2</v>
      </c>
      <c r="ED119" s="10">
        <v>18000</v>
      </c>
      <c r="EF119" s="8"/>
      <c r="EG119" s="9"/>
      <c r="EH119" s="6"/>
      <c r="EI119" s="6">
        <f t="shared" ref="EI119:EI124" si="108">EI118-EH119</f>
        <v>-5375.9209999999912</v>
      </c>
      <c r="EJ119" s="10">
        <f t="shared" ref="EJ119:EJ124" si="109">EJ118+1</f>
        <v>2</v>
      </c>
      <c r="EK119" s="10">
        <v>18000</v>
      </c>
    </row>
    <row r="120" spans="3:141">
      <c r="C120" s="8"/>
      <c r="D120" s="9"/>
      <c r="E120" s="6"/>
      <c r="F120" s="6">
        <f t="shared" si="70"/>
        <v>15334.345000000001</v>
      </c>
      <c r="G120" s="10">
        <f t="shared" si="71"/>
        <v>3</v>
      </c>
      <c r="H120" s="5"/>
      <c r="J120" s="8">
        <v>45492</v>
      </c>
      <c r="K120" s="9" t="s">
        <v>771</v>
      </c>
      <c r="L120" s="6">
        <v>35.945999999999998</v>
      </c>
      <c r="M120" s="6">
        <f t="shared" si="72"/>
        <v>14812.386</v>
      </c>
      <c r="N120" s="10">
        <f t="shared" si="73"/>
        <v>3</v>
      </c>
      <c r="O120" s="5"/>
      <c r="Q120" s="8">
        <v>45492</v>
      </c>
      <c r="R120" s="9" t="s">
        <v>503</v>
      </c>
      <c r="S120" s="6">
        <v>250.392</v>
      </c>
      <c r="T120" s="6">
        <f t="shared" si="74"/>
        <v>6388.0830000000024</v>
      </c>
      <c r="U120" s="10">
        <f t="shared" si="75"/>
        <v>3</v>
      </c>
      <c r="V120" s="5"/>
      <c r="X120" s="8">
        <v>45493</v>
      </c>
      <c r="Y120" s="9" t="s">
        <v>6</v>
      </c>
      <c r="Z120" s="6">
        <v>175.083</v>
      </c>
      <c r="AA120" s="6">
        <f t="shared" si="76"/>
        <v>2102.7460000000033</v>
      </c>
      <c r="AB120" s="10">
        <f t="shared" si="77"/>
        <v>3</v>
      </c>
      <c r="AC120" s="5"/>
      <c r="AE120" s="8">
        <v>45493</v>
      </c>
      <c r="AF120" s="9" t="s">
        <v>9</v>
      </c>
      <c r="AG120" s="6">
        <v>195.155</v>
      </c>
      <c r="AH120" s="6">
        <f t="shared" si="78"/>
        <v>17537.457000000002</v>
      </c>
      <c r="AI120" s="10">
        <f t="shared" si="79"/>
        <v>3</v>
      </c>
      <c r="AJ120" s="5" t="s">
        <v>780</v>
      </c>
      <c r="AL120" s="8">
        <v>45493</v>
      </c>
      <c r="AM120" s="9" t="s">
        <v>6</v>
      </c>
      <c r="AN120" s="6">
        <v>229.965</v>
      </c>
      <c r="AO120" s="6">
        <f t="shared" si="80"/>
        <v>13809.908000000005</v>
      </c>
      <c r="AP120" s="10">
        <f t="shared" si="81"/>
        <v>3</v>
      </c>
      <c r="AQ120" s="5" t="s">
        <v>780</v>
      </c>
      <c r="AS120" s="8">
        <v>45493</v>
      </c>
      <c r="AT120" s="9" t="s">
        <v>785</v>
      </c>
      <c r="AU120" s="6">
        <v>350.06299999999999</v>
      </c>
      <c r="AV120" s="6">
        <f t="shared" si="82"/>
        <v>11177.263000000008</v>
      </c>
      <c r="AW120" s="10">
        <f t="shared" si="83"/>
        <v>3</v>
      </c>
      <c r="AX120" s="5" t="s">
        <v>780</v>
      </c>
      <c r="AZ120" s="8">
        <v>45493</v>
      </c>
      <c r="BA120" s="9" t="s">
        <v>797</v>
      </c>
      <c r="BB120" s="6">
        <v>197.577</v>
      </c>
      <c r="BC120" s="6">
        <f t="shared" si="84"/>
        <v>10155.919000000011</v>
      </c>
      <c r="BD120" s="10">
        <f t="shared" si="85"/>
        <v>3</v>
      </c>
      <c r="BE120" s="5" t="s">
        <v>780</v>
      </c>
      <c r="BG120" s="8">
        <v>45494</v>
      </c>
      <c r="BH120" s="9" t="s">
        <v>9</v>
      </c>
      <c r="BI120" s="6">
        <v>200.10900000000001</v>
      </c>
      <c r="BJ120" s="6">
        <f t="shared" si="86"/>
        <v>9304.8240000000096</v>
      </c>
      <c r="BK120" s="10">
        <f t="shared" si="87"/>
        <v>3</v>
      </c>
      <c r="BL120" s="5" t="s">
        <v>780</v>
      </c>
      <c r="BN120" s="8">
        <v>45494</v>
      </c>
      <c r="BO120" s="9" t="s">
        <v>9</v>
      </c>
      <c r="BP120" s="6">
        <v>70</v>
      </c>
      <c r="BQ120" s="6">
        <f t="shared" si="88"/>
        <v>4674.0820000000103</v>
      </c>
      <c r="BR120" s="10">
        <f t="shared" si="89"/>
        <v>3</v>
      </c>
      <c r="BS120" s="5" t="s">
        <v>780</v>
      </c>
      <c r="BU120" s="8">
        <v>45494</v>
      </c>
      <c r="BV120" s="9" t="s">
        <v>6</v>
      </c>
      <c r="BW120" s="6">
        <v>275.12799999999999</v>
      </c>
      <c r="BX120" s="6">
        <f t="shared" si="90"/>
        <v>3897.8440000000105</v>
      </c>
      <c r="BY120" s="10">
        <f t="shared" si="91"/>
        <v>3</v>
      </c>
      <c r="BZ120" s="5" t="s">
        <v>780</v>
      </c>
      <c r="CB120" s="8">
        <v>45494</v>
      </c>
      <c r="CC120" s="1" t="s">
        <v>35</v>
      </c>
      <c r="CD120" s="6">
        <v>200.208</v>
      </c>
      <c r="CE120" s="6">
        <f t="shared" si="92"/>
        <v>1623.9160000000106</v>
      </c>
      <c r="CF120" s="10">
        <f t="shared" si="93"/>
        <v>3</v>
      </c>
      <c r="CG120" s="5" t="s">
        <v>780</v>
      </c>
      <c r="CI120" s="8">
        <v>45495</v>
      </c>
      <c r="CJ120" s="9" t="s">
        <v>9</v>
      </c>
      <c r="CK120" s="6">
        <v>181.178</v>
      </c>
      <c r="CL120" s="6">
        <f t="shared" si="94"/>
        <v>17163.987000000012</v>
      </c>
      <c r="CM120" s="10">
        <f t="shared" si="95"/>
        <v>3</v>
      </c>
      <c r="CN120" s="5" t="s">
        <v>780</v>
      </c>
      <c r="CP120" s="8">
        <v>45495</v>
      </c>
      <c r="CQ120" s="9" t="s">
        <v>9</v>
      </c>
      <c r="CR120" s="6">
        <v>200.27199999999999</v>
      </c>
      <c r="CS120" s="6">
        <f t="shared" si="96"/>
        <v>11189.856000000013</v>
      </c>
      <c r="CT120" s="10">
        <f t="shared" si="97"/>
        <v>3</v>
      </c>
      <c r="CU120" s="5" t="s">
        <v>780</v>
      </c>
      <c r="CW120" s="8">
        <v>45496</v>
      </c>
      <c r="CX120" s="9" t="s">
        <v>772</v>
      </c>
      <c r="CY120" s="6">
        <v>370.70299999999997</v>
      </c>
      <c r="CZ120" s="6">
        <f t="shared" si="98"/>
        <v>3969.4460000000113</v>
      </c>
      <c r="DA120" s="10">
        <f t="shared" si="99"/>
        <v>3</v>
      </c>
      <c r="DB120" s="5" t="s">
        <v>780</v>
      </c>
      <c r="DD120" s="8">
        <v>45496</v>
      </c>
      <c r="DE120" s="9" t="s">
        <v>56</v>
      </c>
      <c r="DF120" s="6">
        <v>200.68</v>
      </c>
      <c r="DG120" s="6">
        <f t="shared" si="100"/>
        <v>15854.321000000011</v>
      </c>
      <c r="DH120" s="10">
        <f t="shared" si="101"/>
        <v>3</v>
      </c>
      <c r="DI120" s="5" t="s">
        <v>780</v>
      </c>
      <c r="DK120" s="8">
        <v>45496</v>
      </c>
      <c r="DL120" s="9" t="s">
        <v>495</v>
      </c>
      <c r="DM120" s="6">
        <v>300.06299999999999</v>
      </c>
      <c r="DN120" s="6">
        <f t="shared" si="102"/>
        <v>12427.403000000009</v>
      </c>
      <c r="DO120" s="10">
        <f t="shared" si="103"/>
        <v>3</v>
      </c>
      <c r="DP120" s="5" t="s">
        <v>780</v>
      </c>
      <c r="DR120" s="8">
        <v>45497</v>
      </c>
      <c r="DS120" s="9" t="s">
        <v>6</v>
      </c>
      <c r="DT120" s="6">
        <v>250.15600000000001</v>
      </c>
      <c r="DU120" s="6">
        <f t="shared" si="104"/>
        <v>7965.227000000009</v>
      </c>
      <c r="DV120" s="10">
        <f t="shared" si="105"/>
        <v>3</v>
      </c>
      <c r="DW120" s="5" t="s">
        <v>780</v>
      </c>
      <c r="DY120" s="8">
        <v>45497</v>
      </c>
      <c r="DZ120" s="9" t="s">
        <v>9</v>
      </c>
      <c r="EA120" s="6">
        <v>200.12799999999999</v>
      </c>
      <c r="EB120" s="6">
        <f t="shared" si="106"/>
        <v>1302.0490000000079</v>
      </c>
      <c r="EC120" s="10">
        <f t="shared" si="107"/>
        <v>3</v>
      </c>
      <c r="ED120" s="5" t="s">
        <v>780</v>
      </c>
      <c r="EF120" s="8"/>
      <c r="EG120" s="9"/>
      <c r="EH120" s="6"/>
      <c r="EI120" s="6">
        <f t="shared" si="108"/>
        <v>-5375.9209999999912</v>
      </c>
      <c r="EJ120" s="10">
        <f t="shared" si="109"/>
        <v>3</v>
      </c>
      <c r="EK120" s="5" t="s">
        <v>780</v>
      </c>
    </row>
    <row r="121" spans="3:141">
      <c r="C121" s="8"/>
      <c r="D121" s="9"/>
      <c r="E121" s="6"/>
      <c r="F121" s="6">
        <f t="shared" si="70"/>
        <v>15334.345000000001</v>
      </c>
      <c r="G121" s="10">
        <f t="shared" si="71"/>
        <v>4</v>
      </c>
      <c r="H121" s="8">
        <v>45488</v>
      </c>
      <c r="J121" s="8">
        <v>45492</v>
      </c>
      <c r="K121" s="9" t="s">
        <v>58</v>
      </c>
      <c r="L121" s="6">
        <v>200.79</v>
      </c>
      <c r="M121" s="6">
        <f t="shared" si="72"/>
        <v>14611.596</v>
      </c>
      <c r="N121" s="10">
        <f t="shared" si="73"/>
        <v>4</v>
      </c>
      <c r="O121" s="8">
        <v>45488</v>
      </c>
      <c r="Q121" s="8">
        <v>45492</v>
      </c>
      <c r="R121" s="9" t="s">
        <v>495</v>
      </c>
      <c r="S121" s="6">
        <v>300.09699999999998</v>
      </c>
      <c r="T121" s="6">
        <f t="shared" si="74"/>
        <v>6087.9860000000026</v>
      </c>
      <c r="U121" s="10">
        <f t="shared" si="75"/>
        <v>4</v>
      </c>
      <c r="V121" s="8">
        <v>45488</v>
      </c>
      <c r="X121" s="8">
        <v>45493</v>
      </c>
      <c r="Y121" s="9" t="s">
        <v>503</v>
      </c>
      <c r="Z121" s="6">
        <v>250.72399999999999</v>
      </c>
      <c r="AA121" s="6">
        <f t="shared" si="76"/>
        <v>1852.0220000000033</v>
      </c>
      <c r="AB121" s="10">
        <f t="shared" si="77"/>
        <v>4</v>
      </c>
      <c r="AC121" s="8">
        <v>45488</v>
      </c>
      <c r="AE121" s="8">
        <v>45493</v>
      </c>
      <c r="AF121" s="9" t="s">
        <v>57</v>
      </c>
      <c r="AG121" s="6">
        <v>250.66200000000001</v>
      </c>
      <c r="AH121" s="6">
        <f t="shared" si="78"/>
        <v>17286.795000000002</v>
      </c>
      <c r="AI121" s="10">
        <f t="shared" si="79"/>
        <v>4</v>
      </c>
      <c r="AJ121" s="8">
        <v>45490</v>
      </c>
      <c r="AL121" s="8">
        <v>45493</v>
      </c>
      <c r="AM121" s="9" t="s">
        <v>6</v>
      </c>
      <c r="AN121" s="6">
        <v>459.81299999999999</v>
      </c>
      <c r="AO121" s="6">
        <f t="shared" si="80"/>
        <v>13350.095000000005</v>
      </c>
      <c r="AP121" s="10">
        <f t="shared" si="81"/>
        <v>4</v>
      </c>
      <c r="AQ121" s="8">
        <v>45490</v>
      </c>
      <c r="AS121" s="8">
        <v>45493</v>
      </c>
      <c r="AT121" s="9" t="s">
        <v>785</v>
      </c>
      <c r="AU121" s="6">
        <v>218.06100000000001</v>
      </c>
      <c r="AV121" s="6">
        <f t="shared" si="82"/>
        <v>10959.202000000008</v>
      </c>
      <c r="AW121" s="10">
        <f t="shared" si="83"/>
        <v>4</v>
      </c>
      <c r="AX121" s="8">
        <v>45490</v>
      </c>
      <c r="AZ121" s="8"/>
      <c r="BA121" s="9"/>
      <c r="BB121" s="6"/>
      <c r="BC121" s="6">
        <f t="shared" si="84"/>
        <v>10155.919000000011</v>
      </c>
      <c r="BD121" s="10">
        <f t="shared" si="85"/>
        <v>4</v>
      </c>
      <c r="BE121" s="8">
        <v>45490</v>
      </c>
      <c r="BG121" s="8">
        <v>45494</v>
      </c>
      <c r="BH121" s="9" t="s">
        <v>495</v>
      </c>
      <c r="BI121" s="6">
        <v>400.197</v>
      </c>
      <c r="BJ121" s="6">
        <f t="shared" si="86"/>
        <v>8904.6270000000095</v>
      </c>
      <c r="BK121" s="10">
        <f t="shared" si="87"/>
        <v>4</v>
      </c>
      <c r="BL121" s="8">
        <v>45490</v>
      </c>
      <c r="BN121" s="8"/>
      <c r="BO121" s="9"/>
      <c r="BP121" s="6"/>
      <c r="BQ121" s="6">
        <f t="shared" si="88"/>
        <v>4674.0820000000103</v>
      </c>
      <c r="BR121" s="10">
        <f t="shared" si="89"/>
        <v>4</v>
      </c>
      <c r="BS121" s="8">
        <v>45490</v>
      </c>
      <c r="BU121" s="8">
        <v>45494</v>
      </c>
      <c r="BV121" s="9" t="s">
        <v>57</v>
      </c>
      <c r="BW121" s="6">
        <v>250.143</v>
      </c>
      <c r="BX121" s="6">
        <f t="shared" si="90"/>
        <v>3647.7010000000105</v>
      </c>
      <c r="BY121" s="10">
        <f t="shared" si="91"/>
        <v>4</v>
      </c>
      <c r="BZ121" s="8">
        <v>45490</v>
      </c>
      <c r="CB121" s="8">
        <v>45494</v>
      </c>
      <c r="CC121" s="1" t="s">
        <v>6</v>
      </c>
      <c r="CD121" s="6">
        <v>300.25599999999997</v>
      </c>
      <c r="CE121" s="6">
        <f t="shared" si="92"/>
        <v>1323.6600000000108</v>
      </c>
      <c r="CF121" s="10">
        <f t="shared" si="93"/>
        <v>4</v>
      </c>
      <c r="CG121" s="8">
        <v>45490</v>
      </c>
      <c r="CI121" s="8">
        <v>45495</v>
      </c>
      <c r="CJ121" s="9" t="s">
        <v>35</v>
      </c>
      <c r="CK121" s="6">
        <v>200.72499999999999</v>
      </c>
      <c r="CL121" s="6">
        <f t="shared" si="94"/>
        <v>16963.262000000013</v>
      </c>
      <c r="CM121" s="10">
        <f t="shared" si="95"/>
        <v>4</v>
      </c>
      <c r="CN121" s="8">
        <v>45491</v>
      </c>
      <c r="CP121" s="8">
        <v>45495</v>
      </c>
      <c r="CQ121" s="9" t="s">
        <v>6</v>
      </c>
      <c r="CR121" s="6">
        <v>400.79500000000002</v>
      </c>
      <c r="CS121" s="6">
        <f t="shared" si="96"/>
        <v>10789.061000000012</v>
      </c>
      <c r="CT121" s="10">
        <f t="shared" si="97"/>
        <v>4</v>
      </c>
      <c r="CU121" s="8">
        <v>45491</v>
      </c>
      <c r="CW121" s="8">
        <v>45496</v>
      </c>
      <c r="CX121" s="9" t="s">
        <v>35</v>
      </c>
      <c r="CY121" s="6">
        <v>200.13900000000001</v>
      </c>
      <c r="CZ121" s="6">
        <f t="shared" si="98"/>
        <v>3769.3070000000112</v>
      </c>
      <c r="DA121" s="10">
        <f t="shared" si="99"/>
        <v>4</v>
      </c>
      <c r="DB121" s="8">
        <v>45491</v>
      </c>
      <c r="DD121" s="8">
        <v>45496</v>
      </c>
      <c r="DE121" s="9" t="s">
        <v>56</v>
      </c>
      <c r="DF121" s="6">
        <v>200.66200000000001</v>
      </c>
      <c r="DG121" s="6">
        <f t="shared" si="100"/>
        <v>15653.659000000011</v>
      </c>
      <c r="DH121" s="10">
        <f t="shared" si="101"/>
        <v>4</v>
      </c>
      <c r="DI121" s="8">
        <v>45493</v>
      </c>
      <c r="DK121" s="8">
        <v>45496</v>
      </c>
      <c r="DL121" s="9" t="s">
        <v>58</v>
      </c>
      <c r="DM121" s="6">
        <v>200.136</v>
      </c>
      <c r="DN121" s="6">
        <f t="shared" si="102"/>
        <v>12227.267000000009</v>
      </c>
      <c r="DO121" s="10">
        <f t="shared" si="103"/>
        <v>4</v>
      </c>
      <c r="DP121" s="8">
        <v>45493</v>
      </c>
      <c r="DR121" s="8">
        <v>45497</v>
      </c>
      <c r="DS121" s="9" t="s">
        <v>35</v>
      </c>
      <c r="DT121" s="6">
        <v>200.32499999999999</v>
      </c>
      <c r="DU121" s="6">
        <f t="shared" si="104"/>
        <v>7764.9020000000091</v>
      </c>
      <c r="DV121" s="10">
        <f t="shared" si="105"/>
        <v>4</v>
      </c>
      <c r="DW121" s="8">
        <v>45493</v>
      </c>
      <c r="DY121" s="8">
        <v>45497</v>
      </c>
      <c r="DZ121" s="9" t="s">
        <v>782</v>
      </c>
      <c r="EA121" s="6">
        <v>300.20299999999997</v>
      </c>
      <c r="EB121" s="6">
        <f t="shared" si="106"/>
        <v>1001.846000000008</v>
      </c>
      <c r="EC121" s="10">
        <f t="shared" si="107"/>
        <v>4</v>
      </c>
      <c r="ED121" s="8">
        <v>45493</v>
      </c>
      <c r="EF121" s="8"/>
      <c r="EG121" s="9"/>
      <c r="EH121" s="6"/>
      <c r="EI121" s="6">
        <f t="shared" si="108"/>
        <v>-5375.9209999999912</v>
      </c>
      <c r="EJ121" s="10">
        <f t="shared" si="109"/>
        <v>4</v>
      </c>
      <c r="EK121" s="8">
        <v>45493</v>
      </c>
    </row>
    <row r="122" spans="3:141" ht="15.75">
      <c r="C122" s="8"/>
      <c r="D122" s="9"/>
      <c r="E122" s="6"/>
      <c r="F122" s="6">
        <f t="shared" si="70"/>
        <v>15334.345000000001</v>
      </c>
      <c r="G122" s="10">
        <f t="shared" si="71"/>
        <v>5</v>
      </c>
      <c r="H122" s="11"/>
      <c r="J122" s="8">
        <v>45492</v>
      </c>
      <c r="K122" s="9" t="s">
        <v>495</v>
      </c>
      <c r="L122" s="6">
        <v>448.60300000000001</v>
      </c>
      <c r="M122" s="6">
        <f t="shared" si="72"/>
        <v>14162.993</v>
      </c>
      <c r="N122" s="10">
        <f t="shared" si="73"/>
        <v>5</v>
      </c>
      <c r="O122" s="11"/>
      <c r="Q122" s="8">
        <v>45492</v>
      </c>
      <c r="R122" s="9" t="s">
        <v>56</v>
      </c>
      <c r="S122" s="6">
        <v>385.98</v>
      </c>
      <c r="T122" s="6">
        <f t="shared" si="74"/>
        <v>5702.006000000003</v>
      </c>
      <c r="U122" s="10">
        <f t="shared" si="75"/>
        <v>5</v>
      </c>
      <c r="V122" s="11"/>
      <c r="X122" s="8">
        <v>45493</v>
      </c>
      <c r="Y122" s="9" t="s">
        <v>9</v>
      </c>
      <c r="Z122" s="6">
        <v>200.38900000000001</v>
      </c>
      <c r="AA122" s="6">
        <f t="shared" si="76"/>
        <v>1651.6330000000034</v>
      </c>
      <c r="AB122" s="10">
        <f t="shared" si="77"/>
        <v>5</v>
      </c>
      <c r="AC122" s="11"/>
      <c r="AE122" s="8">
        <v>45493</v>
      </c>
      <c r="AF122" s="9" t="s">
        <v>6</v>
      </c>
      <c r="AG122" s="6">
        <v>301.26299999999998</v>
      </c>
      <c r="AH122" s="6">
        <f t="shared" si="78"/>
        <v>16985.532000000003</v>
      </c>
      <c r="AI122" s="10">
        <f t="shared" si="79"/>
        <v>5</v>
      </c>
      <c r="AJ122" s="11"/>
      <c r="AL122" s="8">
        <v>45493</v>
      </c>
      <c r="AM122" s="9" t="s">
        <v>35</v>
      </c>
      <c r="AN122" s="6">
        <v>200.09</v>
      </c>
      <c r="AO122" s="6">
        <f t="shared" si="80"/>
        <v>13150.005000000005</v>
      </c>
      <c r="AP122" s="10">
        <f t="shared" si="81"/>
        <v>5</v>
      </c>
      <c r="AQ122" s="11"/>
      <c r="AS122" s="8">
        <v>45493</v>
      </c>
      <c r="AT122" s="9" t="s">
        <v>785</v>
      </c>
      <c r="AU122" s="6">
        <v>194.14</v>
      </c>
      <c r="AV122" s="6">
        <f t="shared" si="82"/>
        <v>10765.062000000009</v>
      </c>
      <c r="AW122" s="10">
        <f t="shared" si="83"/>
        <v>5</v>
      </c>
      <c r="AX122" s="11"/>
      <c r="AZ122" s="8"/>
      <c r="BA122" s="9"/>
      <c r="BB122" s="6"/>
      <c r="BC122" s="6">
        <f t="shared" si="84"/>
        <v>10155.919000000011</v>
      </c>
      <c r="BD122" s="10">
        <f t="shared" si="85"/>
        <v>5</v>
      </c>
      <c r="BE122" s="11"/>
      <c r="BG122" s="8">
        <v>45494</v>
      </c>
      <c r="BH122" s="9" t="s">
        <v>495</v>
      </c>
      <c r="BI122" s="6">
        <v>490.69299999999998</v>
      </c>
      <c r="BJ122" s="6">
        <f t="shared" si="86"/>
        <v>8413.9340000000102</v>
      </c>
      <c r="BK122" s="10">
        <f t="shared" si="87"/>
        <v>5</v>
      </c>
      <c r="BL122" s="11"/>
      <c r="BN122" s="8"/>
      <c r="BO122" s="9"/>
      <c r="BP122" s="6"/>
      <c r="BQ122" s="6">
        <f t="shared" si="88"/>
        <v>4674.0820000000103</v>
      </c>
      <c r="BR122" s="10">
        <f t="shared" si="89"/>
        <v>5</v>
      </c>
      <c r="BS122" s="11"/>
      <c r="BU122" s="8">
        <v>45494</v>
      </c>
      <c r="BV122" s="9" t="s">
        <v>60</v>
      </c>
      <c r="BW122" s="6">
        <v>81.483000000000004</v>
      </c>
      <c r="BX122" s="6">
        <f t="shared" si="90"/>
        <v>3566.2180000000103</v>
      </c>
      <c r="BY122" s="10">
        <f t="shared" si="91"/>
        <v>5</v>
      </c>
      <c r="BZ122" s="11"/>
      <c r="CB122" s="8">
        <v>45494</v>
      </c>
      <c r="CC122" s="43" t="s">
        <v>34</v>
      </c>
      <c r="CD122" s="6">
        <v>200.22300000000001</v>
      </c>
      <c r="CE122" s="6">
        <f t="shared" si="92"/>
        <v>1123.4370000000108</v>
      </c>
      <c r="CF122" s="10">
        <f t="shared" si="93"/>
        <v>5</v>
      </c>
      <c r="CG122" s="11"/>
      <c r="CI122" s="8">
        <v>45495</v>
      </c>
      <c r="CJ122" s="9" t="s">
        <v>9</v>
      </c>
      <c r="CK122" s="6">
        <v>200.071</v>
      </c>
      <c r="CL122" s="6">
        <f t="shared" si="94"/>
        <v>16763.191000000013</v>
      </c>
      <c r="CM122" s="10">
        <f t="shared" si="95"/>
        <v>5</v>
      </c>
      <c r="CN122" s="11"/>
      <c r="CP122" s="8">
        <v>45495</v>
      </c>
      <c r="CQ122" s="9" t="s">
        <v>732</v>
      </c>
      <c r="CR122" s="6">
        <v>400.36599999999999</v>
      </c>
      <c r="CS122" s="6">
        <f t="shared" si="96"/>
        <v>10388.695000000012</v>
      </c>
      <c r="CT122" s="10">
        <f t="shared" si="97"/>
        <v>5</v>
      </c>
      <c r="CU122" s="11"/>
      <c r="CW122" s="8">
        <v>45496</v>
      </c>
      <c r="CX122" s="9" t="s">
        <v>35</v>
      </c>
      <c r="CY122" s="6">
        <v>200.291</v>
      </c>
      <c r="CZ122" s="6">
        <f t="shared" si="98"/>
        <v>3569.016000000011</v>
      </c>
      <c r="DA122" s="10">
        <f t="shared" si="99"/>
        <v>5</v>
      </c>
      <c r="DB122" s="11"/>
      <c r="DD122" s="8">
        <v>45496</v>
      </c>
      <c r="DE122" s="9" t="s">
        <v>6</v>
      </c>
      <c r="DF122" s="6">
        <v>408.68599999999998</v>
      </c>
      <c r="DG122" s="6">
        <f t="shared" si="100"/>
        <v>15244.973000000011</v>
      </c>
      <c r="DH122" s="10">
        <f t="shared" si="101"/>
        <v>5</v>
      </c>
      <c r="DI122" s="11"/>
      <c r="DK122" s="8">
        <v>45496</v>
      </c>
      <c r="DL122" s="9" t="s">
        <v>9</v>
      </c>
      <c r="DM122" s="6">
        <v>144.76</v>
      </c>
      <c r="DN122" s="6">
        <f t="shared" si="102"/>
        <v>12082.507000000009</v>
      </c>
      <c r="DO122" s="10">
        <f t="shared" si="103"/>
        <v>5</v>
      </c>
      <c r="DP122" s="11"/>
      <c r="DR122" s="8">
        <v>45497</v>
      </c>
      <c r="DS122" s="9" t="s">
        <v>9</v>
      </c>
      <c r="DT122" s="6">
        <v>180.00399999999999</v>
      </c>
      <c r="DU122" s="6">
        <f t="shared" si="104"/>
        <v>7584.8980000000092</v>
      </c>
      <c r="DV122" s="10">
        <f t="shared" si="105"/>
        <v>5</v>
      </c>
      <c r="DW122" s="11"/>
      <c r="DY122" s="8">
        <v>45497</v>
      </c>
      <c r="DZ122" s="9" t="s">
        <v>9</v>
      </c>
      <c r="EA122" s="6">
        <v>112.38</v>
      </c>
      <c r="EB122" s="6">
        <f t="shared" si="106"/>
        <v>889.46600000000797</v>
      </c>
      <c r="EC122" s="10">
        <f t="shared" si="107"/>
        <v>5</v>
      </c>
      <c r="ED122" s="11"/>
      <c r="EF122" s="8"/>
      <c r="EG122" s="9"/>
      <c r="EH122" s="6"/>
      <c r="EI122" s="6">
        <f t="shared" si="108"/>
        <v>-5375.9209999999912</v>
      </c>
      <c r="EJ122" s="10">
        <f t="shared" si="109"/>
        <v>5</v>
      </c>
      <c r="EK122" s="11"/>
    </row>
    <row r="123" spans="3:141" ht="15.75">
      <c r="C123" s="8"/>
      <c r="D123" s="9"/>
      <c r="E123" s="6"/>
      <c r="F123" s="6">
        <f t="shared" si="70"/>
        <v>15334.345000000001</v>
      </c>
      <c r="G123" s="10">
        <f t="shared" si="71"/>
        <v>6</v>
      </c>
      <c r="H123" s="5" t="s">
        <v>8</v>
      </c>
      <c r="J123" s="8">
        <v>45492</v>
      </c>
      <c r="K123" s="9" t="s">
        <v>55</v>
      </c>
      <c r="L123" s="6">
        <v>100.087</v>
      </c>
      <c r="M123" s="6">
        <f t="shared" si="72"/>
        <v>14062.906000000001</v>
      </c>
      <c r="N123" s="10">
        <f t="shared" si="73"/>
        <v>6</v>
      </c>
      <c r="O123" s="5" t="s">
        <v>8</v>
      </c>
      <c r="Q123" s="8">
        <v>45492</v>
      </c>
      <c r="R123" s="9" t="s">
        <v>35</v>
      </c>
      <c r="S123" s="6">
        <v>200.46899999999999</v>
      </c>
      <c r="T123" s="6">
        <f t="shared" si="74"/>
        <v>5501.537000000003</v>
      </c>
      <c r="U123" s="10">
        <f t="shared" si="75"/>
        <v>6</v>
      </c>
      <c r="V123" s="5" t="s">
        <v>8</v>
      </c>
      <c r="X123" s="8">
        <v>45493</v>
      </c>
      <c r="Y123" s="9" t="s">
        <v>58</v>
      </c>
      <c r="Z123" s="6">
        <v>200.97900000000001</v>
      </c>
      <c r="AA123" s="6">
        <f t="shared" si="76"/>
        <v>1450.6540000000034</v>
      </c>
      <c r="AB123" s="10">
        <f t="shared" si="77"/>
        <v>6</v>
      </c>
      <c r="AC123" s="5" t="s">
        <v>8</v>
      </c>
      <c r="AE123" s="8">
        <v>45493</v>
      </c>
      <c r="AF123" s="9" t="s">
        <v>9</v>
      </c>
      <c r="AG123" s="6">
        <v>200.17500000000001</v>
      </c>
      <c r="AH123" s="6">
        <f t="shared" si="78"/>
        <v>16785.357000000004</v>
      </c>
      <c r="AI123" s="10">
        <f t="shared" si="79"/>
        <v>6</v>
      </c>
      <c r="AJ123" s="5" t="s">
        <v>8</v>
      </c>
      <c r="AL123" s="8">
        <v>45493</v>
      </c>
      <c r="AM123" s="9" t="s">
        <v>56</v>
      </c>
      <c r="AN123" s="6">
        <v>200.06</v>
      </c>
      <c r="AO123" s="6">
        <f t="shared" si="80"/>
        <v>12949.945000000005</v>
      </c>
      <c r="AP123" s="10">
        <f t="shared" si="81"/>
        <v>6</v>
      </c>
      <c r="AQ123" s="5" t="s">
        <v>8</v>
      </c>
      <c r="AS123" s="8"/>
      <c r="AT123" s="9"/>
      <c r="AU123" s="6"/>
      <c r="AV123" s="6">
        <f t="shared" si="82"/>
        <v>10765.062000000009</v>
      </c>
      <c r="AW123" s="10">
        <f t="shared" si="83"/>
        <v>6</v>
      </c>
      <c r="AX123" s="5" t="s">
        <v>8</v>
      </c>
      <c r="AZ123" s="8"/>
      <c r="BA123" s="9"/>
      <c r="BB123" s="6"/>
      <c r="BC123" s="6">
        <f t="shared" si="84"/>
        <v>10155.919000000011</v>
      </c>
      <c r="BD123" s="10">
        <f t="shared" si="85"/>
        <v>6</v>
      </c>
      <c r="BE123" s="5" t="s">
        <v>8</v>
      </c>
      <c r="BG123" s="8">
        <v>45494</v>
      </c>
      <c r="BH123" s="9" t="s">
        <v>58</v>
      </c>
      <c r="BI123" s="6">
        <v>200.13800000000001</v>
      </c>
      <c r="BJ123" s="6">
        <f t="shared" si="86"/>
        <v>8213.7960000000094</v>
      </c>
      <c r="BK123" s="10">
        <f t="shared" si="87"/>
        <v>6</v>
      </c>
      <c r="BL123" s="5" t="s">
        <v>8</v>
      </c>
      <c r="BN123" s="8"/>
      <c r="BO123" s="9"/>
      <c r="BP123" s="6"/>
      <c r="BQ123" s="6">
        <f t="shared" si="88"/>
        <v>4674.0820000000103</v>
      </c>
      <c r="BR123" s="10">
        <f t="shared" si="89"/>
        <v>6</v>
      </c>
      <c r="BS123" s="5" t="s">
        <v>8</v>
      </c>
      <c r="BU123" s="8">
        <v>45494</v>
      </c>
      <c r="BV123" s="9" t="s">
        <v>9</v>
      </c>
      <c r="BW123" s="6">
        <v>69.5</v>
      </c>
      <c r="BX123" s="6">
        <f t="shared" si="90"/>
        <v>3496.7180000000103</v>
      </c>
      <c r="BY123" s="10">
        <f t="shared" si="91"/>
        <v>6</v>
      </c>
      <c r="BZ123" s="5" t="s">
        <v>8</v>
      </c>
      <c r="CB123" s="8">
        <v>45494</v>
      </c>
      <c r="CC123" s="43" t="s">
        <v>34</v>
      </c>
      <c r="CD123" s="6">
        <v>200.17400000000001</v>
      </c>
      <c r="CE123" s="6">
        <f t="shared" si="92"/>
        <v>923.26300000001083</v>
      </c>
      <c r="CF123" s="10">
        <f t="shared" si="93"/>
        <v>6</v>
      </c>
      <c r="CG123" s="5" t="s">
        <v>8</v>
      </c>
      <c r="CI123" s="8">
        <v>45495</v>
      </c>
      <c r="CJ123" s="9" t="s">
        <v>6</v>
      </c>
      <c r="CK123" s="6">
        <v>400.65</v>
      </c>
      <c r="CL123" s="6">
        <f t="shared" si="94"/>
        <v>16362.541000000014</v>
      </c>
      <c r="CM123" s="10">
        <f t="shared" si="95"/>
        <v>6</v>
      </c>
      <c r="CN123" s="5" t="s">
        <v>8</v>
      </c>
      <c r="CP123" s="8">
        <v>45495</v>
      </c>
      <c r="CQ123" s="9" t="s">
        <v>721</v>
      </c>
      <c r="CR123" s="6">
        <v>350.08600000000001</v>
      </c>
      <c r="CS123" s="6">
        <f t="shared" si="96"/>
        <v>10038.609000000013</v>
      </c>
      <c r="CT123" s="10">
        <f t="shared" si="97"/>
        <v>6</v>
      </c>
      <c r="CU123" s="5" t="s">
        <v>8</v>
      </c>
      <c r="CW123" s="8">
        <v>45496</v>
      </c>
      <c r="CX123" s="9" t="s">
        <v>803</v>
      </c>
      <c r="CY123" s="6">
        <v>200.756</v>
      </c>
      <c r="CZ123" s="6">
        <f t="shared" si="98"/>
        <v>3368.2600000000111</v>
      </c>
      <c r="DA123" s="10">
        <f t="shared" si="99"/>
        <v>6</v>
      </c>
      <c r="DB123" s="5" t="s">
        <v>8</v>
      </c>
      <c r="DD123" s="8">
        <v>45496</v>
      </c>
      <c r="DE123" s="9" t="s">
        <v>56</v>
      </c>
      <c r="DF123" s="6">
        <v>200.023</v>
      </c>
      <c r="DG123" s="6">
        <f t="shared" si="100"/>
        <v>15044.950000000012</v>
      </c>
      <c r="DH123" s="10">
        <f t="shared" si="101"/>
        <v>6</v>
      </c>
      <c r="DI123" s="5" t="s">
        <v>8</v>
      </c>
      <c r="DK123" s="8">
        <v>45496</v>
      </c>
      <c r="DL123" s="9" t="s">
        <v>56</v>
      </c>
      <c r="DM123" s="6">
        <v>200.13900000000001</v>
      </c>
      <c r="DN123" s="6">
        <f t="shared" si="102"/>
        <v>11882.368000000009</v>
      </c>
      <c r="DO123" s="10">
        <f t="shared" si="103"/>
        <v>6</v>
      </c>
      <c r="DP123" s="5" t="s">
        <v>8</v>
      </c>
      <c r="DR123" s="8">
        <v>45497</v>
      </c>
      <c r="DS123" s="9" t="s">
        <v>809</v>
      </c>
      <c r="DT123" s="6">
        <v>200.124</v>
      </c>
      <c r="DU123" s="6">
        <f t="shared" si="104"/>
        <v>7384.7740000000094</v>
      </c>
      <c r="DV123" s="10">
        <f t="shared" si="105"/>
        <v>6</v>
      </c>
      <c r="DW123" s="5" t="s">
        <v>8</v>
      </c>
      <c r="DY123" s="8">
        <v>45497</v>
      </c>
      <c r="DZ123" s="9" t="s">
        <v>35</v>
      </c>
      <c r="EA123" s="6">
        <v>200.47</v>
      </c>
      <c r="EB123" s="6">
        <f t="shared" si="106"/>
        <v>688.99600000000794</v>
      </c>
      <c r="EC123" s="10">
        <f t="shared" si="107"/>
        <v>6</v>
      </c>
      <c r="ED123" s="5" t="s">
        <v>8</v>
      </c>
      <c r="EF123" s="8"/>
      <c r="EG123" s="9"/>
      <c r="EH123" s="6"/>
      <c r="EI123" s="6">
        <f t="shared" si="108"/>
        <v>-5375.9209999999912</v>
      </c>
      <c r="EJ123" s="10">
        <f t="shared" si="109"/>
        <v>6</v>
      </c>
      <c r="EK123" s="5" t="s">
        <v>8</v>
      </c>
    </row>
    <row r="124" spans="3:141" ht="15.75">
      <c r="C124" s="8"/>
      <c r="D124" s="9"/>
      <c r="E124" s="6"/>
      <c r="F124" s="6">
        <f t="shared" si="70"/>
        <v>15334.345000000001</v>
      </c>
      <c r="G124" s="10">
        <f t="shared" si="71"/>
        <v>7</v>
      </c>
      <c r="H124" s="8">
        <v>45491</v>
      </c>
      <c r="J124" s="8">
        <v>45492</v>
      </c>
      <c r="K124" s="9" t="s">
        <v>536</v>
      </c>
      <c r="L124" s="6">
        <v>300.00700000000001</v>
      </c>
      <c r="M124" s="6">
        <f t="shared" si="72"/>
        <v>13762.899000000001</v>
      </c>
      <c r="N124" s="10">
        <f t="shared" si="73"/>
        <v>7</v>
      </c>
      <c r="O124" s="8">
        <v>45492</v>
      </c>
      <c r="Q124" s="8">
        <v>45492</v>
      </c>
      <c r="R124" s="9" t="s">
        <v>56</v>
      </c>
      <c r="S124" s="6">
        <v>200.35499999999999</v>
      </c>
      <c r="T124" s="6">
        <f t="shared" si="74"/>
        <v>5301.1820000000034</v>
      </c>
      <c r="U124" s="10">
        <f t="shared" si="75"/>
        <v>7</v>
      </c>
      <c r="V124" s="8">
        <v>45492</v>
      </c>
      <c r="X124" s="8">
        <v>45493</v>
      </c>
      <c r="Y124" s="9" t="s">
        <v>503</v>
      </c>
      <c r="Z124" s="6">
        <v>151.70699999999999</v>
      </c>
      <c r="AA124" s="6">
        <f t="shared" si="76"/>
        <v>1298.9470000000033</v>
      </c>
      <c r="AB124" s="10">
        <f t="shared" si="77"/>
        <v>7</v>
      </c>
      <c r="AC124" s="8">
        <v>45493</v>
      </c>
      <c r="AE124" s="8">
        <v>45493</v>
      </c>
      <c r="AF124" s="9" t="s">
        <v>6</v>
      </c>
      <c r="AG124" s="6">
        <v>330.404</v>
      </c>
      <c r="AH124" s="6">
        <f t="shared" si="78"/>
        <v>16454.953000000005</v>
      </c>
      <c r="AI124" s="10">
        <f t="shared" si="79"/>
        <v>7</v>
      </c>
      <c r="AJ124" s="8">
        <v>45493</v>
      </c>
      <c r="AL124" s="8">
        <v>45493</v>
      </c>
      <c r="AM124" s="9" t="s">
        <v>35</v>
      </c>
      <c r="AN124" s="6">
        <v>200.19800000000001</v>
      </c>
      <c r="AO124" s="6">
        <f t="shared" si="80"/>
        <v>12749.747000000005</v>
      </c>
      <c r="AP124" s="10">
        <f t="shared" si="81"/>
        <v>7</v>
      </c>
      <c r="AQ124" s="8">
        <v>45493</v>
      </c>
      <c r="AS124" s="8"/>
      <c r="AT124" s="9"/>
      <c r="AU124" s="6"/>
      <c r="AV124" s="6">
        <f t="shared" si="82"/>
        <v>10765.062000000009</v>
      </c>
      <c r="AW124" s="10">
        <f t="shared" si="83"/>
        <v>7</v>
      </c>
      <c r="AX124" s="8">
        <v>45493</v>
      </c>
      <c r="AZ124" s="8"/>
      <c r="BA124" s="9"/>
      <c r="BB124" s="6"/>
      <c r="BC124" s="6">
        <f t="shared" si="84"/>
        <v>10155.919000000011</v>
      </c>
      <c r="BD124" s="10">
        <f t="shared" si="85"/>
        <v>7</v>
      </c>
      <c r="BE124" s="8">
        <v>45493</v>
      </c>
      <c r="BG124" s="8">
        <v>45494</v>
      </c>
      <c r="BH124" s="9" t="s">
        <v>58</v>
      </c>
      <c r="BI124" s="6">
        <v>200.59100000000001</v>
      </c>
      <c r="BJ124" s="6">
        <f t="shared" si="86"/>
        <v>8013.205000000009</v>
      </c>
      <c r="BK124" s="10">
        <f t="shared" si="87"/>
        <v>7</v>
      </c>
      <c r="BL124" s="8">
        <v>45494</v>
      </c>
      <c r="BN124" s="8"/>
      <c r="BO124" s="9"/>
      <c r="BP124" s="6"/>
      <c r="BQ124" s="6">
        <f t="shared" si="88"/>
        <v>4674.0820000000103</v>
      </c>
      <c r="BR124" s="10">
        <f t="shared" si="89"/>
        <v>7</v>
      </c>
      <c r="BS124" s="8">
        <v>45494</v>
      </c>
      <c r="BU124" s="8">
        <v>45494</v>
      </c>
      <c r="BV124" s="9" t="s">
        <v>56</v>
      </c>
      <c r="BW124" s="6">
        <v>130.852</v>
      </c>
      <c r="BX124" s="6">
        <f t="shared" si="90"/>
        <v>3365.8660000000104</v>
      </c>
      <c r="BY124" s="10">
        <f t="shared" si="91"/>
        <v>7</v>
      </c>
      <c r="BZ124" s="8">
        <v>45494</v>
      </c>
      <c r="CB124" s="8">
        <v>45494</v>
      </c>
      <c r="CC124" s="43" t="s">
        <v>34</v>
      </c>
      <c r="CD124" s="6">
        <v>200.03299999999999</v>
      </c>
      <c r="CE124" s="6">
        <f t="shared" si="92"/>
        <v>723.23000000001082</v>
      </c>
      <c r="CF124" s="10">
        <f t="shared" si="93"/>
        <v>7</v>
      </c>
      <c r="CG124" s="8">
        <v>45494</v>
      </c>
      <c r="CI124" s="8">
        <v>45495</v>
      </c>
      <c r="CJ124" s="9" t="s">
        <v>9</v>
      </c>
      <c r="CK124" s="6">
        <v>174.13499999999999</v>
      </c>
      <c r="CL124" s="6">
        <f t="shared" si="94"/>
        <v>16188.406000000014</v>
      </c>
      <c r="CM124" s="10">
        <f t="shared" si="95"/>
        <v>7</v>
      </c>
      <c r="CN124" s="8">
        <v>45495</v>
      </c>
      <c r="CP124" s="8">
        <v>45495</v>
      </c>
      <c r="CQ124" s="9" t="s">
        <v>58</v>
      </c>
      <c r="CR124" s="6">
        <v>200.03399999999999</v>
      </c>
      <c r="CS124" s="6">
        <f t="shared" si="96"/>
        <v>9838.5750000000135</v>
      </c>
      <c r="CT124" s="10">
        <f t="shared" si="97"/>
        <v>7</v>
      </c>
      <c r="CU124" s="8">
        <v>45495</v>
      </c>
      <c r="CW124" s="8">
        <v>45496</v>
      </c>
      <c r="CX124" s="9" t="s">
        <v>60</v>
      </c>
      <c r="CY124" s="6">
        <v>51.725999999999999</v>
      </c>
      <c r="CZ124" s="6">
        <f t="shared" si="98"/>
        <v>3316.534000000011</v>
      </c>
      <c r="DA124" s="10">
        <f t="shared" si="99"/>
        <v>7</v>
      </c>
      <c r="DB124" s="8">
        <v>45496</v>
      </c>
      <c r="DD124" s="8">
        <v>45496</v>
      </c>
      <c r="DE124" s="9" t="s">
        <v>6</v>
      </c>
      <c r="DF124" s="6">
        <v>365.27100000000002</v>
      </c>
      <c r="DG124" s="6">
        <f t="shared" si="100"/>
        <v>14679.679000000011</v>
      </c>
      <c r="DH124" s="10">
        <f t="shared" si="101"/>
        <v>7</v>
      </c>
      <c r="DI124" s="8">
        <v>45496</v>
      </c>
      <c r="DK124" s="8">
        <v>45496</v>
      </c>
      <c r="DL124" s="9" t="s">
        <v>807</v>
      </c>
      <c r="DM124" s="6">
        <v>400.173</v>
      </c>
      <c r="DN124" s="6">
        <f t="shared" si="102"/>
        <v>11482.195000000009</v>
      </c>
      <c r="DO124" s="10">
        <f t="shared" si="103"/>
        <v>7</v>
      </c>
      <c r="DP124" s="8">
        <v>45496</v>
      </c>
      <c r="DR124" s="8">
        <v>45497</v>
      </c>
      <c r="DS124" s="9" t="s">
        <v>9</v>
      </c>
      <c r="DT124" s="6">
        <v>159.167</v>
      </c>
      <c r="DU124" s="6">
        <f t="shared" si="104"/>
        <v>7225.6070000000091</v>
      </c>
      <c r="DV124" s="10">
        <f t="shared" si="105"/>
        <v>7</v>
      </c>
      <c r="DW124" s="8">
        <v>45497</v>
      </c>
      <c r="DY124" s="8">
        <v>45497</v>
      </c>
      <c r="DZ124" s="9" t="s">
        <v>57</v>
      </c>
      <c r="EA124" s="6">
        <v>250.31700000000001</v>
      </c>
      <c r="EB124" s="6">
        <f t="shared" si="106"/>
        <v>438.67900000000793</v>
      </c>
      <c r="EC124" s="10">
        <f t="shared" si="107"/>
        <v>7</v>
      </c>
      <c r="ED124" s="8">
        <v>45497</v>
      </c>
      <c r="EF124" s="8"/>
      <c r="EG124" s="9"/>
      <c r="EH124" s="6"/>
      <c r="EI124" s="6">
        <f t="shared" si="108"/>
        <v>-5375.9209999999912</v>
      </c>
      <c r="EJ124" s="10">
        <f t="shared" si="109"/>
        <v>7</v>
      </c>
      <c r="EK124" s="8">
        <v>45497</v>
      </c>
    </row>
    <row r="125" spans="3:141">
      <c r="C125" s="8"/>
      <c r="D125" s="9"/>
      <c r="E125" s="6"/>
      <c r="F125" s="6">
        <f t="shared" si="70"/>
        <v>15334.345000000001</v>
      </c>
      <c r="G125" s="10">
        <f t="shared" si="71"/>
        <v>8</v>
      </c>
      <c r="H125" s="50"/>
      <c r="J125" s="8">
        <v>45492</v>
      </c>
      <c r="K125" s="9" t="s">
        <v>57</v>
      </c>
      <c r="L125" s="6">
        <v>250.101</v>
      </c>
      <c r="M125" s="6">
        <f t="shared" si="72"/>
        <v>13512.798000000001</v>
      </c>
      <c r="N125" s="10">
        <f t="shared" si="73"/>
        <v>8</v>
      </c>
      <c r="O125" s="50"/>
      <c r="Q125" s="8">
        <v>45492</v>
      </c>
      <c r="R125" s="9" t="s">
        <v>35</v>
      </c>
      <c r="S125" s="6">
        <v>200.143</v>
      </c>
      <c r="T125" s="6">
        <f t="shared" si="74"/>
        <v>5101.0390000000034</v>
      </c>
      <c r="U125" s="10">
        <f t="shared" si="75"/>
        <v>8</v>
      </c>
      <c r="V125" s="50"/>
      <c r="X125" s="8">
        <v>45493</v>
      </c>
      <c r="Y125" s="9" t="s">
        <v>9</v>
      </c>
      <c r="Z125" s="6">
        <v>200.27199999999999</v>
      </c>
      <c r="AA125" s="6">
        <f t="shared" si="76"/>
        <v>1098.6750000000034</v>
      </c>
      <c r="AB125" s="10">
        <f t="shared" si="77"/>
        <v>8</v>
      </c>
      <c r="AC125" s="50"/>
      <c r="AE125" s="8">
        <v>45493</v>
      </c>
      <c r="AF125" s="9" t="s">
        <v>781</v>
      </c>
      <c r="AG125" s="6">
        <v>35.020000000000003</v>
      </c>
      <c r="AH125" s="6">
        <f t="shared" si="78"/>
        <v>16419.933000000005</v>
      </c>
      <c r="AI125" s="10">
        <f t="shared" si="79"/>
        <v>8</v>
      </c>
      <c r="AJ125" s="50"/>
      <c r="AL125" s="8">
        <v>45493</v>
      </c>
      <c r="AM125" s="9" t="s">
        <v>35</v>
      </c>
      <c r="AN125" s="6">
        <v>200.041</v>
      </c>
      <c r="AO125" s="6">
        <f t="shared" si="80"/>
        <v>12549.706000000006</v>
      </c>
      <c r="AP125" s="10">
        <f t="shared" si="81"/>
        <v>8</v>
      </c>
      <c r="AQ125" s="50"/>
      <c r="AS125" s="8"/>
      <c r="AT125" s="9"/>
      <c r="AU125" s="6"/>
      <c r="AV125" s="6">
        <f t="shared" si="82"/>
        <v>10765.062000000009</v>
      </c>
      <c r="AW125" s="10">
        <f t="shared" si="83"/>
        <v>8</v>
      </c>
      <c r="AX125" s="50"/>
      <c r="AZ125" s="8"/>
      <c r="BA125" s="9"/>
      <c r="BB125" s="6"/>
      <c r="BC125" s="6">
        <f t="shared" si="84"/>
        <v>10155.919000000011</v>
      </c>
      <c r="BD125" s="10">
        <f t="shared" si="85"/>
        <v>8</v>
      </c>
      <c r="BE125" s="50"/>
      <c r="BG125" s="8">
        <v>45494</v>
      </c>
      <c r="BH125" s="9" t="s">
        <v>495</v>
      </c>
      <c r="BI125" s="6">
        <v>300.57400000000001</v>
      </c>
      <c r="BJ125" s="6">
        <f t="shared" si="86"/>
        <v>7712.6310000000094</v>
      </c>
      <c r="BK125" s="10">
        <f t="shared" si="87"/>
        <v>8</v>
      </c>
      <c r="BL125" s="50"/>
      <c r="BN125" s="8"/>
      <c r="BO125" s="9"/>
      <c r="BP125" s="6"/>
      <c r="BQ125" s="6">
        <f t="shared" si="88"/>
        <v>4674.0820000000103</v>
      </c>
      <c r="BR125" s="10">
        <f t="shared" si="89"/>
        <v>8</v>
      </c>
      <c r="BS125" s="50"/>
      <c r="BU125" s="8">
        <v>45494</v>
      </c>
      <c r="BV125" s="9" t="s">
        <v>536</v>
      </c>
      <c r="BW125" s="6">
        <v>300.60500000000002</v>
      </c>
      <c r="BX125" s="6">
        <f t="shared" si="90"/>
        <v>3065.2610000000104</v>
      </c>
      <c r="BY125" s="10">
        <f t="shared" si="91"/>
        <v>8</v>
      </c>
      <c r="BZ125" s="50"/>
      <c r="CB125" s="8">
        <v>45494</v>
      </c>
      <c r="CC125" s="1" t="s">
        <v>6</v>
      </c>
      <c r="CD125" s="6">
        <v>400.26</v>
      </c>
      <c r="CE125" s="6">
        <f t="shared" si="92"/>
        <v>322.97000000001083</v>
      </c>
      <c r="CF125" s="10">
        <f t="shared" si="93"/>
        <v>8</v>
      </c>
      <c r="CG125" s="50"/>
      <c r="CI125" s="8">
        <v>45495</v>
      </c>
      <c r="CJ125" s="9" t="s">
        <v>6</v>
      </c>
      <c r="CK125" s="6">
        <v>400.12400000000002</v>
      </c>
      <c r="CL125" s="6">
        <f t="shared" si="94"/>
        <v>15788.282000000014</v>
      </c>
      <c r="CM125" s="10">
        <f t="shared" si="95"/>
        <v>8</v>
      </c>
      <c r="CN125" s="50"/>
      <c r="CP125" s="8">
        <v>45495</v>
      </c>
      <c r="CQ125" s="9" t="s">
        <v>9</v>
      </c>
      <c r="CR125" s="6">
        <v>200.40100000000001</v>
      </c>
      <c r="CS125" s="6">
        <f t="shared" si="96"/>
        <v>9638.1740000000136</v>
      </c>
      <c r="CT125" s="10">
        <f t="shared" si="97"/>
        <v>8</v>
      </c>
      <c r="CU125" s="50"/>
      <c r="CW125" s="8">
        <v>45496</v>
      </c>
      <c r="CX125" s="9" t="s">
        <v>60</v>
      </c>
      <c r="CY125" s="6">
        <v>84.875</v>
      </c>
      <c r="CZ125" s="6">
        <f t="shared" si="98"/>
        <v>3231.659000000011</v>
      </c>
      <c r="DA125" s="10">
        <f t="shared" si="99"/>
        <v>8</v>
      </c>
      <c r="DB125" s="50"/>
      <c r="DD125" s="8">
        <v>45496</v>
      </c>
      <c r="DE125" s="9" t="s">
        <v>783</v>
      </c>
      <c r="DF125" s="6">
        <v>300.77800000000002</v>
      </c>
      <c r="DG125" s="6">
        <f t="shared" si="100"/>
        <v>14378.901000000011</v>
      </c>
      <c r="DH125" s="10">
        <f t="shared" si="101"/>
        <v>8</v>
      </c>
      <c r="DI125" s="50"/>
      <c r="DK125" s="8">
        <v>45496</v>
      </c>
      <c r="DL125" s="9" t="s">
        <v>495</v>
      </c>
      <c r="DM125" s="6">
        <v>300.76100000000002</v>
      </c>
      <c r="DN125" s="6">
        <f t="shared" si="102"/>
        <v>11181.434000000008</v>
      </c>
      <c r="DO125" s="10">
        <f t="shared" si="103"/>
        <v>8</v>
      </c>
      <c r="DP125" s="50"/>
      <c r="DR125" s="8">
        <v>45497</v>
      </c>
      <c r="DS125" s="9" t="s">
        <v>809</v>
      </c>
      <c r="DT125" s="6">
        <v>400.904</v>
      </c>
      <c r="DU125" s="6">
        <f t="shared" si="104"/>
        <v>6824.7030000000086</v>
      </c>
      <c r="DV125" s="10">
        <f t="shared" si="105"/>
        <v>8</v>
      </c>
      <c r="DW125" s="50"/>
      <c r="DY125" s="8">
        <v>45497</v>
      </c>
      <c r="DZ125" s="9" t="s">
        <v>35</v>
      </c>
      <c r="EA125" s="6">
        <v>200.07900000000001</v>
      </c>
      <c r="EB125" s="6">
        <f t="shared" si="106"/>
        <v>238.60000000000792</v>
      </c>
      <c r="EC125" s="10">
        <f t="shared" si="107"/>
        <v>8</v>
      </c>
      <c r="ED125" s="50"/>
      <c r="EF125" s="8"/>
      <c r="EG125" s="53" t="s">
        <v>494</v>
      </c>
      <c r="EH125" s="54"/>
      <c r="EI125" s="54"/>
      <c r="EJ125" s="55"/>
      <c r="EK125" s="50"/>
    </row>
    <row r="126" spans="3:141">
      <c r="C126" s="8"/>
      <c r="D126" s="9"/>
      <c r="E126" s="6"/>
      <c r="F126" s="6">
        <f t="shared" si="70"/>
        <v>15334.345000000001</v>
      </c>
      <c r="G126" s="10">
        <f t="shared" si="71"/>
        <v>9</v>
      </c>
      <c r="H126" s="51"/>
      <c r="J126" s="8">
        <v>45492</v>
      </c>
      <c r="K126" s="9" t="s">
        <v>6</v>
      </c>
      <c r="L126" s="6">
        <v>400.11599999999999</v>
      </c>
      <c r="M126" s="6">
        <f t="shared" si="72"/>
        <v>13112.682000000001</v>
      </c>
      <c r="N126" s="10">
        <f t="shared" si="73"/>
        <v>9</v>
      </c>
      <c r="O126" s="51"/>
      <c r="Q126" s="8">
        <v>45492</v>
      </c>
      <c r="R126" s="9" t="s">
        <v>495</v>
      </c>
      <c r="S126" s="6">
        <v>320.63</v>
      </c>
      <c r="T126" s="6">
        <f t="shared" si="74"/>
        <v>4780.4090000000033</v>
      </c>
      <c r="U126" s="10">
        <f t="shared" si="75"/>
        <v>9</v>
      </c>
      <c r="V126" s="51"/>
      <c r="X126" s="8">
        <v>45493</v>
      </c>
      <c r="Y126" s="9" t="s">
        <v>6</v>
      </c>
      <c r="Z126" s="6">
        <v>390.34300000000002</v>
      </c>
      <c r="AA126" s="6">
        <f t="shared" si="76"/>
        <v>708.33200000000329</v>
      </c>
      <c r="AB126" s="10">
        <f t="shared" si="77"/>
        <v>9</v>
      </c>
      <c r="AC126" s="51"/>
      <c r="AE126" s="8">
        <v>45493</v>
      </c>
      <c r="AF126" s="9" t="s">
        <v>57</v>
      </c>
      <c r="AG126" s="6">
        <v>250.4</v>
      </c>
      <c r="AH126" s="6">
        <f t="shared" si="78"/>
        <v>16169.533000000005</v>
      </c>
      <c r="AI126" s="10">
        <f t="shared" si="79"/>
        <v>9</v>
      </c>
      <c r="AJ126" s="51"/>
      <c r="AL126" s="8">
        <v>45493</v>
      </c>
      <c r="AM126" s="9" t="s">
        <v>6</v>
      </c>
      <c r="AN126" s="6">
        <v>350.63</v>
      </c>
      <c r="AO126" s="6">
        <f t="shared" si="80"/>
        <v>12199.076000000006</v>
      </c>
      <c r="AP126" s="10">
        <f t="shared" si="81"/>
        <v>9</v>
      </c>
      <c r="AQ126" s="51"/>
      <c r="AS126" s="8"/>
      <c r="AT126" s="9"/>
      <c r="AU126" s="6"/>
      <c r="AV126" s="6">
        <f t="shared" si="82"/>
        <v>10765.062000000009</v>
      </c>
      <c r="AW126" s="10">
        <f t="shared" si="83"/>
        <v>9</v>
      </c>
      <c r="AX126" s="51"/>
      <c r="AZ126" s="8"/>
      <c r="BA126" s="9"/>
      <c r="BB126" s="6"/>
      <c r="BC126" s="6">
        <f t="shared" si="84"/>
        <v>10155.919000000011</v>
      </c>
      <c r="BD126" s="10">
        <f t="shared" si="85"/>
        <v>9</v>
      </c>
      <c r="BE126" s="51"/>
      <c r="BG126" s="8">
        <v>45494</v>
      </c>
      <c r="BH126" s="9" t="s">
        <v>495</v>
      </c>
      <c r="BI126" s="6">
        <v>300.911</v>
      </c>
      <c r="BJ126" s="6">
        <f t="shared" si="86"/>
        <v>7411.7200000000093</v>
      </c>
      <c r="BK126" s="10">
        <f t="shared" si="87"/>
        <v>9</v>
      </c>
      <c r="BL126" s="51"/>
      <c r="BN126" s="8"/>
      <c r="BO126" s="9"/>
      <c r="BP126" s="6"/>
      <c r="BQ126" s="6">
        <f t="shared" si="88"/>
        <v>4674.0820000000103</v>
      </c>
      <c r="BR126" s="10">
        <f t="shared" si="89"/>
        <v>9</v>
      </c>
      <c r="BS126" s="51"/>
      <c r="BU126" s="8">
        <v>45494</v>
      </c>
      <c r="BV126" s="9" t="s">
        <v>35</v>
      </c>
      <c r="BW126" s="6">
        <v>200.49100000000001</v>
      </c>
      <c r="BX126" s="6">
        <f t="shared" si="90"/>
        <v>2864.7700000000104</v>
      </c>
      <c r="BY126" s="10">
        <f t="shared" si="91"/>
        <v>9</v>
      </c>
      <c r="BZ126" s="51"/>
      <c r="CB126" s="8">
        <v>45494</v>
      </c>
      <c r="CC126" s="1" t="s">
        <v>56</v>
      </c>
      <c r="CD126" s="6">
        <v>281.69099999999997</v>
      </c>
      <c r="CE126" s="6">
        <f t="shared" si="92"/>
        <v>41.279000000010853</v>
      </c>
      <c r="CF126" s="10">
        <f t="shared" si="93"/>
        <v>9</v>
      </c>
      <c r="CG126" s="51"/>
      <c r="CI126" s="8">
        <v>45495</v>
      </c>
      <c r="CJ126" s="9" t="s">
        <v>57</v>
      </c>
      <c r="CK126" s="6">
        <v>250.65100000000001</v>
      </c>
      <c r="CL126" s="6">
        <f t="shared" si="94"/>
        <v>15537.631000000014</v>
      </c>
      <c r="CM126" s="10">
        <f t="shared" si="95"/>
        <v>9</v>
      </c>
      <c r="CN126" s="51"/>
      <c r="CP126" s="8">
        <v>45495</v>
      </c>
      <c r="CQ126" s="9" t="s">
        <v>9</v>
      </c>
      <c r="CR126" s="6">
        <v>167.411</v>
      </c>
      <c r="CS126" s="6">
        <f t="shared" si="96"/>
        <v>9470.7630000000136</v>
      </c>
      <c r="CT126" s="10">
        <f t="shared" si="97"/>
        <v>9</v>
      </c>
      <c r="CU126" s="51"/>
      <c r="CW126" s="8">
        <v>45496</v>
      </c>
      <c r="CX126" s="9" t="s">
        <v>797</v>
      </c>
      <c r="CY126" s="6">
        <v>200.05199999999999</v>
      </c>
      <c r="CZ126" s="6">
        <f t="shared" si="98"/>
        <v>3031.6070000000109</v>
      </c>
      <c r="DA126" s="10">
        <f t="shared" si="99"/>
        <v>9</v>
      </c>
      <c r="DB126" s="51"/>
      <c r="DD126" s="8">
        <v>45496</v>
      </c>
      <c r="DE126" s="9" t="s">
        <v>57</v>
      </c>
      <c r="DF126" s="6">
        <v>227.15700000000001</v>
      </c>
      <c r="DG126" s="6">
        <f t="shared" si="100"/>
        <v>14151.744000000012</v>
      </c>
      <c r="DH126" s="10">
        <f t="shared" si="101"/>
        <v>9</v>
      </c>
      <c r="DI126" s="51"/>
      <c r="DK126" s="8">
        <v>45496</v>
      </c>
      <c r="DL126" s="9" t="s">
        <v>56</v>
      </c>
      <c r="DM126" s="6">
        <v>440.89299999999997</v>
      </c>
      <c r="DN126" s="6">
        <f t="shared" si="102"/>
        <v>10740.541000000008</v>
      </c>
      <c r="DO126" s="10">
        <f t="shared" si="103"/>
        <v>9</v>
      </c>
      <c r="DP126" s="51"/>
      <c r="DR126" s="8">
        <v>45497</v>
      </c>
      <c r="DS126" s="9" t="s">
        <v>732</v>
      </c>
      <c r="DT126" s="6">
        <v>356.61900000000003</v>
      </c>
      <c r="DU126" s="6">
        <f t="shared" si="104"/>
        <v>6468.0840000000089</v>
      </c>
      <c r="DV126" s="10">
        <f t="shared" si="105"/>
        <v>9</v>
      </c>
      <c r="DW126" s="51"/>
      <c r="DY126" s="8">
        <v>45497</v>
      </c>
      <c r="DZ126" s="9" t="s">
        <v>56</v>
      </c>
      <c r="EA126" s="6">
        <v>200.05199999999999</v>
      </c>
      <c r="EB126" s="6">
        <f t="shared" si="106"/>
        <v>38.548000000007931</v>
      </c>
      <c r="EC126" s="10">
        <f t="shared" si="107"/>
        <v>9</v>
      </c>
      <c r="ED126" s="51"/>
      <c r="EF126" s="8"/>
      <c r="EG126" s="56" t="s">
        <v>812</v>
      </c>
      <c r="EH126" s="57"/>
      <c r="EI126" s="57"/>
      <c r="EJ126" s="58"/>
      <c r="EK126" s="51"/>
    </row>
    <row r="127" spans="3:141">
      <c r="C127" s="8"/>
      <c r="D127" s="9"/>
      <c r="E127" s="6"/>
      <c r="F127" s="6">
        <f t="shared" si="70"/>
        <v>15334.345000000001</v>
      </c>
      <c r="G127" s="10">
        <f t="shared" si="71"/>
        <v>10</v>
      </c>
      <c r="H127" s="51"/>
      <c r="J127" s="8">
        <v>45492</v>
      </c>
      <c r="K127" s="9" t="s">
        <v>9</v>
      </c>
      <c r="L127" s="6">
        <v>200.16200000000001</v>
      </c>
      <c r="M127" s="6">
        <f t="shared" si="72"/>
        <v>12912.52</v>
      </c>
      <c r="N127" s="10">
        <f t="shared" si="73"/>
        <v>10</v>
      </c>
      <c r="O127" s="51"/>
      <c r="Q127" s="8">
        <v>45492</v>
      </c>
      <c r="R127" s="9" t="s">
        <v>775</v>
      </c>
      <c r="S127" s="6">
        <v>440.20600000000002</v>
      </c>
      <c r="T127" s="6">
        <f t="shared" si="74"/>
        <v>4340.2030000000032</v>
      </c>
      <c r="U127" s="10">
        <f t="shared" si="75"/>
        <v>10</v>
      </c>
      <c r="V127" s="51"/>
      <c r="X127" s="8">
        <v>45493</v>
      </c>
      <c r="Y127" s="9" t="s">
        <v>56</v>
      </c>
      <c r="Z127" s="6">
        <v>200.97200000000001</v>
      </c>
      <c r="AA127" s="6">
        <f t="shared" si="76"/>
        <v>507.36000000000331</v>
      </c>
      <c r="AB127" s="10">
        <f t="shared" si="77"/>
        <v>10</v>
      </c>
      <c r="AC127" s="51"/>
      <c r="AE127" s="8">
        <v>45493</v>
      </c>
      <c r="AF127" s="9" t="s">
        <v>9</v>
      </c>
      <c r="AG127" s="6">
        <v>200.45699999999999</v>
      </c>
      <c r="AH127" s="6">
        <f t="shared" si="78"/>
        <v>15969.076000000005</v>
      </c>
      <c r="AI127" s="10">
        <f t="shared" si="79"/>
        <v>10</v>
      </c>
      <c r="AJ127" s="51"/>
      <c r="AL127" s="8">
        <v>45493</v>
      </c>
      <c r="AM127" s="9" t="s">
        <v>35</v>
      </c>
      <c r="AN127" s="6">
        <v>200.35499999999999</v>
      </c>
      <c r="AO127" s="6">
        <f t="shared" si="80"/>
        <v>11998.721000000007</v>
      </c>
      <c r="AP127" s="10">
        <f t="shared" si="81"/>
        <v>10</v>
      </c>
      <c r="AQ127" s="51"/>
      <c r="AS127" s="8"/>
      <c r="AT127" s="9"/>
      <c r="AU127" s="6"/>
      <c r="AV127" s="6">
        <f t="shared" si="82"/>
        <v>10765.062000000009</v>
      </c>
      <c r="AW127" s="10">
        <f t="shared" si="83"/>
        <v>10</v>
      </c>
      <c r="AX127" s="51"/>
      <c r="AZ127" s="8"/>
      <c r="BA127" s="9"/>
      <c r="BB127" s="6"/>
      <c r="BC127" s="6">
        <f t="shared" si="84"/>
        <v>10155.919000000011</v>
      </c>
      <c r="BD127" s="10">
        <f t="shared" si="85"/>
        <v>10</v>
      </c>
      <c r="BE127" s="51"/>
      <c r="BG127" s="8">
        <v>45494</v>
      </c>
      <c r="BH127" s="9" t="s">
        <v>759</v>
      </c>
      <c r="BI127" s="6">
        <v>400.56400000000002</v>
      </c>
      <c r="BJ127" s="6">
        <f t="shared" si="86"/>
        <v>7011.156000000009</v>
      </c>
      <c r="BK127" s="10">
        <f t="shared" si="87"/>
        <v>10</v>
      </c>
      <c r="BL127" s="51"/>
      <c r="BN127" s="8"/>
      <c r="BO127" s="9"/>
      <c r="BP127" s="6"/>
      <c r="BQ127" s="6">
        <f t="shared" si="88"/>
        <v>4674.0820000000103</v>
      </c>
      <c r="BR127" s="10">
        <f t="shared" si="89"/>
        <v>10</v>
      </c>
      <c r="BS127" s="51"/>
      <c r="BU127" s="8">
        <v>45494</v>
      </c>
      <c r="BV127" s="9" t="s">
        <v>9</v>
      </c>
      <c r="BW127" s="6">
        <v>200.238</v>
      </c>
      <c r="BX127" s="6">
        <f t="shared" si="90"/>
        <v>2664.5320000000106</v>
      </c>
      <c r="BY127" s="10">
        <f t="shared" si="91"/>
        <v>10</v>
      </c>
      <c r="BZ127" s="51"/>
      <c r="CB127" s="8">
        <v>45494</v>
      </c>
      <c r="CC127" s="1" t="s">
        <v>782</v>
      </c>
      <c r="CD127" s="6">
        <v>292.98899999999998</v>
      </c>
      <c r="CE127" s="6">
        <f t="shared" si="92"/>
        <v>-251.70999999998912</v>
      </c>
      <c r="CF127" s="10">
        <f t="shared" si="93"/>
        <v>10</v>
      </c>
      <c r="CG127" s="51"/>
      <c r="CI127" s="8">
        <v>45495</v>
      </c>
      <c r="CJ127" s="9" t="s">
        <v>6</v>
      </c>
      <c r="CK127" s="6">
        <v>400.048</v>
      </c>
      <c r="CL127" s="6">
        <f t="shared" si="94"/>
        <v>15137.583000000013</v>
      </c>
      <c r="CM127" s="10">
        <f t="shared" si="95"/>
        <v>10</v>
      </c>
      <c r="CN127" s="51"/>
      <c r="CP127" s="8">
        <v>45495</v>
      </c>
      <c r="CQ127" s="9" t="s">
        <v>56</v>
      </c>
      <c r="CR127" s="6">
        <v>200.238</v>
      </c>
      <c r="CS127" s="6">
        <f t="shared" si="96"/>
        <v>9270.5250000000142</v>
      </c>
      <c r="CT127" s="10">
        <f t="shared" si="97"/>
        <v>10</v>
      </c>
      <c r="CU127" s="51"/>
      <c r="CW127" s="8">
        <v>45496</v>
      </c>
      <c r="CX127" s="9" t="s">
        <v>732</v>
      </c>
      <c r="CY127" s="6">
        <v>400.86</v>
      </c>
      <c r="CZ127" s="6">
        <f t="shared" si="98"/>
        <v>2630.7470000000108</v>
      </c>
      <c r="DA127" s="10">
        <f t="shared" si="99"/>
        <v>10</v>
      </c>
      <c r="DB127" s="51"/>
      <c r="DD127" s="8">
        <v>45496</v>
      </c>
      <c r="DE127" s="9" t="s">
        <v>6</v>
      </c>
      <c r="DF127" s="6">
        <v>222.21700000000001</v>
      </c>
      <c r="DG127" s="6">
        <f t="shared" si="100"/>
        <v>13929.527000000011</v>
      </c>
      <c r="DH127" s="10">
        <f t="shared" si="101"/>
        <v>10</v>
      </c>
      <c r="DI127" s="51"/>
      <c r="DK127" s="8">
        <v>45496</v>
      </c>
      <c r="DL127" s="9" t="s">
        <v>58</v>
      </c>
      <c r="DM127" s="6">
        <v>200.404</v>
      </c>
      <c r="DN127" s="6">
        <f t="shared" si="102"/>
        <v>10540.137000000008</v>
      </c>
      <c r="DO127" s="10">
        <f t="shared" si="103"/>
        <v>10</v>
      </c>
      <c r="DP127" s="51"/>
      <c r="DR127" s="8">
        <v>45497</v>
      </c>
      <c r="DS127" s="9" t="s">
        <v>809</v>
      </c>
      <c r="DT127" s="6">
        <v>400.05200000000002</v>
      </c>
      <c r="DU127" s="6">
        <f t="shared" si="104"/>
        <v>6068.0320000000092</v>
      </c>
      <c r="DV127" s="10">
        <f t="shared" si="105"/>
        <v>10</v>
      </c>
      <c r="DW127" s="51"/>
      <c r="DY127" s="8">
        <v>45497</v>
      </c>
      <c r="DZ127" s="9" t="s">
        <v>56</v>
      </c>
      <c r="EA127" s="6">
        <v>200.15799999999999</v>
      </c>
      <c r="EB127" s="6">
        <f t="shared" si="106"/>
        <v>-161.60999999999206</v>
      </c>
      <c r="EC127" s="10">
        <f t="shared" si="107"/>
        <v>10</v>
      </c>
      <c r="ED127" s="51"/>
      <c r="EF127" s="8"/>
      <c r="EG127" s="59"/>
      <c r="EH127" s="60"/>
      <c r="EI127" s="60"/>
      <c r="EJ127" s="61"/>
      <c r="EK127" s="51"/>
    </row>
    <row r="128" spans="3:141">
      <c r="C128" s="8"/>
      <c r="D128" s="9"/>
      <c r="E128" s="6"/>
      <c r="F128" s="6">
        <f t="shared" si="70"/>
        <v>15334.345000000001</v>
      </c>
      <c r="G128" s="10">
        <f t="shared" si="71"/>
        <v>11</v>
      </c>
      <c r="H128" s="51"/>
      <c r="J128" s="8">
        <v>45492</v>
      </c>
      <c r="K128" s="9" t="s">
        <v>6</v>
      </c>
      <c r="L128" s="6">
        <v>400.69499999999999</v>
      </c>
      <c r="M128" s="6">
        <f t="shared" si="72"/>
        <v>12511.825000000001</v>
      </c>
      <c r="N128" s="10">
        <f t="shared" si="73"/>
        <v>11</v>
      </c>
      <c r="O128" s="51"/>
      <c r="Q128" s="8">
        <v>45492</v>
      </c>
      <c r="R128" s="9" t="s">
        <v>56</v>
      </c>
      <c r="S128" s="6">
        <v>200.196</v>
      </c>
      <c r="T128" s="6">
        <f t="shared" si="74"/>
        <v>4140.0070000000032</v>
      </c>
      <c r="U128" s="10">
        <f t="shared" si="75"/>
        <v>11</v>
      </c>
      <c r="V128" s="51"/>
      <c r="X128" s="8">
        <v>45493</v>
      </c>
      <c r="Y128" s="9" t="s">
        <v>6</v>
      </c>
      <c r="Z128" s="6">
        <v>400.495</v>
      </c>
      <c r="AA128" s="6">
        <f t="shared" si="76"/>
        <v>106.86500000000331</v>
      </c>
      <c r="AB128" s="10">
        <f t="shared" si="77"/>
        <v>11</v>
      </c>
      <c r="AC128" s="51"/>
      <c r="AE128" s="8">
        <v>45493</v>
      </c>
      <c r="AF128" s="9" t="s">
        <v>56</v>
      </c>
      <c r="AG128" s="6">
        <v>200.32</v>
      </c>
      <c r="AH128" s="6">
        <f t="shared" si="78"/>
        <v>15768.756000000005</v>
      </c>
      <c r="AI128" s="10">
        <f t="shared" si="79"/>
        <v>11</v>
      </c>
      <c r="AJ128" s="51"/>
      <c r="AL128" s="8"/>
      <c r="AM128" s="9"/>
      <c r="AN128" s="6"/>
      <c r="AO128" s="6">
        <f t="shared" si="80"/>
        <v>11998.721000000007</v>
      </c>
      <c r="AP128" s="10">
        <f t="shared" si="81"/>
        <v>11</v>
      </c>
      <c r="AQ128" s="51"/>
      <c r="AS128" s="8"/>
      <c r="AT128" s="9"/>
      <c r="AU128" s="6"/>
      <c r="AV128" s="6">
        <f t="shared" si="82"/>
        <v>10765.062000000009</v>
      </c>
      <c r="AW128" s="10">
        <f t="shared" si="83"/>
        <v>11</v>
      </c>
      <c r="AX128" s="51"/>
      <c r="AZ128" s="8"/>
      <c r="BA128" s="9"/>
      <c r="BB128" s="6"/>
      <c r="BC128" s="6">
        <f t="shared" si="84"/>
        <v>10155.919000000011</v>
      </c>
      <c r="BD128" s="10">
        <f t="shared" si="85"/>
        <v>11</v>
      </c>
      <c r="BE128" s="51"/>
      <c r="BG128" s="8">
        <v>45494</v>
      </c>
      <c r="BH128" s="9" t="s">
        <v>6</v>
      </c>
      <c r="BI128" s="6">
        <v>400.52499999999998</v>
      </c>
      <c r="BJ128" s="6">
        <f t="shared" si="86"/>
        <v>6610.6310000000094</v>
      </c>
      <c r="BK128" s="10">
        <f t="shared" si="87"/>
        <v>11</v>
      </c>
      <c r="BL128" s="51"/>
      <c r="BN128" s="8"/>
      <c r="BO128" s="9"/>
      <c r="BP128" s="6"/>
      <c r="BQ128" s="6">
        <f t="shared" si="88"/>
        <v>4674.0820000000103</v>
      </c>
      <c r="BR128" s="10">
        <f t="shared" si="89"/>
        <v>11</v>
      </c>
      <c r="BS128" s="51"/>
      <c r="BU128" s="8">
        <v>45494</v>
      </c>
      <c r="BV128" s="9" t="s">
        <v>6</v>
      </c>
      <c r="BW128" s="6">
        <v>440.01100000000002</v>
      </c>
      <c r="BX128" s="6">
        <f t="shared" si="90"/>
        <v>2224.5210000000106</v>
      </c>
      <c r="BY128" s="10">
        <f t="shared" si="91"/>
        <v>11</v>
      </c>
      <c r="BZ128" s="51"/>
      <c r="CB128" s="8"/>
      <c r="CC128" s="53" t="s">
        <v>494</v>
      </c>
      <c r="CD128" s="54"/>
      <c r="CE128" s="54"/>
      <c r="CF128" s="55"/>
      <c r="CG128" s="51"/>
      <c r="CI128" s="8">
        <v>45495</v>
      </c>
      <c r="CJ128" s="9" t="s">
        <v>707</v>
      </c>
      <c r="CK128" s="6">
        <v>200.05600000000001</v>
      </c>
      <c r="CL128" s="6">
        <f t="shared" si="94"/>
        <v>14937.527000000013</v>
      </c>
      <c r="CM128" s="10">
        <f t="shared" si="95"/>
        <v>11</v>
      </c>
      <c r="CN128" s="51"/>
      <c r="CP128" s="8">
        <v>45495</v>
      </c>
      <c r="CQ128" s="9" t="s">
        <v>483</v>
      </c>
      <c r="CR128" s="6">
        <v>300.02600000000001</v>
      </c>
      <c r="CS128" s="6">
        <f t="shared" si="96"/>
        <v>8970.4990000000143</v>
      </c>
      <c r="CT128" s="10">
        <f t="shared" si="97"/>
        <v>11</v>
      </c>
      <c r="CU128" s="51"/>
      <c r="CW128" s="8">
        <v>45496</v>
      </c>
      <c r="CX128" s="9" t="s">
        <v>9</v>
      </c>
      <c r="CY128" s="6">
        <v>180.155</v>
      </c>
      <c r="CZ128" s="6">
        <f t="shared" si="98"/>
        <v>2450.5920000000106</v>
      </c>
      <c r="DA128" s="10">
        <f t="shared" si="99"/>
        <v>11</v>
      </c>
      <c r="DB128" s="51"/>
      <c r="DD128" s="8">
        <v>45496</v>
      </c>
      <c r="DE128" s="9" t="s">
        <v>6</v>
      </c>
      <c r="DF128" s="6">
        <v>400.64600000000002</v>
      </c>
      <c r="DG128" s="6">
        <f t="shared" si="100"/>
        <v>13528.88100000001</v>
      </c>
      <c r="DH128" s="10">
        <f t="shared" si="101"/>
        <v>11</v>
      </c>
      <c r="DI128" s="51"/>
      <c r="DK128" s="8">
        <v>45496</v>
      </c>
      <c r="DL128" s="9" t="s">
        <v>58</v>
      </c>
      <c r="DM128" s="6">
        <v>200.27699999999999</v>
      </c>
      <c r="DN128" s="6">
        <f t="shared" si="102"/>
        <v>10339.860000000008</v>
      </c>
      <c r="DO128" s="10">
        <f t="shared" si="103"/>
        <v>11</v>
      </c>
      <c r="DP128" s="51"/>
      <c r="DR128" s="8">
        <v>45497</v>
      </c>
      <c r="DS128" s="9" t="s">
        <v>809</v>
      </c>
      <c r="DT128" s="6">
        <v>378.71600000000001</v>
      </c>
      <c r="DU128" s="6">
        <f t="shared" si="104"/>
        <v>5689.3160000000089</v>
      </c>
      <c r="DV128" s="10">
        <f t="shared" si="105"/>
        <v>11</v>
      </c>
      <c r="DW128" s="51"/>
      <c r="DY128" s="8">
        <v>45497</v>
      </c>
      <c r="DZ128" s="9" t="s">
        <v>9</v>
      </c>
      <c r="EA128" s="6">
        <v>200.03299999999999</v>
      </c>
      <c r="EB128" s="6">
        <f t="shared" si="106"/>
        <v>-361.64299999999207</v>
      </c>
      <c r="EC128" s="10">
        <f t="shared" si="107"/>
        <v>11</v>
      </c>
      <c r="ED128" s="51"/>
      <c r="EF128" s="8"/>
      <c r="EG128" s="62" t="s">
        <v>813</v>
      </c>
      <c r="EH128" s="63"/>
      <c r="EI128" s="63"/>
      <c r="EJ128" s="64"/>
      <c r="EK128" s="51"/>
    </row>
    <row r="129" spans="3:141">
      <c r="C129" s="8"/>
      <c r="D129" s="9"/>
      <c r="E129" s="6"/>
      <c r="F129" s="6">
        <f t="shared" si="70"/>
        <v>15334.345000000001</v>
      </c>
      <c r="G129" s="10">
        <f t="shared" si="71"/>
        <v>12</v>
      </c>
      <c r="H129" s="51"/>
      <c r="J129" s="8">
        <v>45492</v>
      </c>
      <c r="K129" s="9" t="s">
        <v>6</v>
      </c>
      <c r="L129" s="6">
        <v>400.62400000000002</v>
      </c>
      <c r="M129" s="6">
        <f t="shared" si="72"/>
        <v>12111.201000000001</v>
      </c>
      <c r="N129" s="10">
        <f t="shared" si="73"/>
        <v>12</v>
      </c>
      <c r="O129" s="51"/>
      <c r="Q129" s="8">
        <v>45492</v>
      </c>
      <c r="R129" s="9" t="s">
        <v>9</v>
      </c>
      <c r="S129" s="6">
        <v>200.09399999999999</v>
      </c>
      <c r="T129" s="6">
        <f t="shared" si="74"/>
        <v>3939.9130000000032</v>
      </c>
      <c r="U129" s="10">
        <f t="shared" si="75"/>
        <v>12</v>
      </c>
      <c r="V129" s="51"/>
      <c r="X129" s="8"/>
      <c r="Y129" s="53" t="s">
        <v>494</v>
      </c>
      <c r="Z129" s="54"/>
      <c r="AA129" s="54"/>
      <c r="AB129" s="55"/>
      <c r="AC129" s="51"/>
      <c r="AE129" s="8">
        <v>45493</v>
      </c>
      <c r="AF129" s="9" t="s">
        <v>56</v>
      </c>
      <c r="AG129" s="6">
        <v>200.715</v>
      </c>
      <c r="AH129" s="6">
        <f t="shared" si="78"/>
        <v>15568.041000000005</v>
      </c>
      <c r="AI129" s="10">
        <f t="shared" si="79"/>
        <v>12</v>
      </c>
      <c r="AJ129" s="51"/>
      <c r="AL129" s="8"/>
      <c r="AM129" s="9"/>
      <c r="AN129" s="6"/>
      <c r="AO129" s="6">
        <f t="shared" si="80"/>
        <v>11998.721000000007</v>
      </c>
      <c r="AP129" s="10">
        <f t="shared" si="81"/>
        <v>12</v>
      </c>
      <c r="AQ129" s="51"/>
      <c r="AS129" s="8"/>
      <c r="AT129" s="9"/>
      <c r="AU129" s="6"/>
      <c r="AV129" s="6">
        <f t="shared" si="82"/>
        <v>10765.062000000009</v>
      </c>
      <c r="AW129" s="10">
        <f t="shared" si="83"/>
        <v>12</v>
      </c>
      <c r="AX129" s="51"/>
      <c r="AZ129" s="8"/>
      <c r="BA129" s="9"/>
      <c r="BB129" s="6"/>
      <c r="BC129" s="6">
        <f t="shared" si="84"/>
        <v>10155.919000000011</v>
      </c>
      <c r="BD129" s="10">
        <f t="shared" si="85"/>
        <v>12</v>
      </c>
      <c r="BE129" s="51"/>
      <c r="BG129" s="8">
        <v>45494</v>
      </c>
      <c r="BH129" s="9" t="s">
        <v>9</v>
      </c>
      <c r="BI129" s="6">
        <v>200.154</v>
      </c>
      <c r="BJ129" s="6">
        <f t="shared" si="86"/>
        <v>6410.4770000000099</v>
      </c>
      <c r="BK129" s="10">
        <f t="shared" si="87"/>
        <v>12</v>
      </c>
      <c r="BL129" s="51"/>
      <c r="BN129" s="8"/>
      <c r="BO129" s="9"/>
      <c r="BP129" s="6"/>
      <c r="BQ129" s="6">
        <f t="shared" si="88"/>
        <v>4674.0820000000103</v>
      </c>
      <c r="BR129" s="10">
        <f t="shared" si="89"/>
        <v>12</v>
      </c>
      <c r="BS129" s="51"/>
      <c r="BU129" s="8"/>
      <c r="BV129" s="9"/>
      <c r="BW129" s="6"/>
      <c r="BX129" s="6">
        <f t="shared" si="90"/>
        <v>2224.5210000000106</v>
      </c>
      <c r="BY129" s="10">
        <f t="shared" si="91"/>
        <v>12</v>
      </c>
      <c r="BZ129" s="51"/>
      <c r="CB129" s="8"/>
      <c r="CC129" s="56" t="s">
        <v>800</v>
      </c>
      <c r="CD129" s="57"/>
      <c r="CE129" s="57"/>
      <c r="CF129" s="58"/>
      <c r="CG129" s="51"/>
      <c r="CI129" s="8">
        <v>45495</v>
      </c>
      <c r="CJ129" s="9" t="s">
        <v>57</v>
      </c>
      <c r="CK129" s="6">
        <v>250.071</v>
      </c>
      <c r="CL129" s="6">
        <f t="shared" si="94"/>
        <v>14687.456000000013</v>
      </c>
      <c r="CM129" s="10">
        <f t="shared" si="95"/>
        <v>12</v>
      </c>
      <c r="CN129" s="51"/>
      <c r="CP129" s="8">
        <v>45495</v>
      </c>
      <c r="CQ129" s="9" t="s">
        <v>536</v>
      </c>
      <c r="CR129" s="6">
        <v>232.54</v>
      </c>
      <c r="CS129" s="6">
        <f t="shared" si="96"/>
        <v>8737.9590000000135</v>
      </c>
      <c r="CT129" s="10">
        <f t="shared" si="97"/>
        <v>12</v>
      </c>
      <c r="CU129" s="51"/>
      <c r="CW129" s="8">
        <v>45496</v>
      </c>
      <c r="CX129" s="9" t="s">
        <v>804</v>
      </c>
      <c r="CY129" s="6">
        <v>191.64099999999999</v>
      </c>
      <c r="CZ129" s="6">
        <f t="shared" si="98"/>
        <v>2258.9510000000105</v>
      </c>
      <c r="DA129" s="10">
        <f t="shared" si="99"/>
        <v>12</v>
      </c>
      <c r="DB129" s="51"/>
      <c r="DD129" s="8">
        <v>45496</v>
      </c>
      <c r="DE129" s="9" t="s">
        <v>732</v>
      </c>
      <c r="DF129" s="6">
        <v>400.512</v>
      </c>
      <c r="DG129" s="6">
        <f t="shared" si="100"/>
        <v>13128.36900000001</v>
      </c>
      <c r="DH129" s="10">
        <f t="shared" si="101"/>
        <v>12</v>
      </c>
      <c r="DI129" s="51"/>
      <c r="DK129" s="8">
        <v>45496</v>
      </c>
      <c r="DL129" s="9" t="s">
        <v>58</v>
      </c>
      <c r="DM129" s="6">
        <v>200.97300000000001</v>
      </c>
      <c r="DN129" s="6">
        <f t="shared" si="102"/>
        <v>10138.887000000008</v>
      </c>
      <c r="DO129" s="10">
        <f t="shared" si="103"/>
        <v>12</v>
      </c>
      <c r="DP129" s="51"/>
      <c r="DR129" s="8">
        <v>45497</v>
      </c>
      <c r="DS129" s="9" t="s">
        <v>809</v>
      </c>
      <c r="DT129" s="6">
        <v>295.87700000000001</v>
      </c>
      <c r="DU129" s="6">
        <f t="shared" si="104"/>
        <v>5393.4390000000085</v>
      </c>
      <c r="DV129" s="10">
        <f t="shared" si="105"/>
        <v>12</v>
      </c>
      <c r="DW129" s="51"/>
      <c r="DY129" s="8">
        <v>45497</v>
      </c>
      <c r="DZ129" s="9" t="s">
        <v>732</v>
      </c>
      <c r="EA129" s="6">
        <v>400.25</v>
      </c>
      <c r="EB129" s="6">
        <f t="shared" si="106"/>
        <v>-761.89299999999207</v>
      </c>
      <c r="EC129" s="10">
        <f t="shared" si="107"/>
        <v>12</v>
      </c>
      <c r="ED129" s="51"/>
      <c r="EF129" s="8"/>
      <c r="EG129" s="65"/>
      <c r="EH129" s="60"/>
      <c r="EI129" s="60"/>
      <c r="EJ129" s="66"/>
      <c r="EK129" s="51"/>
    </row>
    <row r="130" spans="3:141">
      <c r="C130" s="8"/>
      <c r="D130" s="9"/>
      <c r="E130" s="6"/>
      <c r="F130" s="6">
        <f t="shared" si="70"/>
        <v>15334.345000000001</v>
      </c>
      <c r="G130" s="10">
        <f t="shared" si="71"/>
        <v>13</v>
      </c>
      <c r="H130" s="51"/>
      <c r="J130" s="8">
        <v>45492</v>
      </c>
      <c r="K130" s="9" t="s">
        <v>6</v>
      </c>
      <c r="L130" s="6">
        <v>435.06700000000001</v>
      </c>
      <c r="M130" s="6">
        <f t="shared" si="72"/>
        <v>11676.134000000002</v>
      </c>
      <c r="N130" s="10">
        <f t="shared" si="73"/>
        <v>13</v>
      </c>
      <c r="O130" s="51"/>
      <c r="Q130" s="8">
        <v>45492</v>
      </c>
      <c r="R130" s="9" t="s">
        <v>6</v>
      </c>
      <c r="S130" s="6">
        <v>320.18099999999998</v>
      </c>
      <c r="T130" s="6">
        <f t="shared" si="74"/>
        <v>3619.7320000000032</v>
      </c>
      <c r="U130" s="10">
        <f t="shared" si="75"/>
        <v>13</v>
      </c>
      <c r="V130" s="51"/>
      <c r="X130" s="8"/>
      <c r="Y130" s="56" t="s">
        <v>778</v>
      </c>
      <c r="Z130" s="57"/>
      <c r="AA130" s="57"/>
      <c r="AB130" s="58"/>
      <c r="AC130" s="51"/>
      <c r="AE130" s="8">
        <v>45493</v>
      </c>
      <c r="AF130" s="9" t="s">
        <v>56</v>
      </c>
      <c r="AG130" s="6">
        <v>200.81299999999999</v>
      </c>
      <c r="AH130" s="6">
        <f t="shared" si="78"/>
        <v>15367.228000000005</v>
      </c>
      <c r="AI130" s="10">
        <f t="shared" si="79"/>
        <v>13</v>
      </c>
      <c r="AJ130" s="51"/>
      <c r="AL130" s="8"/>
      <c r="AM130" s="9"/>
      <c r="AN130" s="6"/>
      <c r="AO130" s="6">
        <f t="shared" si="80"/>
        <v>11998.721000000007</v>
      </c>
      <c r="AP130" s="10">
        <f t="shared" si="81"/>
        <v>13</v>
      </c>
      <c r="AQ130" s="51"/>
      <c r="AS130" s="8"/>
      <c r="AT130" s="9"/>
      <c r="AU130" s="6"/>
      <c r="AV130" s="6">
        <f t="shared" si="82"/>
        <v>10765.062000000009</v>
      </c>
      <c r="AW130" s="10">
        <f t="shared" si="83"/>
        <v>13</v>
      </c>
      <c r="AX130" s="51"/>
      <c r="AZ130" s="8"/>
      <c r="BA130" s="9"/>
      <c r="BB130" s="6"/>
      <c r="BC130" s="6">
        <f t="shared" si="84"/>
        <v>10155.919000000011</v>
      </c>
      <c r="BD130" s="10">
        <f t="shared" si="85"/>
        <v>13</v>
      </c>
      <c r="BE130" s="51"/>
      <c r="BG130" s="8">
        <v>45494</v>
      </c>
      <c r="BH130" s="9" t="s">
        <v>9</v>
      </c>
      <c r="BI130" s="6">
        <v>200.43799999999999</v>
      </c>
      <c r="BJ130" s="6">
        <f t="shared" si="86"/>
        <v>6210.0390000000098</v>
      </c>
      <c r="BK130" s="10">
        <f t="shared" si="87"/>
        <v>13</v>
      </c>
      <c r="BL130" s="51"/>
      <c r="BN130" s="8"/>
      <c r="BO130" s="9"/>
      <c r="BP130" s="6"/>
      <c r="BQ130" s="6">
        <f t="shared" si="88"/>
        <v>4674.0820000000103</v>
      </c>
      <c r="BR130" s="10">
        <f t="shared" si="89"/>
        <v>13</v>
      </c>
      <c r="BS130" s="51"/>
      <c r="BU130" s="8"/>
      <c r="BV130" s="9"/>
      <c r="BW130" s="6"/>
      <c r="BX130" s="6">
        <f t="shared" si="90"/>
        <v>2224.5210000000106</v>
      </c>
      <c r="BY130" s="10">
        <f t="shared" si="91"/>
        <v>13</v>
      </c>
      <c r="BZ130" s="51"/>
      <c r="CB130" s="8"/>
      <c r="CC130" s="59"/>
      <c r="CD130" s="60"/>
      <c r="CE130" s="60"/>
      <c r="CF130" s="61"/>
      <c r="CG130" s="51"/>
      <c r="CI130" s="8">
        <v>45495</v>
      </c>
      <c r="CJ130" s="9" t="s">
        <v>57</v>
      </c>
      <c r="CK130" s="6">
        <v>250.75700000000001</v>
      </c>
      <c r="CL130" s="6">
        <f t="shared" si="94"/>
        <v>14436.699000000013</v>
      </c>
      <c r="CM130" s="10">
        <f t="shared" si="95"/>
        <v>13</v>
      </c>
      <c r="CN130" s="51"/>
      <c r="CP130" s="8">
        <v>45495</v>
      </c>
      <c r="CQ130" s="9" t="s">
        <v>58</v>
      </c>
      <c r="CR130" s="6">
        <v>200.52600000000001</v>
      </c>
      <c r="CS130" s="6">
        <f t="shared" si="96"/>
        <v>8537.4330000000136</v>
      </c>
      <c r="CT130" s="10">
        <f t="shared" si="97"/>
        <v>13</v>
      </c>
      <c r="CU130" s="51"/>
      <c r="CW130" s="8">
        <v>45496</v>
      </c>
      <c r="CX130" s="9" t="s">
        <v>759</v>
      </c>
      <c r="CY130" s="6">
        <v>183.36799999999999</v>
      </c>
      <c r="CZ130" s="6">
        <f t="shared" si="98"/>
        <v>2075.5830000000105</v>
      </c>
      <c r="DA130" s="10">
        <f t="shared" si="99"/>
        <v>13</v>
      </c>
      <c r="DB130" s="51"/>
      <c r="DD130" s="8"/>
      <c r="DE130" s="9"/>
      <c r="DF130" s="6"/>
      <c r="DG130" s="6">
        <f t="shared" si="100"/>
        <v>13128.36900000001</v>
      </c>
      <c r="DH130" s="10">
        <f t="shared" si="101"/>
        <v>13</v>
      </c>
      <c r="DI130" s="51"/>
      <c r="DK130" s="8">
        <v>45496</v>
      </c>
      <c r="DL130" s="9" t="s">
        <v>6</v>
      </c>
      <c r="DM130" s="6">
        <v>395.96800000000002</v>
      </c>
      <c r="DN130" s="6">
        <f t="shared" si="102"/>
        <v>9742.9190000000071</v>
      </c>
      <c r="DO130" s="10">
        <f t="shared" si="103"/>
        <v>13</v>
      </c>
      <c r="DP130" s="51"/>
      <c r="DR130" s="8">
        <v>45497</v>
      </c>
      <c r="DS130" s="9" t="s">
        <v>704</v>
      </c>
      <c r="DT130" s="6">
        <v>250.31800000000001</v>
      </c>
      <c r="DU130" s="6">
        <f t="shared" si="104"/>
        <v>5143.1210000000083</v>
      </c>
      <c r="DV130" s="10">
        <f t="shared" si="105"/>
        <v>13</v>
      </c>
      <c r="DW130" s="51"/>
      <c r="DY130" s="8">
        <v>45497</v>
      </c>
      <c r="DZ130" s="9" t="s">
        <v>6</v>
      </c>
      <c r="EA130" s="6">
        <v>400.34800000000001</v>
      </c>
      <c r="EB130" s="6">
        <f t="shared" si="106"/>
        <v>-1162.240999999992</v>
      </c>
      <c r="EC130" s="10">
        <f t="shared" si="107"/>
        <v>13</v>
      </c>
      <c r="ED130" s="51"/>
      <c r="EF130" s="8"/>
      <c r="EG130" s="9"/>
      <c r="EH130" s="6"/>
      <c r="EI130" s="6"/>
      <c r="EJ130" s="10"/>
      <c r="EK130" s="51"/>
    </row>
    <row r="131" spans="3:141">
      <c r="C131" s="8"/>
      <c r="D131" s="9"/>
      <c r="E131" s="6"/>
      <c r="F131" s="6">
        <f t="shared" si="70"/>
        <v>15334.345000000001</v>
      </c>
      <c r="G131" s="10">
        <f t="shared" si="71"/>
        <v>14</v>
      </c>
      <c r="H131" s="51"/>
      <c r="J131" s="8">
        <v>45492</v>
      </c>
      <c r="K131" s="9" t="s">
        <v>483</v>
      </c>
      <c r="L131" s="6">
        <v>300.11599999999999</v>
      </c>
      <c r="M131" s="6">
        <f t="shared" si="72"/>
        <v>11376.018000000002</v>
      </c>
      <c r="N131" s="10">
        <f t="shared" si="73"/>
        <v>14</v>
      </c>
      <c r="O131" s="51"/>
      <c r="Q131" s="8">
        <v>45492</v>
      </c>
      <c r="R131" s="9" t="s">
        <v>6</v>
      </c>
      <c r="S131" s="6">
        <v>240.73</v>
      </c>
      <c r="T131" s="6">
        <f t="shared" si="74"/>
        <v>3379.0020000000031</v>
      </c>
      <c r="U131" s="10">
        <f t="shared" si="75"/>
        <v>14</v>
      </c>
      <c r="V131" s="51"/>
      <c r="X131" s="8"/>
      <c r="Y131" s="59"/>
      <c r="Z131" s="60"/>
      <c r="AA131" s="60"/>
      <c r="AB131" s="61"/>
      <c r="AC131" s="51"/>
      <c r="AE131" s="8">
        <v>45493</v>
      </c>
      <c r="AF131" s="9" t="s">
        <v>56</v>
      </c>
      <c r="AG131" s="6">
        <v>200.863</v>
      </c>
      <c r="AH131" s="6">
        <f t="shared" si="78"/>
        <v>15166.365000000005</v>
      </c>
      <c r="AI131" s="10">
        <f t="shared" si="79"/>
        <v>14</v>
      </c>
      <c r="AJ131" s="51"/>
      <c r="AL131" s="8"/>
      <c r="AM131" s="9"/>
      <c r="AN131" s="6"/>
      <c r="AO131" s="6">
        <f t="shared" si="80"/>
        <v>11998.721000000007</v>
      </c>
      <c r="AP131" s="10">
        <f t="shared" si="81"/>
        <v>14</v>
      </c>
      <c r="AQ131" s="51"/>
      <c r="AS131" s="8"/>
      <c r="AT131" s="9"/>
      <c r="AU131" s="6"/>
      <c r="AV131" s="6">
        <f t="shared" si="82"/>
        <v>10765.062000000009</v>
      </c>
      <c r="AW131" s="10">
        <f t="shared" si="83"/>
        <v>14</v>
      </c>
      <c r="AX131" s="51"/>
      <c r="AZ131" s="8"/>
      <c r="BA131" s="9"/>
      <c r="BB131" s="6"/>
      <c r="BC131" s="6">
        <f t="shared" si="84"/>
        <v>10155.919000000011</v>
      </c>
      <c r="BD131" s="10">
        <f t="shared" si="85"/>
        <v>14</v>
      </c>
      <c r="BE131" s="51"/>
      <c r="BG131" s="8">
        <v>45494</v>
      </c>
      <c r="BH131" s="9" t="s">
        <v>57</v>
      </c>
      <c r="BI131" s="6">
        <v>144.708</v>
      </c>
      <c r="BJ131" s="6">
        <f t="shared" si="86"/>
        <v>6065.3310000000101</v>
      </c>
      <c r="BK131" s="10">
        <f t="shared" si="87"/>
        <v>14</v>
      </c>
      <c r="BL131" s="51"/>
      <c r="BN131" s="8"/>
      <c r="BO131" s="9"/>
      <c r="BP131" s="6"/>
      <c r="BQ131" s="6">
        <f t="shared" si="88"/>
        <v>4674.0820000000103</v>
      </c>
      <c r="BR131" s="10">
        <f t="shared" si="89"/>
        <v>14</v>
      </c>
      <c r="BS131" s="51"/>
      <c r="BU131" s="8"/>
      <c r="BV131" s="9"/>
      <c r="BW131" s="6"/>
      <c r="BX131" s="6">
        <f t="shared" si="90"/>
        <v>2224.5210000000106</v>
      </c>
      <c r="BY131" s="10">
        <f t="shared" si="91"/>
        <v>14</v>
      </c>
      <c r="BZ131" s="51"/>
      <c r="CB131" s="8"/>
      <c r="CC131" s="62" t="s">
        <v>801</v>
      </c>
      <c r="CD131" s="63"/>
      <c r="CE131" s="63"/>
      <c r="CF131" s="64"/>
      <c r="CG131" s="51"/>
      <c r="CI131" s="8">
        <v>45495</v>
      </c>
      <c r="CJ131" s="9" t="s">
        <v>56</v>
      </c>
      <c r="CK131" s="6">
        <v>200.048</v>
      </c>
      <c r="CL131" s="6">
        <f t="shared" si="94"/>
        <v>14236.651000000013</v>
      </c>
      <c r="CM131" s="10">
        <f t="shared" si="95"/>
        <v>14</v>
      </c>
      <c r="CN131" s="51"/>
      <c r="CP131" s="8">
        <v>45495</v>
      </c>
      <c r="CQ131" s="9" t="s">
        <v>58</v>
      </c>
      <c r="CR131" s="6">
        <v>204.50399999999999</v>
      </c>
      <c r="CS131" s="6">
        <f t="shared" si="96"/>
        <v>8332.9290000000128</v>
      </c>
      <c r="CT131" s="10">
        <f t="shared" si="97"/>
        <v>14</v>
      </c>
      <c r="CU131" s="51"/>
      <c r="CW131" s="8">
        <v>45496</v>
      </c>
      <c r="CX131" s="9" t="s">
        <v>9</v>
      </c>
      <c r="CY131" s="6">
        <v>200.85</v>
      </c>
      <c r="CZ131" s="6">
        <f t="shared" si="98"/>
        <v>1874.7330000000106</v>
      </c>
      <c r="DA131" s="10">
        <f t="shared" si="99"/>
        <v>14</v>
      </c>
      <c r="DB131" s="51"/>
      <c r="DD131" s="8"/>
      <c r="DE131" s="9"/>
      <c r="DF131" s="6"/>
      <c r="DG131" s="6">
        <f t="shared" si="100"/>
        <v>13128.36900000001</v>
      </c>
      <c r="DH131" s="10">
        <f t="shared" si="101"/>
        <v>14</v>
      </c>
      <c r="DI131" s="51"/>
      <c r="DK131" s="8">
        <v>45496</v>
      </c>
      <c r="DL131" s="9" t="s">
        <v>58</v>
      </c>
      <c r="DM131" s="6">
        <v>200.28299999999999</v>
      </c>
      <c r="DN131" s="6">
        <f t="shared" si="102"/>
        <v>9542.6360000000077</v>
      </c>
      <c r="DO131" s="10">
        <f t="shared" si="103"/>
        <v>14</v>
      </c>
      <c r="DP131" s="51"/>
      <c r="DR131" s="8">
        <v>45497</v>
      </c>
      <c r="DS131" s="9" t="s">
        <v>9</v>
      </c>
      <c r="DT131" s="6">
        <v>200.04900000000001</v>
      </c>
      <c r="DU131" s="6">
        <f t="shared" si="104"/>
        <v>4943.0720000000083</v>
      </c>
      <c r="DV131" s="10">
        <f t="shared" si="105"/>
        <v>14</v>
      </c>
      <c r="DW131" s="51"/>
      <c r="DY131" s="8">
        <v>45497</v>
      </c>
      <c r="DZ131" s="9" t="s">
        <v>56</v>
      </c>
      <c r="EA131" s="6">
        <v>200.15100000000001</v>
      </c>
      <c r="EB131" s="6">
        <f t="shared" si="106"/>
        <v>-1362.3919999999921</v>
      </c>
      <c r="EC131" s="10">
        <f t="shared" si="107"/>
        <v>14</v>
      </c>
      <c r="ED131" s="51"/>
      <c r="EF131" s="8"/>
      <c r="EG131" s="9"/>
      <c r="EH131" s="6"/>
      <c r="EI131" s="6"/>
      <c r="EJ131" s="10"/>
      <c r="EK131" s="51"/>
    </row>
    <row r="132" spans="3:141">
      <c r="C132" s="8"/>
      <c r="D132" s="9"/>
      <c r="E132" s="6"/>
      <c r="F132" s="6">
        <f t="shared" si="70"/>
        <v>15334.345000000001</v>
      </c>
      <c r="G132" s="10">
        <f t="shared" si="71"/>
        <v>15</v>
      </c>
      <c r="H132" s="51"/>
      <c r="J132" s="8">
        <v>45492</v>
      </c>
      <c r="K132" s="9" t="s">
        <v>772</v>
      </c>
      <c r="L132" s="6">
        <v>416.06599999999997</v>
      </c>
      <c r="M132" s="6">
        <f t="shared" si="72"/>
        <v>10959.952000000001</v>
      </c>
      <c r="N132" s="10">
        <f t="shared" si="73"/>
        <v>15</v>
      </c>
      <c r="O132" s="51"/>
      <c r="Q132" s="8">
        <v>45492</v>
      </c>
      <c r="R132" s="9" t="s">
        <v>35</v>
      </c>
      <c r="S132" s="6">
        <v>199.738</v>
      </c>
      <c r="T132" s="6">
        <f t="shared" si="74"/>
        <v>3179.2640000000033</v>
      </c>
      <c r="U132" s="10">
        <f t="shared" si="75"/>
        <v>15</v>
      </c>
      <c r="V132" s="51"/>
      <c r="X132" s="8"/>
      <c r="Y132" s="62" t="s">
        <v>779</v>
      </c>
      <c r="Z132" s="63"/>
      <c r="AA132" s="63"/>
      <c r="AB132" s="64"/>
      <c r="AC132" s="51"/>
      <c r="AE132" s="8">
        <v>45493</v>
      </c>
      <c r="AF132" s="9" t="s">
        <v>57</v>
      </c>
      <c r="AG132" s="6">
        <v>160.261</v>
      </c>
      <c r="AH132" s="6">
        <f t="shared" si="78"/>
        <v>15006.104000000005</v>
      </c>
      <c r="AI132" s="10">
        <f t="shared" si="79"/>
        <v>15</v>
      </c>
      <c r="AJ132" s="51"/>
      <c r="AL132" s="8"/>
      <c r="AM132" s="9"/>
      <c r="AN132" s="6"/>
      <c r="AO132" s="6">
        <f t="shared" si="80"/>
        <v>11998.721000000007</v>
      </c>
      <c r="AP132" s="10">
        <f t="shared" si="81"/>
        <v>15</v>
      </c>
      <c r="AQ132" s="51"/>
      <c r="AS132" s="8"/>
      <c r="AT132" s="9"/>
      <c r="AU132" s="6"/>
      <c r="AV132" s="6">
        <f t="shared" si="82"/>
        <v>10765.062000000009</v>
      </c>
      <c r="AW132" s="10">
        <f t="shared" si="83"/>
        <v>15</v>
      </c>
      <c r="AX132" s="51"/>
      <c r="AZ132" s="8"/>
      <c r="BA132" s="9"/>
      <c r="BB132" s="6"/>
      <c r="BC132" s="6">
        <f t="shared" si="84"/>
        <v>10155.919000000011</v>
      </c>
      <c r="BD132" s="10">
        <f t="shared" si="85"/>
        <v>15</v>
      </c>
      <c r="BE132" s="51"/>
      <c r="BG132" s="8">
        <v>45494</v>
      </c>
      <c r="BH132" s="9" t="s">
        <v>6</v>
      </c>
      <c r="BI132" s="6">
        <v>352.53100000000001</v>
      </c>
      <c r="BJ132" s="6">
        <f t="shared" si="86"/>
        <v>5712.8000000000102</v>
      </c>
      <c r="BK132" s="10">
        <f t="shared" si="87"/>
        <v>15</v>
      </c>
      <c r="BL132" s="51"/>
      <c r="BN132" s="8"/>
      <c r="BO132" s="9"/>
      <c r="BP132" s="6"/>
      <c r="BQ132" s="6">
        <f t="shared" si="88"/>
        <v>4674.0820000000103</v>
      </c>
      <c r="BR132" s="10">
        <f t="shared" si="89"/>
        <v>15</v>
      </c>
      <c r="BS132" s="51"/>
      <c r="BU132" s="8"/>
      <c r="BV132" s="9"/>
      <c r="BW132" s="6"/>
      <c r="BX132" s="6">
        <f t="shared" si="90"/>
        <v>2224.5210000000106</v>
      </c>
      <c r="BY132" s="10">
        <f t="shared" si="91"/>
        <v>15</v>
      </c>
      <c r="BZ132" s="51"/>
      <c r="CB132" s="8"/>
      <c r="CC132" s="65"/>
      <c r="CD132" s="60"/>
      <c r="CE132" s="60"/>
      <c r="CF132" s="66"/>
      <c r="CG132" s="51"/>
      <c r="CI132" s="8">
        <v>45495</v>
      </c>
      <c r="CJ132" s="9" t="s">
        <v>708</v>
      </c>
      <c r="CK132" s="6">
        <v>200.28</v>
      </c>
      <c r="CL132" s="6">
        <f t="shared" si="94"/>
        <v>14036.371000000012</v>
      </c>
      <c r="CM132" s="10">
        <f t="shared" si="95"/>
        <v>15</v>
      </c>
      <c r="CN132" s="51"/>
      <c r="CP132" s="8">
        <v>45495</v>
      </c>
      <c r="CQ132" s="9" t="s">
        <v>495</v>
      </c>
      <c r="CR132" s="6">
        <v>300.21499999999997</v>
      </c>
      <c r="CS132" s="6">
        <f t="shared" si="96"/>
        <v>8032.7140000000127</v>
      </c>
      <c r="CT132" s="10">
        <f t="shared" si="97"/>
        <v>15</v>
      </c>
      <c r="CU132" s="51"/>
      <c r="CW132" s="8">
        <v>45496</v>
      </c>
      <c r="CX132" s="9" t="s">
        <v>58</v>
      </c>
      <c r="CY132" s="6">
        <v>200.27600000000001</v>
      </c>
      <c r="CZ132" s="6">
        <f t="shared" si="98"/>
        <v>1674.4570000000106</v>
      </c>
      <c r="DA132" s="10">
        <f t="shared" si="99"/>
        <v>15</v>
      </c>
      <c r="DB132" s="51"/>
      <c r="DD132" s="8"/>
      <c r="DE132" s="9"/>
      <c r="DF132" s="6"/>
      <c r="DG132" s="6">
        <f t="shared" si="100"/>
        <v>13128.36900000001</v>
      </c>
      <c r="DH132" s="10">
        <f t="shared" si="101"/>
        <v>15</v>
      </c>
      <c r="DI132" s="51"/>
      <c r="DK132" s="8">
        <v>45496</v>
      </c>
      <c r="DL132" s="9" t="s">
        <v>536</v>
      </c>
      <c r="DM132" s="6">
        <v>300.54199999999997</v>
      </c>
      <c r="DN132" s="6">
        <f t="shared" si="102"/>
        <v>9242.0940000000082</v>
      </c>
      <c r="DO132" s="10">
        <f t="shared" si="103"/>
        <v>15</v>
      </c>
      <c r="DP132" s="51"/>
      <c r="DR132" s="8">
        <v>45497</v>
      </c>
      <c r="DS132" s="9" t="s">
        <v>9</v>
      </c>
      <c r="DT132" s="6">
        <v>200.34399999999999</v>
      </c>
      <c r="DU132" s="6">
        <f t="shared" si="104"/>
        <v>4742.7280000000083</v>
      </c>
      <c r="DV132" s="10">
        <f t="shared" si="105"/>
        <v>15</v>
      </c>
      <c r="DW132" s="51"/>
      <c r="DY132" s="8">
        <v>45497</v>
      </c>
      <c r="DZ132" s="9" t="s">
        <v>58</v>
      </c>
      <c r="EA132" s="6">
        <v>200.15100000000001</v>
      </c>
      <c r="EB132" s="6">
        <f t="shared" si="106"/>
        <v>-1562.5429999999922</v>
      </c>
      <c r="EC132" s="10">
        <f t="shared" si="107"/>
        <v>15</v>
      </c>
      <c r="ED132" s="51"/>
      <c r="EF132" s="8"/>
      <c r="EG132" s="9"/>
      <c r="EH132" s="6"/>
      <c r="EI132" s="6"/>
      <c r="EJ132" s="10"/>
      <c r="EK132" s="51"/>
    </row>
    <row r="133" spans="3:141">
      <c r="C133" s="8"/>
      <c r="D133" s="9"/>
      <c r="E133" s="6"/>
      <c r="F133" s="6">
        <f t="shared" si="70"/>
        <v>15334.345000000001</v>
      </c>
      <c r="G133" s="10">
        <f t="shared" si="71"/>
        <v>16</v>
      </c>
      <c r="H133" s="51"/>
      <c r="J133" s="8">
        <v>45492</v>
      </c>
      <c r="K133" s="9" t="s">
        <v>58</v>
      </c>
      <c r="L133" s="6">
        <v>200.08199999999999</v>
      </c>
      <c r="M133" s="6">
        <f t="shared" si="72"/>
        <v>10759.87</v>
      </c>
      <c r="N133" s="10">
        <f t="shared" si="73"/>
        <v>16</v>
      </c>
      <c r="O133" s="51"/>
      <c r="Q133" s="8">
        <v>45492</v>
      </c>
      <c r="R133" s="9" t="s">
        <v>35</v>
      </c>
      <c r="S133" s="6">
        <v>201.05500000000001</v>
      </c>
      <c r="T133" s="6">
        <f t="shared" si="74"/>
        <v>2978.2090000000035</v>
      </c>
      <c r="U133" s="10">
        <f t="shared" si="75"/>
        <v>16</v>
      </c>
      <c r="V133" s="51"/>
      <c r="X133" s="8"/>
      <c r="Y133" s="65"/>
      <c r="Z133" s="60"/>
      <c r="AA133" s="60"/>
      <c r="AB133" s="66"/>
      <c r="AC133" s="51"/>
      <c r="AE133" s="8">
        <v>45493</v>
      </c>
      <c r="AF133" s="9" t="s">
        <v>782</v>
      </c>
      <c r="AG133" s="6">
        <v>200.34</v>
      </c>
      <c r="AH133" s="6">
        <f t="shared" si="78"/>
        <v>14805.764000000005</v>
      </c>
      <c r="AI133" s="10">
        <f t="shared" si="79"/>
        <v>16</v>
      </c>
      <c r="AJ133" s="51"/>
      <c r="AL133" s="8"/>
      <c r="AM133" s="9"/>
      <c r="AN133" s="6"/>
      <c r="AO133" s="6">
        <f t="shared" si="80"/>
        <v>11998.721000000007</v>
      </c>
      <c r="AP133" s="10">
        <f t="shared" si="81"/>
        <v>16</v>
      </c>
      <c r="AQ133" s="51"/>
      <c r="AS133" s="8"/>
      <c r="AT133" s="9"/>
      <c r="AU133" s="6"/>
      <c r="AV133" s="6">
        <f t="shared" si="82"/>
        <v>10765.062000000009</v>
      </c>
      <c r="AW133" s="10">
        <f t="shared" si="83"/>
        <v>16</v>
      </c>
      <c r="AX133" s="51"/>
      <c r="AZ133" s="8"/>
      <c r="BA133" s="9"/>
      <c r="BB133" s="6"/>
      <c r="BC133" s="6">
        <f t="shared" si="84"/>
        <v>10155.919000000011</v>
      </c>
      <c r="BD133" s="10">
        <f t="shared" si="85"/>
        <v>16</v>
      </c>
      <c r="BE133" s="51"/>
      <c r="BG133" s="8">
        <v>45494</v>
      </c>
      <c r="BH133" s="9" t="s">
        <v>9</v>
      </c>
      <c r="BI133" s="6">
        <v>181.14699999999999</v>
      </c>
      <c r="BJ133" s="6">
        <f t="shared" si="86"/>
        <v>5531.6530000000103</v>
      </c>
      <c r="BK133" s="10">
        <f t="shared" si="87"/>
        <v>16</v>
      </c>
      <c r="BL133" s="51"/>
      <c r="BN133" s="8"/>
      <c r="BO133" s="9"/>
      <c r="BP133" s="6"/>
      <c r="BQ133" s="6">
        <f t="shared" si="88"/>
        <v>4674.0820000000103</v>
      </c>
      <c r="BR133" s="10">
        <f t="shared" si="89"/>
        <v>16</v>
      </c>
      <c r="BS133" s="51"/>
      <c r="BU133" s="8"/>
      <c r="BV133" s="9"/>
      <c r="BW133" s="6"/>
      <c r="BX133" s="6">
        <f t="shared" si="90"/>
        <v>2224.5210000000106</v>
      </c>
      <c r="BY133" s="10">
        <f t="shared" si="91"/>
        <v>16</v>
      </c>
      <c r="BZ133" s="51"/>
      <c r="CB133" s="8"/>
      <c r="CC133" s="9"/>
      <c r="CD133" s="6"/>
      <c r="CE133" s="6"/>
      <c r="CF133" s="10"/>
      <c r="CG133" s="51"/>
      <c r="CI133" s="8">
        <v>45495</v>
      </c>
      <c r="CJ133" s="9" t="s">
        <v>56</v>
      </c>
      <c r="CK133" s="6">
        <v>200.279</v>
      </c>
      <c r="CL133" s="6">
        <f t="shared" si="94"/>
        <v>13836.092000000011</v>
      </c>
      <c r="CM133" s="10">
        <f t="shared" si="95"/>
        <v>16</v>
      </c>
      <c r="CN133" s="51"/>
      <c r="CP133" s="8">
        <v>45495</v>
      </c>
      <c r="CQ133" s="9" t="s">
        <v>58</v>
      </c>
      <c r="CR133" s="6">
        <v>200.31399999999999</v>
      </c>
      <c r="CS133" s="6">
        <f t="shared" si="96"/>
        <v>7832.4000000000124</v>
      </c>
      <c r="CT133" s="10">
        <f t="shared" si="97"/>
        <v>16</v>
      </c>
      <c r="CU133" s="51"/>
      <c r="CW133" s="8">
        <v>45496</v>
      </c>
      <c r="CX133" s="9" t="s">
        <v>56</v>
      </c>
      <c r="CY133" s="6">
        <v>200.732</v>
      </c>
      <c r="CZ133" s="6">
        <f t="shared" si="98"/>
        <v>1473.7250000000106</v>
      </c>
      <c r="DA133" s="10">
        <f t="shared" si="99"/>
        <v>16</v>
      </c>
      <c r="DB133" s="51"/>
      <c r="DD133" s="8"/>
      <c r="DE133" s="9"/>
      <c r="DF133" s="6"/>
      <c r="DG133" s="6">
        <f t="shared" si="100"/>
        <v>13128.36900000001</v>
      </c>
      <c r="DH133" s="10">
        <f t="shared" si="101"/>
        <v>16</v>
      </c>
      <c r="DI133" s="51"/>
      <c r="DK133" s="8">
        <v>45496</v>
      </c>
      <c r="DL133" s="9" t="s">
        <v>495</v>
      </c>
      <c r="DM133" s="6">
        <v>299.87400000000002</v>
      </c>
      <c r="DN133" s="6">
        <f t="shared" si="102"/>
        <v>8942.2200000000084</v>
      </c>
      <c r="DO133" s="10">
        <f t="shared" si="103"/>
        <v>16</v>
      </c>
      <c r="DP133" s="51"/>
      <c r="DR133" s="8">
        <v>45497</v>
      </c>
      <c r="DS133" s="9" t="s">
        <v>34</v>
      </c>
      <c r="DT133" s="6">
        <v>200.33199999999999</v>
      </c>
      <c r="DU133" s="6">
        <f t="shared" si="104"/>
        <v>4542.3960000000079</v>
      </c>
      <c r="DV133" s="10">
        <f t="shared" si="105"/>
        <v>16</v>
      </c>
      <c r="DW133" s="51"/>
      <c r="DY133" s="8">
        <v>45497</v>
      </c>
      <c r="DZ133" s="9" t="s">
        <v>58</v>
      </c>
      <c r="EA133" s="6">
        <v>200.7</v>
      </c>
      <c r="EB133" s="6">
        <f t="shared" si="106"/>
        <v>-1763.2429999999922</v>
      </c>
      <c r="EC133" s="10">
        <f t="shared" si="107"/>
        <v>16</v>
      </c>
      <c r="ED133" s="51"/>
      <c r="EF133" s="8"/>
      <c r="EG133" s="9"/>
      <c r="EH133" s="6"/>
      <c r="EI133" s="6"/>
      <c r="EJ133" s="10"/>
      <c r="EK133" s="51"/>
    </row>
    <row r="134" spans="3:141">
      <c r="C134" s="8"/>
      <c r="D134" s="9"/>
      <c r="E134" s="3"/>
      <c r="F134" s="6">
        <f t="shared" si="70"/>
        <v>15334.345000000001</v>
      </c>
      <c r="G134" s="10">
        <f t="shared" si="71"/>
        <v>17</v>
      </c>
      <c r="H134" s="51"/>
      <c r="J134" s="8">
        <v>45492</v>
      </c>
      <c r="K134" s="9" t="s">
        <v>707</v>
      </c>
      <c r="L134" s="3">
        <v>200.02199999999999</v>
      </c>
      <c r="M134" s="6">
        <f t="shared" si="72"/>
        <v>10559.848</v>
      </c>
      <c r="N134" s="10">
        <f t="shared" si="73"/>
        <v>17</v>
      </c>
      <c r="O134" s="51"/>
      <c r="Q134" s="8"/>
      <c r="R134" s="9"/>
      <c r="S134" s="3"/>
      <c r="T134" s="6">
        <f t="shared" si="74"/>
        <v>2978.2090000000035</v>
      </c>
      <c r="U134" s="10">
        <f t="shared" si="75"/>
        <v>17</v>
      </c>
      <c r="V134" s="51"/>
      <c r="X134" s="8"/>
      <c r="Y134" s="9"/>
      <c r="Z134" s="3"/>
      <c r="AA134" s="6"/>
      <c r="AB134" s="10"/>
      <c r="AC134" s="51"/>
      <c r="AE134" s="8">
        <v>45493</v>
      </c>
      <c r="AF134" s="9" t="s">
        <v>783</v>
      </c>
      <c r="AG134" s="3">
        <v>125.98399999999999</v>
      </c>
      <c r="AH134" s="6">
        <f t="shared" si="78"/>
        <v>14679.780000000004</v>
      </c>
      <c r="AI134" s="10">
        <f t="shared" si="79"/>
        <v>17</v>
      </c>
      <c r="AJ134" s="51"/>
      <c r="AL134" s="8"/>
      <c r="AM134" s="9"/>
      <c r="AN134" s="3"/>
      <c r="AO134" s="6">
        <f t="shared" si="80"/>
        <v>11998.721000000007</v>
      </c>
      <c r="AP134" s="10">
        <f t="shared" si="81"/>
        <v>17</v>
      </c>
      <c r="AQ134" s="51"/>
      <c r="AS134" s="8"/>
      <c r="AT134" s="9"/>
      <c r="AU134" s="3"/>
      <c r="AV134" s="6">
        <f t="shared" si="82"/>
        <v>10765.062000000009</v>
      </c>
      <c r="AW134" s="10">
        <f t="shared" si="83"/>
        <v>17</v>
      </c>
      <c r="AX134" s="51"/>
      <c r="AZ134" s="8"/>
      <c r="BA134" s="9"/>
      <c r="BB134" s="3"/>
      <c r="BC134" s="6">
        <f t="shared" si="84"/>
        <v>10155.919000000011</v>
      </c>
      <c r="BD134" s="10">
        <f t="shared" si="85"/>
        <v>17</v>
      </c>
      <c r="BE134" s="51"/>
      <c r="BG134" s="8">
        <v>45494</v>
      </c>
      <c r="BH134" s="9" t="s">
        <v>58</v>
      </c>
      <c r="BI134" s="3">
        <v>200.03700000000001</v>
      </c>
      <c r="BJ134" s="6">
        <f t="shared" si="86"/>
        <v>5331.61600000001</v>
      </c>
      <c r="BK134" s="10">
        <f t="shared" si="87"/>
        <v>17</v>
      </c>
      <c r="BL134" s="51"/>
      <c r="BN134" s="8"/>
      <c r="BO134" s="9"/>
      <c r="BP134" s="3"/>
      <c r="BQ134" s="6">
        <f t="shared" si="88"/>
        <v>4674.0820000000103</v>
      </c>
      <c r="BR134" s="10">
        <f t="shared" si="89"/>
        <v>17</v>
      </c>
      <c r="BS134" s="51"/>
      <c r="BU134" s="8"/>
      <c r="BV134" s="9"/>
      <c r="BW134" s="3"/>
      <c r="BX134" s="6">
        <f t="shared" si="90"/>
        <v>2224.5210000000106</v>
      </c>
      <c r="BY134" s="10">
        <f t="shared" si="91"/>
        <v>17</v>
      </c>
      <c r="BZ134" s="51"/>
      <c r="CB134" s="8"/>
      <c r="CC134" s="9"/>
      <c r="CD134" s="3"/>
      <c r="CE134" s="6"/>
      <c r="CF134" s="10"/>
      <c r="CG134" s="51"/>
      <c r="CI134" s="8">
        <v>45495</v>
      </c>
      <c r="CJ134" s="9" t="s">
        <v>56</v>
      </c>
      <c r="CK134" s="3">
        <v>200.364</v>
      </c>
      <c r="CL134" s="6">
        <f t="shared" si="94"/>
        <v>13635.728000000012</v>
      </c>
      <c r="CM134" s="10">
        <f t="shared" si="95"/>
        <v>17</v>
      </c>
      <c r="CN134" s="51"/>
      <c r="CP134" s="8">
        <v>45495</v>
      </c>
      <c r="CQ134" s="9" t="s">
        <v>58</v>
      </c>
      <c r="CR134" s="3">
        <v>200.76</v>
      </c>
      <c r="CS134" s="6">
        <f t="shared" si="96"/>
        <v>7631.6400000000122</v>
      </c>
      <c r="CT134" s="10">
        <f t="shared" si="97"/>
        <v>17</v>
      </c>
      <c r="CU134" s="51"/>
      <c r="CW134" s="8">
        <v>45496</v>
      </c>
      <c r="CX134" s="9" t="s">
        <v>495</v>
      </c>
      <c r="CY134" s="6">
        <v>300.584</v>
      </c>
      <c r="CZ134" s="6">
        <f t="shared" si="98"/>
        <v>1173.1410000000105</v>
      </c>
      <c r="DA134" s="10">
        <f t="shared" si="99"/>
        <v>17</v>
      </c>
      <c r="DB134" s="51"/>
      <c r="DD134" s="8"/>
      <c r="DE134" s="9"/>
      <c r="DF134" s="3"/>
      <c r="DG134" s="6">
        <f t="shared" si="100"/>
        <v>13128.36900000001</v>
      </c>
      <c r="DH134" s="10">
        <f t="shared" si="101"/>
        <v>17</v>
      </c>
      <c r="DI134" s="51"/>
      <c r="DK134" s="8">
        <v>45496</v>
      </c>
      <c r="DL134" s="9" t="s">
        <v>732</v>
      </c>
      <c r="DM134" s="3">
        <v>273.15899999999999</v>
      </c>
      <c r="DN134" s="6">
        <f t="shared" si="102"/>
        <v>8669.0610000000088</v>
      </c>
      <c r="DO134" s="10">
        <f t="shared" si="103"/>
        <v>17</v>
      </c>
      <c r="DP134" s="51"/>
      <c r="DR134" s="8">
        <v>45497</v>
      </c>
      <c r="DS134" s="9" t="s">
        <v>57</v>
      </c>
      <c r="DT134" s="3">
        <v>250.541</v>
      </c>
      <c r="DU134" s="6">
        <f t="shared" si="104"/>
        <v>4291.8550000000077</v>
      </c>
      <c r="DV134" s="10">
        <f t="shared" si="105"/>
        <v>17</v>
      </c>
      <c r="DW134" s="51"/>
      <c r="DY134" s="8">
        <v>45497</v>
      </c>
      <c r="DZ134" s="9" t="s">
        <v>9</v>
      </c>
      <c r="EA134" s="3">
        <v>200.471</v>
      </c>
      <c r="EB134" s="6">
        <f t="shared" si="106"/>
        <v>-1963.7139999999922</v>
      </c>
      <c r="EC134" s="10">
        <f t="shared" si="107"/>
        <v>17</v>
      </c>
      <c r="ED134" s="51"/>
      <c r="EF134" s="8"/>
      <c r="EG134" s="9"/>
      <c r="EH134" s="3"/>
      <c r="EI134" s="6"/>
      <c r="EJ134" s="10"/>
      <c r="EK134" s="51"/>
    </row>
    <row r="135" spans="3:141">
      <c r="C135" s="8"/>
      <c r="D135" s="1"/>
      <c r="E135" s="6"/>
      <c r="F135" s="6">
        <f t="shared" si="70"/>
        <v>15334.345000000001</v>
      </c>
      <c r="G135" s="10">
        <f t="shared" si="71"/>
        <v>18</v>
      </c>
      <c r="H135" s="51"/>
      <c r="J135" s="8">
        <v>45492</v>
      </c>
      <c r="K135" s="1" t="s">
        <v>58</v>
      </c>
      <c r="L135" s="6">
        <v>200.93299999999999</v>
      </c>
      <c r="M135" s="6">
        <f t="shared" si="72"/>
        <v>10358.915000000001</v>
      </c>
      <c r="N135" s="10">
        <f t="shared" si="73"/>
        <v>18</v>
      </c>
      <c r="O135" s="51"/>
      <c r="Q135" s="8"/>
      <c r="R135" s="1"/>
      <c r="S135" s="6"/>
      <c r="T135" s="6">
        <f t="shared" si="74"/>
        <v>2978.2090000000035</v>
      </c>
      <c r="U135" s="10">
        <f t="shared" si="75"/>
        <v>18</v>
      </c>
      <c r="V135" s="51"/>
      <c r="X135" s="8"/>
      <c r="Y135" s="1"/>
      <c r="Z135" s="6"/>
      <c r="AA135" s="6"/>
      <c r="AB135" s="10"/>
      <c r="AC135" s="51"/>
      <c r="AE135" s="8"/>
      <c r="AF135" s="1"/>
      <c r="AG135" s="6"/>
      <c r="AH135" s="6">
        <f t="shared" si="78"/>
        <v>14679.780000000004</v>
      </c>
      <c r="AI135" s="10">
        <f t="shared" si="79"/>
        <v>18</v>
      </c>
      <c r="AJ135" s="51"/>
      <c r="AL135" s="8"/>
      <c r="AM135" s="1"/>
      <c r="AN135" s="6"/>
      <c r="AO135" s="6">
        <f t="shared" si="80"/>
        <v>11998.721000000007</v>
      </c>
      <c r="AP135" s="10">
        <f t="shared" si="81"/>
        <v>18</v>
      </c>
      <c r="AQ135" s="51"/>
      <c r="AS135" s="8"/>
      <c r="AT135" s="1"/>
      <c r="AU135" s="6"/>
      <c r="AV135" s="6">
        <f t="shared" si="82"/>
        <v>10765.062000000009</v>
      </c>
      <c r="AW135" s="10">
        <f t="shared" si="83"/>
        <v>18</v>
      </c>
      <c r="AX135" s="51"/>
      <c r="AZ135" s="8"/>
      <c r="BA135" s="1"/>
      <c r="BB135" s="6"/>
      <c r="BC135" s="6">
        <f t="shared" si="84"/>
        <v>10155.919000000011</v>
      </c>
      <c r="BD135" s="10">
        <f t="shared" si="85"/>
        <v>18</v>
      </c>
      <c r="BE135" s="51"/>
      <c r="BG135" s="8">
        <v>45494</v>
      </c>
      <c r="BH135" s="1" t="s">
        <v>9</v>
      </c>
      <c r="BI135" s="6">
        <v>186.54</v>
      </c>
      <c r="BJ135" s="6">
        <f t="shared" si="86"/>
        <v>5145.07600000001</v>
      </c>
      <c r="BK135" s="10">
        <f t="shared" si="87"/>
        <v>18</v>
      </c>
      <c r="BL135" s="51"/>
      <c r="BN135" s="8"/>
      <c r="BO135" s="1"/>
      <c r="BP135" s="6"/>
      <c r="BQ135" s="6">
        <f t="shared" si="88"/>
        <v>4674.0820000000103</v>
      </c>
      <c r="BR135" s="10">
        <f t="shared" si="89"/>
        <v>18</v>
      </c>
      <c r="BS135" s="51"/>
      <c r="BU135" s="8"/>
      <c r="BV135" s="1"/>
      <c r="BW135" s="6"/>
      <c r="BX135" s="6">
        <f t="shared" si="90"/>
        <v>2224.5210000000106</v>
      </c>
      <c r="BY135" s="10">
        <f t="shared" si="91"/>
        <v>18</v>
      </c>
      <c r="BZ135" s="51"/>
      <c r="CB135" s="8"/>
      <c r="CC135" s="1"/>
      <c r="CD135" s="6"/>
      <c r="CE135" s="6"/>
      <c r="CF135" s="10"/>
      <c r="CG135" s="51"/>
      <c r="CI135" s="8">
        <v>45495</v>
      </c>
      <c r="CJ135" s="1" t="s">
        <v>483</v>
      </c>
      <c r="CK135" s="6">
        <v>300.06</v>
      </c>
      <c r="CL135" s="6">
        <f t="shared" si="94"/>
        <v>13335.668000000012</v>
      </c>
      <c r="CM135" s="10">
        <f t="shared" si="95"/>
        <v>18</v>
      </c>
      <c r="CN135" s="51"/>
      <c r="CP135" s="8">
        <v>45495</v>
      </c>
      <c r="CQ135" s="1" t="s">
        <v>58</v>
      </c>
      <c r="CR135" s="6">
        <v>200.89</v>
      </c>
      <c r="CS135" s="6">
        <f t="shared" si="96"/>
        <v>7430.7500000000118</v>
      </c>
      <c r="CT135" s="10">
        <f t="shared" si="97"/>
        <v>18</v>
      </c>
      <c r="CU135" s="51"/>
      <c r="CW135" s="8">
        <v>45496</v>
      </c>
      <c r="CX135" s="1" t="s">
        <v>6</v>
      </c>
      <c r="CY135" s="6">
        <v>200.93299999999999</v>
      </c>
      <c r="CZ135" s="6">
        <f t="shared" si="98"/>
        <v>972.20800000001054</v>
      </c>
      <c r="DA135" s="10">
        <f t="shared" si="99"/>
        <v>18</v>
      </c>
      <c r="DB135" s="51"/>
      <c r="DD135" s="8"/>
      <c r="DE135" s="1"/>
      <c r="DF135" s="6"/>
      <c r="DG135" s="6">
        <f t="shared" si="100"/>
        <v>13128.36900000001</v>
      </c>
      <c r="DH135" s="10">
        <f t="shared" si="101"/>
        <v>18</v>
      </c>
      <c r="DI135" s="51"/>
      <c r="DK135" s="8">
        <v>45496</v>
      </c>
      <c r="DL135" s="1" t="s">
        <v>56</v>
      </c>
      <c r="DM135" s="6">
        <v>56.384999999999998</v>
      </c>
      <c r="DN135" s="6">
        <f t="shared" si="102"/>
        <v>8612.6760000000086</v>
      </c>
      <c r="DO135" s="10">
        <f t="shared" si="103"/>
        <v>18</v>
      </c>
      <c r="DP135" s="51"/>
      <c r="DR135" s="8">
        <v>45497</v>
      </c>
      <c r="DS135" s="1" t="s">
        <v>707</v>
      </c>
      <c r="DT135" s="6">
        <v>200.32499999999999</v>
      </c>
      <c r="DU135" s="6">
        <f t="shared" si="104"/>
        <v>4091.5300000000079</v>
      </c>
      <c r="DV135" s="10">
        <f t="shared" si="105"/>
        <v>18</v>
      </c>
      <c r="DW135" s="51"/>
      <c r="DY135" s="8">
        <v>45497</v>
      </c>
      <c r="DZ135" s="1" t="s">
        <v>6</v>
      </c>
      <c r="EA135" s="6">
        <v>471.73</v>
      </c>
      <c r="EB135" s="6">
        <f t="shared" si="106"/>
        <v>-2435.4439999999922</v>
      </c>
      <c r="EC135" s="10">
        <f t="shared" si="107"/>
        <v>18</v>
      </c>
      <c r="ED135" s="51"/>
      <c r="EF135" s="8"/>
      <c r="EG135" s="1"/>
      <c r="EH135" s="6"/>
      <c r="EI135" s="6"/>
      <c r="EJ135" s="10"/>
      <c r="EK135" s="51"/>
    </row>
    <row r="136" spans="3:141">
      <c r="C136" s="8"/>
      <c r="D136" s="1"/>
      <c r="E136" s="6"/>
      <c r="F136" s="6">
        <f t="shared" si="70"/>
        <v>15334.345000000001</v>
      </c>
      <c r="G136" s="10">
        <f t="shared" si="71"/>
        <v>19</v>
      </c>
      <c r="H136" s="51"/>
      <c r="J136" s="8">
        <v>45492</v>
      </c>
      <c r="K136" s="1" t="s">
        <v>56</v>
      </c>
      <c r="L136" s="6">
        <v>381.07799999999997</v>
      </c>
      <c r="M136" s="6">
        <f t="shared" si="72"/>
        <v>9977.8370000000014</v>
      </c>
      <c r="N136" s="10">
        <f t="shared" si="73"/>
        <v>19</v>
      </c>
      <c r="O136" s="51"/>
      <c r="Q136" s="8"/>
      <c r="R136" s="1"/>
      <c r="S136" s="6"/>
      <c r="T136" s="6">
        <f t="shared" si="74"/>
        <v>2978.2090000000035</v>
      </c>
      <c r="U136" s="10">
        <f t="shared" si="75"/>
        <v>19</v>
      </c>
      <c r="V136" s="51"/>
      <c r="X136" s="8"/>
      <c r="Y136" s="1"/>
      <c r="Z136" s="6"/>
      <c r="AA136" s="6"/>
      <c r="AB136" s="10"/>
      <c r="AC136" s="51"/>
      <c r="AE136" s="8"/>
      <c r="AF136" s="1"/>
      <c r="AG136" s="6"/>
      <c r="AH136" s="6">
        <f t="shared" si="78"/>
        <v>14679.780000000004</v>
      </c>
      <c r="AI136" s="10">
        <f t="shared" si="79"/>
        <v>19</v>
      </c>
      <c r="AJ136" s="51"/>
      <c r="AL136" s="8"/>
      <c r="AM136" s="1"/>
      <c r="AN136" s="6"/>
      <c r="AO136" s="6">
        <f t="shared" si="80"/>
        <v>11998.721000000007</v>
      </c>
      <c r="AP136" s="10">
        <f t="shared" si="81"/>
        <v>19</v>
      </c>
      <c r="AQ136" s="51"/>
      <c r="AS136" s="8"/>
      <c r="AT136" s="1"/>
      <c r="AU136" s="6"/>
      <c r="AV136" s="6">
        <f t="shared" si="82"/>
        <v>10765.062000000009</v>
      </c>
      <c r="AW136" s="10">
        <f t="shared" si="83"/>
        <v>19</v>
      </c>
      <c r="AX136" s="51"/>
      <c r="AZ136" s="8"/>
      <c r="BA136" s="1"/>
      <c r="BB136" s="6"/>
      <c r="BC136" s="6">
        <f t="shared" si="84"/>
        <v>10155.919000000011</v>
      </c>
      <c r="BD136" s="10">
        <f t="shared" si="85"/>
        <v>19</v>
      </c>
      <c r="BE136" s="51"/>
      <c r="BG136" s="8"/>
      <c r="BH136" s="1"/>
      <c r="BI136" s="6"/>
      <c r="BJ136" s="6">
        <f t="shared" si="86"/>
        <v>5145.07600000001</v>
      </c>
      <c r="BK136" s="10">
        <f t="shared" si="87"/>
        <v>19</v>
      </c>
      <c r="BL136" s="51"/>
      <c r="BN136" s="8"/>
      <c r="BO136" s="1"/>
      <c r="BP136" s="6"/>
      <c r="BQ136" s="6">
        <f t="shared" si="88"/>
        <v>4674.0820000000103</v>
      </c>
      <c r="BR136" s="10">
        <f t="shared" si="89"/>
        <v>19</v>
      </c>
      <c r="BS136" s="51"/>
      <c r="BU136" s="8"/>
      <c r="BV136" s="1"/>
      <c r="BW136" s="6"/>
      <c r="BX136" s="6">
        <f t="shared" si="90"/>
        <v>2224.5210000000106</v>
      </c>
      <c r="BY136" s="10">
        <f t="shared" si="91"/>
        <v>19</v>
      </c>
      <c r="BZ136" s="51"/>
      <c r="CB136" s="8"/>
      <c r="CC136" s="1"/>
      <c r="CD136" s="6"/>
      <c r="CE136" s="6"/>
      <c r="CF136" s="10"/>
      <c r="CG136" s="51"/>
      <c r="CI136" s="8">
        <v>45495</v>
      </c>
      <c r="CJ136" s="1" t="s">
        <v>56</v>
      </c>
      <c r="CK136" s="6">
        <v>200.345</v>
      </c>
      <c r="CL136" s="6">
        <f t="shared" si="94"/>
        <v>13135.323000000013</v>
      </c>
      <c r="CM136" s="10">
        <f t="shared" si="95"/>
        <v>19</v>
      </c>
      <c r="CN136" s="51"/>
      <c r="CP136" s="8">
        <v>45495</v>
      </c>
      <c r="CQ136" s="1" t="s">
        <v>56</v>
      </c>
      <c r="CR136" s="6">
        <v>450.03699999999998</v>
      </c>
      <c r="CS136" s="6">
        <f t="shared" si="96"/>
        <v>6980.7130000000116</v>
      </c>
      <c r="CT136" s="10">
        <f t="shared" si="97"/>
        <v>19</v>
      </c>
      <c r="CU136" s="51"/>
      <c r="CW136" s="8">
        <v>45496</v>
      </c>
      <c r="CX136" s="1" t="s">
        <v>495</v>
      </c>
      <c r="CY136" s="6">
        <v>300.18799999999999</v>
      </c>
      <c r="CZ136" s="6">
        <f t="shared" si="98"/>
        <v>672.02000000001055</v>
      </c>
      <c r="DA136" s="10">
        <f t="shared" si="99"/>
        <v>19</v>
      </c>
      <c r="DB136" s="51"/>
      <c r="DD136" s="8"/>
      <c r="DE136" s="1"/>
      <c r="DF136" s="6"/>
      <c r="DG136" s="6">
        <f t="shared" si="100"/>
        <v>13128.36900000001</v>
      </c>
      <c r="DH136" s="10">
        <f t="shared" si="101"/>
        <v>19</v>
      </c>
      <c r="DI136" s="51"/>
      <c r="DK136" s="8"/>
      <c r="DL136" s="1"/>
      <c r="DM136" s="6"/>
      <c r="DN136" s="6">
        <f t="shared" si="102"/>
        <v>8612.6760000000086</v>
      </c>
      <c r="DO136" s="10">
        <f t="shared" si="103"/>
        <v>19</v>
      </c>
      <c r="DP136" s="51"/>
      <c r="DR136" s="8">
        <v>45497</v>
      </c>
      <c r="DS136" s="1" t="s">
        <v>495</v>
      </c>
      <c r="DT136" s="6">
        <v>300.00299999999999</v>
      </c>
      <c r="DU136" s="6">
        <f t="shared" si="104"/>
        <v>3791.5270000000078</v>
      </c>
      <c r="DV136" s="10">
        <f t="shared" si="105"/>
        <v>19</v>
      </c>
      <c r="DW136" s="51"/>
      <c r="DY136" s="8">
        <v>45497</v>
      </c>
      <c r="DZ136" s="1" t="s">
        <v>6</v>
      </c>
      <c r="EA136" s="6">
        <v>400.798</v>
      </c>
      <c r="EB136" s="6">
        <f t="shared" si="106"/>
        <v>-2836.241999999992</v>
      </c>
      <c r="EC136" s="10">
        <f t="shared" si="107"/>
        <v>19</v>
      </c>
      <c r="ED136" s="51"/>
      <c r="EF136" s="8"/>
      <c r="EG136" s="1"/>
      <c r="EH136" s="6"/>
      <c r="EI136" s="6"/>
      <c r="EJ136" s="10"/>
      <c r="EK136" s="51"/>
    </row>
    <row r="137" spans="3:141">
      <c r="C137" s="8"/>
      <c r="D137" s="9"/>
      <c r="E137" s="6"/>
      <c r="F137" s="6">
        <f t="shared" si="70"/>
        <v>15334.345000000001</v>
      </c>
      <c r="G137" s="10">
        <f t="shared" si="71"/>
        <v>20</v>
      </c>
      <c r="H137" s="51"/>
      <c r="J137" s="8">
        <v>45492</v>
      </c>
      <c r="K137" s="9" t="s">
        <v>704</v>
      </c>
      <c r="L137" s="6">
        <v>309.88499999999999</v>
      </c>
      <c r="M137" s="6">
        <f t="shared" si="72"/>
        <v>9667.9520000000011</v>
      </c>
      <c r="N137" s="10">
        <f t="shared" si="73"/>
        <v>20</v>
      </c>
      <c r="O137" s="51"/>
      <c r="Q137" s="8"/>
      <c r="R137" s="9"/>
      <c r="S137" s="6"/>
      <c r="T137" s="6">
        <f t="shared" si="74"/>
        <v>2978.2090000000035</v>
      </c>
      <c r="U137" s="10">
        <f t="shared" si="75"/>
        <v>20</v>
      </c>
      <c r="V137" s="51"/>
      <c r="X137" s="8"/>
      <c r="Y137" s="9"/>
      <c r="Z137" s="6"/>
      <c r="AA137" s="6"/>
      <c r="AB137" s="10"/>
      <c r="AC137" s="51"/>
      <c r="AE137" s="8"/>
      <c r="AF137" s="9"/>
      <c r="AG137" s="6"/>
      <c r="AH137" s="6">
        <f t="shared" si="78"/>
        <v>14679.780000000004</v>
      </c>
      <c r="AI137" s="10">
        <f t="shared" si="79"/>
        <v>20</v>
      </c>
      <c r="AJ137" s="51"/>
      <c r="AL137" s="8"/>
      <c r="AM137" s="9"/>
      <c r="AN137" s="6"/>
      <c r="AO137" s="6">
        <f t="shared" si="80"/>
        <v>11998.721000000007</v>
      </c>
      <c r="AP137" s="10">
        <f t="shared" si="81"/>
        <v>20</v>
      </c>
      <c r="AQ137" s="51"/>
      <c r="AS137" s="8"/>
      <c r="AT137" s="9"/>
      <c r="AU137" s="6"/>
      <c r="AV137" s="6">
        <f t="shared" si="82"/>
        <v>10765.062000000009</v>
      </c>
      <c r="AW137" s="10">
        <f t="shared" si="83"/>
        <v>20</v>
      </c>
      <c r="AX137" s="51"/>
      <c r="AZ137" s="8"/>
      <c r="BA137" s="9"/>
      <c r="BB137" s="6"/>
      <c r="BC137" s="6">
        <f t="shared" si="84"/>
        <v>10155.919000000011</v>
      </c>
      <c r="BD137" s="10">
        <f t="shared" si="85"/>
        <v>20</v>
      </c>
      <c r="BE137" s="51"/>
      <c r="BG137" s="8"/>
      <c r="BH137" s="9"/>
      <c r="BI137" s="6"/>
      <c r="BJ137" s="6">
        <f t="shared" si="86"/>
        <v>5145.07600000001</v>
      </c>
      <c r="BK137" s="10">
        <f t="shared" si="87"/>
        <v>20</v>
      </c>
      <c r="BL137" s="51"/>
      <c r="BN137" s="8"/>
      <c r="BO137" s="9"/>
      <c r="BP137" s="6"/>
      <c r="BQ137" s="6">
        <f t="shared" si="88"/>
        <v>4674.0820000000103</v>
      </c>
      <c r="BR137" s="10">
        <f t="shared" si="89"/>
        <v>20</v>
      </c>
      <c r="BS137" s="51"/>
      <c r="BU137" s="8"/>
      <c r="BV137" s="9"/>
      <c r="BW137" s="6"/>
      <c r="BX137" s="6">
        <f t="shared" si="90"/>
        <v>2224.5210000000106</v>
      </c>
      <c r="BY137" s="10">
        <f t="shared" si="91"/>
        <v>20</v>
      </c>
      <c r="BZ137" s="51"/>
      <c r="CB137" s="8"/>
      <c r="CC137" s="9"/>
      <c r="CD137" s="6"/>
      <c r="CE137" s="6"/>
      <c r="CF137" s="10"/>
      <c r="CG137" s="51"/>
      <c r="CI137" s="8">
        <v>45495</v>
      </c>
      <c r="CJ137" s="9" t="s">
        <v>6</v>
      </c>
      <c r="CK137" s="6">
        <v>392.80799999999999</v>
      </c>
      <c r="CL137" s="6">
        <f t="shared" si="94"/>
        <v>12742.515000000014</v>
      </c>
      <c r="CM137" s="10">
        <f t="shared" si="95"/>
        <v>20</v>
      </c>
      <c r="CN137" s="51"/>
      <c r="CP137" s="8">
        <v>45495</v>
      </c>
      <c r="CQ137" s="9" t="s">
        <v>58</v>
      </c>
      <c r="CR137" s="6">
        <v>200.37</v>
      </c>
      <c r="CS137" s="6">
        <f t="shared" si="96"/>
        <v>6780.3430000000117</v>
      </c>
      <c r="CT137" s="10">
        <f t="shared" si="97"/>
        <v>20</v>
      </c>
      <c r="CU137" s="51"/>
      <c r="CW137" s="8">
        <v>45496</v>
      </c>
      <c r="CX137" s="9" t="s">
        <v>6</v>
      </c>
      <c r="CY137" s="6">
        <v>400.03199999999998</v>
      </c>
      <c r="CZ137" s="6">
        <f t="shared" si="98"/>
        <v>271.98800000001057</v>
      </c>
      <c r="DA137" s="10">
        <f t="shared" si="99"/>
        <v>20</v>
      </c>
      <c r="DB137" s="51"/>
      <c r="DD137" s="8"/>
      <c r="DE137" s="9"/>
      <c r="DF137" s="6"/>
      <c r="DG137" s="6">
        <f t="shared" si="100"/>
        <v>13128.36900000001</v>
      </c>
      <c r="DH137" s="10">
        <f t="shared" si="101"/>
        <v>20</v>
      </c>
      <c r="DI137" s="51"/>
      <c r="DK137" s="8"/>
      <c r="DL137" s="9"/>
      <c r="DM137" s="6"/>
      <c r="DN137" s="6">
        <f t="shared" si="102"/>
        <v>8612.6760000000086</v>
      </c>
      <c r="DO137" s="10">
        <f t="shared" si="103"/>
        <v>20</v>
      </c>
      <c r="DP137" s="51"/>
      <c r="DR137" s="8">
        <v>45497</v>
      </c>
      <c r="DS137" s="9" t="s">
        <v>35</v>
      </c>
      <c r="DT137" s="6">
        <v>200.40100000000001</v>
      </c>
      <c r="DU137" s="6">
        <f t="shared" si="104"/>
        <v>3591.1260000000079</v>
      </c>
      <c r="DV137" s="10">
        <f t="shared" si="105"/>
        <v>20</v>
      </c>
      <c r="DW137" s="51"/>
      <c r="DY137" s="8">
        <v>45497</v>
      </c>
      <c r="DZ137" s="9" t="s">
        <v>9</v>
      </c>
      <c r="EA137" s="6">
        <v>142.54400000000001</v>
      </c>
      <c r="EB137" s="6">
        <f t="shared" si="106"/>
        <v>-2978.7859999999919</v>
      </c>
      <c r="EC137" s="10">
        <f t="shared" si="107"/>
        <v>20</v>
      </c>
      <c r="ED137" s="51"/>
      <c r="EF137" s="8"/>
      <c r="EG137" s="9"/>
      <c r="EH137" s="6"/>
      <c r="EI137" s="6"/>
      <c r="EJ137" s="10"/>
      <c r="EK137" s="51"/>
    </row>
    <row r="138" spans="3:141">
      <c r="C138" s="8"/>
      <c r="D138" s="9"/>
      <c r="E138" s="6"/>
      <c r="F138" s="6">
        <f t="shared" si="70"/>
        <v>15334.345000000001</v>
      </c>
      <c r="G138" s="10">
        <f t="shared" si="71"/>
        <v>21</v>
      </c>
      <c r="H138" s="51"/>
      <c r="J138" s="8">
        <v>45492</v>
      </c>
      <c r="K138" s="9" t="s">
        <v>704</v>
      </c>
      <c r="L138" s="6">
        <v>135.52600000000001</v>
      </c>
      <c r="M138" s="6">
        <f t="shared" si="72"/>
        <v>9532.4260000000013</v>
      </c>
      <c r="N138" s="10">
        <f t="shared" si="73"/>
        <v>21</v>
      </c>
      <c r="O138" s="51"/>
      <c r="Q138" s="8"/>
      <c r="R138" s="9"/>
      <c r="S138" s="6"/>
      <c r="T138" s="6">
        <f t="shared" si="74"/>
        <v>2978.2090000000035</v>
      </c>
      <c r="U138" s="10">
        <f t="shared" si="75"/>
        <v>21</v>
      </c>
      <c r="V138" s="51"/>
      <c r="X138" s="8"/>
      <c r="Y138" s="9"/>
      <c r="Z138" s="6"/>
      <c r="AA138" s="6"/>
      <c r="AB138" s="10"/>
      <c r="AC138" s="51"/>
      <c r="AE138" s="8"/>
      <c r="AF138" s="9"/>
      <c r="AG138" s="6"/>
      <c r="AH138" s="6">
        <f t="shared" si="78"/>
        <v>14679.780000000004</v>
      </c>
      <c r="AI138" s="10">
        <f t="shared" si="79"/>
        <v>21</v>
      </c>
      <c r="AJ138" s="51"/>
      <c r="AL138" s="8"/>
      <c r="AM138" s="9"/>
      <c r="AN138" s="6"/>
      <c r="AO138" s="6">
        <f t="shared" si="80"/>
        <v>11998.721000000007</v>
      </c>
      <c r="AP138" s="10">
        <f t="shared" si="81"/>
        <v>21</v>
      </c>
      <c r="AQ138" s="51"/>
      <c r="AS138" s="8"/>
      <c r="AT138" s="9"/>
      <c r="AU138" s="6"/>
      <c r="AV138" s="6">
        <f t="shared" si="82"/>
        <v>10765.062000000009</v>
      </c>
      <c r="AW138" s="10">
        <f t="shared" si="83"/>
        <v>21</v>
      </c>
      <c r="AX138" s="51"/>
      <c r="AZ138" s="8"/>
      <c r="BA138" s="9"/>
      <c r="BB138" s="6"/>
      <c r="BC138" s="6">
        <f t="shared" si="84"/>
        <v>10155.919000000011</v>
      </c>
      <c r="BD138" s="10">
        <f t="shared" si="85"/>
        <v>21</v>
      </c>
      <c r="BE138" s="51"/>
      <c r="BG138" s="8"/>
      <c r="BH138" s="9"/>
      <c r="BI138" s="6"/>
      <c r="BJ138" s="6">
        <f t="shared" si="86"/>
        <v>5145.07600000001</v>
      </c>
      <c r="BK138" s="10">
        <f t="shared" si="87"/>
        <v>21</v>
      </c>
      <c r="BL138" s="51"/>
      <c r="BN138" s="8"/>
      <c r="BO138" s="9"/>
      <c r="BP138" s="6"/>
      <c r="BQ138" s="6">
        <f t="shared" si="88"/>
        <v>4674.0820000000103</v>
      </c>
      <c r="BR138" s="10">
        <f t="shared" si="89"/>
        <v>21</v>
      </c>
      <c r="BS138" s="51"/>
      <c r="BU138" s="8"/>
      <c r="BV138" s="9"/>
      <c r="BW138" s="6"/>
      <c r="BX138" s="6">
        <f t="shared" si="90"/>
        <v>2224.5210000000106</v>
      </c>
      <c r="BY138" s="10">
        <f t="shared" si="91"/>
        <v>21</v>
      </c>
      <c r="BZ138" s="51"/>
      <c r="CB138" s="8"/>
      <c r="CC138" s="9"/>
      <c r="CD138" s="6"/>
      <c r="CE138" s="6"/>
      <c r="CF138" s="10"/>
      <c r="CG138" s="51"/>
      <c r="CI138" s="8">
        <v>45495</v>
      </c>
      <c r="CJ138" s="9" t="s">
        <v>732</v>
      </c>
      <c r="CK138" s="6">
        <v>500.06299999999999</v>
      </c>
      <c r="CL138" s="6">
        <f t="shared" si="94"/>
        <v>12242.452000000014</v>
      </c>
      <c r="CM138" s="10">
        <f t="shared" si="95"/>
        <v>21</v>
      </c>
      <c r="CN138" s="51"/>
      <c r="CP138" s="8">
        <v>45495</v>
      </c>
      <c r="CQ138" s="9" t="s">
        <v>58</v>
      </c>
      <c r="CR138" s="6">
        <v>200.68799999999999</v>
      </c>
      <c r="CS138" s="6">
        <f t="shared" si="96"/>
        <v>6579.6550000000116</v>
      </c>
      <c r="CT138" s="10">
        <f t="shared" si="97"/>
        <v>21</v>
      </c>
      <c r="CU138" s="51"/>
      <c r="CW138" s="8">
        <v>45496</v>
      </c>
      <c r="CX138" s="9" t="s">
        <v>732</v>
      </c>
      <c r="CY138" s="6">
        <v>400.327</v>
      </c>
      <c r="CZ138" s="6">
        <f t="shared" si="98"/>
        <v>-128.33899999998943</v>
      </c>
      <c r="DA138" s="10">
        <f t="shared" si="99"/>
        <v>21</v>
      </c>
      <c r="DB138" s="51"/>
      <c r="DD138" s="8"/>
      <c r="DE138" s="9"/>
      <c r="DF138" s="6"/>
      <c r="DG138" s="6">
        <f t="shared" si="100"/>
        <v>13128.36900000001</v>
      </c>
      <c r="DH138" s="10">
        <f t="shared" si="101"/>
        <v>21</v>
      </c>
      <c r="DI138" s="51"/>
      <c r="DK138" s="8"/>
      <c r="DL138" s="9"/>
      <c r="DM138" s="6"/>
      <c r="DN138" s="6">
        <f t="shared" si="102"/>
        <v>8612.6760000000086</v>
      </c>
      <c r="DO138" s="10">
        <f t="shared" si="103"/>
        <v>21</v>
      </c>
      <c r="DP138" s="51"/>
      <c r="DR138" s="8">
        <v>45497</v>
      </c>
      <c r="DS138" s="9" t="s">
        <v>809</v>
      </c>
      <c r="DT138" s="6">
        <v>400.04399999999998</v>
      </c>
      <c r="DU138" s="6">
        <f t="shared" si="104"/>
        <v>3191.0820000000081</v>
      </c>
      <c r="DV138" s="10">
        <f t="shared" si="105"/>
        <v>21</v>
      </c>
      <c r="DW138" s="51"/>
      <c r="DY138" s="8">
        <v>45497</v>
      </c>
      <c r="DZ138" s="9" t="s">
        <v>58</v>
      </c>
      <c r="EA138" s="6">
        <v>200.24700000000001</v>
      </c>
      <c r="EB138" s="6">
        <f t="shared" si="106"/>
        <v>-3179.0329999999917</v>
      </c>
      <c r="EC138" s="10">
        <f t="shared" si="107"/>
        <v>21</v>
      </c>
      <c r="ED138" s="51"/>
      <c r="EF138" s="8"/>
      <c r="EG138" s="9"/>
      <c r="EH138" s="6"/>
      <c r="EI138" s="6"/>
      <c r="EJ138" s="10"/>
      <c r="EK138" s="51"/>
    </row>
    <row r="139" spans="3:141">
      <c r="C139" s="8"/>
      <c r="D139" s="1"/>
      <c r="E139" s="6"/>
      <c r="F139" s="6">
        <f t="shared" si="70"/>
        <v>15334.345000000001</v>
      </c>
      <c r="G139" s="10">
        <f t="shared" si="71"/>
        <v>22</v>
      </c>
      <c r="H139" s="51"/>
      <c r="J139" s="8">
        <v>45492</v>
      </c>
      <c r="K139" s="1" t="s">
        <v>56</v>
      </c>
      <c r="L139" s="6">
        <v>200.02600000000001</v>
      </c>
      <c r="M139" s="6">
        <f t="shared" si="72"/>
        <v>9332.4000000000015</v>
      </c>
      <c r="N139" s="10">
        <f t="shared" si="73"/>
        <v>22</v>
      </c>
      <c r="O139" s="51"/>
      <c r="Q139" s="8"/>
      <c r="R139" s="1"/>
      <c r="S139" s="6"/>
      <c r="T139" s="6">
        <f t="shared" si="74"/>
        <v>2978.2090000000035</v>
      </c>
      <c r="U139" s="10">
        <f t="shared" si="75"/>
        <v>22</v>
      </c>
      <c r="V139" s="51"/>
      <c r="X139" s="8"/>
      <c r="Y139" s="1"/>
      <c r="Z139" s="6"/>
      <c r="AA139" s="6"/>
      <c r="AB139" s="10"/>
      <c r="AC139" s="51"/>
      <c r="AE139" s="8"/>
      <c r="AF139" s="1"/>
      <c r="AG139" s="6"/>
      <c r="AH139" s="6">
        <f t="shared" si="78"/>
        <v>14679.780000000004</v>
      </c>
      <c r="AI139" s="10">
        <f t="shared" si="79"/>
        <v>22</v>
      </c>
      <c r="AJ139" s="51"/>
      <c r="AL139" s="8"/>
      <c r="AM139" s="1"/>
      <c r="AN139" s="6"/>
      <c r="AO139" s="6">
        <f t="shared" si="80"/>
        <v>11998.721000000007</v>
      </c>
      <c r="AP139" s="10">
        <f t="shared" si="81"/>
        <v>22</v>
      </c>
      <c r="AQ139" s="51"/>
      <c r="AS139" s="8"/>
      <c r="AT139" s="1"/>
      <c r="AU139" s="6"/>
      <c r="AV139" s="6">
        <f t="shared" si="82"/>
        <v>10765.062000000009</v>
      </c>
      <c r="AW139" s="10">
        <f t="shared" si="83"/>
        <v>22</v>
      </c>
      <c r="AX139" s="51"/>
      <c r="AZ139" s="8"/>
      <c r="BA139" s="1"/>
      <c r="BB139" s="6"/>
      <c r="BC139" s="6">
        <f t="shared" si="84"/>
        <v>10155.919000000011</v>
      </c>
      <c r="BD139" s="10">
        <f t="shared" si="85"/>
        <v>22</v>
      </c>
      <c r="BE139" s="51"/>
      <c r="BG139" s="8"/>
      <c r="BH139" s="1"/>
      <c r="BI139" s="6"/>
      <c r="BJ139" s="6">
        <f t="shared" si="86"/>
        <v>5145.07600000001</v>
      </c>
      <c r="BK139" s="10">
        <f t="shared" si="87"/>
        <v>22</v>
      </c>
      <c r="BL139" s="51"/>
      <c r="BN139" s="8"/>
      <c r="BO139" s="1"/>
      <c r="BP139" s="6"/>
      <c r="BQ139" s="6">
        <f t="shared" si="88"/>
        <v>4674.0820000000103</v>
      </c>
      <c r="BR139" s="10">
        <f t="shared" si="89"/>
        <v>22</v>
      </c>
      <c r="BS139" s="51"/>
      <c r="BU139" s="8"/>
      <c r="BV139" s="1"/>
      <c r="BW139" s="6"/>
      <c r="BX139" s="6">
        <f t="shared" si="90"/>
        <v>2224.5210000000106</v>
      </c>
      <c r="BY139" s="10">
        <f t="shared" si="91"/>
        <v>22</v>
      </c>
      <c r="BZ139" s="51"/>
      <c r="CB139" s="8"/>
      <c r="CC139" s="1"/>
      <c r="CD139" s="6"/>
      <c r="CE139" s="6"/>
      <c r="CF139" s="10"/>
      <c r="CG139" s="51"/>
      <c r="CI139" s="8">
        <v>45495</v>
      </c>
      <c r="CJ139" s="1" t="s">
        <v>704</v>
      </c>
      <c r="CK139" s="6">
        <v>250.72499999999999</v>
      </c>
      <c r="CL139" s="6">
        <f t="shared" si="94"/>
        <v>11991.727000000014</v>
      </c>
      <c r="CM139" s="10">
        <f t="shared" si="95"/>
        <v>22</v>
      </c>
      <c r="CN139" s="51"/>
      <c r="CP139" s="8">
        <v>45495</v>
      </c>
      <c r="CQ139" s="1" t="s">
        <v>732</v>
      </c>
      <c r="CR139" s="6">
        <v>463.89</v>
      </c>
      <c r="CS139" s="6">
        <f t="shared" si="96"/>
        <v>6115.7650000000112</v>
      </c>
      <c r="CT139" s="10">
        <f t="shared" si="97"/>
        <v>22</v>
      </c>
      <c r="CU139" s="51"/>
      <c r="CW139" s="8">
        <v>45496</v>
      </c>
      <c r="CX139" s="1" t="s">
        <v>6</v>
      </c>
      <c r="CY139" s="6">
        <v>460.96100000000001</v>
      </c>
      <c r="CZ139" s="6">
        <f t="shared" si="98"/>
        <v>-589.2999999999895</v>
      </c>
      <c r="DA139" s="10">
        <f t="shared" si="99"/>
        <v>22</v>
      </c>
      <c r="DB139" s="51"/>
      <c r="DD139" s="8"/>
      <c r="DE139" s="1"/>
      <c r="DF139" s="6"/>
      <c r="DG139" s="6">
        <f t="shared" si="100"/>
        <v>13128.36900000001</v>
      </c>
      <c r="DH139" s="10">
        <f t="shared" si="101"/>
        <v>22</v>
      </c>
      <c r="DI139" s="51"/>
      <c r="DK139" s="8"/>
      <c r="DL139" s="1"/>
      <c r="DM139" s="6"/>
      <c r="DN139" s="6">
        <f t="shared" si="102"/>
        <v>8612.6760000000086</v>
      </c>
      <c r="DO139" s="10">
        <f t="shared" si="103"/>
        <v>22</v>
      </c>
      <c r="DP139" s="51"/>
      <c r="DR139" s="8">
        <v>45497</v>
      </c>
      <c r="DS139" s="1" t="s">
        <v>483</v>
      </c>
      <c r="DT139" s="6">
        <v>300.529</v>
      </c>
      <c r="DU139" s="6">
        <f t="shared" si="104"/>
        <v>2890.5530000000081</v>
      </c>
      <c r="DV139" s="10">
        <f t="shared" si="105"/>
        <v>22</v>
      </c>
      <c r="DW139" s="51"/>
      <c r="DY139" s="8">
        <v>45497</v>
      </c>
      <c r="DZ139" s="1" t="s">
        <v>593</v>
      </c>
      <c r="EA139" s="6">
        <v>400.048</v>
      </c>
      <c r="EB139" s="6">
        <f t="shared" si="106"/>
        <v>-3579.0809999999919</v>
      </c>
      <c r="EC139" s="10">
        <f t="shared" si="107"/>
        <v>22</v>
      </c>
      <c r="ED139" s="51"/>
      <c r="EF139" s="8"/>
      <c r="EG139" s="1"/>
      <c r="EH139" s="6"/>
      <c r="EI139" s="6"/>
      <c r="EJ139" s="10"/>
      <c r="EK139" s="51"/>
    </row>
    <row r="140" spans="3:141">
      <c r="C140" s="8"/>
      <c r="D140" s="1"/>
      <c r="E140" s="6"/>
      <c r="F140" s="6">
        <f t="shared" si="70"/>
        <v>15334.345000000001</v>
      </c>
      <c r="G140" s="10">
        <f t="shared" si="71"/>
        <v>23</v>
      </c>
      <c r="H140" s="51"/>
      <c r="J140" s="8">
        <v>45492</v>
      </c>
      <c r="K140" s="1" t="s">
        <v>9</v>
      </c>
      <c r="L140" s="6">
        <v>250.65799999999999</v>
      </c>
      <c r="M140" s="6">
        <f t="shared" si="72"/>
        <v>9081.742000000002</v>
      </c>
      <c r="N140" s="10">
        <f t="shared" si="73"/>
        <v>23</v>
      </c>
      <c r="O140" s="51"/>
      <c r="Q140" s="8"/>
      <c r="R140" s="1"/>
      <c r="S140" s="6"/>
      <c r="T140" s="6">
        <f t="shared" si="74"/>
        <v>2978.2090000000035</v>
      </c>
      <c r="U140" s="10">
        <f t="shared" si="75"/>
        <v>23</v>
      </c>
      <c r="V140" s="51"/>
      <c r="X140" s="8"/>
      <c r="Y140" s="1"/>
      <c r="Z140" s="6"/>
      <c r="AA140" s="6"/>
      <c r="AB140" s="10"/>
      <c r="AC140" s="51"/>
      <c r="AE140" s="8"/>
      <c r="AF140" s="1"/>
      <c r="AG140" s="6"/>
      <c r="AH140" s="6">
        <f t="shared" si="78"/>
        <v>14679.780000000004</v>
      </c>
      <c r="AI140" s="10">
        <f t="shared" si="79"/>
        <v>23</v>
      </c>
      <c r="AJ140" s="51"/>
      <c r="AL140" s="8"/>
      <c r="AM140" s="1"/>
      <c r="AN140" s="6"/>
      <c r="AO140" s="6">
        <f t="shared" si="80"/>
        <v>11998.721000000007</v>
      </c>
      <c r="AP140" s="10">
        <f t="shared" si="81"/>
        <v>23</v>
      </c>
      <c r="AQ140" s="51"/>
      <c r="AS140" s="8"/>
      <c r="AT140" s="1"/>
      <c r="AU140" s="6"/>
      <c r="AV140" s="6">
        <f t="shared" si="82"/>
        <v>10765.062000000009</v>
      </c>
      <c r="AW140" s="10">
        <f t="shared" si="83"/>
        <v>23</v>
      </c>
      <c r="AX140" s="51"/>
      <c r="AZ140" s="8"/>
      <c r="BA140" s="1"/>
      <c r="BB140" s="6"/>
      <c r="BC140" s="6">
        <f t="shared" si="84"/>
        <v>10155.919000000011</v>
      </c>
      <c r="BD140" s="10">
        <f t="shared" si="85"/>
        <v>23</v>
      </c>
      <c r="BE140" s="51"/>
      <c r="BG140" s="8"/>
      <c r="BH140" s="1"/>
      <c r="BI140" s="6"/>
      <c r="BJ140" s="6">
        <f t="shared" si="86"/>
        <v>5145.07600000001</v>
      </c>
      <c r="BK140" s="10">
        <f t="shared" si="87"/>
        <v>23</v>
      </c>
      <c r="BL140" s="51"/>
      <c r="BN140" s="8"/>
      <c r="BO140" s="1"/>
      <c r="BP140" s="6"/>
      <c r="BQ140" s="6">
        <f t="shared" si="88"/>
        <v>4674.0820000000103</v>
      </c>
      <c r="BR140" s="10">
        <f t="shared" si="89"/>
        <v>23</v>
      </c>
      <c r="BS140" s="51"/>
      <c r="BU140" s="8"/>
      <c r="BV140" s="1"/>
      <c r="BW140" s="6"/>
      <c r="BX140" s="6">
        <f t="shared" si="90"/>
        <v>2224.5210000000106</v>
      </c>
      <c r="BY140" s="10">
        <f t="shared" si="91"/>
        <v>23</v>
      </c>
      <c r="BZ140" s="51"/>
      <c r="CB140" s="8"/>
      <c r="CC140" s="1"/>
      <c r="CD140" s="6"/>
      <c r="CE140" s="6"/>
      <c r="CF140" s="10"/>
      <c r="CG140" s="51"/>
      <c r="CI140" s="8">
        <v>45495</v>
      </c>
      <c r="CJ140" s="1" t="s">
        <v>58</v>
      </c>
      <c r="CK140" s="6">
        <v>200.506</v>
      </c>
      <c r="CL140" s="6">
        <f t="shared" si="94"/>
        <v>11791.221000000014</v>
      </c>
      <c r="CM140" s="10">
        <f t="shared" si="95"/>
        <v>23</v>
      </c>
      <c r="CN140" s="51"/>
      <c r="CP140" s="8">
        <v>45495</v>
      </c>
      <c r="CQ140" s="1" t="s">
        <v>6</v>
      </c>
      <c r="CR140" s="6">
        <v>400.76</v>
      </c>
      <c r="CS140" s="6">
        <f t="shared" si="96"/>
        <v>5715.005000000011</v>
      </c>
      <c r="CT140" s="10">
        <f t="shared" si="97"/>
        <v>23</v>
      </c>
      <c r="CU140" s="51"/>
      <c r="CW140" s="8">
        <v>45496</v>
      </c>
      <c r="CX140" s="1" t="s">
        <v>6</v>
      </c>
      <c r="CY140" s="6">
        <v>354.30700000000002</v>
      </c>
      <c r="CZ140" s="6">
        <f t="shared" si="98"/>
        <v>-943.60699999998951</v>
      </c>
      <c r="DA140" s="10">
        <f t="shared" si="99"/>
        <v>23</v>
      </c>
      <c r="DB140" s="51"/>
      <c r="DD140" s="8"/>
      <c r="DE140" s="1"/>
      <c r="DF140" s="6"/>
      <c r="DG140" s="6">
        <f t="shared" si="100"/>
        <v>13128.36900000001</v>
      </c>
      <c r="DH140" s="10">
        <f t="shared" si="101"/>
        <v>23</v>
      </c>
      <c r="DI140" s="51"/>
      <c r="DK140" s="8"/>
      <c r="DL140" s="1"/>
      <c r="DM140" s="6"/>
      <c r="DN140" s="6">
        <f t="shared" si="102"/>
        <v>8612.6760000000086</v>
      </c>
      <c r="DO140" s="10">
        <f t="shared" si="103"/>
        <v>23</v>
      </c>
      <c r="DP140" s="51"/>
      <c r="DR140" s="8">
        <v>45497</v>
      </c>
      <c r="DS140" s="1" t="s">
        <v>810</v>
      </c>
      <c r="DT140" s="6">
        <v>300.37799999999999</v>
      </c>
      <c r="DU140" s="6">
        <f t="shared" si="104"/>
        <v>2590.1750000000079</v>
      </c>
      <c r="DV140" s="10">
        <f t="shared" si="105"/>
        <v>23</v>
      </c>
      <c r="DW140" s="51"/>
      <c r="DY140" s="8">
        <v>45497</v>
      </c>
      <c r="DZ140" s="1" t="s">
        <v>56</v>
      </c>
      <c r="EA140" s="6">
        <v>200.16200000000001</v>
      </c>
      <c r="EB140" s="6">
        <f t="shared" si="106"/>
        <v>-3779.2429999999918</v>
      </c>
      <c r="EC140" s="10">
        <f t="shared" si="107"/>
        <v>23</v>
      </c>
      <c r="ED140" s="51"/>
      <c r="EF140" s="8"/>
      <c r="EG140" s="1"/>
      <c r="EH140" s="6"/>
      <c r="EI140" s="6"/>
      <c r="EJ140" s="10"/>
      <c r="EK140" s="51"/>
    </row>
    <row r="141" spans="3:141">
      <c r="C141" s="8"/>
      <c r="D141" s="1"/>
      <c r="E141" s="6"/>
      <c r="F141" s="6">
        <f t="shared" si="70"/>
        <v>15334.345000000001</v>
      </c>
      <c r="G141" s="10">
        <f t="shared" si="71"/>
        <v>24</v>
      </c>
      <c r="H141" s="51"/>
      <c r="J141" s="8">
        <v>45492</v>
      </c>
      <c r="K141" s="1" t="s">
        <v>9</v>
      </c>
      <c r="L141" s="6">
        <v>200.03700000000001</v>
      </c>
      <c r="M141" s="6">
        <f t="shared" si="72"/>
        <v>8881.7050000000017</v>
      </c>
      <c r="N141" s="10">
        <f t="shared" si="73"/>
        <v>24</v>
      </c>
      <c r="O141" s="51"/>
      <c r="Q141" s="8"/>
      <c r="R141" s="1"/>
      <c r="S141" s="6"/>
      <c r="T141" s="6">
        <f t="shared" si="74"/>
        <v>2978.2090000000035</v>
      </c>
      <c r="U141" s="10">
        <f t="shared" si="75"/>
        <v>24</v>
      </c>
      <c r="V141" s="51"/>
      <c r="X141" s="8"/>
      <c r="Y141" s="1"/>
      <c r="Z141" s="6"/>
      <c r="AA141" s="6"/>
      <c r="AB141" s="10"/>
      <c r="AC141" s="51"/>
      <c r="AE141" s="8"/>
      <c r="AF141" s="1"/>
      <c r="AG141" s="6"/>
      <c r="AH141" s="6">
        <f t="shared" si="78"/>
        <v>14679.780000000004</v>
      </c>
      <c r="AI141" s="10">
        <f t="shared" si="79"/>
        <v>24</v>
      </c>
      <c r="AJ141" s="51"/>
      <c r="AL141" s="8"/>
      <c r="AM141" s="1"/>
      <c r="AN141" s="6"/>
      <c r="AO141" s="6">
        <f t="shared" si="80"/>
        <v>11998.721000000007</v>
      </c>
      <c r="AP141" s="10">
        <f t="shared" si="81"/>
        <v>24</v>
      </c>
      <c r="AQ141" s="51"/>
      <c r="AS141" s="8"/>
      <c r="AT141" s="1"/>
      <c r="AU141" s="6"/>
      <c r="AV141" s="6">
        <f t="shared" si="82"/>
        <v>10765.062000000009</v>
      </c>
      <c r="AW141" s="10">
        <f t="shared" si="83"/>
        <v>24</v>
      </c>
      <c r="AX141" s="51"/>
      <c r="AZ141" s="8"/>
      <c r="BA141" s="1"/>
      <c r="BB141" s="6"/>
      <c r="BC141" s="6">
        <f t="shared" si="84"/>
        <v>10155.919000000011</v>
      </c>
      <c r="BD141" s="10">
        <f t="shared" si="85"/>
        <v>24</v>
      </c>
      <c r="BE141" s="51"/>
      <c r="BG141" s="8"/>
      <c r="BH141" s="1"/>
      <c r="BI141" s="6"/>
      <c r="BJ141" s="6">
        <f t="shared" si="86"/>
        <v>5145.07600000001</v>
      </c>
      <c r="BK141" s="10">
        <f t="shared" si="87"/>
        <v>24</v>
      </c>
      <c r="BL141" s="51"/>
      <c r="BN141" s="8"/>
      <c r="BO141" s="1"/>
      <c r="BP141" s="6"/>
      <c r="BQ141" s="6">
        <f t="shared" si="88"/>
        <v>4674.0820000000103</v>
      </c>
      <c r="BR141" s="10">
        <f t="shared" si="89"/>
        <v>24</v>
      </c>
      <c r="BS141" s="51"/>
      <c r="BU141" s="8"/>
      <c r="BV141" s="1"/>
      <c r="BW141" s="6"/>
      <c r="BX141" s="6">
        <f t="shared" si="90"/>
        <v>2224.5210000000106</v>
      </c>
      <c r="BY141" s="10">
        <f t="shared" si="91"/>
        <v>24</v>
      </c>
      <c r="BZ141" s="51"/>
      <c r="CB141" s="8"/>
      <c r="CC141" s="1"/>
      <c r="CD141" s="6"/>
      <c r="CE141" s="6"/>
      <c r="CF141" s="10"/>
      <c r="CG141" s="51"/>
      <c r="CI141" s="8"/>
      <c r="CJ141" s="1"/>
      <c r="CK141" s="6"/>
      <c r="CL141" s="6">
        <f t="shared" si="94"/>
        <v>11791.221000000014</v>
      </c>
      <c r="CM141" s="10">
        <f t="shared" si="95"/>
        <v>24</v>
      </c>
      <c r="CN141" s="51"/>
      <c r="CP141" s="8">
        <v>45495</v>
      </c>
      <c r="CQ141" s="1" t="s">
        <v>56</v>
      </c>
      <c r="CR141" s="6">
        <v>400.40800000000002</v>
      </c>
      <c r="CS141" s="6">
        <f t="shared" si="96"/>
        <v>5314.5970000000107</v>
      </c>
      <c r="CT141" s="10">
        <f t="shared" si="97"/>
        <v>24</v>
      </c>
      <c r="CU141" s="51"/>
      <c r="CW141" s="8">
        <v>45496</v>
      </c>
      <c r="CX141" s="1" t="s">
        <v>9</v>
      </c>
      <c r="CY141" s="6">
        <v>200.744</v>
      </c>
      <c r="CZ141" s="6">
        <f t="shared" si="98"/>
        <v>-1144.3509999999894</v>
      </c>
      <c r="DA141" s="10">
        <f t="shared" si="99"/>
        <v>24</v>
      </c>
      <c r="DB141" s="51"/>
      <c r="DD141" s="8"/>
      <c r="DE141" s="1"/>
      <c r="DF141" s="6"/>
      <c r="DG141" s="6">
        <f t="shared" si="100"/>
        <v>13128.36900000001</v>
      </c>
      <c r="DH141" s="10">
        <f t="shared" si="101"/>
        <v>24</v>
      </c>
      <c r="DI141" s="51"/>
      <c r="DK141" s="8"/>
      <c r="DL141" s="1"/>
      <c r="DM141" s="6"/>
      <c r="DN141" s="6">
        <f t="shared" si="102"/>
        <v>8612.6760000000086</v>
      </c>
      <c r="DO141" s="10">
        <f t="shared" si="103"/>
        <v>24</v>
      </c>
      <c r="DP141" s="51"/>
      <c r="DR141" s="8">
        <v>45497</v>
      </c>
      <c r="DS141" s="1" t="s">
        <v>35</v>
      </c>
      <c r="DT141" s="6">
        <v>200.25700000000001</v>
      </c>
      <c r="DU141" s="6">
        <f t="shared" si="104"/>
        <v>2389.9180000000079</v>
      </c>
      <c r="DV141" s="10">
        <f t="shared" si="105"/>
        <v>24</v>
      </c>
      <c r="DW141" s="51"/>
      <c r="DY141" s="8">
        <v>45497</v>
      </c>
      <c r="DZ141" s="1" t="s">
        <v>536</v>
      </c>
      <c r="EA141" s="6">
        <v>300.26600000000002</v>
      </c>
      <c r="EB141" s="6">
        <f t="shared" si="106"/>
        <v>-4079.5089999999918</v>
      </c>
      <c r="EC141" s="10">
        <f t="shared" si="107"/>
        <v>24</v>
      </c>
      <c r="ED141" s="51"/>
      <c r="EF141" s="8"/>
      <c r="EG141" s="1"/>
      <c r="EH141" s="6"/>
      <c r="EI141" s="6"/>
      <c r="EJ141" s="10"/>
      <c r="EK141" s="51"/>
    </row>
    <row r="142" spans="3:141">
      <c r="C142" s="8"/>
      <c r="D142" s="1"/>
      <c r="E142" s="3"/>
      <c r="F142" s="6">
        <f t="shared" si="70"/>
        <v>15334.345000000001</v>
      </c>
      <c r="G142" s="10">
        <f t="shared" si="71"/>
        <v>25</v>
      </c>
      <c r="H142" s="51"/>
      <c r="J142" s="8">
        <v>45492</v>
      </c>
      <c r="K142" s="1" t="s">
        <v>536</v>
      </c>
      <c r="L142" s="3">
        <v>300.07100000000003</v>
      </c>
      <c r="M142" s="6">
        <f t="shared" si="72"/>
        <v>8581.6340000000018</v>
      </c>
      <c r="N142" s="10">
        <f t="shared" si="73"/>
        <v>25</v>
      </c>
      <c r="O142" s="51"/>
      <c r="Q142" s="8"/>
      <c r="R142" s="1"/>
      <c r="S142" s="3"/>
      <c r="T142" s="6">
        <f t="shared" si="74"/>
        <v>2978.2090000000035</v>
      </c>
      <c r="U142" s="10">
        <f t="shared" si="75"/>
        <v>25</v>
      </c>
      <c r="V142" s="51"/>
      <c r="X142" s="8"/>
      <c r="Y142" s="1"/>
      <c r="Z142" s="3"/>
      <c r="AA142" s="6"/>
      <c r="AB142" s="10"/>
      <c r="AC142" s="51"/>
      <c r="AE142" s="8"/>
      <c r="AF142" s="1"/>
      <c r="AG142" s="3"/>
      <c r="AH142" s="6">
        <f t="shared" si="78"/>
        <v>14679.780000000004</v>
      </c>
      <c r="AI142" s="10">
        <f t="shared" si="79"/>
        <v>25</v>
      </c>
      <c r="AJ142" s="51"/>
      <c r="AL142" s="8"/>
      <c r="AM142" s="1"/>
      <c r="AN142" s="3"/>
      <c r="AO142" s="6">
        <f t="shared" si="80"/>
        <v>11998.721000000007</v>
      </c>
      <c r="AP142" s="10">
        <f t="shared" si="81"/>
        <v>25</v>
      </c>
      <c r="AQ142" s="51"/>
      <c r="AS142" s="8"/>
      <c r="AT142" s="1"/>
      <c r="AU142" s="3"/>
      <c r="AV142" s="6">
        <f t="shared" si="82"/>
        <v>10765.062000000009</v>
      </c>
      <c r="AW142" s="10">
        <f t="shared" si="83"/>
        <v>25</v>
      </c>
      <c r="AX142" s="51"/>
      <c r="AZ142" s="8"/>
      <c r="BA142" s="1"/>
      <c r="BB142" s="3"/>
      <c r="BC142" s="6">
        <f t="shared" si="84"/>
        <v>10155.919000000011</v>
      </c>
      <c r="BD142" s="10">
        <f t="shared" si="85"/>
        <v>25</v>
      </c>
      <c r="BE142" s="51"/>
      <c r="BG142" s="8"/>
      <c r="BH142" s="1"/>
      <c r="BI142" s="3"/>
      <c r="BJ142" s="6">
        <f t="shared" si="86"/>
        <v>5145.07600000001</v>
      </c>
      <c r="BK142" s="10">
        <f t="shared" si="87"/>
        <v>25</v>
      </c>
      <c r="BL142" s="51"/>
      <c r="BN142" s="8"/>
      <c r="BO142" s="1"/>
      <c r="BP142" s="3"/>
      <c r="BQ142" s="6">
        <f t="shared" si="88"/>
        <v>4674.0820000000103</v>
      </c>
      <c r="BR142" s="10">
        <f t="shared" si="89"/>
        <v>25</v>
      </c>
      <c r="BS142" s="51"/>
      <c r="BU142" s="8"/>
      <c r="BV142" s="1"/>
      <c r="BW142" s="3"/>
      <c r="BX142" s="6">
        <f t="shared" si="90"/>
        <v>2224.5210000000106</v>
      </c>
      <c r="BY142" s="10">
        <f t="shared" si="91"/>
        <v>25</v>
      </c>
      <c r="BZ142" s="51"/>
      <c r="CB142" s="8"/>
      <c r="CC142" s="1"/>
      <c r="CD142" s="3"/>
      <c r="CE142" s="6"/>
      <c r="CF142" s="10"/>
      <c r="CG142" s="51"/>
      <c r="CI142" s="8"/>
      <c r="CJ142" s="1"/>
      <c r="CK142" s="3"/>
      <c r="CL142" s="6">
        <f t="shared" si="94"/>
        <v>11791.221000000014</v>
      </c>
      <c r="CM142" s="10">
        <f t="shared" si="95"/>
        <v>25</v>
      </c>
      <c r="CN142" s="51"/>
      <c r="CP142" s="8">
        <v>45495</v>
      </c>
      <c r="CQ142" s="1" t="s">
        <v>9</v>
      </c>
      <c r="CR142" s="3">
        <v>423.96899999999999</v>
      </c>
      <c r="CS142" s="6">
        <f t="shared" si="96"/>
        <v>4890.6280000000106</v>
      </c>
      <c r="CT142" s="10">
        <f t="shared" si="97"/>
        <v>25</v>
      </c>
      <c r="CU142" s="51"/>
      <c r="CW142" s="8"/>
      <c r="CX142" s="53" t="s">
        <v>494</v>
      </c>
      <c r="CY142" s="54"/>
      <c r="CZ142" s="54"/>
      <c r="DA142" s="55"/>
      <c r="DB142" s="51"/>
      <c r="DD142" s="8"/>
      <c r="DE142" s="1"/>
      <c r="DF142" s="3"/>
      <c r="DG142" s="6">
        <f t="shared" si="100"/>
        <v>13128.36900000001</v>
      </c>
      <c r="DH142" s="10">
        <f t="shared" si="101"/>
        <v>25</v>
      </c>
      <c r="DI142" s="51"/>
      <c r="DK142" s="8"/>
      <c r="DL142" s="1"/>
      <c r="DM142" s="3"/>
      <c r="DN142" s="6">
        <f t="shared" si="102"/>
        <v>8612.6760000000086</v>
      </c>
      <c r="DO142" s="10">
        <f t="shared" si="103"/>
        <v>25</v>
      </c>
      <c r="DP142" s="51"/>
      <c r="DR142" s="8">
        <v>45497</v>
      </c>
      <c r="DS142" s="1" t="s">
        <v>809</v>
      </c>
      <c r="DT142" s="3">
        <v>157.047</v>
      </c>
      <c r="DU142" s="6">
        <f t="shared" si="104"/>
        <v>2232.8710000000078</v>
      </c>
      <c r="DV142" s="10">
        <f t="shared" si="105"/>
        <v>25</v>
      </c>
      <c r="DW142" s="51"/>
      <c r="DY142" s="8">
        <v>45497</v>
      </c>
      <c r="DZ142" s="1" t="s">
        <v>58</v>
      </c>
      <c r="EA142" s="3">
        <v>200.53800000000001</v>
      </c>
      <c r="EB142" s="6">
        <f t="shared" si="106"/>
        <v>-4280.0469999999914</v>
      </c>
      <c r="EC142" s="10">
        <f t="shared" si="107"/>
        <v>25</v>
      </c>
      <c r="ED142" s="51"/>
      <c r="EF142" s="8"/>
      <c r="EG142" s="1"/>
      <c r="EH142" s="3"/>
      <c r="EI142" s="6"/>
      <c r="EJ142" s="10"/>
      <c r="EK142" s="51"/>
    </row>
    <row r="143" spans="3:141">
      <c r="C143" s="8"/>
      <c r="D143" s="1"/>
      <c r="E143" s="3"/>
      <c r="F143" s="6">
        <f t="shared" si="70"/>
        <v>15334.345000000001</v>
      </c>
      <c r="G143" s="10">
        <f t="shared" si="71"/>
        <v>26</v>
      </c>
      <c r="H143" s="51"/>
      <c r="J143" s="8">
        <v>45492</v>
      </c>
      <c r="K143" s="1" t="s">
        <v>6</v>
      </c>
      <c r="L143" s="3">
        <v>392.33</v>
      </c>
      <c r="M143" s="6">
        <f t="shared" si="72"/>
        <v>8189.3040000000019</v>
      </c>
      <c r="N143" s="10">
        <f t="shared" si="73"/>
        <v>26</v>
      </c>
      <c r="O143" s="51"/>
      <c r="Q143" s="8"/>
      <c r="R143" s="1"/>
      <c r="S143" s="3"/>
      <c r="T143" s="6">
        <f t="shared" si="74"/>
        <v>2978.2090000000035</v>
      </c>
      <c r="U143" s="10">
        <f t="shared" si="75"/>
        <v>26</v>
      </c>
      <c r="V143" s="51"/>
      <c r="X143" s="8"/>
      <c r="Y143" s="1"/>
      <c r="Z143" s="3"/>
      <c r="AA143" s="6"/>
      <c r="AB143" s="10"/>
      <c r="AC143" s="51"/>
      <c r="AE143" s="8"/>
      <c r="AF143" s="1"/>
      <c r="AG143" s="3"/>
      <c r="AH143" s="6">
        <f t="shared" si="78"/>
        <v>14679.780000000004</v>
      </c>
      <c r="AI143" s="10">
        <f t="shared" si="79"/>
        <v>26</v>
      </c>
      <c r="AJ143" s="51"/>
      <c r="AL143" s="8"/>
      <c r="AM143" s="1"/>
      <c r="AN143" s="3"/>
      <c r="AO143" s="6">
        <f t="shared" si="80"/>
        <v>11998.721000000007</v>
      </c>
      <c r="AP143" s="10">
        <f t="shared" si="81"/>
        <v>26</v>
      </c>
      <c r="AQ143" s="51"/>
      <c r="AS143" s="8"/>
      <c r="AT143" s="1"/>
      <c r="AU143" s="3"/>
      <c r="AV143" s="6">
        <f t="shared" si="82"/>
        <v>10765.062000000009</v>
      </c>
      <c r="AW143" s="10">
        <f t="shared" si="83"/>
        <v>26</v>
      </c>
      <c r="AX143" s="51"/>
      <c r="AZ143" s="8"/>
      <c r="BA143" s="1"/>
      <c r="BB143" s="3"/>
      <c r="BC143" s="6">
        <f t="shared" si="84"/>
        <v>10155.919000000011</v>
      </c>
      <c r="BD143" s="10">
        <f t="shared" si="85"/>
        <v>26</v>
      </c>
      <c r="BE143" s="51"/>
      <c r="BG143" s="8"/>
      <c r="BH143" s="1"/>
      <c r="BI143" s="3"/>
      <c r="BJ143" s="6">
        <f t="shared" si="86"/>
        <v>5145.07600000001</v>
      </c>
      <c r="BK143" s="10">
        <f t="shared" si="87"/>
        <v>26</v>
      </c>
      <c r="BL143" s="51"/>
      <c r="BN143" s="8"/>
      <c r="BO143" s="1"/>
      <c r="BP143" s="3"/>
      <c r="BQ143" s="6">
        <f t="shared" si="88"/>
        <v>4674.0820000000103</v>
      </c>
      <c r="BR143" s="10">
        <f t="shared" si="89"/>
        <v>26</v>
      </c>
      <c r="BS143" s="51"/>
      <c r="BU143" s="8"/>
      <c r="BV143" s="1"/>
      <c r="BW143" s="3"/>
      <c r="BX143" s="6">
        <f t="shared" si="90"/>
        <v>2224.5210000000106</v>
      </c>
      <c r="BY143" s="10">
        <f t="shared" si="91"/>
        <v>26</v>
      </c>
      <c r="BZ143" s="51"/>
      <c r="CB143" s="8"/>
      <c r="CC143" s="1"/>
      <c r="CD143" s="3"/>
      <c r="CE143" s="6"/>
      <c r="CF143" s="10"/>
      <c r="CG143" s="51"/>
      <c r="CI143" s="8"/>
      <c r="CJ143" s="1"/>
      <c r="CK143" s="3"/>
      <c r="CL143" s="6">
        <f t="shared" si="94"/>
        <v>11791.221000000014</v>
      </c>
      <c r="CM143" s="10">
        <f t="shared" si="95"/>
        <v>26</v>
      </c>
      <c r="CN143" s="51"/>
      <c r="CP143" s="8"/>
      <c r="CQ143" s="1"/>
      <c r="CR143" s="3"/>
      <c r="CS143" s="6">
        <f t="shared" si="96"/>
        <v>4890.6280000000106</v>
      </c>
      <c r="CT143" s="10">
        <f t="shared" si="97"/>
        <v>26</v>
      </c>
      <c r="CU143" s="51"/>
      <c r="CW143" s="8"/>
      <c r="CX143" s="56" t="s">
        <v>805</v>
      </c>
      <c r="CY143" s="57"/>
      <c r="CZ143" s="57"/>
      <c r="DA143" s="58"/>
      <c r="DB143" s="51"/>
      <c r="DD143" s="8"/>
      <c r="DE143" s="1"/>
      <c r="DF143" s="3"/>
      <c r="DG143" s="6">
        <f t="shared" si="100"/>
        <v>13128.36900000001</v>
      </c>
      <c r="DH143" s="10">
        <f t="shared" si="101"/>
        <v>26</v>
      </c>
      <c r="DI143" s="51"/>
      <c r="DK143" s="8"/>
      <c r="DL143" s="1"/>
      <c r="DM143" s="3"/>
      <c r="DN143" s="6">
        <f t="shared" si="102"/>
        <v>8612.6760000000086</v>
      </c>
      <c r="DO143" s="10">
        <f t="shared" si="103"/>
        <v>26</v>
      </c>
      <c r="DP143" s="51"/>
      <c r="DR143" s="8">
        <v>45497</v>
      </c>
      <c r="DS143" s="1" t="s">
        <v>9</v>
      </c>
      <c r="DT143" s="3">
        <v>380.41500000000002</v>
      </c>
      <c r="DU143" s="6">
        <f t="shared" si="104"/>
        <v>1852.4560000000079</v>
      </c>
      <c r="DV143" s="10">
        <f t="shared" si="105"/>
        <v>26</v>
      </c>
      <c r="DW143" s="51"/>
      <c r="DY143" s="8">
        <v>45497</v>
      </c>
      <c r="DZ143" s="1" t="s">
        <v>57</v>
      </c>
      <c r="EA143" s="3">
        <v>250.71100000000001</v>
      </c>
      <c r="EB143" s="6">
        <f t="shared" si="106"/>
        <v>-4530.7579999999916</v>
      </c>
      <c r="EC143" s="10">
        <f t="shared" si="107"/>
        <v>26</v>
      </c>
      <c r="ED143" s="51"/>
      <c r="EF143" s="8"/>
      <c r="EG143" s="1"/>
      <c r="EH143" s="3"/>
      <c r="EI143" s="6"/>
      <c r="EJ143" s="10"/>
      <c r="EK143" s="51"/>
    </row>
    <row r="144" spans="3:141">
      <c r="C144" s="8"/>
      <c r="D144" s="1"/>
      <c r="E144" s="3"/>
      <c r="F144" s="6">
        <f t="shared" si="70"/>
        <v>15334.345000000001</v>
      </c>
      <c r="G144" s="10">
        <f t="shared" si="71"/>
        <v>27</v>
      </c>
      <c r="H144" s="51"/>
      <c r="J144" s="8">
        <v>45492</v>
      </c>
      <c r="K144" s="1" t="s">
        <v>57</v>
      </c>
      <c r="L144" s="3">
        <v>250.23</v>
      </c>
      <c r="M144" s="6">
        <f t="shared" si="72"/>
        <v>7939.0740000000023</v>
      </c>
      <c r="N144" s="10">
        <f t="shared" si="73"/>
        <v>27</v>
      </c>
      <c r="O144" s="51"/>
      <c r="Q144" s="8"/>
      <c r="R144" s="1"/>
      <c r="S144" s="3"/>
      <c r="T144" s="6">
        <f t="shared" si="74"/>
        <v>2978.2090000000035</v>
      </c>
      <c r="U144" s="10">
        <f t="shared" si="75"/>
        <v>27</v>
      </c>
      <c r="V144" s="51"/>
      <c r="X144" s="8"/>
      <c r="Y144" s="1"/>
      <c r="Z144" s="3"/>
      <c r="AA144" s="6"/>
      <c r="AB144" s="10"/>
      <c r="AC144" s="51"/>
      <c r="AE144" s="8"/>
      <c r="AF144" s="1"/>
      <c r="AG144" s="3"/>
      <c r="AH144" s="6">
        <f t="shared" si="78"/>
        <v>14679.780000000004</v>
      </c>
      <c r="AI144" s="10">
        <f t="shared" si="79"/>
        <v>27</v>
      </c>
      <c r="AJ144" s="51"/>
      <c r="AL144" s="8"/>
      <c r="AM144" s="1"/>
      <c r="AN144" s="3"/>
      <c r="AO144" s="6">
        <f t="shared" si="80"/>
        <v>11998.721000000007</v>
      </c>
      <c r="AP144" s="10">
        <f t="shared" si="81"/>
        <v>27</v>
      </c>
      <c r="AQ144" s="51"/>
      <c r="AS144" s="8"/>
      <c r="AT144" s="1"/>
      <c r="AU144" s="3"/>
      <c r="AV144" s="6">
        <f t="shared" si="82"/>
        <v>10765.062000000009</v>
      </c>
      <c r="AW144" s="10">
        <f t="shared" si="83"/>
        <v>27</v>
      </c>
      <c r="AX144" s="51"/>
      <c r="AZ144" s="8"/>
      <c r="BA144" s="1"/>
      <c r="BB144" s="3"/>
      <c r="BC144" s="6">
        <f t="shared" si="84"/>
        <v>10155.919000000011</v>
      </c>
      <c r="BD144" s="10">
        <f t="shared" si="85"/>
        <v>27</v>
      </c>
      <c r="BE144" s="51"/>
      <c r="BG144" s="8"/>
      <c r="BH144" s="1"/>
      <c r="BI144" s="3"/>
      <c r="BJ144" s="6">
        <f t="shared" si="86"/>
        <v>5145.07600000001</v>
      </c>
      <c r="BK144" s="10">
        <f t="shared" si="87"/>
        <v>27</v>
      </c>
      <c r="BL144" s="51"/>
      <c r="BN144" s="8"/>
      <c r="BO144" s="1"/>
      <c r="BP144" s="3"/>
      <c r="BQ144" s="6">
        <f t="shared" si="88"/>
        <v>4674.0820000000103</v>
      </c>
      <c r="BR144" s="10">
        <f t="shared" si="89"/>
        <v>27</v>
      </c>
      <c r="BS144" s="51"/>
      <c r="BU144" s="8"/>
      <c r="BV144" s="1"/>
      <c r="BW144" s="3"/>
      <c r="BX144" s="6">
        <f t="shared" si="90"/>
        <v>2224.5210000000106</v>
      </c>
      <c r="BY144" s="10">
        <f t="shared" si="91"/>
        <v>27</v>
      </c>
      <c r="BZ144" s="51"/>
      <c r="CB144" s="8"/>
      <c r="CC144" s="1"/>
      <c r="CD144" s="3"/>
      <c r="CE144" s="6"/>
      <c r="CF144" s="10"/>
      <c r="CG144" s="51"/>
      <c r="CI144" s="8"/>
      <c r="CJ144" s="1"/>
      <c r="CK144" s="3"/>
      <c r="CL144" s="6">
        <f t="shared" si="94"/>
        <v>11791.221000000014</v>
      </c>
      <c r="CM144" s="10">
        <f t="shared" si="95"/>
        <v>27</v>
      </c>
      <c r="CN144" s="51"/>
      <c r="CP144" s="8"/>
      <c r="CQ144" s="1"/>
      <c r="CR144" s="3"/>
      <c r="CS144" s="6">
        <f t="shared" si="96"/>
        <v>4890.6280000000106</v>
      </c>
      <c r="CT144" s="10">
        <f t="shared" si="97"/>
        <v>27</v>
      </c>
      <c r="CU144" s="51"/>
      <c r="CW144" s="8"/>
      <c r="CX144" s="59"/>
      <c r="CY144" s="60"/>
      <c r="CZ144" s="60"/>
      <c r="DA144" s="61"/>
      <c r="DB144" s="51"/>
      <c r="DD144" s="8"/>
      <c r="DE144" s="1"/>
      <c r="DF144" s="3"/>
      <c r="DG144" s="6">
        <f t="shared" si="100"/>
        <v>13128.36900000001</v>
      </c>
      <c r="DH144" s="10">
        <f t="shared" si="101"/>
        <v>27</v>
      </c>
      <c r="DI144" s="51"/>
      <c r="DK144" s="8"/>
      <c r="DL144" s="1"/>
      <c r="DM144" s="3"/>
      <c r="DN144" s="6">
        <f t="shared" si="102"/>
        <v>8612.6760000000086</v>
      </c>
      <c r="DO144" s="10">
        <f t="shared" si="103"/>
        <v>27</v>
      </c>
      <c r="DP144" s="51"/>
      <c r="DR144" s="8"/>
      <c r="DS144" s="1"/>
      <c r="DT144" s="3"/>
      <c r="DU144" s="6">
        <f t="shared" si="104"/>
        <v>1852.4560000000079</v>
      </c>
      <c r="DV144" s="10">
        <f t="shared" si="105"/>
        <v>27</v>
      </c>
      <c r="DW144" s="51"/>
      <c r="DY144" s="8">
        <v>45497</v>
      </c>
      <c r="DZ144" s="1" t="s">
        <v>6</v>
      </c>
      <c r="EA144" s="3">
        <v>400.68700000000001</v>
      </c>
      <c r="EB144" s="6">
        <f t="shared" si="106"/>
        <v>-4931.4449999999915</v>
      </c>
      <c r="EC144" s="10">
        <f t="shared" si="107"/>
        <v>27</v>
      </c>
      <c r="ED144" s="51"/>
      <c r="EF144" s="8"/>
      <c r="EG144" s="1"/>
      <c r="EH144" s="3"/>
      <c r="EI144" s="6"/>
      <c r="EJ144" s="10"/>
      <c r="EK144" s="51"/>
    </row>
    <row r="145" spans="3:141">
      <c r="C145" s="8"/>
      <c r="D145" s="1"/>
      <c r="E145" s="3"/>
      <c r="F145" s="6">
        <f t="shared" si="70"/>
        <v>15334.345000000001</v>
      </c>
      <c r="G145" s="10">
        <f t="shared" si="71"/>
        <v>28</v>
      </c>
      <c r="H145" s="51"/>
      <c r="J145" s="8">
        <v>45492</v>
      </c>
      <c r="K145" s="1" t="s">
        <v>58</v>
      </c>
      <c r="L145" s="3">
        <v>200.45</v>
      </c>
      <c r="M145" s="6">
        <f t="shared" si="72"/>
        <v>7738.6240000000025</v>
      </c>
      <c r="N145" s="10">
        <f t="shared" si="73"/>
        <v>28</v>
      </c>
      <c r="O145" s="51"/>
      <c r="Q145" s="8"/>
      <c r="R145" s="1"/>
      <c r="S145" s="3"/>
      <c r="T145" s="6">
        <f t="shared" si="74"/>
        <v>2978.2090000000035</v>
      </c>
      <c r="U145" s="10">
        <f t="shared" si="75"/>
        <v>28</v>
      </c>
      <c r="V145" s="51"/>
      <c r="X145" s="8"/>
      <c r="Y145" s="1"/>
      <c r="Z145" s="3"/>
      <c r="AA145" s="6"/>
      <c r="AB145" s="10"/>
      <c r="AC145" s="51"/>
      <c r="AE145" s="8"/>
      <c r="AF145" s="1"/>
      <c r="AG145" s="3"/>
      <c r="AH145" s="6">
        <f t="shared" si="78"/>
        <v>14679.780000000004</v>
      </c>
      <c r="AI145" s="10">
        <f t="shared" si="79"/>
        <v>28</v>
      </c>
      <c r="AJ145" s="51"/>
      <c r="AL145" s="8"/>
      <c r="AM145" s="1"/>
      <c r="AN145" s="3"/>
      <c r="AO145" s="6">
        <f t="shared" si="80"/>
        <v>11998.721000000007</v>
      </c>
      <c r="AP145" s="10">
        <f t="shared" si="81"/>
        <v>28</v>
      </c>
      <c r="AQ145" s="51"/>
      <c r="AS145" s="8"/>
      <c r="AT145" s="1"/>
      <c r="AU145" s="3"/>
      <c r="AV145" s="6">
        <f t="shared" si="82"/>
        <v>10765.062000000009</v>
      </c>
      <c r="AW145" s="10">
        <f t="shared" si="83"/>
        <v>28</v>
      </c>
      <c r="AX145" s="51"/>
      <c r="AZ145" s="8"/>
      <c r="BA145" s="1"/>
      <c r="BB145" s="3"/>
      <c r="BC145" s="6">
        <f t="shared" si="84"/>
        <v>10155.919000000011</v>
      </c>
      <c r="BD145" s="10">
        <f t="shared" si="85"/>
        <v>28</v>
      </c>
      <c r="BE145" s="51"/>
      <c r="BG145" s="8"/>
      <c r="BH145" s="1"/>
      <c r="BI145" s="3"/>
      <c r="BJ145" s="6">
        <f t="shared" si="86"/>
        <v>5145.07600000001</v>
      </c>
      <c r="BK145" s="10">
        <f t="shared" si="87"/>
        <v>28</v>
      </c>
      <c r="BL145" s="51"/>
      <c r="BN145" s="8"/>
      <c r="BO145" s="1"/>
      <c r="BP145" s="3"/>
      <c r="BQ145" s="6">
        <f t="shared" si="88"/>
        <v>4674.0820000000103</v>
      </c>
      <c r="BR145" s="10">
        <f t="shared" si="89"/>
        <v>28</v>
      </c>
      <c r="BS145" s="51"/>
      <c r="BU145" s="8"/>
      <c r="BV145" s="1"/>
      <c r="BW145" s="3"/>
      <c r="BX145" s="6">
        <f t="shared" si="90"/>
        <v>2224.5210000000106</v>
      </c>
      <c r="BY145" s="10">
        <f t="shared" si="91"/>
        <v>28</v>
      </c>
      <c r="BZ145" s="51"/>
      <c r="CB145" s="8"/>
      <c r="CC145" s="1"/>
      <c r="CD145" s="3"/>
      <c r="CE145" s="6"/>
      <c r="CF145" s="10"/>
      <c r="CG145" s="51"/>
      <c r="CI145" s="8"/>
      <c r="CJ145" s="1"/>
      <c r="CK145" s="3"/>
      <c r="CL145" s="6">
        <f t="shared" si="94"/>
        <v>11791.221000000014</v>
      </c>
      <c r="CM145" s="10">
        <f t="shared" si="95"/>
        <v>28</v>
      </c>
      <c r="CN145" s="51"/>
      <c r="CP145" s="8"/>
      <c r="CQ145" s="1"/>
      <c r="CR145" s="3"/>
      <c r="CS145" s="6">
        <f t="shared" si="96"/>
        <v>4890.6280000000106</v>
      </c>
      <c r="CT145" s="10">
        <f t="shared" si="97"/>
        <v>28</v>
      </c>
      <c r="CU145" s="51"/>
      <c r="CW145" s="8"/>
      <c r="CX145" s="62" t="s">
        <v>808</v>
      </c>
      <c r="CY145" s="63"/>
      <c r="CZ145" s="63"/>
      <c r="DA145" s="64"/>
      <c r="DB145" s="51"/>
      <c r="DD145" s="8"/>
      <c r="DE145" s="1"/>
      <c r="DF145" s="3"/>
      <c r="DG145" s="6">
        <f t="shared" si="100"/>
        <v>13128.36900000001</v>
      </c>
      <c r="DH145" s="10">
        <f t="shared" si="101"/>
        <v>28</v>
      </c>
      <c r="DI145" s="51"/>
      <c r="DK145" s="8"/>
      <c r="DL145" s="1"/>
      <c r="DM145" s="3"/>
      <c r="DN145" s="6">
        <f t="shared" si="102"/>
        <v>8612.6760000000086</v>
      </c>
      <c r="DO145" s="10">
        <f t="shared" si="103"/>
        <v>28</v>
      </c>
      <c r="DP145" s="51"/>
      <c r="DR145" s="8"/>
      <c r="DS145" s="1"/>
      <c r="DT145" s="3"/>
      <c r="DU145" s="6">
        <f t="shared" si="104"/>
        <v>1852.4560000000079</v>
      </c>
      <c r="DV145" s="10">
        <f t="shared" si="105"/>
        <v>28</v>
      </c>
      <c r="DW145" s="51"/>
      <c r="DY145" s="8">
        <v>45497</v>
      </c>
      <c r="DZ145" s="1" t="s">
        <v>56</v>
      </c>
      <c r="EA145" s="3">
        <v>444.476</v>
      </c>
      <c r="EB145" s="6">
        <f t="shared" si="106"/>
        <v>-5375.9209999999912</v>
      </c>
      <c r="EC145" s="10">
        <f t="shared" si="107"/>
        <v>28</v>
      </c>
      <c r="ED145" s="51"/>
      <c r="EF145" s="8"/>
      <c r="EG145" s="1"/>
      <c r="EH145" s="3"/>
      <c r="EI145" s="6"/>
      <c r="EJ145" s="10"/>
      <c r="EK145" s="51"/>
    </row>
    <row r="146" spans="3:141">
      <c r="C146" s="8"/>
      <c r="D146" s="1"/>
      <c r="E146" s="3"/>
      <c r="F146" s="6">
        <f t="shared" si="70"/>
        <v>15334.345000000001</v>
      </c>
      <c r="G146" s="10">
        <f t="shared" si="71"/>
        <v>29</v>
      </c>
      <c r="H146" s="51"/>
      <c r="J146" s="8">
        <v>45492</v>
      </c>
      <c r="K146" s="1" t="s">
        <v>6</v>
      </c>
      <c r="L146" s="3">
        <v>391.06799999999998</v>
      </c>
      <c r="M146" s="6">
        <f t="shared" si="72"/>
        <v>7347.5560000000023</v>
      </c>
      <c r="N146" s="10">
        <f t="shared" si="73"/>
        <v>29</v>
      </c>
      <c r="O146" s="51"/>
      <c r="Q146" s="8"/>
      <c r="R146" s="1"/>
      <c r="S146" s="3"/>
      <c r="T146" s="6">
        <f t="shared" si="74"/>
        <v>2978.2090000000035</v>
      </c>
      <c r="U146" s="10">
        <f t="shared" si="75"/>
        <v>29</v>
      </c>
      <c r="V146" s="51"/>
      <c r="X146" s="8"/>
      <c r="Y146" s="1"/>
      <c r="Z146" s="3"/>
      <c r="AA146" s="6"/>
      <c r="AB146" s="10"/>
      <c r="AC146" s="51"/>
      <c r="AE146" s="8"/>
      <c r="AF146" s="1"/>
      <c r="AG146" s="3"/>
      <c r="AH146" s="6">
        <f t="shared" si="78"/>
        <v>14679.780000000004</v>
      </c>
      <c r="AI146" s="10">
        <f t="shared" si="79"/>
        <v>29</v>
      </c>
      <c r="AJ146" s="51"/>
      <c r="AL146" s="8"/>
      <c r="AM146" s="1"/>
      <c r="AN146" s="3"/>
      <c r="AO146" s="6">
        <f t="shared" si="80"/>
        <v>11998.721000000007</v>
      </c>
      <c r="AP146" s="10">
        <f t="shared" si="81"/>
        <v>29</v>
      </c>
      <c r="AQ146" s="51"/>
      <c r="AS146" s="8"/>
      <c r="AT146" s="1"/>
      <c r="AU146" s="3"/>
      <c r="AV146" s="6">
        <f t="shared" si="82"/>
        <v>10765.062000000009</v>
      </c>
      <c r="AW146" s="10">
        <f t="shared" si="83"/>
        <v>29</v>
      </c>
      <c r="AX146" s="51"/>
      <c r="AZ146" s="8"/>
      <c r="BA146" s="1"/>
      <c r="BB146" s="3"/>
      <c r="BC146" s="6">
        <f t="shared" si="84"/>
        <v>10155.919000000011</v>
      </c>
      <c r="BD146" s="10">
        <f t="shared" si="85"/>
        <v>29</v>
      </c>
      <c r="BE146" s="51"/>
      <c r="BG146" s="8"/>
      <c r="BH146" s="1"/>
      <c r="BI146" s="3"/>
      <c r="BJ146" s="6">
        <f t="shared" si="86"/>
        <v>5145.07600000001</v>
      </c>
      <c r="BK146" s="10">
        <f t="shared" si="87"/>
        <v>29</v>
      </c>
      <c r="BL146" s="51"/>
      <c r="BN146" s="8"/>
      <c r="BO146" s="1"/>
      <c r="BP146" s="3"/>
      <c r="BQ146" s="6">
        <f t="shared" si="88"/>
        <v>4674.0820000000103</v>
      </c>
      <c r="BR146" s="10">
        <f t="shared" si="89"/>
        <v>29</v>
      </c>
      <c r="BS146" s="51"/>
      <c r="BU146" s="8"/>
      <c r="BV146" s="1"/>
      <c r="BW146" s="3"/>
      <c r="BX146" s="6">
        <f t="shared" si="90"/>
        <v>2224.5210000000106</v>
      </c>
      <c r="BY146" s="10">
        <f t="shared" si="91"/>
        <v>29</v>
      </c>
      <c r="BZ146" s="51"/>
      <c r="CB146" s="8"/>
      <c r="CC146" s="1"/>
      <c r="CD146" s="3"/>
      <c r="CE146" s="6"/>
      <c r="CF146" s="10"/>
      <c r="CG146" s="51"/>
      <c r="CI146" s="8"/>
      <c r="CJ146" s="1"/>
      <c r="CK146" s="3"/>
      <c r="CL146" s="6">
        <f t="shared" si="94"/>
        <v>11791.221000000014</v>
      </c>
      <c r="CM146" s="10">
        <f t="shared" si="95"/>
        <v>29</v>
      </c>
      <c r="CN146" s="51"/>
      <c r="CP146" s="8"/>
      <c r="CQ146" s="1"/>
      <c r="CR146" s="3"/>
      <c r="CS146" s="6">
        <f t="shared" si="96"/>
        <v>4890.6280000000106</v>
      </c>
      <c r="CT146" s="10">
        <f t="shared" si="97"/>
        <v>29</v>
      </c>
      <c r="CU146" s="51"/>
      <c r="CW146" s="8"/>
      <c r="CX146" s="65"/>
      <c r="CY146" s="60"/>
      <c r="CZ146" s="60"/>
      <c r="DA146" s="66"/>
      <c r="DB146" s="51"/>
      <c r="DD146" s="8"/>
      <c r="DE146" s="1"/>
      <c r="DF146" s="3"/>
      <c r="DG146" s="6">
        <f t="shared" si="100"/>
        <v>13128.36900000001</v>
      </c>
      <c r="DH146" s="10">
        <f t="shared" si="101"/>
        <v>29</v>
      </c>
      <c r="DI146" s="51"/>
      <c r="DK146" s="8"/>
      <c r="DL146" s="1"/>
      <c r="DM146" s="3"/>
      <c r="DN146" s="6">
        <f t="shared" si="102"/>
        <v>8612.6760000000086</v>
      </c>
      <c r="DO146" s="10">
        <f t="shared" si="103"/>
        <v>29</v>
      </c>
      <c r="DP146" s="51"/>
      <c r="DR146" s="8"/>
      <c r="DS146" s="1"/>
      <c r="DT146" s="3"/>
      <c r="DU146" s="6">
        <f t="shared" si="104"/>
        <v>1852.4560000000079</v>
      </c>
      <c r="DV146" s="10">
        <f t="shared" si="105"/>
        <v>29</v>
      </c>
      <c r="DW146" s="51"/>
      <c r="DY146" s="8"/>
      <c r="DZ146" s="1"/>
      <c r="EA146" s="3"/>
      <c r="EB146" s="6">
        <f t="shared" si="106"/>
        <v>-5375.9209999999912</v>
      </c>
      <c r="EC146" s="10">
        <f t="shared" si="107"/>
        <v>29</v>
      </c>
      <c r="ED146" s="51"/>
      <c r="EF146" s="8"/>
      <c r="EG146" s="1"/>
      <c r="EH146" s="3"/>
      <c r="EI146" s="6"/>
      <c r="EJ146" s="10"/>
      <c r="EK146" s="51"/>
    </row>
    <row r="147" spans="3:141">
      <c r="C147" s="8"/>
      <c r="D147" s="1"/>
      <c r="E147" s="3"/>
      <c r="F147" s="6">
        <f t="shared" si="70"/>
        <v>15334.345000000001</v>
      </c>
      <c r="G147" s="10">
        <f t="shared" si="71"/>
        <v>30</v>
      </c>
      <c r="H147" s="51"/>
      <c r="J147" s="8">
        <v>45492</v>
      </c>
      <c r="K147" s="1" t="s">
        <v>9</v>
      </c>
      <c r="L147" s="3">
        <v>107.986</v>
      </c>
      <c r="M147" s="6">
        <f t="shared" si="72"/>
        <v>7239.5700000000024</v>
      </c>
      <c r="N147" s="10">
        <f t="shared" si="73"/>
        <v>30</v>
      </c>
      <c r="O147" s="51"/>
      <c r="Q147" s="8"/>
      <c r="R147" s="1"/>
      <c r="S147" s="3"/>
      <c r="T147" s="6">
        <f t="shared" si="74"/>
        <v>2978.2090000000035</v>
      </c>
      <c r="U147" s="10">
        <f t="shared" si="75"/>
        <v>30</v>
      </c>
      <c r="V147" s="51"/>
      <c r="X147" s="8"/>
      <c r="Y147" s="1"/>
      <c r="Z147" s="3"/>
      <c r="AA147" s="6"/>
      <c r="AB147" s="10"/>
      <c r="AC147" s="51"/>
      <c r="AE147" s="8"/>
      <c r="AF147" s="1"/>
      <c r="AG147" s="3"/>
      <c r="AH147" s="6">
        <f t="shared" si="78"/>
        <v>14679.780000000004</v>
      </c>
      <c r="AI147" s="10">
        <f t="shared" si="79"/>
        <v>30</v>
      </c>
      <c r="AJ147" s="51"/>
      <c r="AL147" s="8"/>
      <c r="AM147" s="1"/>
      <c r="AN147" s="3"/>
      <c r="AO147" s="6">
        <f t="shared" si="80"/>
        <v>11998.721000000007</v>
      </c>
      <c r="AP147" s="10">
        <f t="shared" si="81"/>
        <v>30</v>
      </c>
      <c r="AQ147" s="51"/>
      <c r="AS147" s="8"/>
      <c r="AT147" s="1"/>
      <c r="AU147" s="3"/>
      <c r="AV147" s="6">
        <f t="shared" si="82"/>
        <v>10765.062000000009</v>
      </c>
      <c r="AW147" s="10">
        <f t="shared" si="83"/>
        <v>30</v>
      </c>
      <c r="AX147" s="51"/>
      <c r="AZ147" s="8"/>
      <c r="BA147" s="1"/>
      <c r="BB147" s="3"/>
      <c r="BC147" s="6">
        <f t="shared" si="84"/>
        <v>10155.919000000011</v>
      </c>
      <c r="BD147" s="10">
        <f t="shared" si="85"/>
        <v>30</v>
      </c>
      <c r="BE147" s="51"/>
      <c r="BG147" s="8"/>
      <c r="BH147" s="1"/>
      <c r="BI147" s="3"/>
      <c r="BJ147" s="6">
        <f t="shared" si="86"/>
        <v>5145.07600000001</v>
      </c>
      <c r="BK147" s="10">
        <f t="shared" si="87"/>
        <v>30</v>
      </c>
      <c r="BL147" s="51"/>
      <c r="BN147" s="8"/>
      <c r="BO147" s="1"/>
      <c r="BP147" s="3"/>
      <c r="BQ147" s="6">
        <f t="shared" si="88"/>
        <v>4674.0820000000103</v>
      </c>
      <c r="BR147" s="10">
        <f t="shared" si="89"/>
        <v>30</v>
      </c>
      <c r="BS147" s="51"/>
      <c r="BU147" s="8"/>
      <c r="BV147" s="1"/>
      <c r="BW147" s="3"/>
      <c r="BX147" s="6">
        <f t="shared" si="90"/>
        <v>2224.5210000000106</v>
      </c>
      <c r="BY147" s="10">
        <f t="shared" si="91"/>
        <v>30</v>
      </c>
      <c r="BZ147" s="51"/>
      <c r="CB147" s="8"/>
      <c r="CC147" s="1"/>
      <c r="CD147" s="3"/>
      <c r="CE147" s="6"/>
      <c r="CF147" s="10"/>
      <c r="CG147" s="51"/>
      <c r="CI147" s="8"/>
      <c r="CJ147" s="1"/>
      <c r="CK147" s="3"/>
      <c r="CL147" s="6">
        <f t="shared" si="94"/>
        <v>11791.221000000014</v>
      </c>
      <c r="CM147" s="10">
        <f t="shared" si="95"/>
        <v>30</v>
      </c>
      <c r="CN147" s="51"/>
      <c r="CP147" s="8"/>
      <c r="CQ147" s="1"/>
      <c r="CR147" s="3"/>
      <c r="CS147" s="6">
        <f t="shared" si="96"/>
        <v>4890.6280000000106</v>
      </c>
      <c r="CT147" s="10">
        <f t="shared" si="97"/>
        <v>30</v>
      </c>
      <c r="CU147" s="51"/>
      <c r="CW147" s="8"/>
      <c r="CX147" s="1"/>
      <c r="CY147" s="3"/>
      <c r="CZ147" s="6"/>
      <c r="DA147" s="10"/>
      <c r="DB147" s="51"/>
      <c r="DD147" s="8"/>
      <c r="DE147" s="1"/>
      <c r="DF147" s="3"/>
      <c r="DG147" s="6">
        <f t="shared" si="100"/>
        <v>13128.36900000001</v>
      </c>
      <c r="DH147" s="10">
        <f t="shared" si="101"/>
        <v>30</v>
      </c>
      <c r="DI147" s="51"/>
      <c r="DK147" s="8"/>
      <c r="DL147" s="1"/>
      <c r="DM147" s="3"/>
      <c r="DN147" s="6">
        <f t="shared" si="102"/>
        <v>8612.6760000000086</v>
      </c>
      <c r="DO147" s="10">
        <f t="shared" si="103"/>
        <v>30</v>
      </c>
      <c r="DP147" s="51"/>
      <c r="DR147" s="8"/>
      <c r="DS147" s="1"/>
      <c r="DT147" s="3"/>
      <c r="DU147" s="6">
        <f t="shared" si="104"/>
        <v>1852.4560000000079</v>
      </c>
      <c r="DV147" s="10">
        <f t="shared" si="105"/>
        <v>30</v>
      </c>
      <c r="DW147" s="51"/>
      <c r="DY147" s="8"/>
      <c r="DZ147" s="1"/>
      <c r="EA147" s="3"/>
      <c r="EB147" s="6">
        <f t="shared" si="106"/>
        <v>-5375.9209999999912</v>
      </c>
      <c r="EC147" s="10">
        <f t="shared" si="107"/>
        <v>30</v>
      </c>
      <c r="ED147" s="51"/>
      <c r="EF147" s="8"/>
      <c r="EG147" s="1"/>
      <c r="EH147" s="3"/>
      <c r="EI147" s="6"/>
      <c r="EJ147" s="10"/>
      <c r="EK147" s="51"/>
    </row>
    <row r="148" spans="3:141">
      <c r="C148" s="1"/>
      <c r="D148" s="1"/>
      <c r="E148" s="3"/>
      <c r="F148" s="6">
        <f t="shared" si="70"/>
        <v>15334.345000000001</v>
      </c>
      <c r="G148" s="10">
        <f t="shared" si="71"/>
        <v>31</v>
      </c>
      <c r="H148" s="51"/>
      <c r="J148" s="1"/>
      <c r="K148" s="1"/>
      <c r="L148" s="3"/>
      <c r="M148" s="6">
        <f t="shared" si="72"/>
        <v>7239.5700000000024</v>
      </c>
      <c r="N148" s="10">
        <f t="shared" si="73"/>
        <v>31</v>
      </c>
      <c r="O148" s="51"/>
      <c r="Q148" s="1"/>
      <c r="R148" s="1"/>
      <c r="S148" s="3"/>
      <c r="T148" s="6">
        <f t="shared" si="74"/>
        <v>2978.2090000000035</v>
      </c>
      <c r="U148" s="10">
        <f t="shared" si="75"/>
        <v>31</v>
      </c>
      <c r="V148" s="51"/>
      <c r="X148" s="1"/>
      <c r="Y148" s="1"/>
      <c r="Z148" s="3"/>
      <c r="AA148" s="6"/>
      <c r="AB148" s="10"/>
      <c r="AC148" s="51"/>
      <c r="AE148" s="1"/>
      <c r="AF148" s="1"/>
      <c r="AG148" s="3"/>
      <c r="AH148" s="6">
        <f t="shared" si="78"/>
        <v>14679.780000000004</v>
      </c>
      <c r="AI148" s="10">
        <f t="shared" si="79"/>
        <v>31</v>
      </c>
      <c r="AJ148" s="51"/>
      <c r="AL148" s="1"/>
      <c r="AM148" s="1"/>
      <c r="AN148" s="3"/>
      <c r="AO148" s="6">
        <f t="shared" si="80"/>
        <v>11998.721000000007</v>
      </c>
      <c r="AP148" s="10">
        <f t="shared" si="81"/>
        <v>31</v>
      </c>
      <c r="AQ148" s="51"/>
      <c r="AS148" s="1"/>
      <c r="AT148" s="1"/>
      <c r="AU148" s="3"/>
      <c r="AV148" s="6">
        <f t="shared" si="82"/>
        <v>10765.062000000009</v>
      </c>
      <c r="AW148" s="10">
        <f t="shared" si="83"/>
        <v>31</v>
      </c>
      <c r="AX148" s="51"/>
      <c r="AZ148" s="1"/>
      <c r="BA148" s="1"/>
      <c r="BB148" s="3"/>
      <c r="BC148" s="6">
        <f t="shared" si="84"/>
        <v>10155.919000000011</v>
      </c>
      <c r="BD148" s="10">
        <f t="shared" si="85"/>
        <v>31</v>
      </c>
      <c r="BE148" s="51"/>
      <c r="BG148" s="1"/>
      <c r="BH148" s="1"/>
      <c r="BI148" s="3"/>
      <c r="BJ148" s="6">
        <f t="shared" si="86"/>
        <v>5145.07600000001</v>
      </c>
      <c r="BK148" s="10">
        <f t="shared" si="87"/>
        <v>31</v>
      </c>
      <c r="BL148" s="51"/>
      <c r="BN148" s="1"/>
      <c r="BO148" s="1"/>
      <c r="BP148" s="3"/>
      <c r="BQ148" s="6">
        <f t="shared" si="88"/>
        <v>4674.0820000000103</v>
      </c>
      <c r="BR148" s="10">
        <f t="shared" si="89"/>
        <v>31</v>
      </c>
      <c r="BS148" s="51"/>
      <c r="BU148" s="1"/>
      <c r="BV148" s="1"/>
      <c r="BW148" s="3"/>
      <c r="BX148" s="6">
        <f t="shared" si="90"/>
        <v>2224.5210000000106</v>
      </c>
      <c r="BY148" s="10">
        <f t="shared" si="91"/>
        <v>31</v>
      </c>
      <c r="BZ148" s="51"/>
      <c r="CB148" s="1"/>
      <c r="CC148" s="1"/>
      <c r="CD148" s="3"/>
      <c r="CE148" s="6"/>
      <c r="CF148" s="10"/>
      <c r="CG148" s="51"/>
      <c r="CI148" s="1"/>
      <c r="CJ148" s="1"/>
      <c r="CK148" s="3"/>
      <c r="CL148" s="6">
        <f t="shared" si="94"/>
        <v>11791.221000000014</v>
      </c>
      <c r="CM148" s="10">
        <f t="shared" si="95"/>
        <v>31</v>
      </c>
      <c r="CN148" s="51"/>
      <c r="CP148" s="1"/>
      <c r="CQ148" s="1"/>
      <c r="CR148" s="3"/>
      <c r="CS148" s="6">
        <f t="shared" si="96"/>
        <v>4890.6280000000106</v>
      </c>
      <c r="CT148" s="10">
        <f t="shared" si="97"/>
        <v>31</v>
      </c>
      <c r="CU148" s="51"/>
      <c r="CW148" s="1"/>
      <c r="CX148" s="1"/>
      <c r="CY148" s="3"/>
      <c r="CZ148" s="6"/>
      <c r="DA148" s="10"/>
      <c r="DB148" s="51"/>
      <c r="DD148" s="1"/>
      <c r="DE148" s="1"/>
      <c r="DF148" s="3"/>
      <c r="DG148" s="6">
        <f t="shared" si="100"/>
        <v>13128.36900000001</v>
      </c>
      <c r="DH148" s="10">
        <f t="shared" si="101"/>
        <v>31</v>
      </c>
      <c r="DI148" s="51"/>
      <c r="DK148" s="1"/>
      <c r="DL148" s="1"/>
      <c r="DM148" s="3"/>
      <c r="DN148" s="6">
        <f t="shared" si="102"/>
        <v>8612.6760000000086</v>
      </c>
      <c r="DO148" s="10">
        <f t="shared" si="103"/>
        <v>31</v>
      </c>
      <c r="DP148" s="51"/>
      <c r="DR148" s="1"/>
      <c r="DS148" s="1"/>
      <c r="DT148" s="3"/>
      <c r="DU148" s="6">
        <f t="shared" si="104"/>
        <v>1852.4560000000079</v>
      </c>
      <c r="DV148" s="10">
        <f t="shared" si="105"/>
        <v>31</v>
      </c>
      <c r="DW148" s="51"/>
      <c r="DY148" s="1"/>
      <c r="DZ148" s="1"/>
      <c r="EA148" s="3"/>
      <c r="EB148" s="6">
        <f t="shared" si="106"/>
        <v>-5375.9209999999912</v>
      </c>
      <c r="EC148" s="10">
        <f t="shared" si="107"/>
        <v>31</v>
      </c>
      <c r="ED148" s="51"/>
      <c r="EF148" s="1"/>
      <c r="EG148" s="1"/>
      <c r="EH148" s="3"/>
      <c r="EI148" s="6"/>
      <c r="EJ148" s="10"/>
      <c r="EK148" s="51"/>
    </row>
    <row r="149" spans="3:141">
      <c r="C149" s="1"/>
      <c r="D149" s="1"/>
      <c r="E149" s="3"/>
      <c r="F149" s="6">
        <f t="shared" si="70"/>
        <v>15334.345000000001</v>
      </c>
      <c r="G149" s="10">
        <f t="shared" si="71"/>
        <v>32</v>
      </c>
      <c r="H149" s="51"/>
      <c r="J149" s="1"/>
      <c r="K149" s="1"/>
      <c r="L149" s="3"/>
      <c r="M149" s="6">
        <f t="shared" si="72"/>
        <v>7239.5700000000024</v>
      </c>
      <c r="N149" s="10">
        <f t="shared" si="73"/>
        <v>32</v>
      </c>
      <c r="O149" s="51"/>
      <c r="Q149" s="1"/>
      <c r="R149" s="1"/>
      <c r="S149" s="3"/>
      <c r="T149" s="6">
        <f t="shared" si="74"/>
        <v>2978.2090000000035</v>
      </c>
      <c r="U149" s="10">
        <f t="shared" si="75"/>
        <v>32</v>
      </c>
      <c r="V149" s="51"/>
      <c r="X149" s="1"/>
      <c r="Y149" s="1"/>
      <c r="Z149" s="3"/>
      <c r="AA149" s="6"/>
      <c r="AB149" s="10"/>
      <c r="AC149" s="51"/>
      <c r="AE149" s="1"/>
      <c r="AF149" s="1"/>
      <c r="AG149" s="3"/>
      <c r="AH149" s="6">
        <f t="shared" si="78"/>
        <v>14679.780000000004</v>
      </c>
      <c r="AI149" s="10">
        <f t="shared" si="79"/>
        <v>32</v>
      </c>
      <c r="AJ149" s="51"/>
      <c r="AL149" s="1"/>
      <c r="AM149" s="1"/>
      <c r="AN149" s="3"/>
      <c r="AO149" s="6">
        <f t="shared" si="80"/>
        <v>11998.721000000007</v>
      </c>
      <c r="AP149" s="10">
        <f t="shared" si="81"/>
        <v>32</v>
      </c>
      <c r="AQ149" s="51"/>
      <c r="AS149" s="1"/>
      <c r="AT149" s="1"/>
      <c r="AU149" s="3"/>
      <c r="AV149" s="6">
        <f t="shared" si="82"/>
        <v>10765.062000000009</v>
      </c>
      <c r="AW149" s="10">
        <f t="shared" si="83"/>
        <v>32</v>
      </c>
      <c r="AX149" s="51"/>
      <c r="AZ149" s="1"/>
      <c r="BA149" s="1"/>
      <c r="BB149" s="3"/>
      <c r="BC149" s="6">
        <f t="shared" si="84"/>
        <v>10155.919000000011</v>
      </c>
      <c r="BD149" s="10">
        <f t="shared" si="85"/>
        <v>32</v>
      </c>
      <c r="BE149" s="51"/>
      <c r="BG149" s="1"/>
      <c r="BH149" s="1"/>
      <c r="BI149" s="3"/>
      <c r="BJ149" s="6">
        <f t="shared" si="86"/>
        <v>5145.07600000001</v>
      </c>
      <c r="BK149" s="10">
        <f t="shared" si="87"/>
        <v>32</v>
      </c>
      <c r="BL149" s="51"/>
      <c r="BN149" s="1"/>
      <c r="BO149" s="1"/>
      <c r="BP149" s="3"/>
      <c r="BQ149" s="6">
        <f t="shared" si="88"/>
        <v>4674.0820000000103</v>
      </c>
      <c r="BR149" s="10">
        <f t="shared" si="89"/>
        <v>32</v>
      </c>
      <c r="BS149" s="51"/>
      <c r="BU149" s="1"/>
      <c r="BV149" s="1"/>
      <c r="BW149" s="3"/>
      <c r="BX149" s="6">
        <f t="shared" si="90"/>
        <v>2224.5210000000106</v>
      </c>
      <c r="BY149" s="10">
        <f t="shared" si="91"/>
        <v>32</v>
      </c>
      <c r="BZ149" s="51"/>
      <c r="CB149" s="1"/>
      <c r="CC149" s="1"/>
      <c r="CD149" s="3"/>
      <c r="CE149" s="6"/>
      <c r="CF149" s="10"/>
      <c r="CG149" s="51"/>
      <c r="CI149" s="1"/>
      <c r="CJ149" s="1"/>
      <c r="CK149" s="3"/>
      <c r="CL149" s="6">
        <f t="shared" si="94"/>
        <v>11791.221000000014</v>
      </c>
      <c r="CM149" s="10">
        <f t="shared" si="95"/>
        <v>32</v>
      </c>
      <c r="CN149" s="51"/>
      <c r="CP149" s="1"/>
      <c r="CQ149" s="1"/>
      <c r="CR149" s="3"/>
      <c r="CS149" s="6">
        <f t="shared" si="96"/>
        <v>4890.6280000000106</v>
      </c>
      <c r="CT149" s="10">
        <f t="shared" si="97"/>
        <v>32</v>
      </c>
      <c r="CU149" s="51"/>
      <c r="CW149" s="1"/>
      <c r="CX149" s="1"/>
      <c r="CY149" s="3"/>
      <c r="CZ149" s="6"/>
      <c r="DA149" s="10"/>
      <c r="DB149" s="51"/>
      <c r="DD149" s="1"/>
      <c r="DE149" s="1"/>
      <c r="DF149" s="3"/>
      <c r="DG149" s="6">
        <f t="shared" si="100"/>
        <v>13128.36900000001</v>
      </c>
      <c r="DH149" s="10">
        <f t="shared" si="101"/>
        <v>32</v>
      </c>
      <c r="DI149" s="51"/>
      <c r="DK149" s="1"/>
      <c r="DL149" s="1"/>
      <c r="DM149" s="3"/>
      <c r="DN149" s="6">
        <f t="shared" si="102"/>
        <v>8612.6760000000086</v>
      </c>
      <c r="DO149" s="10">
        <f t="shared" si="103"/>
        <v>32</v>
      </c>
      <c r="DP149" s="51"/>
      <c r="DR149" s="1"/>
      <c r="DS149" s="1"/>
      <c r="DT149" s="3"/>
      <c r="DU149" s="6">
        <f t="shared" si="104"/>
        <v>1852.4560000000079</v>
      </c>
      <c r="DV149" s="10">
        <f t="shared" si="105"/>
        <v>32</v>
      </c>
      <c r="DW149" s="51"/>
      <c r="DY149" s="1"/>
      <c r="DZ149" s="1"/>
      <c r="EA149" s="3"/>
      <c r="EB149" s="6">
        <f t="shared" si="106"/>
        <v>-5375.9209999999912</v>
      </c>
      <c r="EC149" s="10">
        <f t="shared" si="107"/>
        <v>32</v>
      </c>
      <c r="ED149" s="51"/>
      <c r="EF149" s="1"/>
      <c r="EG149" s="1"/>
      <c r="EH149" s="3"/>
      <c r="EI149" s="6"/>
      <c r="EJ149" s="10"/>
      <c r="EK149" s="51"/>
    </row>
    <row r="150" spans="3:141">
      <c r="E150" s="6"/>
      <c r="F150" s="2"/>
      <c r="G150" s="10"/>
      <c r="H150" s="51"/>
      <c r="L150" s="6"/>
      <c r="M150" s="2"/>
      <c r="N150" s="10"/>
      <c r="O150" s="51"/>
      <c r="S150" s="6"/>
      <c r="T150" s="2"/>
      <c r="U150" s="10"/>
      <c r="V150" s="51"/>
      <c r="Z150" s="6"/>
      <c r="AA150" s="2"/>
      <c r="AB150" s="10"/>
      <c r="AC150" s="51"/>
      <c r="AG150" s="6"/>
      <c r="AH150" s="2"/>
      <c r="AI150" s="10"/>
      <c r="AJ150" s="51"/>
      <c r="AN150" s="6"/>
      <c r="AO150" s="2"/>
      <c r="AP150" s="10"/>
      <c r="AQ150" s="51"/>
      <c r="AU150" s="6"/>
      <c r="AV150" s="2"/>
      <c r="AW150" s="10"/>
      <c r="AX150" s="51"/>
      <c r="BB150" s="6"/>
      <c r="BC150" s="2"/>
      <c r="BD150" s="10"/>
      <c r="BE150" s="51"/>
      <c r="BI150" s="6"/>
      <c r="BJ150" s="2"/>
      <c r="BK150" s="10"/>
      <c r="BL150" s="51"/>
      <c r="BP150" s="6"/>
      <c r="BQ150" s="2"/>
      <c r="BR150" s="10"/>
      <c r="BS150" s="51"/>
      <c r="BW150" s="6"/>
      <c r="BX150" s="2"/>
      <c r="BY150" s="10"/>
      <c r="BZ150" s="51"/>
      <c r="CD150" s="6"/>
      <c r="CE150" s="2"/>
      <c r="CF150" s="10"/>
      <c r="CG150" s="51"/>
      <c r="CK150" s="6"/>
      <c r="CL150" s="2"/>
      <c r="CM150" s="10"/>
      <c r="CN150" s="51"/>
      <c r="CR150" s="6"/>
      <c r="CS150" s="2"/>
      <c r="CT150" s="10"/>
      <c r="CU150" s="51"/>
      <c r="CY150" s="6"/>
      <c r="CZ150" s="2"/>
      <c r="DA150" s="10"/>
      <c r="DB150" s="51"/>
      <c r="DF150" s="6"/>
      <c r="DG150" s="2"/>
      <c r="DH150" s="10"/>
      <c r="DI150" s="51"/>
      <c r="DM150" s="6"/>
      <c r="DN150" s="2"/>
      <c r="DO150" s="10"/>
      <c r="DP150" s="51"/>
      <c r="DT150" s="6"/>
      <c r="DU150" s="2"/>
      <c r="DV150" s="10"/>
      <c r="DW150" s="51"/>
      <c r="EA150" s="6"/>
      <c r="EB150" s="2"/>
      <c r="EC150" s="10"/>
      <c r="ED150" s="51"/>
      <c r="EH150" s="6"/>
      <c r="EI150" s="2"/>
      <c r="EJ150" s="10"/>
      <c r="EK150" s="51"/>
    </row>
    <row r="151" spans="3:141">
      <c r="E151" s="12" t="s">
        <v>10</v>
      </c>
      <c r="F151" s="12" t="s">
        <v>11</v>
      </c>
      <c r="G151" s="10"/>
      <c r="H151" s="51"/>
      <c r="L151" s="12" t="s">
        <v>10</v>
      </c>
      <c r="M151" s="12" t="s">
        <v>11</v>
      </c>
      <c r="N151" s="10"/>
      <c r="O151" s="51"/>
      <c r="S151" s="12" t="s">
        <v>10</v>
      </c>
      <c r="T151" s="12" t="s">
        <v>11</v>
      </c>
      <c r="U151" s="10"/>
      <c r="V151" s="51"/>
      <c r="Z151" s="12" t="s">
        <v>10</v>
      </c>
      <c r="AA151" s="12" t="s">
        <v>11</v>
      </c>
      <c r="AB151" s="10"/>
      <c r="AC151" s="51"/>
      <c r="AG151" s="12" t="s">
        <v>10</v>
      </c>
      <c r="AH151" s="12" t="s">
        <v>11</v>
      </c>
      <c r="AI151" s="10"/>
      <c r="AJ151" s="51"/>
      <c r="AN151" s="12" t="s">
        <v>10</v>
      </c>
      <c r="AO151" s="12" t="s">
        <v>11</v>
      </c>
      <c r="AP151" s="10"/>
      <c r="AQ151" s="51"/>
      <c r="AU151" s="12" t="s">
        <v>10</v>
      </c>
      <c r="AV151" s="12" t="s">
        <v>11</v>
      </c>
      <c r="AW151" s="10"/>
      <c r="AX151" s="51"/>
      <c r="BB151" s="12" t="s">
        <v>10</v>
      </c>
      <c r="BC151" s="12" t="s">
        <v>11</v>
      </c>
      <c r="BD151" s="10"/>
      <c r="BE151" s="51"/>
      <c r="BI151" s="12" t="s">
        <v>10</v>
      </c>
      <c r="BJ151" s="12" t="s">
        <v>11</v>
      </c>
      <c r="BK151" s="10"/>
      <c r="BL151" s="51"/>
      <c r="BP151" s="12" t="s">
        <v>10</v>
      </c>
      <c r="BQ151" s="12" t="s">
        <v>11</v>
      </c>
      <c r="BR151" s="10"/>
      <c r="BS151" s="51"/>
      <c r="BW151" s="12" t="s">
        <v>10</v>
      </c>
      <c r="BX151" s="12" t="s">
        <v>11</v>
      </c>
      <c r="BY151" s="10"/>
      <c r="BZ151" s="51"/>
      <c r="CD151" s="12" t="s">
        <v>10</v>
      </c>
      <c r="CE151" s="12" t="s">
        <v>11</v>
      </c>
      <c r="CF151" s="10"/>
      <c r="CG151" s="51"/>
      <c r="CK151" s="12" t="s">
        <v>10</v>
      </c>
      <c r="CL151" s="12" t="s">
        <v>11</v>
      </c>
      <c r="CM151" s="10"/>
      <c r="CN151" s="51"/>
      <c r="CR151" s="12" t="s">
        <v>10</v>
      </c>
      <c r="CS151" s="12" t="s">
        <v>11</v>
      </c>
      <c r="CT151" s="10"/>
      <c r="CU151" s="51"/>
      <c r="CY151" s="12" t="s">
        <v>10</v>
      </c>
      <c r="CZ151" s="12" t="s">
        <v>11</v>
      </c>
      <c r="DA151" s="10"/>
      <c r="DB151" s="51"/>
      <c r="DF151" s="12" t="s">
        <v>10</v>
      </c>
      <c r="DG151" s="12" t="s">
        <v>11</v>
      </c>
      <c r="DH151" s="10"/>
      <c r="DI151" s="51"/>
      <c r="DM151" s="12" t="s">
        <v>10</v>
      </c>
      <c r="DN151" s="12" t="s">
        <v>11</v>
      </c>
      <c r="DO151" s="10"/>
      <c r="DP151" s="51"/>
      <c r="DT151" s="12" t="s">
        <v>10</v>
      </c>
      <c r="DU151" s="12" t="s">
        <v>11</v>
      </c>
      <c r="DV151" s="10"/>
      <c r="DW151" s="51"/>
      <c r="EA151" s="12" t="s">
        <v>10</v>
      </c>
      <c r="EB151" s="12" t="s">
        <v>11</v>
      </c>
      <c r="EC151" s="10"/>
      <c r="ED151" s="51"/>
      <c r="EH151" s="12" t="s">
        <v>10</v>
      </c>
      <c r="EI151" s="12" t="s">
        <v>11</v>
      </c>
      <c r="EJ151" s="10"/>
      <c r="EK151" s="51"/>
    </row>
    <row r="152" spans="3:141">
      <c r="E152" s="1">
        <f>SUM(E118:E149)</f>
        <v>149.5</v>
      </c>
      <c r="F152" s="13">
        <f>E152-G117</f>
        <v>-15334.345000000001</v>
      </c>
      <c r="G152" s="14">
        <f>F149+F152</f>
        <v>0</v>
      </c>
      <c r="H152" s="52"/>
      <c r="L152" s="1">
        <f>SUM(L118:L149)+E152</f>
        <v>8244.2749999999996</v>
      </c>
      <c r="M152" s="13">
        <f>L152-N117</f>
        <v>-7239.5700000000015</v>
      </c>
      <c r="N152" s="14">
        <f>M149+M152</f>
        <v>0</v>
      </c>
      <c r="O152" s="52"/>
      <c r="S152" s="1">
        <f>SUM(S118:S149)+L152</f>
        <v>12505.635999999999</v>
      </c>
      <c r="T152" s="13">
        <f>S152-U117</f>
        <v>-2978.2090000000026</v>
      </c>
      <c r="U152" s="14">
        <f>T149+T152</f>
        <v>0</v>
      </c>
      <c r="V152" s="52"/>
      <c r="Z152" s="1">
        <f>SUM(Z118:Z149)+S152</f>
        <v>15376.98</v>
      </c>
      <c r="AA152" s="13">
        <f>Z152-AB117</f>
        <v>-106.8650000000016</v>
      </c>
      <c r="AB152" s="14">
        <f>AA128+AA152</f>
        <v>1.7053025658242404E-12</v>
      </c>
      <c r="AC152" s="52"/>
      <c r="AG152" s="1">
        <f>SUM(AG118:AG149)</f>
        <v>3429.0850000000005</v>
      </c>
      <c r="AH152" s="13">
        <f>AG152-AI117</f>
        <v>-14679.78</v>
      </c>
      <c r="AI152" s="14">
        <f>AH149+AH152</f>
        <v>0</v>
      </c>
      <c r="AJ152" s="52"/>
      <c r="AN152" s="1">
        <f>SUM(AN118:AN149)+AG152</f>
        <v>6110.1440000000002</v>
      </c>
      <c r="AO152" s="13">
        <f>AN152-AP117</f>
        <v>-11998.721000000001</v>
      </c>
      <c r="AP152" s="14">
        <f>AO149+AO152</f>
        <v>0</v>
      </c>
      <c r="AQ152" s="52"/>
      <c r="AU152" s="1">
        <f>SUM(AU118:AU149)+AN152</f>
        <v>7343.8029999999999</v>
      </c>
      <c r="AV152" s="13">
        <f>AU152-AW117</f>
        <v>-10765.062000000002</v>
      </c>
      <c r="AW152" s="14">
        <f>AV149+AV152</f>
        <v>0</v>
      </c>
      <c r="AX152" s="52"/>
      <c r="BB152" s="1">
        <f>SUM(BB118:BB149)+AU152</f>
        <v>7952.9459999999999</v>
      </c>
      <c r="BC152" s="13">
        <f>BB152-BD117</f>
        <v>-10155.919000000002</v>
      </c>
      <c r="BD152" s="14">
        <f>BC149+BC152</f>
        <v>0</v>
      </c>
      <c r="BE152" s="52"/>
      <c r="BI152" s="1">
        <f>SUM(BI118:BI149)+BB152</f>
        <v>12963.789000000001</v>
      </c>
      <c r="BJ152" s="13">
        <f>BI152-BK117</f>
        <v>-5145.0760000000009</v>
      </c>
      <c r="BK152" s="14">
        <f>BJ149+BJ152</f>
        <v>9.0949470177292824E-12</v>
      </c>
      <c r="BL152" s="52"/>
      <c r="BP152" s="1">
        <f>SUM(BP118:BP149)+BI152</f>
        <v>13434.783000000001</v>
      </c>
      <c r="BQ152" s="13">
        <f>BP152-BR117</f>
        <v>-4674.0820000000003</v>
      </c>
      <c r="BR152" s="14">
        <f>BQ149+BQ152</f>
        <v>1.0004441719502211E-11</v>
      </c>
      <c r="BS152" s="52"/>
      <c r="BW152" s="1">
        <f>SUM(BW118:BW149)+BP152</f>
        <v>15884.344000000001</v>
      </c>
      <c r="BX152" s="13">
        <f>BW152-BY117</f>
        <v>-2224.5210000000006</v>
      </c>
      <c r="BY152" s="14">
        <f>BX149+BX152</f>
        <v>1.0004441719502211E-11</v>
      </c>
      <c r="BZ152" s="52"/>
      <c r="CD152" s="1">
        <f>SUM(CD118:CD149)+BW152</f>
        <v>18360.575000000001</v>
      </c>
      <c r="CE152" s="13">
        <f>CD152-CF117</f>
        <v>251.70999999999913</v>
      </c>
      <c r="CF152" s="14">
        <f>CE149+CE152</f>
        <v>251.70999999999913</v>
      </c>
      <c r="CG152" s="52"/>
      <c r="CK152" s="1">
        <f>SUM(CK118:CK149)</f>
        <v>5955.0690000000013</v>
      </c>
      <c r="CL152" s="13">
        <f>CK152-CM117</f>
        <v>-11791.22100000001</v>
      </c>
      <c r="CM152" s="14">
        <f>CL149+CL152</f>
        <v>0</v>
      </c>
      <c r="CN152" s="52"/>
      <c r="CR152" s="1">
        <f>SUM(CR118:CR149)+CK152</f>
        <v>12855.662000000002</v>
      </c>
      <c r="CS152" s="13">
        <f>CR152-CT117</f>
        <v>-4890.6280000000097</v>
      </c>
      <c r="CT152" s="14">
        <f>CS149+CS152</f>
        <v>0</v>
      </c>
      <c r="CU152" s="52"/>
      <c r="CY152" s="1">
        <f>SUM(CY118:CY149)+CR152</f>
        <v>18890.641000000003</v>
      </c>
      <c r="CZ152" s="13">
        <f>CY152-DA117</f>
        <v>1144.3509999999915</v>
      </c>
      <c r="DA152" s="14">
        <f>CZ149+CZ152</f>
        <v>1144.3509999999915</v>
      </c>
      <c r="DB152" s="52"/>
      <c r="DF152" s="1">
        <f>SUM(DF118:DF149)</f>
        <v>3727.28</v>
      </c>
      <c r="DG152" s="13">
        <f>DF152-DH117</f>
        <v>-13128.369000000012</v>
      </c>
      <c r="DH152" s="14">
        <f>DG149+DG152</f>
        <v>0</v>
      </c>
      <c r="DI152" s="52"/>
      <c r="DM152" s="1">
        <f>SUM(DM118:DM149)+DF152</f>
        <v>8242.973</v>
      </c>
      <c r="DN152" s="13">
        <f>DM152-DO117</f>
        <v>-8612.6760000000122</v>
      </c>
      <c r="DO152" s="14">
        <f>DN149+DN152</f>
        <v>0</v>
      </c>
      <c r="DP152" s="52"/>
      <c r="DT152" s="1">
        <f>SUM(DT118:DT149)+DM152</f>
        <v>15003.192999999999</v>
      </c>
      <c r="DU152" s="13">
        <f>DT152-DV117</f>
        <v>-1852.4560000000129</v>
      </c>
      <c r="DV152" s="14">
        <f>DU149+DU152</f>
        <v>-5.0022208597511053E-12</v>
      </c>
      <c r="DW152" s="52"/>
      <c r="EA152" s="1">
        <f>SUM(EA118:EA149)+DT152</f>
        <v>22231.57</v>
      </c>
      <c r="EB152" s="13">
        <f>EA152-EC117</f>
        <v>5375.9209999999875</v>
      </c>
      <c r="EC152" s="14">
        <f>EB149+EB152</f>
        <v>0</v>
      </c>
      <c r="ED152" s="52"/>
      <c r="EH152" s="1">
        <f>SUM(EH118:EH149)+EA152</f>
        <v>22231.57</v>
      </c>
      <c r="EI152" s="13">
        <f>EH152-EJ117</f>
        <v>5375.9209999999875</v>
      </c>
      <c r="EJ152" s="14">
        <f>EI124+EI152</f>
        <v>0</v>
      </c>
      <c r="EK152" s="52"/>
    </row>
    <row r="156" spans="3:141">
      <c r="E156" s="4"/>
      <c r="F156" s="4" t="s">
        <v>12</v>
      </c>
      <c r="G156" s="4" t="s">
        <v>13</v>
      </c>
      <c r="H156" s="1"/>
      <c r="L156" s="4"/>
      <c r="M156" s="4" t="s">
        <v>12</v>
      </c>
      <c r="N156" s="4" t="s">
        <v>13</v>
      </c>
      <c r="O156" s="1"/>
      <c r="S156" s="4"/>
      <c r="T156" s="4" t="s">
        <v>12</v>
      </c>
      <c r="U156" s="4" t="s">
        <v>13</v>
      </c>
      <c r="V156" s="1"/>
      <c r="Z156" s="4"/>
      <c r="AA156" s="4" t="s">
        <v>12</v>
      </c>
      <c r="AB156" s="4" t="s">
        <v>13</v>
      </c>
      <c r="AC156" s="1"/>
      <c r="AG156" s="4"/>
      <c r="AH156" s="4" t="s">
        <v>12</v>
      </c>
      <c r="AI156" s="4" t="s">
        <v>13</v>
      </c>
      <c r="AJ156" s="1"/>
      <c r="AN156" s="4"/>
      <c r="AO156" s="4" t="s">
        <v>12</v>
      </c>
      <c r="AP156" s="4" t="s">
        <v>13</v>
      </c>
      <c r="AQ156" s="1"/>
      <c r="AU156" s="4"/>
      <c r="AV156" s="4" t="s">
        <v>12</v>
      </c>
      <c r="AW156" s="4" t="s">
        <v>13</v>
      </c>
      <c r="AX156" s="1"/>
      <c r="BB156" s="4"/>
      <c r="BC156" s="4" t="s">
        <v>12</v>
      </c>
      <c r="BD156" s="4" t="s">
        <v>13</v>
      </c>
      <c r="BE156" s="1"/>
      <c r="BI156" s="4"/>
      <c r="BJ156" s="4" t="s">
        <v>12</v>
      </c>
      <c r="BK156" s="4" t="s">
        <v>13</v>
      </c>
      <c r="BL156" s="1"/>
      <c r="BP156" s="4"/>
      <c r="BQ156" s="4" t="s">
        <v>12</v>
      </c>
      <c r="BR156" s="4" t="s">
        <v>13</v>
      </c>
      <c r="BS156" s="1"/>
      <c r="BW156" s="4"/>
      <c r="BX156" s="4" t="s">
        <v>12</v>
      </c>
      <c r="BY156" s="4" t="s">
        <v>13</v>
      </c>
      <c r="BZ156" s="1"/>
      <c r="CD156" s="4"/>
      <c r="CE156" s="4" t="s">
        <v>12</v>
      </c>
      <c r="CF156" s="4" t="s">
        <v>13</v>
      </c>
      <c r="CG156" s="1"/>
      <c r="CK156" s="4"/>
      <c r="CL156" s="4" t="s">
        <v>12</v>
      </c>
      <c r="CM156" s="4" t="s">
        <v>13</v>
      </c>
      <c r="CN156" s="1"/>
      <c r="CR156" s="4"/>
      <c r="CS156" s="4" t="s">
        <v>12</v>
      </c>
      <c r="CT156" s="4" t="s">
        <v>13</v>
      </c>
      <c r="CU156" s="1"/>
      <c r="CY156" s="4"/>
      <c r="CZ156" s="4" t="s">
        <v>12</v>
      </c>
      <c r="DA156" s="4" t="s">
        <v>13</v>
      </c>
      <c r="DB156" s="1"/>
      <c r="DF156" s="4"/>
      <c r="DG156" s="4" t="s">
        <v>12</v>
      </c>
      <c r="DH156" s="4" t="s">
        <v>13</v>
      </c>
      <c r="DI156" s="1"/>
      <c r="DM156" s="4"/>
      <c r="DN156" s="4" t="s">
        <v>12</v>
      </c>
      <c r="DO156" s="4" t="s">
        <v>13</v>
      </c>
      <c r="DP156" s="1"/>
      <c r="DT156" s="4"/>
      <c r="DU156" s="4" t="s">
        <v>12</v>
      </c>
      <c r="DV156" s="4" t="s">
        <v>13</v>
      </c>
      <c r="DW156" s="1"/>
      <c r="EA156" s="4"/>
      <c r="EB156" s="4" t="s">
        <v>12</v>
      </c>
      <c r="EC156" s="4" t="s">
        <v>13</v>
      </c>
      <c r="ED156" s="1"/>
      <c r="EH156" s="4"/>
      <c r="EI156" s="4" t="s">
        <v>12</v>
      </c>
      <c r="EJ156" s="4" t="s">
        <v>13</v>
      </c>
      <c r="EK156" s="1"/>
    </row>
    <row r="157" spans="3:141">
      <c r="E157" s="15" t="s">
        <v>14</v>
      </c>
      <c r="F157" s="1">
        <v>153.5</v>
      </c>
      <c r="G157" s="1">
        <v>26373</v>
      </c>
      <c r="H157" s="4" t="s">
        <v>15</v>
      </c>
      <c r="L157" s="15" t="s">
        <v>14</v>
      </c>
      <c r="M157" s="1">
        <v>152.5</v>
      </c>
      <c r="N157" s="1">
        <v>26178</v>
      </c>
      <c r="O157" s="4" t="s">
        <v>15</v>
      </c>
      <c r="S157" s="15" t="s">
        <v>14</v>
      </c>
      <c r="T157" s="1">
        <v>112.5</v>
      </c>
      <c r="U157" s="1">
        <v>18002</v>
      </c>
      <c r="V157" s="4" t="s">
        <v>15</v>
      </c>
      <c r="Z157" s="15" t="s">
        <v>14</v>
      </c>
      <c r="AA157" s="1">
        <v>91.5</v>
      </c>
      <c r="AB157" s="1">
        <v>13848</v>
      </c>
      <c r="AC157" s="4" t="s">
        <v>15</v>
      </c>
      <c r="AG157" s="15" t="s">
        <v>14</v>
      </c>
      <c r="AH157" s="1">
        <v>166.5</v>
      </c>
      <c r="AI157" s="1">
        <v>28822</v>
      </c>
      <c r="AJ157" s="4" t="s">
        <v>15</v>
      </c>
      <c r="AN157" s="15" t="s">
        <v>14</v>
      </c>
      <c r="AO157" s="1">
        <v>149</v>
      </c>
      <c r="AP157" s="1">
        <v>25492</v>
      </c>
      <c r="AQ157" s="4" t="s">
        <v>15</v>
      </c>
      <c r="AU157" s="15" t="s">
        <v>14</v>
      </c>
      <c r="AV157" s="1">
        <v>135.5</v>
      </c>
      <c r="AW157" s="1">
        <v>22774</v>
      </c>
      <c r="AX157" s="4" t="s">
        <v>15</v>
      </c>
      <c r="BB157" s="15" t="s">
        <v>14</v>
      </c>
      <c r="BC157" s="1">
        <v>129.5</v>
      </c>
      <c r="BD157" s="1">
        <v>21539</v>
      </c>
      <c r="BE157" s="4" t="s">
        <v>15</v>
      </c>
      <c r="BI157" s="15" t="s">
        <v>14</v>
      </c>
      <c r="BJ157" s="1">
        <v>126.5</v>
      </c>
      <c r="BK157" s="1">
        <v>20917</v>
      </c>
      <c r="BL157" s="4" t="s">
        <v>15</v>
      </c>
      <c r="BP157" s="15" t="s">
        <v>14</v>
      </c>
      <c r="BQ157" s="1">
        <v>106</v>
      </c>
      <c r="BR157" s="1">
        <v>16645</v>
      </c>
      <c r="BS157" s="4" t="s">
        <v>15</v>
      </c>
      <c r="BW157" s="15" t="s">
        <v>14</v>
      </c>
      <c r="BX157" s="1">
        <v>192</v>
      </c>
      <c r="BY157" s="1">
        <v>33043</v>
      </c>
      <c r="BZ157" s="4" t="s">
        <v>15</v>
      </c>
      <c r="CD157" s="15" t="s">
        <v>14</v>
      </c>
      <c r="CE157" s="1">
        <v>177.5</v>
      </c>
      <c r="CF157" s="1">
        <v>30074</v>
      </c>
      <c r="CG157" s="4" t="s">
        <v>15</v>
      </c>
      <c r="CK157" s="15" t="s">
        <v>14</v>
      </c>
      <c r="CL157" s="1">
        <v>164</v>
      </c>
      <c r="CM157" s="1">
        <v>28363</v>
      </c>
      <c r="CN157" s="4" t="s">
        <v>15</v>
      </c>
      <c r="CR157" s="15" t="s">
        <v>14</v>
      </c>
      <c r="CS157" s="1">
        <v>133</v>
      </c>
      <c r="CT157" s="1">
        <v>22261</v>
      </c>
      <c r="CU157" s="4" t="s">
        <v>15</v>
      </c>
      <c r="CY157" s="15" t="s">
        <v>14</v>
      </c>
      <c r="CZ157" s="1">
        <v>99</v>
      </c>
      <c r="DA157" s="1">
        <v>15190</v>
      </c>
      <c r="DB157" s="4" t="s">
        <v>15</v>
      </c>
      <c r="DF157" s="15" t="s">
        <v>14</v>
      </c>
      <c r="DG157" s="1">
        <v>154</v>
      </c>
      <c r="DH157" s="1">
        <v>26470</v>
      </c>
      <c r="DI157" s="4" t="s">
        <v>15</v>
      </c>
      <c r="DM157" s="15" t="s">
        <v>14</v>
      </c>
      <c r="DN157" s="1">
        <v>139</v>
      </c>
      <c r="DO157" s="1">
        <v>23488</v>
      </c>
      <c r="DP157" s="4" t="s">
        <v>15</v>
      </c>
      <c r="DT157" s="15" t="s">
        <v>14</v>
      </c>
      <c r="DU157" s="1">
        <v>116</v>
      </c>
      <c r="DV157" s="1">
        <v>18728</v>
      </c>
      <c r="DW157" s="4" t="s">
        <v>15</v>
      </c>
      <c r="EA157" s="15" t="s">
        <v>14</v>
      </c>
      <c r="EB157" s="1">
        <v>173</v>
      </c>
      <c r="EC157" s="1">
        <v>29982</v>
      </c>
      <c r="ED157" s="4" t="s">
        <v>15</v>
      </c>
      <c r="EH157" s="15" t="s">
        <v>14</v>
      </c>
      <c r="EI157" s="1"/>
      <c r="EJ157" s="1"/>
      <c r="EK157" s="4" t="s">
        <v>15</v>
      </c>
    </row>
    <row r="158" spans="3:141">
      <c r="E158" s="15" t="s">
        <v>16</v>
      </c>
      <c r="F158" s="1">
        <v>152.5</v>
      </c>
      <c r="G158" s="1">
        <v>26178</v>
      </c>
      <c r="H158" s="1">
        <f>SUM(E118:E149)</f>
        <v>149.5</v>
      </c>
      <c r="L158" s="15" t="s">
        <v>16</v>
      </c>
      <c r="M158" s="1">
        <v>112.5</v>
      </c>
      <c r="N158" s="1">
        <v>18002</v>
      </c>
      <c r="O158" s="1">
        <f>SUM(L118:L149)</f>
        <v>8094.7749999999996</v>
      </c>
      <c r="S158" s="15" t="s">
        <v>16</v>
      </c>
      <c r="T158" s="1">
        <v>91.5</v>
      </c>
      <c r="U158" s="1">
        <v>13848</v>
      </c>
      <c r="V158" s="1">
        <f>SUM(S118:S149)</f>
        <v>4261.3609999999999</v>
      </c>
      <c r="Z158" s="15" t="s">
        <v>16</v>
      </c>
      <c r="AA158" s="1">
        <v>78.5</v>
      </c>
      <c r="AB158" s="1">
        <v>11037</v>
      </c>
      <c r="AC158" s="1">
        <f>SUM(Z118:Z149)</f>
        <v>2871.3440000000001</v>
      </c>
      <c r="AG158" s="15" t="s">
        <v>16</v>
      </c>
      <c r="AH158" s="1">
        <v>149</v>
      </c>
      <c r="AI158" s="1">
        <v>25492</v>
      </c>
      <c r="AJ158" s="1">
        <f>SUM(AG118:AG149)</f>
        <v>3429.0850000000005</v>
      </c>
      <c r="AN158" s="15" t="s">
        <v>16</v>
      </c>
      <c r="AO158" s="1">
        <v>135.5</v>
      </c>
      <c r="AP158" s="1">
        <v>22774</v>
      </c>
      <c r="AQ158" s="1">
        <f>SUM(AN118:AN149)</f>
        <v>2681.0590000000002</v>
      </c>
      <c r="AU158" s="15" t="s">
        <v>16</v>
      </c>
      <c r="AV158" s="1">
        <v>129.5</v>
      </c>
      <c r="AW158" s="1">
        <v>21539</v>
      </c>
      <c r="AX158" s="1">
        <f>SUM(AU118:AU149)</f>
        <v>1233.6590000000001</v>
      </c>
      <c r="BB158" s="15" t="s">
        <v>16</v>
      </c>
      <c r="BC158" s="1">
        <v>126.5</v>
      </c>
      <c r="BD158" s="1">
        <v>20917</v>
      </c>
      <c r="BE158" s="1">
        <f>SUM(BB118:BB149)</f>
        <v>609.14300000000003</v>
      </c>
      <c r="BI158" s="15" t="s">
        <v>16</v>
      </c>
      <c r="BJ158" s="1">
        <v>106</v>
      </c>
      <c r="BK158" s="1">
        <v>16645</v>
      </c>
      <c r="BL158" s="1">
        <f>SUM(BI118:BI149)</f>
        <v>5010.8430000000008</v>
      </c>
      <c r="BP158" s="15" t="s">
        <v>16</v>
      </c>
      <c r="BQ158" s="1">
        <v>103</v>
      </c>
      <c r="BR158" s="1">
        <v>16020</v>
      </c>
      <c r="BS158" s="1">
        <f>SUM(BP118:BP149)</f>
        <v>470.99400000000003</v>
      </c>
      <c r="BW158" s="15" t="s">
        <v>16</v>
      </c>
      <c r="BX158" s="1">
        <v>177.5</v>
      </c>
      <c r="BY158" s="1">
        <v>30074</v>
      </c>
      <c r="BZ158" s="1">
        <f>SUM(BW118:BW149)</f>
        <v>2449.5610000000001</v>
      </c>
      <c r="CD158" s="15" t="s">
        <v>16</v>
      </c>
      <c r="CE158" s="1">
        <v>164</v>
      </c>
      <c r="CF158" s="1">
        <v>28363</v>
      </c>
      <c r="CG158" s="1">
        <f>SUM(CD118:CD149)</f>
        <v>2476.2309999999998</v>
      </c>
      <c r="CK158" s="15" t="s">
        <v>16</v>
      </c>
      <c r="CL158" s="1">
        <v>133</v>
      </c>
      <c r="CM158" s="1">
        <v>22261</v>
      </c>
      <c r="CN158" s="1">
        <f>SUM(CK118:CK149)</f>
        <v>5955.0690000000013</v>
      </c>
      <c r="CR158" s="15" t="s">
        <v>16</v>
      </c>
      <c r="CS158" s="1">
        <v>99</v>
      </c>
      <c r="CT158" s="1">
        <v>15190</v>
      </c>
      <c r="CU158" s="1">
        <f>SUM(CR118:CR149)</f>
        <v>6900.5930000000008</v>
      </c>
      <c r="CY158" s="15" t="s">
        <v>16</v>
      </c>
      <c r="CZ158" s="1">
        <v>69</v>
      </c>
      <c r="DA158" s="1">
        <v>9200</v>
      </c>
      <c r="DB158" s="1">
        <f>SUM(CY118:CY149)</f>
        <v>6034.9789999999994</v>
      </c>
      <c r="DF158" s="15" t="s">
        <v>16</v>
      </c>
      <c r="DG158" s="1">
        <v>139</v>
      </c>
      <c r="DH158" s="1">
        <v>23488</v>
      </c>
      <c r="DI158" s="1">
        <f>SUM(DF118:DF149)</f>
        <v>3727.28</v>
      </c>
      <c r="DM158" s="15" t="s">
        <v>16</v>
      </c>
      <c r="DN158" s="1">
        <v>116</v>
      </c>
      <c r="DO158" s="1">
        <v>18728</v>
      </c>
      <c r="DP158" s="1">
        <f>SUM(DM118:DM149)</f>
        <v>4515.6929999999993</v>
      </c>
      <c r="DT158" s="15" t="s">
        <v>16</v>
      </c>
      <c r="DU158" s="1">
        <v>82.5</v>
      </c>
      <c r="DV158" s="1">
        <v>11830</v>
      </c>
      <c r="DW158" s="1">
        <f>SUM(DT118:DT149)</f>
        <v>6760.2199999999984</v>
      </c>
      <c r="EA158" s="15" t="s">
        <v>16</v>
      </c>
      <c r="EB158" s="1">
        <v>134.5</v>
      </c>
      <c r="EC158" s="1">
        <v>22509</v>
      </c>
      <c r="ED158" s="1">
        <f>SUM(EA118:EA149)</f>
        <v>7228.3769999999986</v>
      </c>
      <c r="EH158" s="15" t="s">
        <v>16</v>
      </c>
      <c r="EI158" s="1"/>
      <c r="EJ158" s="1"/>
      <c r="EK158" s="1">
        <f>SUM(EH118:EH149)</f>
        <v>0</v>
      </c>
    </row>
    <row r="159" spans="3:141">
      <c r="E159" s="15" t="s">
        <v>17</v>
      </c>
      <c r="F159" s="1"/>
      <c r="G159" s="1">
        <f>G157-G158</f>
        <v>195</v>
      </c>
      <c r="H159" s="4" t="s">
        <v>18</v>
      </c>
      <c r="L159" s="15" t="s">
        <v>17</v>
      </c>
      <c r="M159" s="1"/>
      <c r="N159" s="1">
        <f>N157-N158</f>
        <v>8176</v>
      </c>
      <c r="O159" s="4" t="s">
        <v>18</v>
      </c>
      <c r="S159" s="15" t="s">
        <v>17</v>
      </c>
      <c r="T159" s="1"/>
      <c r="U159" s="1">
        <f>U157-U158</f>
        <v>4154</v>
      </c>
      <c r="V159" s="4" t="s">
        <v>18</v>
      </c>
      <c r="Z159" s="15" t="s">
        <v>17</v>
      </c>
      <c r="AA159" s="1"/>
      <c r="AB159" s="1">
        <f>AB157-AB158</f>
        <v>2811</v>
      </c>
      <c r="AC159" s="4" t="s">
        <v>18</v>
      </c>
      <c r="AG159" s="15" t="s">
        <v>17</v>
      </c>
      <c r="AH159" s="1"/>
      <c r="AI159" s="1">
        <f>AI157-AI158</f>
        <v>3330</v>
      </c>
      <c r="AJ159" s="4" t="s">
        <v>18</v>
      </c>
      <c r="AN159" s="15" t="s">
        <v>17</v>
      </c>
      <c r="AO159" s="1"/>
      <c r="AP159" s="1">
        <f>AP157-AP158</f>
        <v>2718</v>
      </c>
      <c r="AQ159" s="4" t="s">
        <v>18</v>
      </c>
      <c r="AU159" s="15" t="s">
        <v>17</v>
      </c>
      <c r="AV159" s="1"/>
      <c r="AW159" s="1">
        <f>AW157-AW158</f>
        <v>1235</v>
      </c>
      <c r="AX159" s="4" t="s">
        <v>18</v>
      </c>
      <c r="BB159" s="15" t="s">
        <v>17</v>
      </c>
      <c r="BC159" s="1"/>
      <c r="BD159" s="1">
        <f>BD157-BD158</f>
        <v>622</v>
      </c>
      <c r="BE159" s="4" t="s">
        <v>18</v>
      </c>
      <c r="BI159" s="15" t="s">
        <v>17</v>
      </c>
      <c r="BJ159" s="1"/>
      <c r="BK159" s="1">
        <f>BK157-BK158</f>
        <v>4272</v>
      </c>
      <c r="BL159" s="4" t="s">
        <v>18</v>
      </c>
      <c r="BP159" s="15" t="s">
        <v>17</v>
      </c>
      <c r="BQ159" s="1"/>
      <c r="BR159" s="1">
        <f>BR157-BR158</f>
        <v>625</v>
      </c>
      <c r="BS159" s="4" t="s">
        <v>18</v>
      </c>
      <c r="BW159" s="15" t="s">
        <v>17</v>
      </c>
      <c r="BX159" s="1"/>
      <c r="BY159" s="1">
        <f>BY157-BY158</f>
        <v>2969</v>
      </c>
      <c r="BZ159" s="4" t="s">
        <v>18</v>
      </c>
      <c r="CD159" s="15" t="s">
        <v>17</v>
      </c>
      <c r="CE159" s="1"/>
      <c r="CF159" s="1">
        <f>CF157-CF158</f>
        <v>1711</v>
      </c>
      <c r="CG159" s="4" t="s">
        <v>18</v>
      </c>
      <c r="CK159" s="15" t="s">
        <v>17</v>
      </c>
      <c r="CL159" s="1"/>
      <c r="CM159" s="1">
        <f>CM157-CM158</f>
        <v>6102</v>
      </c>
      <c r="CN159" s="4" t="s">
        <v>18</v>
      </c>
      <c r="CR159" s="15" t="s">
        <v>17</v>
      </c>
      <c r="CS159" s="1"/>
      <c r="CT159" s="1">
        <f>CT157-CT158</f>
        <v>7071</v>
      </c>
      <c r="CU159" s="4" t="s">
        <v>18</v>
      </c>
      <c r="CY159" s="15" t="s">
        <v>17</v>
      </c>
      <c r="CZ159" s="1"/>
      <c r="DA159" s="1">
        <f>DA157-DA158</f>
        <v>5990</v>
      </c>
      <c r="DB159" s="4" t="s">
        <v>18</v>
      </c>
      <c r="DF159" s="15" t="s">
        <v>17</v>
      </c>
      <c r="DG159" s="1"/>
      <c r="DH159" s="1">
        <f>DH157-DH158</f>
        <v>2982</v>
      </c>
      <c r="DI159" s="4" t="s">
        <v>18</v>
      </c>
      <c r="DM159" s="15" t="s">
        <v>17</v>
      </c>
      <c r="DN159" s="1"/>
      <c r="DO159" s="1">
        <f>DO157-DO158</f>
        <v>4760</v>
      </c>
      <c r="DP159" s="4" t="s">
        <v>18</v>
      </c>
      <c r="DT159" s="15" t="s">
        <v>17</v>
      </c>
      <c r="DU159" s="1"/>
      <c r="DV159" s="1">
        <f>DV157-DV158</f>
        <v>6898</v>
      </c>
      <c r="DW159" s="4" t="s">
        <v>18</v>
      </c>
      <c r="EA159" s="15" t="s">
        <v>17</v>
      </c>
      <c r="EB159" s="1"/>
      <c r="EC159" s="1">
        <f>EC157-EC158</f>
        <v>7473</v>
      </c>
      <c r="ED159" s="4" t="s">
        <v>18</v>
      </c>
      <c r="EH159" s="15" t="s">
        <v>17</v>
      </c>
      <c r="EI159" s="1"/>
      <c r="EJ159" s="1">
        <f>EJ157-EJ158</f>
        <v>0</v>
      </c>
      <c r="EK159" s="4" t="s">
        <v>18</v>
      </c>
    </row>
    <row r="160" spans="3:141">
      <c r="E160" s="16"/>
      <c r="F160" s="17"/>
      <c r="G160" s="18"/>
      <c r="H160" s="1">
        <f>G159-H158</f>
        <v>45.5</v>
      </c>
      <c r="L160" s="16"/>
      <c r="M160" s="17"/>
      <c r="N160" s="18"/>
      <c r="O160" s="1">
        <f>N159-O158</f>
        <v>81.225000000000364</v>
      </c>
      <c r="S160" s="16"/>
      <c r="T160" s="17"/>
      <c r="U160" s="18"/>
      <c r="V160" s="1">
        <f>U159-V158</f>
        <v>-107.36099999999988</v>
      </c>
      <c r="Z160" s="16"/>
      <c r="AA160" s="17"/>
      <c r="AB160" s="18"/>
      <c r="AC160" s="1">
        <f>AB159-AC158</f>
        <v>-60.344000000000051</v>
      </c>
      <c r="AG160" s="16"/>
      <c r="AH160" s="17"/>
      <c r="AI160" s="18"/>
      <c r="AJ160" s="1">
        <f>AI159-AJ158</f>
        <v>-99.085000000000491</v>
      </c>
      <c r="AN160" s="16"/>
      <c r="AO160" s="17"/>
      <c r="AP160" s="18"/>
      <c r="AQ160" s="1">
        <f>AP159-AQ158</f>
        <v>36.940999999999804</v>
      </c>
      <c r="AU160" s="16"/>
      <c r="AV160" s="17"/>
      <c r="AW160" s="18"/>
      <c r="AX160" s="1">
        <f>AW159-AX158</f>
        <v>1.3409999999998945</v>
      </c>
      <c r="BB160" s="16"/>
      <c r="BC160" s="17"/>
      <c r="BD160" s="18"/>
      <c r="BE160" s="1">
        <f>BD159-BE158</f>
        <v>12.856999999999971</v>
      </c>
      <c r="BI160" s="16"/>
      <c r="BJ160" s="17"/>
      <c r="BK160" s="18"/>
      <c r="BL160" s="1">
        <f>BK159-BL158</f>
        <v>-738.84300000000076</v>
      </c>
      <c r="BP160" s="16"/>
      <c r="BQ160" s="17"/>
      <c r="BR160" s="18"/>
      <c r="BS160" s="1">
        <f>BR159-BS158</f>
        <v>154.00599999999997</v>
      </c>
      <c r="BW160" s="16"/>
      <c r="BX160" s="17"/>
      <c r="BY160" s="18"/>
      <c r="BZ160" s="1">
        <f>BY159-BZ158</f>
        <v>519.43899999999985</v>
      </c>
      <c r="CD160" s="16"/>
      <c r="CE160" s="17"/>
      <c r="CF160" s="18"/>
      <c r="CG160" s="1">
        <f>CF159-CG158</f>
        <v>-765.23099999999977</v>
      </c>
      <c r="CK160" s="16"/>
      <c r="CL160" s="17"/>
      <c r="CM160" s="18"/>
      <c r="CN160" s="1">
        <f>CM159-CN158</f>
        <v>146.93099999999868</v>
      </c>
      <c r="CR160" s="16"/>
      <c r="CS160" s="17"/>
      <c r="CT160" s="18"/>
      <c r="CU160" s="1">
        <f>CT159-CU158</f>
        <v>170.40699999999924</v>
      </c>
      <c r="CY160" s="16"/>
      <c r="CZ160" s="17"/>
      <c r="DA160" s="18"/>
      <c r="DB160" s="1">
        <f>DA159-DB158</f>
        <v>-44.97899999999936</v>
      </c>
      <c r="DF160" s="16"/>
      <c r="DG160" s="17"/>
      <c r="DH160" s="18"/>
      <c r="DI160" s="1">
        <f>DH159-DI158</f>
        <v>-745.2800000000002</v>
      </c>
      <c r="DM160" s="16"/>
      <c r="DN160" s="17"/>
      <c r="DO160" s="18"/>
      <c r="DP160" s="1">
        <f>DO159-DP158</f>
        <v>244.3070000000007</v>
      </c>
      <c r="DT160" s="16"/>
      <c r="DU160" s="17"/>
      <c r="DV160" s="18"/>
      <c r="DW160" s="1">
        <f>DV159-DW158</f>
        <v>137.78000000000156</v>
      </c>
      <c r="EA160" s="16"/>
      <c r="EB160" s="17"/>
      <c r="EC160" s="18"/>
      <c r="ED160" s="1">
        <f>EC159-ED158</f>
        <v>244.62300000000141</v>
      </c>
      <c r="EH160" s="16"/>
      <c r="EI160" s="17"/>
      <c r="EJ160" s="18"/>
      <c r="EK160" s="1">
        <f>EJ159-EK158</f>
        <v>0</v>
      </c>
    </row>
    <row r="167" spans="3:162">
      <c r="E167" s="48"/>
      <c r="F167" s="48"/>
      <c r="G167" s="48"/>
      <c r="H167" s="48"/>
      <c r="L167" s="48"/>
      <c r="M167" s="48"/>
      <c r="N167" s="48"/>
      <c r="O167" s="48"/>
      <c r="S167" s="48"/>
      <c r="T167" s="48"/>
      <c r="U167" s="48"/>
      <c r="V167" s="48"/>
      <c r="Z167" s="48"/>
      <c r="AA167" s="48"/>
      <c r="AB167" s="48"/>
      <c r="AC167" s="48"/>
      <c r="AG167" s="48"/>
      <c r="AH167" s="48"/>
      <c r="AI167" s="48"/>
      <c r="AJ167" s="48"/>
      <c r="AN167" s="48"/>
      <c r="AO167" s="48"/>
      <c r="AP167" s="48"/>
      <c r="AQ167" s="48"/>
      <c r="AU167" s="48"/>
      <c r="AV167" s="48"/>
      <c r="AW167" s="48"/>
      <c r="AX167" s="48"/>
      <c r="BB167" s="48"/>
      <c r="BC167" s="48"/>
      <c r="BD167" s="48"/>
      <c r="BE167" s="48"/>
      <c r="BI167" s="48"/>
      <c r="BJ167" s="48"/>
      <c r="BK167" s="48"/>
      <c r="BL167" s="48"/>
      <c r="BP167" s="48"/>
      <c r="BQ167" s="48"/>
      <c r="BR167" s="48"/>
      <c r="BS167" s="48"/>
      <c r="BW167" s="48"/>
      <c r="BX167" s="48"/>
      <c r="BY167" s="48"/>
      <c r="BZ167" s="48"/>
      <c r="CD167" s="48"/>
      <c r="CE167" s="48"/>
      <c r="CF167" s="48"/>
      <c r="CG167" s="48"/>
      <c r="CK167" s="48"/>
      <c r="CL167" s="48"/>
      <c r="CM167" s="48"/>
      <c r="CN167" s="48"/>
      <c r="CR167" s="48"/>
      <c r="CS167" s="48"/>
      <c r="CT167" s="48"/>
      <c r="CU167" s="48"/>
      <c r="CY167" s="48"/>
      <c r="CZ167" s="48"/>
      <c r="DA167" s="48"/>
      <c r="DB167" s="48"/>
      <c r="DF167" s="48"/>
      <c r="DG167" s="48"/>
      <c r="DH167" s="48"/>
      <c r="DI167" s="48"/>
      <c r="DM167" s="48"/>
      <c r="DN167" s="48"/>
      <c r="DO167" s="48"/>
      <c r="DP167" s="48"/>
      <c r="DT167" s="48"/>
      <c r="DU167" s="48"/>
      <c r="DV167" s="48"/>
      <c r="DW167" s="48"/>
      <c r="EA167" s="48"/>
      <c r="EB167" s="48"/>
      <c r="EC167" s="48"/>
      <c r="ED167" s="48"/>
      <c r="EH167" s="48"/>
      <c r="EI167" s="48"/>
      <c r="EJ167" s="48"/>
      <c r="EK167" s="48"/>
      <c r="EO167" s="48"/>
      <c r="EP167" s="48"/>
      <c r="EQ167" s="48"/>
      <c r="ER167" s="48"/>
      <c r="EV167" s="48"/>
      <c r="EW167" s="48"/>
      <c r="EX167" s="48"/>
      <c r="EY167" s="48"/>
      <c r="FC167" s="48"/>
      <c r="FD167" s="48"/>
      <c r="FE167" s="48"/>
      <c r="FF167" s="48"/>
    </row>
    <row r="168" spans="3:162">
      <c r="E168" s="49"/>
      <c r="F168" s="49"/>
      <c r="G168" s="49"/>
      <c r="H168" s="49"/>
      <c r="L168" s="49"/>
      <c r="M168" s="49"/>
      <c r="N168" s="49"/>
      <c r="O168" s="49"/>
      <c r="S168" s="49"/>
      <c r="T168" s="49"/>
      <c r="U168" s="49"/>
      <c r="V168" s="49"/>
      <c r="Z168" s="49"/>
      <c r="AA168" s="49"/>
      <c r="AB168" s="49"/>
      <c r="AC168" s="49"/>
      <c r="AG168" s="49"/>
      <c r="AH168" s="49"/>
      <c r="AI168" s="49"/>
      <c r="AJ168" s="49"/>
      <c r="AN168" s="49"/>
      <c r="AO168" s="49"/>
      <c r="AP168" s="49"/>
      <c r="AQ168" s="49"/>
      <c r="AU168" s="49"/>
      <c r="AV168" s="49"/>
      <c r="AW168" s="49"/>
      <c r="AX168" s="49"/>
      <c r="BB168" s="49"/>
      <c r="BC168" s="49"/>
      <c r="BD168" s="49"/>
      <c r="BE168" s="49"/>
      <c r="BI168" s="49"/>
      <c r="BJ168" s="49"/>
      <c r="BK168" s="49"/>
      <c r="BL168" s="49"/>
      <c r="BP168" s="49"/>
      <c r="BQ168" s="49"/>
      <c r="BR168" s="49"/>
      <c r="BS168" s="49"/>
      <c r="BW168" s="49"/>
      <c r="BX168" s="49"/>
      <c r="BY168" s="49"/>
      <c r="BZ168" s="49"/>
      <c r="CD168" s="49"/>
      <c r="CE168" s="49"/>
      <c r="CF168" s="49"/>
      <c r="CG168" s="49"/>
      <c r="CK168" s="49"/>
      <c r="CL168" s="49"/>
      <c r="CM168" s="49"/>
      <c r="CN168" s="49"/>
      <c r="CR168" s="49"/>
      <c r="CS168" s="49"/>
      <c r="CT168" s="49"/>
      <c r="CU168" s="49"/>
      <c r="CY168" s="49"/>
      <c r="CZ168" s="49"/>
      <c r="DA168" s="49"/>
      <c r="DB168" s="49"/>
      <c r="DF168" s="49"/>
      <c r="DG168" s="49"/>
      <c r="DH168" s="49"/>
      <c r="DI168" s="49"/>
      <c r="DM168" s="49"/>
      <c r="DN168" s="49"/>
      <c r="DO168" s="49"/>
      <c r="DP168" s="49"/>
      <c r="DT168" s="49"/>
      <c r="DU168" s="49"/>
      <c r="DV168" s="49"/>
      <c r="DW168" s="49"/>
      <c r="EA168" s="49"/>
      <c r="EB168" s="49"/>
      <c r="EC168" s="49"/>
      <c r="ED168" s="49"/>
      <c r="EH168" s="49"/>
      <c r="EI168" s="49"/>
      <c r="EJ168" s="49"/>
      <c r="EK168" s="49"/>
      <c r="EO168" s="49"/>
      <c r="EP168" s="49"/>
      <c r="EQ168" s="49"/>
      <c r="ER168" s="49"/>
      <c r="EV168" s="49"/>
      <c r="EW168" s="49"/>
      <c r="EX168" s="49"/>
      <c r="EY168" s="49"/>
      <c r="FC168" s="49"/>
      <c r="FD168" s="49"/>
      <c r="FE168" s="49"/>
      <c r="FF168" s="49"/>
    </row>
    <row r="169" spans="3:162">
      <c r="C169" s="4" t="s">
        <v>0</v>
      </c>
      <c r="D169" s="4" t="s">
        <v>1</v>
      </c>
      <c r="E169" s="5" t="s">
        <v>2</v>
      </c>
      <c r="F169" s="5" t="s">
        <v>3</v>
      </c>
      <c r="G169" s="5" t="s">
        <v>4</v>
      </c>
      <c r="H169" s="5" t="s">
        <v>5</v>
      </c>
      <c r="J169" s="4" t="s">
        <v>0</v>
      </c>
      <c r="K169" s="4" t="s">
        <v>1</v>
      </c>
      <c r="L169" s="5" t="s">
        <v>2</v>
      </c>
      <c r="M169" s="5" t="s">
        <v>3</v>
      </c>
      <c r="N169" s="5" t="s">
        <v>4</v>
      </c>
      <c r="O169" s="5" t="s">
        <v>5</v>
      </c>
      <c r="Q169" s="4" t="s">
        <v>0</v>
      </c>
      <c r="R169" s="4" t="s">
        <v>1</v>
      </c>
      <c r="S169" s="5" t="s">
        <v>2</v>
      </c>
      <c r="T169" s="5" t="s">
        <v>3</v>
      </c>
      <c r="U169" s="5" t="s">
        <v>4</v>
      </c>
      <c r="V169" s="5" t="s">
        <v>5</v>
      </c>
      <c r="X169" s="4" t="s">
        <v>0</v>
      </c>
      <c r="Y169" s="4" t="s">
        <v>1</v>
      </c>
      <c r="Z169" s="5" t="s">
        <v>2</v>
      </c>
      <c r="AA169" s="5" t="s">
        <v>3</v>
      </c>
      <c r="AB169" s="5" t="s">
        <v>4</v>
      </c>
      <c r="AC169" s="5" t="s">
        <v>5</v>
      </c>
      <c r="AE169" s="4" t="s">
        <v>0</v>
      </c>
      <c r="AF169" s="4" t="s">
        <v>1</v>
      </c>
      <c r="AG169" s="5" t="s">
        <v>2</v>
      </c>
      <c r="AH169" s="5" t="s">
        <v>3</v>
      </c>
      <c r="AI169" s="5" t="s">
        <v>4</v>
      </c>
      <c r="AJ169" s="5" t="s">
        <v>5</v>
      </c>
      <c r="AL169" s="4" t="s">
        <v>0</v>
      </c>
      <c r="AM169" s="4" t="s">
        <v>1</v>
      </c>
      <c r="AN169" s="5" t="s">
        <v>2</v>
      </c>
      <c r="AO169" s="5" t="s">
        <v>3</v>
      </c>
      <c r="AP169" s="5" t="s">
        <v>4</v>
      </c>
      <c r="AQ169" s="5" t="s">
        <v>5</v>
      </c>
      <c r="AS169" s="4" t="s">
        <v>0</v>
      </c>
      <c r="AT169" s="4" t="s">
        <v>1</v>
      </c>
      <c r="AU169" s="5" t="s">
        <v>2</v>
      </c>
      <c r="AV169" s="5" t="s">
        <v>3</v>
      </c>
      <c r="AW169" s="5" t="s">
        <v>4</v>
      </c>
      <c r="AX169" s="5" t="s">
        <v>5</v>
      </c>
      <c r="AZ169" s="4" t="s">
        <v>0</v>
      </c>
      <c r="BA169" s="4" t="s">
        <v>1</v>
      </c>
      <c r="BB169" s="5" t="s">
        <v>2</v>
      </c>
      <c r="BC169" s="5" t="s">
        <v>3</v>
      </c>
      <c r="BD169" s="5" t="s">
        <v>4</v>
      </c>
      <c r="BE169" s="5" t="s">
        <v>5</v>
      </c>
      <c r="BG169" s="4" t="s">
        <v>0</v>
      </c>
      <c r="BH169" s="4" t="s">
        <v>1</v>
      </c>
      <c r="BI169" s="5" t="s">
        <v>2</v>
      </c>
      <c r="BJ169" s="5" t="s">
        <v>3</v>
      </c>
      <c r="BK169" s="5" t="s">
        <v>4</v>
      </c>
      <c r="BL169" s="5" t="s">
        <v>5</v>
      </c>
      <c r="BN169" s="4" t="s">
        <v>0</v>
      </c>
      <c r="BO169" s="4" t="s">
        <v>1</v>
      </c>
      <c r="BP169" s="5" t="s">
        <v>2</v>
      </c>
      <c r="BQ169" s="5" t="s">
        <v>3</v>
      </c>
      <c r="BR169" s="5" t="s">
        <v>4</v>
      </c>
      <c r="BS169" s="5" t="s">
        <v>5</v>
      </c>
      <c r="BU169" s="4" t="s">
        <v>0</v>
      </c>
      <c r="BV169" s="4" t="s">
        <v>1</v>
      </c>
      <c r="BW169" s="5" t="s">
        <v>2</v>
      </c>
      <c r="BX169" s="5" t="s">
        <v>3</v>
      </c>
      <c r="BY169" s="5" t="s">
        <v>4</v>
      </c>
      <c r="BZ169" s="5" t="s">
        <v>5</v>
      </c>
      <c r="CB169" s="4" t="s">
        <v>0</v>
      </c>
      <c r="CC169" s="4" t="s">
        <v>1</v>
      </c>
      <c r="CD169" s="5" t="s">
        <v>2</v>
      </c>
      <c r="CE169" s="5" t="s">
        <v>3</v>
      </c>
      <c r="CF169" s="5" t="s">
        <v>4</v>
      </c>
      <c r="CG169" s="5" t="s">
        <v>5</v>
      </c>
      <c r="CI169" s="4" t="s">
        <v>0</v>
      </c>
      <c r="CJ169" s="4" t="s">
        <v>1</v>
      </c>
      <c r="CK169" s="5" t="s">
        <v>2</v>
      </c>
      <c r="CL169" s="5" t="s">
        <v>3</v>
      </c>
      <c r="CM169" s="5" t="s">
        <v>4</v>
      </c>
      <c r="CN169" s="5" t="s">
        <v>5</v>
      </c>
      <c r="CP169" s="4" t="s">
        <v>0</v>
      </c>
      <c r="CQ169" s="4" t="s">
        <v>1</v>
      </c>
      <c r="CR169" s="5" t="s">
        <v>2</v>
      </c>
      <c r="CS169" s="5" t="s">
        <v>3</v>
      </c>
      <c r="CT169" s="5" t="s">
        <v>4</v>
      </c>
      <c r="CU169" s="5" t="s">
        <v>5</v>
      </c>
      <c r="CW169" s="4" t="s">
        <v>0</v>
      </c>
      <c r="CX169" s="4" t="s">
        <v>1</v>
      </c>
      <c r="CY169" s="5" t="s">
        <v>2</v>
      </c>
      <c r="CZ169" s="5" t="s">
        <v>3</v>
      </c>
      <c r="DA169" s="5" t="s">
        <v>4</v>
      </c>
      <c r="DB169" s="5" t="s">
        <v>5</v>
      </c>
      <c r="DD169" s="4" t="s">
        <v>0</v>
      </c>
      <c r="DE169" s="4" t="s">
        <v>1</v>
      </c>
      <c r="DF169" s="5" t="s">
        <v>2</v>
      </c>
      <c r="DG169" s="5" t="s">
        <v>3</v>
      </c>
      <c r="DH169" s="5" t="s">
        <v>4</v>
      </c>
      <c r="DI169" s="5" t="s">
        <v>5</v>
      </c>
      <c r="DK169" s="4" t="s">
        <v>0</v>
      </c>
      <c r="DL169" s="4" t="s">
        <v>1</v>
      </c>
      <c r="DM169" s="5" t="s">
        <v>2</v>
      </c>
      <c r="DN169" s="5" t="s">
        <v>3</v>
      </c>
      <c r="DO169" s="5" t="s">
        <v>4</v>
      </c>
      <c r="DP169" s="5" t="s">
        <v>5</v>
      </c>
      <c r="DR169" s="4" t="s">
        <v>0</v>
      </c>
      <c r="DS169" s="4" t="s">
        <v>1</v>
      </c>
      <c r="DT169" s="5" t="s">
        <v>2</v>
      </c>
      <c r="DU169" s="5" t="s">
        <v>3</v>
      </c>
      <c r="DV169" s="5" t="s">
        <v>4</v>
      </c>
      <c r="DW169" s="5" t="s">
        <v>5</v>
      </c>
      <c r="DY169" s="4" t="s">
        <v>0</v>
      </c>
      <c r="DZ169" s="4" t="s">
        <v>1</v>
      </c>
      <c r="EA169" s="5" t="s">
        <v>2</v>
      </c>
      <c r="EB169" s="5" t="s">
        <v>3</v>
      </c>
      <c r="EC169" s="5" t="s">
        <v>4</v>
      </c>
      <c r="ED169" s="5" t="s">
        <v>5</v>
      </c>
      <c r="EF169" s="4" t="s">
        <v>0</v>
      </c>
      <c r="EG169" s="4" t="s">
        <v>1</v>
      </c>
      <c r="EH169" s="5" t="s">
        <v>2</v>
      </c>
      <c r="EI169" s="5" t="s">
        <v>3</v>
      </c>
      <c r="EJ169" s="5" t="s">
        <v>4</v>
      </c>
      <c r="EK169" s="5" t="s">
        <v>5</v>
      </c>
      <c r="EM169" s="4" t="s">
        <v>0</v>
      </c>
      <c r="EN169" s="4" t="s">
        <v>1</v>
      </c>
      <c r="EO169" s="5" t="s">
        <v>2</v>
      </c>
      <c r="EP169" s="5" t="s">
        <v>3</v>
      </c>
      <c r="EQ169" s="5" t="s">
        <v>4</v>
      </c>
      <c r="ER169" s="5" t="s">
        <v>5</v>
      </c>
      <c r="ET169" s="4" t="s">
        <v>0</v>
      </c>
      <c r="EU169" s="4" t="s">
        <v>1</v>
      </c>
      <c r="EV169" s="5" t="s">
        <v>2</v>
      </c>
      <c r="EW169" s="5" t="s">
        <v>3</v>
      </c>
      <c r="EX169" s="5" t="s">
        <v>4</v>
      </c>
      <c r="EY169" s="5" t="s">
        <v>5</v>
      </c>
      <c r="FA169" s="4" t="s">
        <v>0</v>
      </c>
      <c r="FB169" s="4" t="s">
        <v>1</v>
      </c>
      <c r="FC169" s="5" t="s">
        <v>2</v>
      </c>
      <c r="FD169" s="5" t="s">
        <v>3</v>
      </c>
      <c r="FE169" s="5" t="s">
        <v>4</v>
      </c>
      <c r="FF169" s="5" t="s">
        <v>5</v>
      </c>
    </row>
    <row r="170" spans="3:162">
      <c r="C170" s="1"/>
      <c r="D170" s="1"/>
      <c r="E170" s="6"/>
      <c r="F170" s="6">
        <f>G170</f>
        <v>12630.079000000009</v>
      </c>
      <c r="G170" s="23">
        <f>H172+EI124</f>
        <v>12630.079000000009</v>
      </c>
      <c r="H170" s="7">
        <v>8111061342</v>
      </c>
      <c r="J170" s="1"/>
      <c r="K170" s="1"/>
      <c r="L170" s="6"/>
      <c r="M170" s="6">
        <f>F202</f>
        <v>4689.638000000009</v>
      </c>
      <c r="N170" s="23">
        <f>G170</f>
        <v>12630.079000000009</v>
      </c>
      <c r="O170" s="7">
        <v>8111061342</v>
      </c>
      <c r="Q170" s="1"/>
      <c r="R170" s="1"/>
      <c r="S170" s="6"/>
      <c r="T170" s="6">
        <f>U170</f>
        <v>16818.986000000008</v>
      </c>
      <c r="U170" s="23">
        <f>V172+M193</f>
        <v>16818.986000000008</v>
      </c>
      <c r="V170" s="7">
        <v>8111064713</v>
      </c>
      <c r="X170" s="1"/>
      <c r="Y170" s="1"/>
      <c r="Z170" s="6"/>
      <c r="AA170" s="6">
        <f>T202</f>
        <v>10739.075000000008</v>
      </c>
      <c r="AB170" s="23">
        <f>U170</f>
        <v>16818.986000000008</v>
      </c>
      <c r="AC170" s="7">
        <v>8111064713</v>
      </c>
      <c r="AE170" s="1"/>
      <c r="AF170" s="1"/>
      <c r="AG170" s="6"/>
      <c r="AH170" s="6">
        <f>AA202</f>
        <v>3465.2210000000091</v>
      </c>
      <c r="AI170" s="23">
        <f>AB170</f>
        <v>16818.986000000008</v>
      </c>
      <c r="AJ170" s="7">
        <v>8111064713</v>
      </c>
      <c r="AL170" s="1"/>
      <c r="AM170" s="1"/>
      <c r="AN170" s="6"/>
      <c r="AO170" s="6">
        <f>AH202</f>
        <v>-3606.9329999999914</v>
      </c>
      <c r="AP170" s="23">
        <f>AI170</f>
        <v>16818.986000000008</v>
      </c>
      <c r="AQ170" s="7">
        <v>8111064713</v>
      </c>
      <c r="AS170" s="1"/>
      <c r="AT170" s="1"/>
      <c r="AU170" s="6"/>
      <c r="AV170" s="6">
        <f>AW170</f>
        <v>14396.067000000008</v>
      </c>
      <c r="AW170" s="23">
        <f>AX172+AO177</f>
        <v>14396.067000000008</v>
      </c>
      <c r="AX170" s="7">
        <v>8111067276</v>
      </c>
      <c r="AZ170" s="1"/>
      <c r="BA170" s="1"/>
      <c r="BB170" s="6"/>
      <c r="BC170" s="6">
        <f>AV202</f>
        <v>12915.35300000001</v>
      </c>
      <c r="BD170" s="23">
        <f>AW170</f>
        <v>14396.067000000008</v>
      </c>
      <c r="BE170" s="7">
        <v>8111067276</v>
      </c>
      <c r="BG170" s="1"/>
      <c r="BH170" s="1"/>
      <c r="BI170" s="6"/>
      <c r="BJ170" s="6">
        <f>BC202</f>
        <v>11809.138000000012</v>
      </c>
      <c r="BK170" s="23">
        <f>BD170</f>
        <v>14396.067000000008</v>
      </c>
      <c r="BL170" s="7">
        <v>8111067276</v>
      </c>
      <c r="BN170" s="1"/>
      <c r="BO170" s="1"/>
      <c r="BP170" s="6"/>
      <c r="BQ170" s="6">
        <f>BJ202</f>
        <v>11511.830000000013</v>
      </c>
      <c r="BR170" s="23">
        <f>BK170</f>
        <v>14396.067000000008</v>
      </c>
      <c r="BS170" s="7">
        <v>8111067276</v>
      </c>
      <c r="BU170" s="1"/>
      <c r="BV170" s="1"/>
      <c r="BW170" s="6"/>
      <c r="BX170" s="6">
        <f>BQ202</f>
        <v>5329.1780000000144</v>
      </c>
      <c r="BY170" s="23">
        <f>BR170</f>
        <v>14396.067000000008</v>
      </c>
      <c r="BZ170" s="7">
        <v>8111067276</v>
      </c>
      <c r="CB170" s="1"/>
      <c r="CC170" s="1"/>
      <c r="CD170" s="6"/>
      <c r="CE170" s="6">
        <f>BX202</f>
        <v>4709.1230000000141</v>
      </c>
      <c r="CF170" s="23">
        <f>BY170</f>
        <v>14396.067000000008</v>
      </c>
      <c r="CG170" s="7">
        <v>8111067276</v>
      </c>
      <c r="CI170" s="1"/>
      <c r="CJ170" s="1"/>
      <c r="CK170" s="6"/>
      <c r="CL170" s="6">
        <f>CE202</f>
        <v>3410.7760000000139</v>
      </c>
      <c r="CM170" s="23">
        <f>CF170</f>
        <v>14396.067000000008</v>
      </c>
      <c r="CN170" s="7">
        <v>8111067276</v>
      </c>
      <c r="CP170" s="1"/>
      <c r="CQ170" s="1"/>
      <c r="CR170" s="6"/>
      <c r="CS170" s="6">
        <f>CT170</f>
        <v>17628.662000000015</v>
      </c>
      <c r="CT170" s="23">
        <f>CU172+CL186</f>
        <v>17628.662000000015</v>
      </c>
      <c r="CU170" s="7">
        <v>8111069957</v>
      </c>
      <c r="CW170" s="1"/>
      <c r="CX170" s="1"/>
      <c r="CY170" s="6"/>
      <c r="CZ170" s="6">
        <f>CS202</f>
        <v>13888.875000000016</v>
      </c>
      <c r="DA170" s="23">
        <f>CT170</f>
        <v>17628.662000000015</v>
      </c>
      <c r="DB170" s="7">
        <v>8111069957</v>
      </c>
      <c r="DD170" s="1"/>
      <c r="DE170" s="1"/>
      <c r="DF170" s="6"/>
      <c r="DG170" s="6">
        <f>CZ202</f>
        <v>10955.536000000015</v>
      </c>
      <c r="DH170" s="23">
        <f>DA170</f>
        <v>17628.662000000015</v>
      </c>
      <c r="DI170" s="7">
        <v>8111069957</v>
      </c>
      <c r="DK170" s="1"/>
      <c r="DL170" s="1"/>
      <c r="DM170" s="6"/>
      <c r="DN170" s="6">
        <f>DG202</f>
        <v>8504.3800000000119</v>
      </c>
      <c r="DO170" s="23">
        <f>DH170</f>
        <v>17628.662000000015</v>
      </c>
      <c r="DP170" s="7">
        <v>8111069957</v>
      </c>
      <c r="DR170" s="1"/>
      <c r="DS170" s="1"/>
      <c r="DT170" s="6"/>
      <c r="DU170" s="6">
        <f>DN202</f>
        <v>5948.7850000000108</v>
      </c>
      <c r="DV170" s="23">
        <f>DO170</f>
        <v>17628.662000000015</v>
      </c>
      <c r="DW170" s="7">
        <v>8111069957</v>
      </c>
      <c r="DY170" s="1"/>
      <c r="DZ170" s="1"/>
      <c r="EA170" s="6"/>
      <c r="EB170" s="6">
        <f>DU202</f>
        <v>1562.0590000000113</v>
      </c>
      <c r="EC170" s="23">
        <f>DV170</f>
        <v>17628.662000000015</v>
      </c>
      <c r="ED170" s="7">
        <v>8111069957</v>
      </c>
      <c r="EF170" s="1"/>
      <c r="EG170" s="1"/>
      <c r="EH170" s="6"/>
      <c r="EI170" s="6">
        <f>EJ170</f>
        <v>15236.928000000011</v>
      </c>
      <c r="EJ170" s="23">
        <f>EK172+EB186</f>
        <v>15236.928000000011</v>
      </c>
      <c r="EK170" s="7">
        <v>8111072279</v>
      </c>
      <c r="EM170" s="1"/>
      <c r="EN170" s="1"/>
      <c r="EO170" s="6"/>
      <c r="EP170" s="6">
        <f>EI202</f>
        <v>11330.681000000008</v>
      </c>
      <c r="EQ170" s="23">
        <f>EJ170</f>
        <v>15236.928000000011</v>
      </c>
      <c r="ER170" s="7">
        <v>8111072279</v>
      </c>
      <c r="ET170" s="1"/>
      <c r="EU170" s="1"/>
      <c r="EV170" s="6"/>
      <c r="EW170" s="6">
        <f>EP202</f>
        <v>7467.8130000000083</v>
      </c>
      <c r="EX170" s="23">
        <f>EQ170</f>
        <v>15236.928000000011</v>
      </c>
      <c r="EY170" s="7">
        <v>8111072279</v>
      </c>
      <c r="FA170" s="1"/>
      <c r="FB170" s="1"/>
      <c r="FC170" s="6"/>
      <c r="FD170" s="6">
        <f>EW202</f>
        <v>2685.0070000000101</v>
      </c>
      <c r="FE170" s="23">
        <f>EX170</f>
        <v>15236.928000000011</v>
      </c>
      <c r="FF170" s="7">
        <v>8111072279</v>
      </c>
    </row>
    <row r="171" spans="3:162">
      <c r="C171" s="8">
        <v>45498</v>
      </c>
      <c r="D171" s="9" t="s">
        <v>34</v>
      </c>
      <c r="E171" s="6">
        <v>163.78100000000001</v>
      </c>
      <c r="F171" s="6">
        <f>F170-E171</f>
        <v>12466.298000000008</v>
      </c>
      <c r="G171" s="10">
        <f>1</f>
        <v>1</v>
      </c>
      <c r="H171" s="5" t="s">
        <v>4</v>
      </c>
      <c r="J171" s="8">
        <v>45498</v>
      </c>
      <c r="K171" s="9" t="s">
        <v>56</v>
      </c>
      <c r="L171" s="6">
        <v>200.21899999999999</v>
      </c>
      <c r="M171" s="6">
        <f>M170-L171</f>
        <v>4489.419000000009</v>
      </c>
      <c r="N171" s="10">
        <f>1</f>
        <v>1</v>
      </c>
      <c r="O171" s="5" t="s">
        <v>4</v>
      </c>
      <c r="Q171" s="8">
        <v>45499</v>
      </c>
      <c r="R171" s="9" t="s">
        <v>56</v>
      </c>
      <c r="S171" s="6">
        <v>200.06399999999999</v>
      </c>
      <c r="T171" s="6">
        <f>T170-S171</f>
        <v>16618.92200000001</v>
      </c>
      <c r="U171" s="10">
        <f>1</f>
        <v>1</v>
      </c>
      <c r="V171" s="5" t="s">
        <v>4</v>
      </c>
      <c r="X171" s="8">
        <v>45499</v>
      </c>
      <c r="Y171" s="9" t="s">
        <v>35</v>
      </c>
      <c r="Z171" s="6">
        <v>200.06800000000001</v>
      </c>
      <c r="AA171" s="6">
        <f>AA170-Z171</f>
        <v>10539.007000000009</v>
      </c>
      <c r="AB171" s="10">
        <f>1</f>
        <v>1</v>
      </c>
      <c r="AC171" s="5" t="s">
        <v>4</v>
      </c>
      <c r="AE171" s="8">
        <v>45500</v>
      </c>
      <c r="AF171" s="9" t="s">
        <v>732</v>
      </c>
      <c r="AG171" s="6">
        <v>368.65699999999998</v>
      </c>
      <c r="AH171" s="6">
        <f>AH170-AG171</f>
        <v>3096.5640000000089</v>
      </c>
      <c r="AI171" s="10">
        <f>1</f>
        <v>1</v>
      </c>
      <c r="AJ171" s="5" t="s">
        <v>4</v>
      </c>
      <c r="AL171" s="8"/>
      <c r="AM171" s="9"/>
      <c r="AN171" s="6"/>
      <c r="AO171" s="6">
        <f>AO170-AN171</f>
        <v>-3606.9329999999914</v>
      </c>
      <c r="AP171" s="10">
        <f>1</f>
        <v>1</v>
      </c>
      <c r="AQ171" s="5" t="s">
        <v>4</v>
      </c>
      <c r="AS171" s="8">
        <v>45500</v>
      </c>
      <c r="AT171" s="9" t="s">
        <v>690</v>
      </c>
      <c r="AU171" s="6">
        <v>200.26</v>
      </c>
      <c r="AV171" s="6">
        <f>AV170-AU171</f>
        <v>14195.807000000008</v>
      </c>
      <c r="AW171" s="10">
        <f>1</f>
        <v>1</v>
      </c>
      <c r="AX171" s="5" t="s">
        <v>4</v>
      </c>
      <c r="AZ171" s="8">
        <v>45500</v>
      </c>
      <c r="BA171" s="9" t="s">
        <v>9</v>
      </c>
      <c r="BB171" s="6">
        <v>144.21199999999999</v>
      </c>
      <c r="BC171" s="6">
        <f>BC170-BB171</f>
        <v>12771.141000000011</v>
      </c>
      <c r="BD171" s="10">
        <f>1</f>
        <v>1</v>
      </c>
      <c r="BE171" s="5" t="s">
        <v>4</v>
      </c>
      <c r="BG171" s="8">
        <v>45500</v>
      </c>
      <c r="BH171" s="9" t="s">
        <v>824</v>
      </c>
      <c r="BI171" s="6">
        <v>297.30799999999999</v>
      </c>
      <c r="BJ171" s="6">
        <f>BJ170-BI171</f>
        <v>11511.830000000013</v>
      </c>
      <c r="BK171" s="10">
        <f>1</f>
        <v>1</v>
      </c>
      <c r="BL171" s="5" t="s">
        <v>4</v>
      </c>
      <c r="BN171" s="8">
        <v>45501</v>
      </c>
      <c r="BO171" s="9" t="s">
        <v>9</v>
      </c>
      <c r="BP171" s="6">
        <v>200.29499999999999</v>
      </c>
      <c r="BQ171" s="6">
        <f>BQ170-BP171</f>
        <v>11311.535000000013</v>
      </c>
      <c r="BR171" s="10">
        <f>1</f>
        <v>1</v>
      </c>
      <c r="BS171" s="5" t="s">
        <v>4</v>
      </c>
      <c r="BU171" s="8">
        <v>45501</v>
      </c>
      <c r="BV171" s="9" t="s">
        <v>55</v>
      </c>
      <c r="BW171" s="6">
        <v>250.13900000000001</v>
      </c>
      <c r="BX171" s="6">
        <f>BX170-BW171</f>
        <v>5079.0390000000143</v>
      </c>
      <c r="BY171" s="10">
        <f>1</f>
        <v>1</v>
      </c>
      <c r="BZ171" s="5" t="s">
        <v>4</v>
      </c>
      <c r="CB171" s="8">
        <v>45502</v>
      </c>
      <c r="CC171" s="9" t="s">
        <v>6</v>
      </c>
      <c r="CD171" s="6">
        <v>400.483</v>
      </c>
      <c r="CE171" s="6">
        <f>CE170-CD171</f>
        <v>4308.640000000014</v>
      </c>
      <c r="CF171" s="10">
        <f>1</f>
        <v>1</v>
      </c>
      <c r="CG171" s="5" t="s">
        <v>4</v>
      </c>
      <c r="CI171" s="8">
        <v>45502</v>
      </c>
      <c r="CJ171" s="9" t="s">
        <v>55</v>
      </c>
      <c r="CK171" s="6">
        <v>200.07499999999999</v>
      </c>
      <c r="CL171" s="6">
        <f>CL170-CK171</f>
        <v>3210.7010000000141</v>
      </c>
      <c r="CM171" s="10">
        <f>1</f>
        <v>1</v>
      </c>
      <c r="CN171" s="5" t="s">
        <v>4</v>
      </c>
      <c r="CP171" s="8">
        <v>45502</v>
      </c>
      <c r="CQ171" s="9" t="s">
        <v>503</v>
      </c>
      <c r="CR171" s="6">
        <v>250.06399999999999</v>
      </c>
      <c r="CS171" s="6">
        <f>CS170-CR171</f>
        <v>17378.598000000016</v>
      </c>
      <c r="CT171" s="10">
        <f>1</f>
        <v>1</v>
      </c>
      <c r="CU171" s="5" t="s">
        <v>4</v>
      </c>
      <c r="CW171" s="8">
        <v>45503</v>
      </c>
      <c r="CX171" s="9" t="s">
        <v>503</v>
      </c>
      <c r="CY171" s="6">
        <v>250.154</v>
      </c>
      <c r="CZ171" s="6">
        <f>CZ170-CY171</f>
        <v>13638.721000000016</v>
      </c>
      <c r="DA171" s="10">
        <f>1</f>
        <v>1</v>
      </c>
      <c r="DB171" s="5" t="s">
        <v>4</v>
      </c>
      <c r="DD171" s="8">
        <v>45503</v>
      </c>
      <c r="DE171" s="9" t="s">
        <v>483</v>
      </c>
      <c r="DF171" s="6">
        <v>300.02199999999999</v>
      </c>
      <c r="DG171" s="6">
        <f>DG170-DF171</f>
        <v>10655.514000000014</v>
      </c>
      <c r="DH171" s="10">
        <f>1</f>
        <v>1</v>
      </c>
      <c r="DI171" s="5" t="s">
        <v>4</v>
      </c>
      <c r="DK171" s="8">
        <v>45503</v>
      </c>
      <c r="DL171" s="9" t="s">
        <v>9</v>
      </c>
      <c r="DM171" s="6">
        <v>200.001</v>
      </c>
      <c r="DN171" s="6">
        <f>DN170-DM171</f>
        <v>8304.3790000000117</v>
      </c>
      <c r="DO171" s="10">
        <f>1</f>
        <v>1</v>
      </c>
      <c r="DP171" s="5" t="s">
        <v>4</v>
      </c>
      <c r="DR171" s="8">
        <v>45504</v>
      </c>
      <c r="DS171" s="9" t="s">
        <v>9</v>
      </c>
      <c r="DT171" s="6">
        <v>155.227</v>
      </c>
      <c r="DU171" s="6">
        <f>DU170-DT171</f>
        <v>5793.5580000000109</v>
      </c>
      <c r="DV171" s="10">
        <f>1</f>
        <v>1</v>
      </c>
      <c r="DW171" s="5" t="s">
        <v>4</v>
      </c>
      <c r="DY171" s="8">
        <v>45504</v>
      </c>
      <c r="DZ171" s="9" t="s">
        <v>536</v>
      </c>
      <c r="EA171" s="6">
        <v>300.02600000000001</v>
      </c>
      <c r="EB171" s="6">
        <f>EB170-EA171</f>
        <v>1262.0330000000113</v>
      </c>
      <c r="EC171" s="10">
        <f>1</f>
        <v>1</v>
      </c>
      <c r="ED171" s="5" t="s">
        <v>4</v>
      </c>
      <c r="EF171" s="8">
        <v>45504</v>
      </c>
      <c r="EG171" s="9" t="s">
        <v>503</v>
      </c>
      <c r="EH171" s="6">
        <v>250.30600000000001</v>
      </c>
      <c r="EI171" s="6">
        <f>EI170-EH171</f>
        <v>14986.62200000001</v>
      </c>
      <c r="EJ171" s="10">
        <f>1</f>
        <v>1</v>
      </c>
      <c r="EK171" s="5" t="s">
        <v>4</v>
      </c>
      <c r="EM171" s="8">
        <v>45505</v>
      </c>
      <c r="EN171" s="9" t="s">
        <v>732</v>
      </c>
      <c r="EO171" s="6">
        <v>437.63299999999998</v>
      </c>
      <c r="EP171" s="6">
        <f>EP170-EO171</f>
        <v>10893.048000000008</v>
      </c>
      <c r="EQ171" s="10">
        <f>1</f>
        <v>1</v>
      </c>
      <c r="ER171" s="5" t="s">
        <v>4</v>
      </c>
      <c r="ET171" s="8">
        <v>45505</v>
      </c>
      <c r="EU171" s="9" t="s">
        <v>56</v>
      </c>
      <c r="EV171" s="6">
        <v>200.02199999999999</v>
      </c>
      <c r="EW171" s="6">
        <f>EW170-EV171</f>
        <v>7267.7910000000084</v>
      </c>
      <c r="EX171" s="10">
        <f>1</f>
        <v>1</v>
      </c>
      <c r="EY171" s="5" t="s">
        <v>4</v>
      </c>
      <c r="FA171" s="8">
        <v>45505</v>
      </c>
      <c r="FB171" s="9" t="s">
        <v>495</v>
      </c>
      <c r="FC171" s="6">
        <v>300.01799999999997</v>
      </c>
      <c r="FD171" s="6">
        <f>FD170-FC171</f>
        <v>2384.98900000001</v>
      </c>
      <c r="FE171" s="10">
        <f>1</f>
        <v>1</v>
      </c>
      <c r="FF171" s="5" t="s">
        <v>4</v>
      </c>
    </row>
    <row r="172" spans="3:162">
      <c r="C172" s="8">
        <v>45498</v>
      </c>
      <c r="D172" s="9" t="s">
        <v>732</v>
      </c>
      <c r="E172" s="6">
        <v>473.31799999999998</v>
      </c>
      <c r="F172" s="6">
        <f t="shared" ref="F172:F202" si="110">F171-E172</f>
        <v>11992.980000000009</v>
      </c>
      <c r="G172" s="10">
        <f t="shared" ref="G172:G202" si="111">G171+1</f>
        <v>2</v>
      </c>
      <c r="H172" s="10">
        <v>18006</v>
      </c>
      <c r="J172" s="8">
        <v>45498</v>
      </c>
      <c r="K172" s="9" t="s">
        <v>9</v>
      </c>
      <c r="L172" s="6">
        <v>200.215</v>
      </c>
      <c r="M172" s="6">
        <f t="shared" ref="M172:M193" si="112">M171-L172</f>
        <v>4289.2040000000088</v>
      </c>
      <c r="N172" s="10">
        <f t="shared" ref="N172:N193" si="113">N171+1</f>
        <v>2</v>
      </c>
      <c r="O172" s="10">
        <v>18006</v>
      </c>
      <c r="Q172" s="8">
        <v>45499</v>
      </c>
      <c r="R172" s="9" t="s">
        <v>9</v>
      </c>
      <c r="S172" s="6">
        <v>200.13200000000001</v>
      </c>
      <c r="T172" s="6">
        <f t="shared" ref="T172:T202" si="114">T171-S172</f>
        <v>16418.790000000008</v>
      </c>
      <c r="U172" s="10">
        <f t="shared" ref="U172:U202" si="115">U171+1</f>
        <v>2</v>
      </c>
      <c r="V172" s="10">
        <v>18004</v>
      </c>
      <c r="X172" s="8">
        <v>45499</v>
      </c>
      <c r="Y172" s="9" t="s">
        <v>495</v>
      </c>
      <c r="Z172" s="6">
        <v>257.62200000000001</v>
      </c>
      <c r="AA172" s="6">
        <f t="shared" ref="AA172:AA202" si="116">AA171-Z172</f>
        <v>10281.385000000009</v>
      </c>
      <c r="AB172" s="10">
        <f t="shared" ref="AB172:AB202" si="117">AB171+1</f>
        <v>2</v>
      </c>
      <c r="AC172" s="10">
        <v>18004</v>
      </c>
      <c r="AE172" s="8">
        <v>45500</v>
      </c>
      <c r="AF172" s="9" t="s">
        <v>57</v>
      </c>
      <c r="AG172" s="6">
        <v>250.048</v>
      </c>
      <c r="AH172" s="6">
        <f t="shared" ref="AH172:AH202" si="118">AH171-AG172</f>
        <v>2846.5160000000087</v>
      </c>
      <c r="AI172" s="10">
        <f t="shared" ref="AI172:AI202" si="119">AI171+1</f>
        <v>2</v>
      </c>
      <c r="AJ172" s="10">
        <v>18004</v>
      </c>
      <c r="AL172" s="8"/>
      <c r="AM172" s="9"/>
      <c r="AN172" s="6"/>
      <c r="AO172" s="6">
        <f t="shared" ref="AO172:AO177" si="120">AO171-AN172</f>
        <v>-3606.9329999999914</v>
      </c>
      <c r="AP172" s="10">
        <f t="shared" ref="AP172:AP177" si="121">AP171+1</f>
        <v>2</v>
      </c>
      <c r="AQ172" s="10">
        <v>18004</v>
      </c>
      <c r="AS172" s="8">
        <v>45500</v>
      </c>
      <c r="AT172" s="9" t="s">
        <v>56</v>
      </c>
      <c r="AU172" s="6">
        <v>200.06800000000001</v>
      </c>
      <c r="AV172" s="6">
        <f t="shared" ref="AV172:AV202" si="122">AV171-AU172</f>
        <v>13995.739000000009</v>
      </c>
      <c r="AW172" s="10">
        <f t="shared" ref="AW172:AW202" si="123">AW171+1</f>
        <v>2</v>
      </c>
      <c r="AX172" s="10">
        <v>18003</v>
      </c>
      <c r="AZ172" s="8">
        <v>45500</v>
      </c>
      <c r="BA172" s="9" t="s">
        <v>9</v>
      </c>
      <c r="BB172" s="6">
        <v>200.09</v>
      </c>
      <c r="BC172" s="6">
        <f t="shared" ref="BC172:BC202" si="124">BC171-BB172</f>
        <v>12571.05100000001</v>
      </c>
      <c r="BD172" s="10">
        <f t="shared" ref="BD172:BD202" si="125">BD171+1</f>
        <v>2</v>
      </c>
      <c r="BE172" s="10">
        <v>18003</v>
      </c>
      <c r="BG172" s="8"/>
      <c r="BH172" s="9"/>
      <c r="BI172" s="6"/>
      <c r="BJ172" s="6">
        <f t="shared" ref="BJ172:BJ202" si="126">BJ171-BI172</f>
        <v>11511.830000000013</v>
      </c>
      <c r="BK172" s="10">
        <f t="shared" ref="BK172:BK202" si="127">BK171+1</f>
        <v>2</v>
      </c>
      <c r="BL172" s="10">
        <v>18003</v>
      </c>
      <c r="BN172" s="8">
        <v>45501</v>
      </c>
      <c r="BO172" s="9" t="s">
        <v>9</v>
      </c>
      <c r="BP172" s="6">
        <v>190.67699999999999</v>
      </c>
      <c r="BQ172" s="6">
        <f t="shared" ref="BQ172:BQ202" si="128">BQ171-BP172</f>
        <v>11120.858000000013</v>
      </c>
      <c r="BR172" s="10">
        <f t="shared" ref="BR172:BR202" si="129">BR171+1</f>
        <v>2</v>
      </c>
      <c r="BS172" s="10">
        <v>18003</v>
      </c>
      <c r="BU172" s="8">
        <v>45501</v>
      </c>
      <c r="BV172" s="9" t="s">
        <v>60</v>
      </c>
      <c r="BW172" s="6">
        <v>69.89</v>
      </c>
      <c r="BX172" s="6">
        <f t="shared" ref="BX172:BX202" si="130">BX171-BW172</f>
        <v>5009.149000000014</v>
      </c>
      <c r="BY172" s="10">
        <f t="shared" ref="BY172:BY202" si="131">BY171+1</f>
        <v>2</v>
      </c>
      <c r="BZ172" s="10">
        <v>18003</v>
      </c>
      <c r="CB172" s="8">
        <v>45502</v>
      </c>
      <c r="CC172" s="9" t="s">
        <v>6</v>
      </c>
      <c r="CD172" s="6">
        <v>373.42899999999997</v>
      </c>
      <c r="CE172" s="6">
        <f t="shared" ref="CE172:CE202" si="132">CE171-CD172</f>
        <v>3935.2110000000139</v>
      </c>
      <c r="CF172" s="10">
        <f t="shared" ref="CF172:CF202" si="133">CF171+1</f>
        <v>2</v>
      </c>
      <c r="CG172" s="10">
        <v>18003</v>
      </c>
      <c r="CI172" s="8">
        <v>45502</v>
      </c>
      <c r="CJ172" s="9" t="s">
        <v>707</v>
      </c>
      <c r="CK172" s="6">
        <v>200.00299999999999</v>
      </c>
      <c r="CL172" s="6">
        <f t="shared" ref="CL172:CL186" si="134">CL171-CK172</f>
        <v>3010.698000000014</v>
      </c>
      <c r="CM172" s="10">
        <f t="shared" ref="CM172:CM186" si="135">CM171+1</f>
        <v>2</v>
      </c>
      <c r="CN172" s="10">
        <v>18003</v>
      </c>
      <c r="CP172" s="8">
        <v>45502</v>
      </c>
      <c r="CQ172" s="9" t="s">
        <v>783</v>
      </c>
      <c r="CR172" s="6">
        <v>200.63499999999999</v>
      </c>
      <c r="CS172" s="6">
        <f t="shared" ref="CS172:CS202" si="136">CS171-CR172</f>
        <v>17177.963000000018</v>
      </c>
      <c r="CT172" s="10">
        <f t="shared" ref="CT172:CT202" si="137">CT171+1</f>
        <v>2</v>
      </c>
      <c r="CU172" s="10">
        <v>17998</v>
      </c>
      <c r="CW172" s="8">
        <v>45503</v>
      </c>
      <c r="CX172" s="9" t="s">
        <v>732</v>
      </c>
      <c r="CY172" s="6">
        <v>233.01599999999999</v>
      </c>
      <c r="CZ172" s="6">
        <f t="shared" ref="CZ172:CZ202" si="138">CZ171-CY172</f>
        <v>13405.705000000016</v>
      </c>
      <c r="DA172" s="10">
        <f t="shared" ref="DA172:DA202" si="139">DA171+1</f>
        <v>2</v>
      </c>
      <c r="DB172" s="10">
        <v>17998</v>
      </c>
      <c r="DD172" s="8">
        <v>45503</v>
      </c>
      <c r="DE172" s="9" t="s">
        <v>58</v>
      </c>
      <c r="DF172" s="6">
        <v>70.736000000000004</v>
      </c>
      <c r="DG172" s="6">
        <f t="shared" ref="DG172:DG202" si="140">DG171-DF172</f>
        <v>10584.778000000013</v>
      </c>
      <c r="DH172" s="10">
        <f t="shared" ref="DH172:DH202" si="141">DH171+1</f>
        <v>2</v>
      </c>
      <c r="DI172" s="10">
        <v>17998</v>
      </c>
      <c r="DK172" s="8">
        <v>45503</v>
      </c>
      <c r="DL172" s="9" t="s">
        <v>35</v>
      </c>
      <c r="DM172" s="6">
        <v>200.11699999999999</v>
      </c>
      <c r="DN172" s="6">
        <f t="shared" ref="DN172:DN202" si="142">DN171-DM172</f>
        <v>8104.2620000000115</v>
      </c>
      <c r="DO172" s="10">
        <f t="shared" ref="DO172:DO202" si="143">DO171+1</f>
        <v>2</v>
      </c>
      <c r="DP172" s="10">
        <v>17998</v>
      </c>
      <c r="DR172" s="8">
        <v>45504</v>
      </c>
      <c r="DS172" s="9" t="s">
        <v>483</v>
      </c>
      <c r="DT172" s="6">
        <v>300.61500000000001</v>
      </c>
      <c r="DU172" s="6">
        <f t="shared" ref="DU172:DU202" si="144">DU171-DT172</f>
        <v>5492.9430000000111</v>
      </c>
      <c r="DV172" s="10">
        <f t="shared" ref="DV172:DV202" si="145">DV171+1</f>
        <v>2</v>
      </c>
      <c r="DW172" s="10">
        <v>17998</v>
      </c>
      <c r="DY172" s="8">
        <v>45504</v>
      </c>
      <c r="DZ172" s="9" t="s">
        <v>9</v>
      </c>
      <c r="EA172" s="6">
        <v>200.93199999999999</v>
      </c>
      <c r="EB172" s="6">
        <f t="shared" ref="EB172:EB186" si="146">EB171-EA172</f>
        <v>1061.1010000000113</v>
      </c>
      <c r="EC172" s="10">
        <f t="shared" ref="EC172:EC186" si="147">EC171+1</f>
        <v>2</v>
      </c>
      <c r="ED172" s="10">
        <v>17998</v>
      </c>
      <c r="EF172" s="8">
        <v>45504</v>
      </c>
      <c r="EG172" s="9" t="s">
        <v>782</v>
      </c>
      <c r="EH172" s="6">
        <v>200.124</v>
      </c>
      <c r="EI172" s="6">
        <f t="shared" ref="EI172:EI202" si="148">EI171-EH172</f>
        <v>14786.498000000011</v>
      </c>
      <c r="EJ172" s="10">
        <f t="shared" ref="EJ172:EJ202" si="149">EJ171+1</f>
        <v>2</v>
      </c>
      <c r="EK172" s="10">
        <v>18000</v>
      </c>
      <c r="EM172" s="8">
        <v>45505</v>
      </c>
      <c r="EN172" s="9" t="s">
        <v>495</v>
      </c>
      <c r="EO172" s="6">
        <v>300.76100000000002</v>
      </c>
      <c r="EP172" s="6">
        <f t="shared" ref="EP172:EP202" si="150">EP171-EO172</f>
        <v>10592.287000000008</v>
      </c>
      <c r="EQ172" s="10">
        <f t="shared" ref="EQ172:EQ202" si="151">EQ171+1</f>
        <v>2</v>
      </c>
      <c r="ER172" s="10">
        <v>18000</v>
      </c>
      <c r="ET172" s="8">
        <v>45505</v>
      </c>
      <c r="EU172" s="9" t="s">
        <v>847</v>
      </c>
      <c r="EV172" s="6">
        <v>300.77999999999997</v>
      </c>
      <c r="EW172" s="6">
        <f t="shared" ref="EW172:EW202" si="152">EW171-EV172</f>
        <v>6967.0110000000086</v>
      </c>
      <c r="EX172" s="10">
        <f t="shared" ref="EX172:EX202" si="153">EX171+1</f>
        <v>2</v>
      </c>
      <c r="EY172" s="10">
        <v>18000</v>
      </c>
      <c r="FA172" s="8">
        <v>45505</v>
      </c>
      <c r="FB172" s="9" t="s">
        <v>593</v>
      </c>
      <c r="FC172" s="6">
        <v>400.05200000000002</v>
      </c>
      <c r="FD172" s="6">
        <f t="shared" ref="FD172:FD184" si="154">FD171-FC172</f>
        <v>1984.9370000000099</v>
      </c>
      <c r="FE172" s="10">
        <f t="shared" ref="FE172:FE184" si="155">FE171+1</f>
        <v>2</v>
      </c>
      <c r="FF172" s="10">
        <v>18000</v>
      </c>
    </row>
    <row r="173" spans="3:162">
      <c r="C173" s="8">
        <v>45498</v>
      </c>
      <c r="D173" s="9" t="s">
        <v>60</v>
      </c>
      <c r="E173" s="6">
        <v>84.712000000000003</v>
      </c>
      <c r="F173" s="6">
        <f t="shared" si="110"/>
        <v>11908.268000000009</v>
      </c>
      <c r="G173" s="10">
        <f t="shared" si="111"/>
        <v>3</v>
      </c>
      <c r="H173" s="5" t="s">
        <v>780</v>
      </c>
      <c r="J173" s="8">
        <v>45498</v>
      </c>
      <c r="K173" s="9" t="s">
        <v>35</v>
      </c>
      <c r="L173" s="6">
        <v>200.19200000000001</v>
      </c>
      <c r="M173" s="6">
        <f t="shared" si="112"/>
        <v>4089.0120000000088</v>
      </c>
      <c r="N173" s="10">
        <f t="shared" si="113"/>
        <v>3</v>
      </c>
      <c r="O173" s="5" t="s">
        <v>780</v>
      </c>
      <c r="Q173" s="8">
        <v>45499</v>
      </c>
      <c r="R173" s="9" t="s">
        <v>34</v>
      </c>
      <c r="S173" s="6">
        <v>191.87700000000001</v>
      </c>
      <c r="T173" s="6">
        <f t="shared" si="114"/>
        <v>16226.913000000008</v>
      </c>
      <c r="U173" s="10">
        <f t="shared" si="115"/>
        <v>3</v>
      </c>
      <c r="V173" s="5" t="s">
        <v>780</v>
      </c>
      <c r="X173" s="8">
        <v>45499</v>
      </c>
      <c r="Y173" s="9" t="s">
        <v>35</v>
      </c>
      <c r="Z173" s="6">
        <v>200.27199999999999</v>
      </c>
      <c r="AA173" s="6">
        <f t="shared" si="116"/>
        <v>10081.113000000008</v>
      </c>
      <c r="AB173" s="10">
        <f t="shared" si="117"/>
        <v>3</v>
      </c>
      <c r="AC173" s="5" t="s">
        <v>780</v>
      </c>
      <c r="AE173" s="8">
        <v>45500</v>
      </c>
      <c r="AF173" s="9" t="s">
        <v>741</v>
      </c>
      <c r="AG173" s="6">
        <v>250.36600000000001</v>
      </c>
      <c r="AH173" s="6">
        <f t="shared" si="118"/>
        <v>2596.1500000000087</v>
      </c>
      <c r="AI173" s="10">
        <f t="shared" si="119"/>
        <v>3</v>
      </c>
      <c r="AJ173" s="5" t="s">
        <v>780</v>
      </c>
      <c r="AL173" s="8"/>
      <c r="AM173" s="9"/>
      <c r="AN173" s="6"/>
      <c r="AO173" s="6">
        <f t="shared" si="120"/>
        <v>-3606.9329999999914</v>
      </c>
      <c r="AP173" s="10">
        <f t="shared" si="121"/>
        <v>3</v>
      </c>
      <c r="AQ173" s="5" t="s">
        <v>780</v>
      </c>
      <c r="AS173" s="8">
        <v>45500</v>
      </c>
      <c r="AT173" s="9" t="s">
        <v>60</v>
      </c>
      <c r="AU173" s="6">
        <v>75.382000000000005</v>
      </c>
      <c r="AV173" s="6">
        <f t="shared" si="122"/>
        <v>13920.357000000009</v>
      </c>
      <c r="AW173" s="10">
        <f t="shared" si="123"/>
        <v>3</v>
      </c>
      <c r="AX173" s="5" t="s">
        <v>780</v>
      </c>
      <c r="AZ173" s="8">
        <v>45500</v>
      </c>
      <c r="BA173" s="9" t="s">
        <v>60</v>
      </c>
      <c r="BB173" s="6">
        <v>61.418999999999997</v>
      </c>
      <c r="BC173" s="6">
        <f t="shared" si="124"/>
        <v>12509.632000000011</v>
      </c>
      <c r="BD173" s="10">
        <f t="shared" si="125"/>
        <v>3</v>
      </c>
      <c r="BE173" s="5" t="s">
        <v>780</v>
      </c>
      <c r="BG173" s="8"/>
      <c r="BH173" s="9"/>
      <c r="BI173" s="6"/>
      <c r="BJ173" s="6">
        <f t="shared" si="126"/>
        <v>11511.830000000013</v>
      </c>
      <c r="BK173" s="10">
        <f t="shared" si="127"/>
        <v>3</v>
      </c>
      <c r="BL173" s="5" t="s">
        <v>780</v>
      </c>
      <c r="BN173" s="8">
        <v>45501</v>
      </c>
      <c r="BO173" s="9" t="s">
        <v>57</v>
      </c>
      <c r="BP173" s="6">
        <v>250.03299999999999</v>
      </c>
      <c r="BQ173" s="6">
        <f t="shared" si="128"/>
        <v>10870.825000000013</v>
      </c>
      <c r="BR173" s="10">
        <f t="shared" si="129"/>
        <v>3</v>
      </c>
      <c r="BS173" s="5" t="s">
        <v>780</v>
      </c>
      <c r="BU173" s="8">
        <v>45501</v>
      </c>
      <c r="BV173" s="9" t="s">
        <v>536</v>
      </c>
      <c r="BW173" s="6">
        <v>300.02600000000001</v>
      </c>
      <c r="BX173" s="6">
        <f t="shared" si="130"/>
        <v>4709.1230000000141</v>
      </c>
      <c r="BY173" s="10">
        <f t="shared" si="131"/>
        <v>3</v>
      </c>
      <c r="BZ173" s="5" t="s">
        <v>780</v>
      </c>
      <c r="CB173" s="8">
        <v>45502</v>
      </c>
      <c r="CC173" s="9" t="s">
        <v>6</v>
      </c>
      <c r="CD173" s="6">
        <v>400.44600000000003</v>
      </c>
      <c r="CE173" s="6">
        <f t="shared" si="132"/>
        <v>3534.765000000014</v>
      </c>
      <c r="CF173" s="10">
        <f t="shared" si="133"/>
        <v>3</v>
      </c>
      <c r="CG173" s="5" t="s">
        <v>780</v>
      </c>
      <c r="CI173" s="8">
        <v>45502</v>
      </c>
      <c r="CJ173" s="9" t="s">
        <v>9</v>
      </c>
      <c r="CK173" s="6">
        <v>200.78299999999999</v>
      </c>
      <c r="CL173" s="6">
        <f t="shared" si="134"/>
        <v>2809.9150000000141</v>
      </c>
      <c r="CM173" s="10">
        <f t="shared" si="135"/>
        <v>3</v>
      </c>
      <c r="CN173" s="5" t="s">
        <v>780</v>
      </c>
      <c r="CP173" s="8">
        <v>45502</v>
      </c>
      <c r="CQ173" s="9" t="s">
        <v>6</v>
      </c>
      <c r="CR173" s="6">
        <v>400.25200000000001</v>
      </c>
      <c r="CS173" s="6">
        <f t="shared" si="136"/>
        <v>16777.711000000018</v>
      </c>
      <c r="CT173" s="10">
        <f t="shared" si="137"/>
        <v>3</v>
      </c>
      <c r="CU173" s="5" t="s">
        <v>780</v>
      </c>
      <c r="CW173" s="8">
        <v>45503</v>
      </c>
      <c r="CX173" s="9" t="s">
        <v>58</v>
      </c>
      <c r="CY173" s="6">
        <v>200.601</v>
      </c>
      <c r="CZ173" s="6">
        <f t="shared" si="138"/>
        <v>13205.104000000016</v>
      </c>
      <c r="DA173" s="10">
        <f t="shared" si="139"/>
        <v>3</v>
      </c>
      <c r="DB173" s="5" t="s">
        <v>780</v>
      </c>
      <c r="DD173" s="8">
        <v>45503</v>
      </c>
      <c r="DE173" s="9" t="s">
        <v>483</v>
      </c>
      <c r="DF173" s="6">
        <v>300.82499999999999</v>
      </c>
      <c r="DG173" s="6">
        <f t="shared" si="140"/>
        <v>10283.953000000012</v>
      </c>
      <c r="DH173" s="10">
        <f t="shared" si="141"/>
        <v>3</v>
      </c>
      <c r="DI173" s="5" t="s">
        <v>780</v>
      </c>
      <c r="DK173" s="8">
        <v>45503</v>
      </c>
      <c r="DL173" s="9" t="s">
        <v>536</v>
      </c>
      <c r="DM173" s="6">
        <v>300.815</v>
      </c>
      <c r="DN173" s="6">
        <f t="shared" si="142"/>
        <v>7803.4470000000119</v>
      </c>
      <c r="DO173" s="10">
        <f t="shared" si="143"/>
        <v>3</v>
      </c>
      <c r="DP173" s="5" t="s">
        <v>780</v>
      </c>
      <c r="DR173" s="8">
        <v>45504</v>
      </c>
      <c r="DS173" s="9" t="s">
        <v>495</v>
      </c>
      <c r="DT173" s="6">
        <v>300.85300000000001</v>
      </c>
      <c r="DU173" s="6">
        <f t="shared" si="144"/>
        <v>5192.0900000000111</v>
      </c>
      <c r="DV173" s="10">
        <f t="shared" si="145"/>
        <v>3</v>
      </c>
      <c r="DW173" s="5" t="s">
        <v>780</v>
      </c>
      <c r="DY173" s="8">
        <v>45504</v>
      </c>
      <c r="DZ173" s="9" t="s">
        <v>6</v>
      </c>
      <c r="EA173" s="6">
        <v>400.733</v>
      </c>
      <c r="EB173" s="6">
        <f t="shared" si="146"/>
        <v>660.36800000001131</v>
      </c>
      <c r="EC173" s="10">
        <f t="shared" si="147"/>
        <v>3</v>
      </c>
      <c r="ED173" s="5" t="s">
        <v>780</v>
      </c>
      <c r="EF173" s="8">
        <v>45504</v>
      </c>
      <c r="EG173" s="9" t="s">
        <v>823</v>
      </c>
      <c r="EH173" s="6">
        <v>250.36699999999999</v>
      </c>
      <c r="EI173" s="6">
        <f t="shared" si="148"/>
        <v>14536.13100000001</v>
      </c>
      <c r="EJ173" s="10">
        <f t="shared" si="149"/>
        <v>3</v>
      </c>
      <c r="EK173" s="5" t="s">
        <v>780</v>
      </c>
      <c r="EM173" s="8">
        <v>45505</v>
      </c>
      <c r="EN173" s="9" t="s">
        <v>495</v>
      </c>
      <c r="EO173" s="6">
        <v>300.529</v>
      </c>
      <c r="EP173" s="6">
        <f t="shared" si="150"/>
        <v>10291.758000000007</v>
      </c>
      <c r="EQ173" s="10">
        <f t="shared" si="151"/>
        <v>3</v>
      </c>
      <c r="ER173" s="5" t="s">
        <v>780</v>
      </c>
      <c r="ET173" s="8">
        <v>45505</v>
      </c>
      <c r="EU173" s="9" t="s">
        <v>6</v>
      </c>
      <c r="EV173" s="6">
        <v>400.28100000000001</v>
      </c>
      <c r="EW173" s="6">
        <f t="shared" si="152"/>
        <v>6566.7300000000087</v>
      </c>
      <c r="EX173" s="10">
        <f t="shared" si="153"/>
        <v>3</v>
      </c>
      <c r="EY173" s="5" t="s">
        <v>780</v>
      </c>
      <c r="FA173" s="8">
        <v>45505</v>
      </c>
      <c r="FB173" s="9" t="s">
        <v>57</v>
      </c>
      <c r="FC173" s="6">
        <v>250.642</v>
      </c>
      <c r="FD173" s="6">
        <f t="shared" si="154"/>
        <v>1734.2950000000098</v>
      </c>
      <c r="FE173" s="10">
        <f t="shared" si="155"/>
        <v>3</v>
      </c>
      <c r="FF173" s="5" t="s">
        <v>780</v>
      </c>
    </row>
    <row r="174" spans="3:162">
      <c r="C174" s="8">
        <v>45498</v>
      </c>
      <c r="D174" s="9" t="s">
        <v>6</v>
      </c>
      <c r="E174" s="6">
        <v>400.358</v>
      </c>
      <c r="F174" s="6">
        <f t="shared" si="110"/>
        <v>11507.910000000009</v>
      </c>
      <c r="G174" s="10">
        <f t="shared" si="111"/>
        <v>4</v>
      </c>
      <c r="H174" s="8">
        <v>45494</v>
      </c>
      <c r="J174" s="8">
        <v>45498</v>
      </c>
      <c r="K174" s="9" t="s">
        <v>35</v>
      </c>
      <c r="L174" s="6">
        <v>200.233</v>
      </c>
      <c r="M174" s="6">
        <f t="shared" si="112"/>
        <v>3888.7790000000086</v>
      </c>
      <c r="N174" s="10">
        <f t="shared" si="113"/>
        <v>4</v>
      </c>
      <c r="O174" s="8">
        <v>45494</v>
      </c>
      <c r="Q174" s="8">
        <v>45499</v>
      </c>
      <c r="R174" s="9" t="s">
        <v>35</v>
      </c>
      <c r="S174" s="6">
        <v>200.374</v>
      </c>
      <c r="T174" s="6">
        <f t="shared" si="114"/>
        <v>16026.539000000008</v>
      </c>
      <c r="U174" s="10">
        <f t="shared" si="115"/>
        <v>4</v>
      </c>
      <c r="V174" s="8">
        <v>45496</v>
      </c>
      <c r="X174" s="8">
        <v>45499</v>
      </c>
      <c r="Y174" s="9" t="s">
        <v>56</v>
      </c>
      <c r="Z174" s="6">
        <v>200.41499999999999</v>
      </c>
      <c r="AA174" s="6">
        <f t="shared" si="116"/>
        <v>9880.6980000000076</v>
      </c>
      <c r="AB174" s="10">
        <f t="shared" si="117"/>
        <v>4</v>
      </c>
      <c r="AC174" s="8">
        <v>45496</v>
      </c>
      <c r="AE174" s="8">
        <v>45500</v>
      </c>
      <c r="AF174" s="9" t="s">
        <v>35</v>
      </c>
      <c r="AG174" s="6">
        <v>200.24199999999999</v>
      </c>
      <c r="AH174" s="6">
        <f t="shared" si="118"/>
        <v>2395.9080000000085</v>
      </c>
      <c r="AI174" s="10">
        <f t="shared" si="119"/>
        <v>4</v>
      </c>
      <c r="AJ174" s="8">
        <v>45496</v>
      </c>
      <c r="AL174" s="8"/>
      <c r="AM174" s="9"/>
      <c r="AN174" s="6"/>
      <c r="AO174" s="6">
        <f t="shared" si="120"/>
        <v>-3606.9329999999914</v>
      </c>
      <c r="AP174" s="10">
        <f t="shared" si="121"/>
        <v>4</v>
      </c>
      <c r="AQ174" s="8">
        <v>45496</v>
      </c>
      <c r="AS174" s="8">
        <v>45500</v>
      </c>
      <c r="AT174" s="9" t="s">
        <v>6</v>
      </c>
      <c r="AU174" s="6">
        <v>400.87099999999998</v>
      </c>
      <c r="AV174" s="6">
        <f t="shared" si="122"/>
        <v>13519.48600000001</v>
      </c>
      <c r="AW174" s="10">
        <f t="shared" si="123"/>
        <v>4</v>
      </c>
      <c r="AX174" s="8">
        <v>45497</v>
      </c>
      <c r="AZ174" s="8">
        <v>45500</v>
      </c>
      <c r="BA174" s="9" t="s">
        <v>56</v>
      </c>
      <c r="BB174" s="6">
        <v>200.06800000000001</v>
      </c>
      <c r="BC174" s="6">
        <f t="shared" si="124"/>
        <v>12309.564000000011</v>
      </c>
      <c r="BD174" s="10">
        <f t="shared" si="125"/>
        <v>4</v>
      </c>
      <c r="BE174" s="8">
        <v>45497</v>
      </c>
      <c r="BG174" s="8"/>
      <c r="BH174" s="9"/>
      <c r="BI174" s="6"/>
      <c r="BJ174" s="6">
        <f t="shared" si="126"/>
        <v>11511.830000000013</v>
      </c>
      <c r="BK174" s="10">
        <f t="shared" si="127"/>
        <v>4</v>
      </c>
      <c r="BL174" s="8">
        <v>45497</v>
      </c>
      <c r="BN174" s="8">
        <v>45501</v>
      </c>
      <c r="BO174" s="9" t="s">
        <v>9</v>
      </c>
      <c r="BP174" s="6">
        <v>200.06800000000001</v>
      </c>
      <c r="BQ174" s="6">
        <f t="shared" si="128"/>
        <v>10670.757000000014</v>
      </c>
      <c r="BR174" s="10">
        <f t="shared" si="129"/>
        <v>4</v>
      </c>
      <c r="BS174" s="8">
        <v>45497</v>
      </c>
      <c r="BU174" s="8"/>
      <c r="BV174" s="9"/>
      <c r="BW174" s="6"/>
      <c r="BX174" s="6">
        <f t="shared" si="130"/>
        <v>4709.1230000000141</v>
      </c>
      <c r="BY174" s="10">
        <f t="shared" si="131"/>
        <v>4</v>
      </c>
      <c r="BZ174" s="8">
        <v>45497</v>
      </c>
      <c r="CB174" s="8">
        <v>45502</v>
      </c>
      <c r="CC174" s="9" t="s">
        <v>9</v>
      </c>
      <c r="CD174" s="6">
        <v>123.989</v>
      </c>
      <c r="CE174" s="6">
        <f t="shared" si="132"/>
        <v>3410.7760000000139</v>
      </c>
      <c r="CF174" s="10">
        <f t="shared" si="133"/>
        <v>4</v>
      </c>
      <c r="CG174" s="8">
        <v>45497</v>
      </c>
      <c r="CI174" s="8">
        <v>45502</v>
      </c>
      <c r="CJ174" s="9" t="s">
        <v>9</v>
      </c>
      <c r="CK174" s="6">
        <v>200.73400000000001</v>
      </c>
      <c r="CL174" s="6">
        <f t="shared" si="134"/>
        <v>2609.1810000000141</v>
      </c>
      <c r="CM174" s="10">
        <f t="shared" si="135"/>
        <v>4</v>
      </c>
      <c r="CN174" s="8">
        <v>45497</v>
      </c>
      <c r="CP174" s="8">
        <v>45502</v>
      </c>
      <c r="CQ174" s="9" t="s">
        <v>6</v>
      </c>
      <c r="CR174" s="6">
        <v>317.68700000000001</v>
      </c>
      <c r="CS174" s="6">
        <f t="shared" si="136"/>
        <v>16460.024000000016</v>
      </c>
      <c r="CT174" s="10">
        <f t="shared" si="137"/>
        <v>4</v>
      </c>
      <c r="CU174" s="8">
        <v>45499</v>
      </c>
      <c r="CW174" s="8">
        <v>45503</v>
      </c>
      <c r="CX174" s="9" t="s">
        <v>495</v>
      </c>
      <c r="CY174" s="6">
        <v>300.791</v>
      </c>
      <c r="CZ174" s="6">
        <f t="shared" si="138"/>
        <v>12904.313000000016</v>
      </c>
      <c r="DA174" s="10">
        <f t="shared" si="139"/>
        <v>4</v>
      </c>
      <c r="DB174" s="8">
        <v>45499</v>
      </c>
      <c r="DD174" s="8">
        <v>45503</v>
      </c>
      <c r="DE174" s="9" t="s">
        <v>55</v>
      </c>
      <c r="DF174" s="6">
        <v>156.50200000000001</v>
      </c>
      <c r="DG174" s="6">
        <f t="shared" si="140"/>
        <v>10127.451000000012</v>
      </c>
      <c r="DH174" s="10">
        <f t="shared" si="141"/>
        <v>4</v>
      </c>
      <c r="DI174" s="8">
        <v>45499</v>
      </c>
      <c r="DK174" s="8">
        <v>45503</v>
      </c>
      <c r="DL174" s="9" t="s">
        <v>644</v>
      </c>
      <c r="DM174" s="6">
        <v>250.559</v>
      </c>
      <c r="DN174" s="6">
        <f t="shared" si="142"/>
        <v>7552.8880000000117</v>
      </c>
      <c r="DO174" s="10">
        <f t="shared" si="143"/>
        <v>4</v>
      </c>
      <c r="DP174" s="8">
        <v>45499</v>
      </c>
      <c r="DR174" s="8">
        <v>45504</v>
      </c>
      <c r="DS174" s="9" t="s">
        <v>704</v>
      </c>
      <c r="DT174" s="6">
        <v>250.02199999999999</v>
      </c>
      <c r="DU174" s="6">
        <f t="shared" si="144"/>
        <v>4942.0680000000111</v>
      </c>
      <c r="DV174" s="10">
        <f t="shared" si="145"/>
        <v>4</v>
      </c>
      <c r="DW174" s="8">
        <v>45499</v>
      </c>
      <c r="DY174" s="8">
        <v>45504</v>
      </c>
      <c r="DZ174" s="9" t="s">
        <v>57</v>
      </c>
      <c r="EA174" s="6">
        <v>250.04499999999999</v>
      </c>
      <c r="EB174" s="6">
        <f t="shared" si="146"/>
        <v>410.32300000001135</v>
      </c>
      <c r="EC174" s="10">
        <f t="shared" si="147"/>
        <v>4</v>
      </c>
      <c r="ED174" s="8">
        <v>45499</v>
      </c>
      <c r="EF174" s="8">
        <v>45504</v>
      </c>
      <c r="EG174" s="9" t="s">
        <v>57</v>
      </c>
      <c r="EH174" s="6">
        <v>250.46</v>
      </c>
      <c r="EI174" s="6">
        <f t="shared" si="148"/>
        <v>14285.671000000011</v>
      </c>
      <c r="EJ174" s="10">
        <f t="shared" si="149"/>
        <v>4</v>
      </c>
      <c r="EK174" s="8">
        <v>45500</v>
      </c>
      <c r="EM174" s="8">
        <v>45505</v>
      </c>
      <c r="EN174" s="9" t="s">
        <v>495</v>
      </c>
      <c r="EO174" s="6">
        <v>300.39299999999997</v>
      </c>
      <c r="EP174" s="6">
        <f t="shared" si="150"/>
        <v>9991.3650000000071</v>
      </c>
      <c r="EQ174" s="10">
        <f t="shared" si="151"/>
        <v>4</v>
      </c>
      <c r="ER174" s="8">
        <v>45500</v>
      </c>
      <c r="ET174" s="8">
        <v>45505</v>
      </c>
      <c r="EU174" s="9" t="s">
        <v>56</v>
      </c>
      <c r="EV174" s="6">
        <v>200.726</v>
      </c>
      <c r="EW174" s="6">
        <f t="shared" si="152"/>
        <v>6366.004000000009</v>
      </c>
      <c r="EX174" s="10">
        <f t="shared" si="153"/>
        <v>4</v>
      </c>
      <c r="EY174" s="8">
        <v>45500</v>
      </c>
      <c r="FA174" s="8">
        <v>45505</v>
      </c>
      <c r="FB174" s="9" t="s">
        <v>35</v>
      </c>
      <c r="FC174" s="6">
        <v>200.58099999999999</v>
      </c>
      <c r="FD174" s="6">
        <f t="shared" si="154"/>
        <v>1533.7140000000099</v>
      </c>
      <c r="FE174" s="10">
        <f t="shared" si="155"/>
        <v>4</v>
      </c>
      <c r="FF174" s="8">
        <v>45500</v>
      </c>
    </row>
    <row r="175" spans="3:162">
      <c r="C175" s="8">
        <v>45498</v>
      </c>
      <c r="D175" s="9" t="s">
        <v>62</v>
      </c>
      <c r="E175" s="6">
        <v>48.235999999999997</v>
      </c>
      <c r="F175" s="6">
        <f t="shared" si="110"/>
        <v>11459.674000000008</v>
      </c>
      <c r="G175" s="10">
        <f t="shared" si="111"/>
        <v>5</v>
      </c>
      <c r="H175" s="11"/>
      <c r="J175" s="8">
        <v>45498</v>
      </c>
      <c r="K175" s="9" t="s">
        <v>6</v>
      </c>
      <c r="L175" s="6">
        <v>425.16500000000002</v>
      </c>
      <c r="M175" s="6">
        <f t="shared" si="112"/>
        <v>3463.6140000000087</v>
      </c>
      <c r="N175" s="10">
        <f t="shared" si="113"/>
        <v>5</v>
      </c>
      <c r="O175" s="11"/>
      <c r="Q175" s="8">
        <v>45499</v>
      </c>
      <c r="R175" s="9" t="s">
        <v>35</v>
      </c>
      <c r="S175" s="6">
        <v>200.18100000000001</v>
      </c>
      <c r="T175" s="6">
        <f t="shared" si="114"/>
        <v>15826.358000000007</v>
      </c>
      <c r="U175" s="10">
        <f t="shared" si="115"/>
        <v>5</v>
      </c>
      <c r="V175" s="11"/>
      <c r="X175" s="8">
        <v>45499</v>
      </c>
      <c r="Y175" s="9" t="s">
        <v>732</v>
      </c>
      <c r="Z175" s="6">
        <v>450.589</v>
      </c>
      <c r="AA175" s="6">
        <f t="shared" si="116"/>
        <v>9430.1090000000077</v>
      </c>
      <c r="AB175" s="10">
        <f t="shared" si="117"/>
        <v>5</v>
      </c>
      <c r="AC175" s="11"/>
      <c r="AE175" s="8">
        <v>45500</v>
      </c>
      <c r="AF175" s="9" t="s">
        <v>728</v>
      </c>
      <c r="AG175" s="6">
        <v>350.04</v>
      </c>
      <c r="AH175" s="6">
        <f t="shared" si="118"/>
        <v>2045.8680000000086</v>
      </c>
      <c r="AI175" s="10">
        <f t="shared" si="119"/>
        <v>5</v>
      </c>
      <c r="AJ175" s="11"/>
      <c r="AL175" s="8"/>
      <c r="AM175" s="9"/>
      <c r="AN175" s="6"/>
      <c r="AO175" s="6">
        <f t="shared" si="120"/>
        <v>-3606.9329999999914</v>
      </c>
      <c r="AP175" s="10">
        <f t="shared" si="121"/>
        <v>5</v>
      </c>
      <c r="AQ175" s="11"/>
      <c r="AS175" s="8">
        <v>45500</v>
      </c>
      <c r="AT175" s="9" t="s">
        <v>6</v>
      </c>
      <c r="AU175" s="6">
        <v>450.80599999999998</v>
      </c>
      <c r="AV175" s="6">
        <f t="shared" si="122"/>
        <v>13068.680000000009</v>
      </c>
      <c r="AW175" s="10">
        <f t="shared" si="123"/>
        <v>5</v>
      </c>
      <c r="AX175" s="11"/>
      <c r="AZ175" s="8">
        <v>45500</v>
      </c>
      <c r="BA175" s="9" t="s">
        <v>57</v>
      </c>
      <c r="BB175" s="6">
        <v>250.393</v>
      </c>
      <c r="BC175" s="6">
        <f t="shared" si="124"/>
        <v>12059.171000000011</v>
      </c>
      <c r="BD175" s="10">
        <f t="shared" si="125"/>
        <v>5</v>
      </c>
      <c r="BE175" s="11"/>
      <c r="BG175" s="8"/>
      <c r="BH175" s="9"/>
      <c r="BI175" s="6"/>
      <c r="BJ175" s="6">
        <f t="shared" si="126"/>
        <v>11511.830000000013</v>
      </c>
      <c r="BK175" s="10">
        <f t="shared" si="127"/>
        <v>5</v>
      </c>
      <c r="BL175" s="11"/>
      <c r="BN175" s="8">
        <v>45501</v>
      </c>
      <c r="BO175" s="9" t="s">
        <v>57</v>
      </c>
      <c r="BP175" s="6">
        <v>250.12</v>
      </c>
      <c r="BQ175" s="6">
        <f t="shared" si="128"/>
        <v>10420.637000000013</v>
      </c>
      <c r="BR175" s="10">
        <f t="shared" si="129"/>
        <v>5</v>
      </c>
      <c r="BS175" s="11"/>
      <c r="BU175" s="8"/>
      <c r="BV175" s="9"/>
      <c r="BW175" s="6"/>
      <c r="BX175" s="6">
        <f t="shared" si="130"/>
        <v>4709.1230000000141</v>
      </c>
      <c r="BY175" s="10">
        <f t="shared" si="131"/>
        <v>5</v>
      </c>
      <c r="BZ175" s="11"/>
      <c r="CB175" s="8"/>
      <c r="CC175" s="9"/>
      <c r="CD175" s="6"/>
      <c r="CE175" s="6">
        <f t="shared" si="132"/>
        <v>3410.7760000000139</v>
      </c>
      <c r="CF175" s="10">
        <f t="shared" si="133"/>
        <v>5</v>
      </c>
      <c r="CG175" s="11"/>
      <c r="CI175" s="8">
        <v>45502</v>
      </c>
      <c r="CJ175" s="9" t="s">
        <v>56</v>
      </c>
      <c r="CK175" s="6">
        <v>200.018</v>
      </c>
      <c r="CL175" s="6">
        <f t="shared" si="134"/>
        <v>2409.1630000000141</v>
      </c>
      <c r="CM175" s="10">
        <f t="shared" si="135"/>
        <v>5</v>
      </c>
      <c r="CN175" s="11"/>
      <c r="CP175" s="8">
        <v>45502</v>
      </c>
      <c r="CQ175" s="9" t="s">
        <v>6</v>
      </c>
      <c r="CR175" s="6">
        <v>318.33</v>
      </c>
      <c r="CS175" s="6">
        <f t="shared" si="136"/>
        <v>16141.694000000016</v>
      </c>
      <c r="CT175" s="10">
        <f t="shared" si="137"/>
        <v>5</v>
      </c>
      <c r="CU175" s="11"/>
      <c r="CW175" s="8">
        <v>45503</v>
      </c>
      <c r="CX175" s="9" t="s">
        <v>56</v>
      </c>
      <c r="CY175" s="6">
        <v>600.69500000000005</v>
      </c>
      <c r="CZ175" s="6">
        <f t="shared" si="138"/>
        <v>12303.618000000017</v>
      </c>
      <c r="DA175" s="10">
        <f t="shared" si="139"/>
        <v>5</v>
      </c>
      <c r="DB175" s="11"/>
      <c r="DD175" s="8">
        <v>45503</v>
      </c>
      <c r="DE175" s="9" t="s">
        <v>58</v>
      </c>
      <c r="DF175" s="6">
        <v>124.11799999999999</v>
      </c>
      <c r="DG175" s="6">
        <f t="shared" si="140"/>
        <v>10003.333000000011</v>
      </c>
      <c r="DH175" s="10">
        <f t="shared" si="141"/>
        <v>5</v>
      </c>
      <c r="DI175" s="11"/>
      <c r="DK175" s="8">
        <v>45503</v>
      </c>
      <c r="DL175" s="9" t="s">
        <v>35</v>
      </c>
      <c r="DM175" s="6">
        <v>200.893</v>
      </c>
      <c r="DN175" s="6">
        <f t="shared" si="142"/>
        <v>7351.9950000000117</v>
      </c>
      <c r="DO175" s="10">
        <f t="shared" si="143"/>
        <v>5</v>
      </c>
      <c r="DP175" s="11"/>
      <c r="DR175" s="8">
        <v>45504</v>
      </c>
      <c r="DS175" s="9" t="s">
        <v>58</v>
      </c>
      <c r="DT175" s="6">
        <v>200.053</v>
      </c>
      <c r="DU175" s="6">
        <f t="shared" si="144"/>
        <v>4742.0150000000112</v>
      </c>
      <c r="DV175" s="10">
        <f t="shared" si="145"/>
        <v>5</v>
      </c>
      <c r="DW175" s="11"/>
      <c r="DY175" s="8">
        <v>45504</v>
      </c>
      <c r="DZ175" s="9" t="s">
        <v>56</v>
      </c>
      <c r="EA175" s="6">
        <v>200.17400000000001</v>
      </c>
      <c r="EB175" s="6">
        <f t="shared" si="146"/>
        <v>210.14900000001134</v>
      </c>
      <c r="EC175" s="10">
        <f t="shared" si="147"/>
        <v>5</v>
      </c>
      <c r="ED175" s="11"/>
      <c r="EF175" s="8">
        <v>45504</v>
      </c>
      <c r="EG175" s="9" t="s">
        <v>56</v>
      </c>
      <c r="EH175" s="6">
        <v>200.01499999999999</v>
      </c>
      <c r="EI175" s="6">
        <f t="shared" si="148"/>
        <v>14085.656000000012</v>
      </c>
      <c r="EJ175" s="10">
        <f t="shared" si="149"/>
        <v>5</v>
      </c>
      <c r="EK175" s="11"/>
      <c r="EM175" s="8">
        <v>45505</v>
      </c>
      <c r="EN175" s="9" t="s">
        <v>732</v>
      </c>
      <c r="EO175" s="6">
        <v>300.78100000000001</v>
      </c>
      <c r="EP175" s="6">
        <f t="shared" si="150"/>
        <v>9690.5840000000062</v>
      </c>
      <c r="EQ175" s="10">
        <f t="shared" si="151"/>
        <v>5</v>
      </c>
      <c r="ER175" s="11"/>
      <c r="ET175" s="8">
        <v>45505</v>
      </c>
      <c r="EU175" s="9" t="s">
        <v>56</v>
      </c>
      <c r="EV175" s="6">
        <v>200.31399999999999</v>
      </c>
      <c r="EW175" s="6">
        <f t="shared" si="152"/>
        <v>6165.6900000000087</v>
      </c>
      <c r="EX175" s="10">
        <f t="shared" si="153"/>
        <v>5</v>
      </c>
      <c r="EY175" s="11"/>
      <c r="FA175" s="8">
        <v>45505</v>
      </c>
      <c r="FB175" s="9" t="s">
        <v>35</v>
      </c>
      <c r="FC175" s="6">
        <v>200.25899999999999</v>
      </c>
      <c r="FD175" s="6">
        <f t="shared" si="154"/>
        <v>1333.4550000000099</v>
      </c>
      <c r="FE175" s="10">
        <f t="shared" si="155"/>
        <v>5</v>
      </c>
      <c r="FF175" s="11"/>
    </row>
    <row r="176" spans="3:162">
      <c r="C176" s="8">
        <v>45498</v>
      </c>
      <c r="D176" s="9" t="s">
        <v>60</v>
      </c>
      <c r="E176" s="6">
        <v>54.795000000000002</v>
      </c>
      <c r="F176" s="6">
        <f t="shared" si="110"/>
        <v>11404.879000000008</v>
      </c>
      <c r="G176" s="10">
        <f t="shared" si="111"/>
        <v>6</v>
      </c>
      <c r="H176" s="5" t="s">
        <v>8</v>
      </c>
      <c r="J176" s="8">
        <v>45498</v>
      </c>
      <c r="K176" s="9" t="s">
        <v>58</v>
      </c>
      <c r="L176" s="6">
        <v>200.18100000000001</v>
      </c>
      <c r="M176" s="6">
        <f t="shared" si="112"/>
        <v>3263.4330000000086</v>
      </c>
      <c r="N176" s="10">
        <f t="shared" si="113"/>
        <v>6</v>
      </c>
      <c r="O176" s="5" t="s">
        <v>8</v>
      </c>
      <c r="Q176" s="8">
        <v>45499</v>
      </c>
      <c r="R176" s="9" t="s">
        <v>9</v>
      </c>
      <c r="S176" s="6">
        <v>200.68799999999999</v>
      </c>
      <c r="T176" s="6">
        <f t="shared" si="114"/>
        <v>15625.670000000007</v>
      </c>
      <c r="U176" s="10">
        <f t="shared" si="115"/>
        <v>6</v>
      </c>
      <c r="V176" s="5" t="s">
        <v>8</v>
      </c>
      <c r="X176" s="8">
        <v>45499</v>
      </c>
      <c r="Y176" s="9" t="s">
        <v>57</v>
      </c>
      <c r="Z176" s="6">
        <v>250.488</v>
      </c>
      <c r="AA176" s="6">
        <f t="shared" si="116"/>
        <v>9179.6210000000083</v>
      </c>
      <c r="AB176" s="10">
        <f t="shared" si="117"/>
        <v>6</v>
      </c>
      <c r="AC176" s="5" t="s">
        <v>8</v>
      </c>
      <c r="AE176" s="8">
        <v>45500</v>
      </c>
      <c r="AF176" s="9" t="s">
        <v>483</v>
      </c>
      <c r="AG176" s="6">
        <v>300.10899999999998</v>
      </c>
      <c r="AH176" s="6">
        <f t="shared" si="118"/>
        <v>1745.7590000000087</v>
      </c>
      <c r="AI176" s="10">
        <f t="shared" si="119"/>
        <v>6</v>
      </c>
      <c r="AJ176" s="5" t="s">
        <v>8</v>
      </c>
      <c r="AL176" s="8"/>
      <c r="AM176" s="9"/>
      <c r="AN176" s="6"/>
      <c r="AO176" s="6">
        <f t="shared" si="120"/>
        <v>-3606.9329999999914</v>
      </c>
      <c r="AP176" s="10">
        <f t="shared" si="121"/>
        <v>6</v>
      </c>
      <c r="AQ176" s="5" t="s">
        <v>8</v>
      </c>
      <c r="AS176" s="8">
        <v>45500</v>
      </c>
      <c r="AT176" s="9" t="s">
        <v>9</v>
      </c>
      <c r="AU176" s="6">
        <v>153.327</v>
      </c>
      <c r="AV176" s="6">
        <f t="shared" si="122"/>
        <v>12915.35300000001</v>
      </c>
      <c r="AW176" s="10">
        <f t="shared" si="123"/>
        <v>6</v>
      </c>
      <c r="AX176" s="5" t="s">
        <v>8</v>
      </c>
      <c r="AZ176" s="8">
        <v>45500</v>
      </c>
      <c r="BA176" s="9" t="s">
        <v>57</v>
      </c>
      <c r="BB176" s="6">
        <v>250.03299999999999</v>
      </c>
      <c r="BC176" s="6">
        <f t="shared" si="124"/>
        <v>11809.138000000012</v>
      </c>
      <c r="BD176" s="10">
        <f t="shared" si="125"/>
        <v>6</v>
      </c>
      <c r="BE176" s="5" t="s">
        <v>8</v>
      </c>
      <c r="BG176" s="8"/>
      <c r="BH176" s="9"/>
      <c r="BI176" s="6"/>
      <c r="BJ176" s="6">
        <f t="shared" si="126"/>
        <v>11511.830000000013</v>
      </c>
      <c r="BK176" s="10">
        <f t="shared" si="127"/>
        <v>6</v>
      </c>
      <c r="BL176" s="5" t="s">
        <v>8</v>
      </c>
      <c r="BN176" s="8">
        <v>45501</v>
      </c>
      <c r="BO176" s="9" t="s">
        <v>56</v>
      </c>
      <c r="BP176" s="6">
        <v>200.01499999999999</v>
      </c>
      <c r="BQ176" s="6">
        <f t="shared" si="128"/>
        <v>10220.622000000014</v>
      </c>
      <c r="BR176" s="10">
        <f t="shared" si="129"/>
        <v>6</v>
      </c>
      <c r="BS176" s="5" t="s">
        <v>8</v>
      </c>
      <c r="BU176" s="8"/>
      <c r="BV176" s="9"/>
      <c r="BW176" s="6"/>
      <c r="BX176" s="6">
        <f t="shared" si="130"/>
        <v>4709.1230000000141</v>
      </c>
      <c r="BY176" s="10">
        <f t="shared" si="131"/>
        <v>6</v>
      </c>
      <c r="BZ176" s="5" t="s">
        <v>8</v>
      </c>
      <c r="CB176" s="8"/>
      <c r="CC176" s="9"/>
      <c r="CD176" s="6"/>
      <c r="CE176" s="6">
        <f t="shared" si="132"/>
        <v>3410.7760000000139</v>
      </c>
      <c r="CF176" s="10">
        <f t="shared" si="133"/>
        <v>6</v>
      </c>
      <c r="CG176" s="5" t="s">
        <v>8</v>
      </c>
      <c r="CI176" s="8">
        <v>45502</v>
      </c>
      <c r="CJ176" s="9" t="s">
        <v>6</v>
      </c>
      <c r="CK176" s="6">
        <v>410.21899999999999</v>
      </c>
      <c r="CL176" s="6">
        <f t="shared" si="134"/>
        <v>1998.9440000000141</v>
      </c>
      <c r="CM176" s="10">
        <f t="shared" si="135"/>
        <v>6</v>
      </c>
      <c r="CN176" s="5" t="s">
        <v>8</v>
      </c>
      <c r="CP176" s="8">
        <v>45502</v>
      </c>
      <c r="CQ176" s="9" t="s">
        <v>6</v>
      </c>
      <c r="CR176" s="6">
        <v>226.642</v>
      </c>
      <c r="CS176" s="6">
        <f t="shared" si="136"/>
        <v>15915.052000000016</v>
      </c>
      <c r="CT176" s="10">
        <f t="shared" si="137"/>
        <v>6</v>
      </c>
      <c r="CU176" s="5" t="s">
        <v>8</v>
      </c>
      <c r="CW176" s="8">
        <v>45503</v>
      </c>
      <c r="CX176" s="9" t="s">
        <v>6</v>
      </c>
      <c r="CY176" s="6">
        <v>357.69099999999997</v>
      </c>
      <c r="CZ176" s="6">
        <f t="shared" si="138"/>
        <v>11945.927000000016</v>
      </c>
      <c r="DA176" s="10">
        <f t="shared" si="139"/>
        <v>6</v>
      </c>
      <c r="DB176" s="5" t="s">
        <v>8</v>
      </c>
      <c r="DD176" s="8">
        <v>45503</v>
      </c>
      <c r="DE176" s="9" t="s">
        <v>57</v>
      </c>
      <c r="DF176" s="6">
        <v>250.51900000000001</v>
      </c>
      <c r="DG176" s="6">
        <f t="shared" si="140"/>
        <v>9752.8140000000112</v>
      </c>
      <c r="DH176" s="10">
        <f t="shared" si="141"/>
        <v>6</v>
      </c>
      <c r="DI176" s="5" t="s">
        <v>8</v>
      </c>
      <c r="DK176" s="8">
        <v>45503</v>
      </c>
      <c r="DL176" s="9" t="s">
        <v>9</v>
      </c>
      <c r="DM176" s="6">
        <v>200.56299999999999</v>
      </c>
      <c r="DN176" s="6">
        <f t="shared" si="142"/>
        <v>7151.4320000000116</v>
      </c>
      <c r="DO176" s="10">
        <f t="shared" si="143"/>
        <v>6</v>
      </c>
      <c r="DP176" s="5" t="s">
        <v>8</v>
      </c>
      <c r="DR176" s="8">
        <v>45504</v>
      </c>
      <c r="DS176" s="9" t="s">
        <v>6</v>
      </c>
      <c r="DT176" s="6">
        <v>449.79</v>
      </c>
      <c r="DU176" s="6">
        <f t="shared" si="144"/>
        <v>4292.2250000000113</v>
      </c>
      <c r="DV176" s="10">
        <f t="shared" si="145"/>
        <v>6</v>
      </c>
      <c r="DW176" s="5" t="s">
        <v>8</v>
      </c>
      <c r="DY176" s="8">
        <v>45504</v>
      </c>
      <c r="DZ176" s="9" t="s">
        <v>56</v>
      </c>
      <c r="EA176" s="6">
        <v>300.28500000000003</v>
      </c>
      <c r="EB176" s="6">
        <f t="shared" si="146"/>
        <v>-90.135999999988684</v>
      </c>
      <c r="EC176" s="10">
        <f t="shared" si="147"/>
        <v>6</v>
      </c>
      <c r="ED176" s="5" t="s">
        <v>8</v>
      </c>
      <c r="EF176" s="8">
        <v>45504</v>
      </c>
      <c r="EG176" s="9" t="s">
        <v>782</v>
      </c>
      <c r="EH176" s="6">
        <v>300.41199999999998</v>
      </c>
      <c r="EI176" s="6">
        <f t="shared" si="148"/>
        <v>13785.244000000012</v>
      </c>
      <c r="EJ176" s="10">
        <f t="shared" si="149"/>
        <v>6</v>
      </c>
      <c r="EK176" s="5" t="s">
        <v>8</v>
      </c>
      <c r="EM176" s="8">
        <v>45505</v>
      </c>
      <c r="EN176" s="9" t="s">
        <v>58</v>
      </c>
      <c r="EO176" s="6">
        <v>200.846</v>
      </c>
      <c r="EP176" s="6">
        <f t="shared" si="150"/>
        <v>9489.7380000000067</v>
      </c>
      <c r="EQ176" s="10">
        <f t="shared" si="151"/>
        <v>6</v>
      </c>
      <c r="ER176" s="5" t="s">
        <v>8</v>
      </c>
      <c r="ET176" s="8">
        <v>45505</v>
      </c>
      <c r="EU176" s="9" t="s">
        <v>6</v>
      </c>
      <c r="EV176" s="6">
        <v>433.00299999999999</v>
      </c>
      <c r="EW176" s="6">
        <f t="shared" si="152"/>
        <v>5732.687000000009</v>
      </c>
      <c r="EX176" s="10">
        <f t="shared" si="153"/>
        <v>6</v>
      </c>
      <c r="EY176" s="5" t="s">
        <v>8</v>
      </c>
      <c r="FA176" s="8">
        <v>45505</v>
      </c>
      <c r="FB176" s="9" t="s">
        <v>35</v>
      </c>
      <c r="FC176" s="6">
        <v>200.04900000000001</v>
      </c>
      <c r="FD176" s="6">
        <f t="shared" si="154"/>
        <v>1133.40600000001</v>
      </c>
      <c r="FE176" s="10">
        <f t="shared" si="155"/>
        <v>6</v>
      </c>
      <c r="FF176" s="5" t="s">
        <v>8</v>
      </c>
    </row>
    <row r="177" spans="3:162">
      <c r="C177" s="8">
        <v>45498</v>
      </c>
      <c r="D177" s="9" t="s">
        <v>495</v>
      </c>
      <c r="E177" s="6">
        <v>129.36000000000001</v>
      </c>
      <c r="F177" s="6">
        <f t="shared" si="110"/>
        <v>11275.519000000008</v>
      </c>
      <c r="G177" s="10">
        <f t="shared" si="111"/>
        <v>7</v>
      </c>
      <c r="H177" s="8">
        <v>45498</v>
      </c>
      <c r="J177" s="8">
        <v>45498</v>
      </c>
      <c r="K177" s="9" t="s">
        <v>58</v>
      </c>
      <c r="L177" s="6">
        <v>200.76</v>
      </c>
      <c r="M177" s="6">
        <f t="shared" si="112"/>
        <v>3062.6730000000089</v>
      </c>
      <c r="N177" s="10">
        <f t="shared" si="113"/>
        <v>7</v>
      </c>
      <c r="O177" s="8">
        <v>45498</v>
      </c>
      <c r="Q177" s="8">
        <v>45499</v>
      </c>
      <c r="R177" s="9" t="s">
        <v>9</v>
      </c>
      <c r="S177" s="6">
        <v>200.65</v>
      </c>
      <c r="T177" s="6">
        <f t="shared" si="114"/>
        <v>15425.020000000008</v>
      </c>
      <c r="U177" s="10">
        <f t="shared" si="115"/>
        <v>7</v>
      </c>
      <c r="V177" s="8">
        <v>45499</v>
      </c>
      <c r="X177" s="8">
        <v>45499</v>
      </c>
      <c r="Y177" s="9" t="s">
        <v>9</v>
      </c>
      <c r="Z177" s="6">
        <v>200.642</v>
      </c>
      <c r="AA177" s="6">
        <f t="shared" si="116"/>
        <v>8978.9790000000085</v>
      </c>
      <c r="AB177" s="10">
        <f t="shared" si="117"/>
        <v>7</v>
      </c>
      <c r="AC177" s="8">
        <v>45499</v>
      </c>
      <c r="AE177" s="8">
        <v>45500</v>
      </c>
      <c r="AF177" s="9" t="s">
        <v>741</v>
      </c>
      <c r="AG177" s="6">
        <v>300.06299999999999</v>
      </c>
      <c r="AH177" s="6">
        <f t="shared" si="118"/>
        <v>1445.6960000000086</v>
      </c>
      <c r="AI177" s="10">
        <f t="shared" si="119"/>
        <v>7</v>
      </c>
      <c r="AJ177" s="8">
        <v>45500</v>
      </c>
      <c r="AL177" s="8"/>
      <c r="AM177" s="9"/>
      <c r="AN177" s="6"/>
      <c r="AO177" s="6">
        <f t="shared" si="120"/>
        <v>-3606.9329999999914</v>
      </c>
      <c r="AP177" s="10">
        <f t="shared" si="121"/>
        <v>7</v>
      </c>
      <c r="AQ177" s="8">
        <v>45500</v>
      </c>
      <c r="AS177" s="8"/>
      <c r="AT177" s="9"/>
      <c r="AU177" s="6"/>
      <c r="AV177" s="6">
        <f t="shared" si="122"/>
        <v>12915.35300000001</v>
      </c>
      <c r="AW177" s="10">
        <f t="shared" si="123"/>
        <v>7</v>
      </c>
      <c r="AX177" s="8">
        <v>45500</v>
      </c>
      <c r="AZ177" s="8"/>
      <c r="BA177" s="9"/>
      <c r="BB177" s="6"/>
      <c r="BC177" s="6">
        <f t="shared" si="124"/>
        <v>11809.138000000012</v>
      </c>
      <c r="BD177" s="10">
        <f t="shared" si="125"/>
        <v>7</v>
      </c>
      <c r="BE177" s="8">
        <v>45500</v>
      </c>
      <c r="BG177" s="8"/>
      <c r="BH177" s="9"/>
      <c r="BI177" s="6"/>
      <c r="BJ177" s="6">
        <f t="shared" si="126"/>
        <v>11511.830000000013</v>
      </c>
      <c r="BK177" s="10">
        <f t="shared" si="127"/>
        <v>7</v>
      </c>
      <c r="BL177" s="8">
        <v>45500</v>
      </c>
      <c r="BN177" s="8">
        <v>45501</v>
      </c>
      <c r="BO177" s="9" t="s">
        <v>56</v>
      </c>
      <c r="BP177" s="6">
        <v>140.05600000000001</v>
      </c>
      <c r="BQ177" s="6">
        <f t="shared" si="128"/>
        <v>10080.566000000013</v>
      </c>
      <c r="BR177" s="10">
        <f t="shared" si="129"/>
        <v>7</v>
      </c>
      <c r="BS177" s="8">
        <v>45501</v>
      </c>
      <c r="BU177" s="8"/>
      <c r="BV177" s="9"/>
      <c r="BW177" s="6"/>
      <c r="BX177" s="6">
        <f t="shared" si="130"/>
        <v>4709.1230000000141</v>
      </c>
      <c r="BY177" s="10">
        <f t="shared" si="131"/>
        <v>7</v>
      </c>
      <c r="BZ177" s="8">
        <v>45501</v>
      </c>
      <c r="CB177" s="8"/>
      <c r="CC177" s="9"/>
      <c r="CD177" s="6"/>
      <c r="CE177" s="6">
        <f t="shared" si="132"/>
        <v>3410.7760000000139</v>
      </c>
      <c r="CF177" s="10">
        <f t="shared" si="133"/>
        <v>7</v>
      </c>
      <c r="CG177" s="8">
        <v>45502</v>
      </c>
      <c r="CI177" s="8">
        <v>45502</v>
      </c>
      <c r="CJ177" s="9" t="s">
        <v>6</v>
      </c>
      <c r="CK177" s="6">
        <v>400.15800000000002</v>
      </c>
      <c r="CL177" s="6">
        <f t="shared" si="134"/>
        <v>1598.7860000000142</v>
      </c>
      <c r="CM177" s="10">
        <f t="shared" si="135"/>
        <v>7</v>
      </c>
      <c r="CN177" s="8">
        <v>45502</v>
      </c>
      <c r="CP177" s="8">
        <v>45502</v>
      </c>
      <c r="CQ177" s="9" t="s">
        <v>6</v>
      </c>
      <c r="CR177" s="6">
        <v>317.37700000000001</v>
      </c>
      <c r="CS177" s="6">
        <f t="shared" si="136"/>
        <v>15597.675000000016</v>
      </c>
      <c r="CT177" s="10">
        <f t="shared" si="137"/>
        <v>7</v>
      </c>
      <c r="CU177" s="8">
        <v>45502</v>
      </c>
      <c r="CW177" s="8">
        <v>45503</v>
      </c>
      <c r="CX177" s="9" t="s">
        <v>737</v>
      </c>
      <c r="CY177" s="6">
        <v>200.00299999999999</v>
      </c>
      <c r="CZ177" s="6">
        <f t="shared" si="138"/>
        <v>11745.924000000015</v>
      </c>
      <c r="DA177" s="10">
        <f t="shared" si="139"/>
        <v>7</v>
      </c>
      <c r="DB177" s="8">
        <v>45503</v>
      </c>
      <c r="DD177" s="8">
        <v>45503</v>
      </c>
      <c r="DE177" s="9" t="s">
        <v>732</v>
      </c>
      <c r="DF177" s="6">
        <v>400.18799999999999</v>
      </c>
      <c r="DG177" s="6">
        <f t="shared" si="140"/>
        <v>9352.6260000000111</v>
      </c>
      <c r="DH177" s="10">
        <f t="shared" si="141"/>
        <v>7</v>
      </c>
      <c r="DI177" s="8">
        <v>45503</v>
      </c>
      <c r="DK177" s="8">
        <v>45503</v>
      </c>
      <c r="DL177" s="9" t="s">
        <v>843</v>
      </c>
      <c r="DM177" s="6">
        <v>200.935</v>
      </c>
      <c r="DN177" s="6">
        <f t="shared" si="142"/>
        <v>6950.4970000000112</v>
      </c>
      <c r="DO177" s="10">
        <f t="shared" si="143"/>
        <v>7</v>
      </c>
      <c r="DP177" s="8">
        <v>45503</v>
      </c>
      <c r="DR177" s="8">
        <v>45504</v>
      </c>
      <c r="DS177" s="9" t="s">
        <v>9</v>
      </c>
      <c r="DT177" s="6">
        <v>175.32499999999999</v>
      </c>
      <c r="DU177" s="6">
        <f t="shared" si="144"/>
        <v>4116.9000000000115</v>
      </c>
      <c r="DV177" s="10">
        <f t="shared" si="145"/>
        <v>7</v>
      </c>
      <c r="DW177" s="8">
        <v>45504</v>
      </c>
      <c r="DY177" s="8">
        <v>45504</v>
      </c>
      <c r="DZ177" s="9" t="s">
        <v>9</v>
      </c>
      <c r="EA177" s="6">
        <v>200.07900000000001</v>
      </c>
      <c r="EB177" s="6">
        <f t="shared" si="146"/>
        <v>-290.21499999998866</v>
      </c>
      <c r="EC177" s="10">
        <f t="shared" si="147"/>
        <v>7</v>
      </c>
      <c r="ED177" s="8">
        <v>45504</v>
      </c>
      <c r="EF177" s="8">
        <v>45504</v>
      </c>
      <c r="EG177" s="9" t="s">
        <v>60</v>
      </c>
      <c r="EH177" s="6">
        <v>87.85</v>
      </c>
      <c r="EI177" s="6">
        <f t="shared" si="148"/>
        <v>13697.394000000011</v>
      </c>
      <c r="EJ177" s="10">
        <f t="shared" si="149"/>
        <v>7</v>
      </c>
      <c r="EK177" s="8">
        <v>45504</v>
      </c>
      <c r="EM177" s="8">
        <v>45505</v>
      </c>
      <c r="EN177" s="9" t="s">
        <v>58</v>
      </c>
      <c r="EO177" s="6">
        <v>200.37100000000001</v>
      </c>
      <c r="EP177" s="6">
        <f t="shared" si="150"/>
        <v>9289.3670000000075</v>
      </c>
      <c r="EQ177" s="10">
        <f t="shared" si="151"/>
        <v>7</v>
      </c>
      <c r="ER177" s="8">
        <v>45505</v>
      </c>
      <c r="ET177" s="8">
        <v>45505</v>
      </c>
      <c r="EU177" s="9" t="s">
        <v>536</v>
      </c>
      <c r="EV177" s="6">
        <v>300.75</v>
      </c>
      <c r="EW177" s="6">
        <f t="shared" si="152"/>
        <v>5431.937000000009</v>
      </c>
      <c r="EX177" s="10">
        <f t="shared" si="153"/>
        <v>7</v>
      </c>
      <c r="EY177" s="8">
        <v>45505</v>
      </c>
      <c r="FA177" s="8">
        <v>45505</v>
      </c>
      <c r="FB177" s="9" t="s">
        <v>495</v>
      </c>
      <c r="FC177" s="6">
        <v>300.25299999999999</v>
      </c>
      <c r="FD177" s="6">
        <f t="shared" si="154"/>
        <v>833.15300000001002</v>
      </c>
      <c r="FE177" s="10">
        <f t="shared" si="155"/>
        <v>7</v>
      </c>
      <c r="FF177" s="8">
        <v>45505</v>
      </c>
    </row>
    <row r="178" spans="3:162">
      <c r="C178" s="8">
        <v>45498</v>
      </c>
      <c r="D178" s="9" t="s">
        <v>57</v>
      </c>
      <c r="E178" s="6">
        <v>249.26499999999999</v>
      </c>
      <c r="F178" s="6">
        <f t="shared" si="110"/>
        <v>11026.254000000008</v>
      </c>
      <c r="G178" s="10">
        <f t="shared" si="111"/>
        <v>8</v>
      </c>
      <c r="H178" s="50"/>
      <c r="J178" s="8">
        <v>45498</v>
      </c>
      <c r="K178" s="9" t="s">
        <v>495</v>
      </c>
      <c r="L178" s="6">
        <v>300.45</v>
      </c>
      <c r="M178" s="6">
        <f t="shared" si="112"/>
        <v>2762.2230000000091</v>
      </c>
      <c r="N178" s="10">
        <f t="shared" si="113"/>
        <v>8</v>
      </c>
      <c r="O178" s="50"/>
      <c r="Q178" s="8">
        <v>45499</v>
      </c>
      <c r="R178" s="9" t="s">
        <v>9</v>
      </c>
      <c r="S178" s="6">
        <v>200.601</v>
      </c>
      <c r="T178" s="6">
        <f t="shared" si="114"/>
        <v>15224.419000000007</v>
      </c>
      <c r="U178" s="10">
        <f t="shared" si="115"/>
        <v>8</v>
      </c>
      <c r="V178" s="50"/>
      <c r="X178" s="8">
        <v>45499</v>
      </c>
      <c r="Y178" s="9" t="s">
        <v>9</v>
      </c>
      <c r="Z178" s="6">
        <v>171.21799999999999</v>
      </c>
      <c r="AA178" s="6">
        <f t="shared" si="116"/>
        <v>8807.7610000000077</v>
      </c>
      <c r="AB178" s="10">
        <f t="shared" si="117"/>
        <v>8</v>
      </c>
      <c r="AC178" s="50"/>
      <c r="AE178" s="8">
        <v>45500</v>
      </c>
      <c r="AF178" s="9" t="s">
        <v>824</v>
      </c>
      <c r="AG178" s="6">
        <v>185.386</v>
      </c>
      <c r="AH178" s="6">
        <f t="shared" si="118"/>
        <v>1260.3100000000086</v>
      </c>
      <c r="AI178" s="10">
        <f t="shared" si="119"/>
        <v>8</v>
      </c>
      <c r="AJ178" s="50"/>
      <c r="AL178" s="8"/>
      <c r="AM178" s="53" t="s">
        <v>494</v>
      </c>
      <c r="AN178" s="54"/>
      <c r="AO178" s="54"/>
      <c r="AP178" s="55"/>
      <c r="AQ178" s="50"/>
      <c r="AS178" s="8"/>
      <c r="AT178" s="9"/>
      <c r="AU178" s="6"/>
      <c r="AV178" s="6">
        <f t="shared" si="122"/>
        <v>12915.35300000001</v>
      </c>
      <c r="AW178" s="10">
        <f t="shared" si="123"/>
        <v>8</v>
      </c>
      <c r="AX178" s="50"/>
      <c r="AZ178" s="8"/>
      <c r="BA178" s="9"/>
      <c r="BB178" s="6"/>
      <c r="BC178" s="6">
        <f t="shared" si="124"/>
        <v>11809.138000000012</v>
      </c>
      <c r="BD178" s="10">
        <f t="shared" si="125"/>
        <v>8</v>
      </c>
      <c r="BE178" s="50"/>
      <c r="BG178" s="8"/>
      <c r="BH178" s="9"/>
      <c r="BI178" s="6"/>
      <c r="BJ178" s="6">
        <f t="shared" si="126"/>
        <v>11511.830000000013</v>
      </c>
      <c r="BK178" s="10">
        <f t="shared" si="127"/>
        <v>8</v>
      </c>
      <c r="BL178" s="50"/>
      <c r="BN178" s="8">
        <v>45501</v>
      </c>
      <c r="BO178" s="9" t="s">
        <v>9</v>
      </c>
      <c r="BP178" s="6">
        <v>200.04499999999999</v>
      </c>
      <c r="BQ178" s="6">
        <f t="shared" si="128"/>
        <v>9880.5210000000134</v>
      </c>
      <c r="BR178" s="10">
        <f t="shared" si="129"/>
        <v>8</v>
      </c>
      <c r="BS178" s="50"/>
      <c r="BU178" s="8"/>
      <c r="BV178" s="9"/>
      <c r="BW178" s="6"/>
      <c r="BX178" s="6">
        <f t="shared" si="130"/>
        <v>4709.1230000000141</v>
      </c>
      <c r="BY178" s="10">
        <f t="shared" si="131"/>
        <v>8</v>
      </c>
      <c r="BZ178" s="50"/>
      <c r="CB178" s="8"/>
      <c r="CC178" s="9"/>
      <c r="CD178" s="6"/>
      <c r="CE178" s="6">
        <f t="shared" si="132"/>
        <v>3410.7760000000139</v>
      </c>
      <c r="CF178" s="10">
        <f t="shared" si="133"/>
        <v>8</v>
      </c>
      <c r="CG178" s="50"/>
      <c r="CI178" s="8">
        <v>45502</v>
      </c>
      <c r="CJ178" s="9" t="s">
        <v>6</v>
      </c>
      <c r="CK178" s="6">
        <v>400.452</v>
      </c>
      <c r="CL178" s="6">
        <f t="shared" si="134"/>
        <v>1198.3340000000142</v>
      </c>
      <c r="CM178" s="10">
        <f t="shared" si="135"/>
        <v>8</v>
      </c>
      <c r="CN178" s="50"/>
      <c r="CP178" s="8">
        <v>45502</v>
      </c>
      <c r="CQ178" s="9" t="s">
        <v>35</v>
      </c>
      <c r="CR178" s="6">
        <v>200.72</v>
      </c>
      <c r="CS178" s="6">
        <f t="shared" si="136"/>
        <v>15396.955000000016</v>
      </c>
      <c r="CT178" s="10">
        <f t="shared" si="137"/>
        <v>8</v>
      </c>
      <c r="CU178" s="50"/>
      <c r="CW178" s="8">
        <v>45503</v>
      </c>
      <c r="CX178" s="9" t="s">
        <v>56</v>
      </c>
      <c r="CY178" s="6">
        <v>200.83099999999999</v>
      </c>
      <c r="CZ178" s="6">
        <f t="shared" si="138"/>
        <v>11545.093000000015</v>
      </c>
      <c r="DA178" s="10">
        <f t="shared" si="139"/>
        <v>8</v>
      </c>
      <c r="DB178" s="50"/>
      <c r="DD178" s="8">
        <v>45503</v>
      </c>
      <c r="DE178" s="9" t="s">
        <v>593</v>
      </c>
      <c r="DF178" s="6">
        <v>400.12400000000002</v>
      </c>
      <c r="DG178" s="6">
        <f t="shared" si="140"/>
        <v>8952.5020000000113</v>
      </c>
      <c r="DH178" s="10">
        <f t="shared" si="141"/>
        <v>8</v>
      </c>
      <c r="DI178" s="50"/>
      <c r="DK178" s="8">
        <v>45503</v>
      </c>
      <c r="DL178" s="9" t="s">
        <v>9</v>
      </c>
      <c r="DM178" s="6">
        <v>250.34700000000001</v>
      </c>
      <c r="DN178" s="6">
        <f t="shared" si="142"/>
        <v>6700.1500000000115</v>
      </c>
      <c r="DO178" s="10">
        <f t="shared" si="143"/>
        <v>8</v>
      </c>
      <c r="DP178" s="50"/>
      <c r="DR178" s="8">
        <v>45504</v>
      </c>
      <c r="DS178" s="9" t="s">
        <v>732</v>
      </c>
      <c r="DT178" s="6">
        <v>400.71</v>
      </c>
      <c r="DU178" s="6">
        <f t="shared" si="144"/>
        <v>3716.1900000000114</v>
      </c>
      <c r="DV178" s="10">
        <f t="shared" si="145"/>
        <v>8</v>
      </c>
      <c r="DW178" s="50"/>
      <c r="DY178" s="8">
        <v>45504</v>
      </c>
      <c r="DZ178" s="9" t="s">
        <v>9</v>
      </c>
      <c r="EA178" s="6">
        <v>154.803</v>
      </c>
      <c r="EB178" s="6">
        <f t="shared" si="146"/>
        <v>-445.01799999998866</v>
      </c>
      <c r="EC178" s="10">
        <f t="shared" si="147"/>
        <v>8</v>
      </c>
      <c r="ED178" s="50"/>
      <c r="EF178" s="8">
        <v>45504</v>
      </c>
      <c r="EG178" s="9" t="s">
        <v>732</v>
      </c>
      <c r="EH178" s="6">
        <v>400.50299999999999</v>
      </c>
      <c r="EI178" s="6">
        <f t="shared" si="148"/>
        <v>13296.891000000011</v>
      </c>
      <c r="EJ178" s="10">
        <f t="shared" si="149"/>
        <v>8</v>
      </c>
      <c r="EK178" s="50"/>
      <c r="EM178" s="8">
        <v>45505</v>
      </c>
      <c r="EN178" s="9" t="s">
        <v>732</v>
      </c>
      <c r="EO178" s="6">
        <v>400.642</v>
      </c>
      <c r="EP178" s="6">
        <f t="shared" si="150"/>
        <v>8888.7250000000076</v>
      </c>
      <c r="EQ178" s="10">
        <f t="shared" si="151"/>
        <v>8</v>
      </c>
      <c r="ER178" s="50"/>
      <c r="ET178" s="8">
        <v>45505</v>
      </c>
      <c r="EU178" s="9" t="s">
        <v>56</v>
      </c>
      <c r="EV178" s="6">
        <v>200.71</v>
      </c>
      <c r="EW178" s="6">
        <f t="shared" si="152"/>
        <v>5231.227000000009</v>
      </c>
      <c r="EX178" s="10">
        <f t="shared" si="153"/>
        <v>8</v>
      </c>
      <c r="EY178" s="50"/>
      <c r="FA178" s="8">
        <v>45505</v>
      </c>
      <c r="FB178" s="9" t="s">
        <v>35</v>
      </c>
      <c r="FC178" s="6">
        <v>200.238</v>
      </c>
      <c r="FD178" s="6">
        <f t="shared" si="154"/>
        <v>632.91500000000997</v>
      </c>
      <c r="FE178" s="10">
        <f t="shared" si="155"/>
        <v>8</v>
      </c>
      <c r="FF178" s="50"/>
    </row>
    <row r="179" spans="3:162">
      <c r="C179" s="8">
        <v>45498</v>
      </c>
      <c r="D179" s="9" t="s">
        <v>6</v>
      </c>
      <c r="E179" s="6">
        <v>400.37700000000001</v>
      </c>
      <c r="F179" s="6">
        <f t="shared" si="110"/>
        <v>10625.877000000008</v>
      </c>
      <c r="G179" s="10">
        <f t="shared" si="111"/>
        <v>9</v>
      </c>
      <c r="H179" s="51"/>
      <c r="J179" s="8">
        <v>45498</v>
      </c>
      <c r="K179" s="9" t="s">
        <v>9</v>
      </c>
      <c r="L179" s="6">
        <v>200.208</v>
      </c>
      <c r="M179" s="6">
        <f t="shared" si="112"/>
        <v>2562.015000000009</v>
      </c>
      <c r="N179" s="10">
        <f t="shared" si="113"/>
        <v>9</v>
      </c>
      <c r="O179" s="51"/>
      <c r="Q179" s="8">
        <v>45499</v>
      </c>
      <c r="R179" s="9" t="s">
        <v>9</v>
      </c>
      <c r="S179" s="6">
        <v>199.13900000000001</v>
      </c>
      <c r="T179" s="6">
        <f t="shared" si="114"/>
        <v>15025.280000000008</v>
      </c>
      <c r="U179" s="10">
        <f t="shared" si="115"/>
        <v>9</v>
      </c>
      <c r="V179" s="51"/>
      <c r="X179" s="8">
        <v>45499</v>
      </c>
      <c r="Y179" s="9" t="s">
        <v>9</v>
      </c>
      <c r="Z179" s="6">
        <v>200.98400000000001</v>
      </c>
      <c r="AA179" s="6">
        <f t="shared" si="116"/>
        <v>8606.7770000000073</v>
      </c>
      <c r="AB179" s="10">
        <f t="shared" si="117"/>
        <v>9</v>
      </c>
      <c r="AC179" s="51"/>
      <c r="AE179" s="8">
        <v>45500</v>
      </c>
      <c r="AF179" s="9" t="s">
        <v>825</v>
      </c>
      <c r="AG179" s="6">
        <v>300.02199999999999</v>
      </c>
      <c r="AH179" s="6">
        <f t="shared" si="118"/>
        <v>960.28800000000865</v>
      </c>
      <c r="AI179" s="10">
        <f t="shared" si="119"/>
        <v>9</v>
      </c>
      <c r="AJ179" s="51"/>
      <c r="AL179" s="8"/>
      <c r="AM179" s="56" t="s">
        <v>830</v>
      </c>
      <c r="AN179" s="57"/>
      <c r="AO179" s="57"/>
      <c r="AP179" s="58"/>
      <c r="AQ179" s="51"/>
      <c r="AS179" s="8"/>
      <c r="AT179" s="9"/>
      <c r="AU179" s="6"/>
      <c r="AV179" s="6">
        <f t="shared" si="122"/>
        <v>12915.35300000001</v>
      </c>
      <c r="AW179" s="10">
        <f t="shared" si="123"/>
        <v>9</v>
      </c>
      <c r="AX179" s="51"/>
      <c r="AZ179" s="8"/>
      <c r="BA179" s="9"/>
      <c r="BB179" s="6"/>
      <c r="BC179" s="6">
        <f t="shared" si="124"/>
        <v>11809.138000000012</v>
      </c>
      <c r="BD179" s="10">
        <f t="shared" si="125"/>
        <v>9</v>
      </c>
      <c r="BE179" s="51"/>
      <c r="BG179" s="8"/>
      <c r="BH179" s="9"/>
      <c r="BI179" s="6"/>
      <c r="BJ179" s="6">
        <f t="shared" si="126"/>
        <v>11511.830000000013</v>
      </c>
      <c r="BK179" s="10">
        <f t="shared" si="127"/>
        <v>9</v>
      </c>
      <c r="BL179" s="51"/>
      <c r="BN179" s="8">
        <v>45501</v>
      </c>
      <c r="BO179" s="9" t="s">
        <v>9</v>
      </c>
      <c r="BP179" s="6">
        <v>200.816</v>
      </c>
      <c r="BQ179" s="6">
        <f t="shared" si="128"/>
        <v>9679.7050000000127</v>
      </c>
      <c r="BR179" s="10">
        <f t="shared" si="129"/>
        <v>9</v>
      </c>
      <c r="BS179" s="51"/>
      <c r="BU179" s="8"/>
      <c r="BV179" s="9"/>
      <c r="BW179" s="6"/>
      <c r="BX179" s="6">
        <f t="shared" si="130"/>
        <v>4709.1230000000141</v>
      </c>
      <c r="BY179" s="10">
        <f t="shared" si="131"/>
        <v>9</v>
      </c>
      <c r="BZ179" s="51"/>
      <c r="CB179" s="8"/>
      <c r="CC179" s="9"/>
      <c r="CD179" s="6"/>
      <c r="CE179" s="6">
        <f t="shared" si="132"/>
        <v>3410.7760000000139</v>
      </c>
      <c r="CF179" s="10">
        <f t="shared" si="133"/>
        <v>9</v>
      </c>
      <c r="CG179" s="51"/>
      <c r="CI179" s="8">
        <v>45502</v>
      </c>
      <c r="CJ179" s="9" t="s">
        <v>56</v>
      </c>
      <c r="CK179" s="6">
        <v>200.29300000000001</v>
      </c>
      <c r="CL179" s="6">
        <f t="shared" si="134"/>
        <v>998.04100000001415</v>
      </c>
      <c r="CM179" s="10">
        <f t="shared" si="135"/>
        <v>9</v>
      </c>
      <c r="CN179" s="51"/>
      <c r="CP179" s="8">
        <v>45502</v>
      </c>
      <c r="CQ179" s="9" t="s">
        <v>536</v>
      </c>
      <c r="CR179" s="6">
        <v>300.81599999999997</v>
      </c>
      <c r="CS179" s="6">
        <f t="shared" si="136"/>
        <v>15096.139000000016</v>
      </c>
      <c r="CT179" s="10">
        <f t="shared" si="137"/>
        <v>9</v>
      </c>
      <c r="CU179" s="51"/>
      <c r="CW179" s="8">
        <v>45503</v>
      </c>
      <c r="CX179" s="9" t="s">
        <v>56</v>
      </c>
      <c r="CY179" s="6">
        <v>200.07900000000001</v>
      </c>
      <c r="CZ179" s="6">
        <f t="shared" si="138"/>
        <v>11345.014000000016</v>
      </c>
      <c r="DA179" s="10">
        <f t="shared" si="139"/>
        <v>9</v>
      </c>
      <c r="DB179" s="51"/>
      <c r="DD179" s="8">
        <v>45503</v>
      </c>
      <c r="DE179" s="9" t="s">
        <v>9</v>
      </c>
      <c r="DF179" s="6">
        <v>130.47</v>
      </c>
      <c r="DG179" s="6">
        <f t="shared" si="140"/>
        <v>8822.032000000012</v>
      </c>
      <c r="DH179" s="10">
        <f t="shared" si="141"/>
        <v>9</v>
      </c>
      <c r="DI179" s="51"/>
      <c r="DK179" s="8">
        <v>45503</v>
      </c>
      <c r="DL179" s="9" t="s">
        <v>6</v>
      </c>
      <c r="DM179" s="6">
        <v>400.95299999999997</v>
      </c>
      <c r="DN179" s="6">
        <f t="shared" si="142"/>
        <v>6299.197000000011</v>
      </c>
      <c r="DO179" s="10">
        <f t="shared" si="143"/>
        <v>9</v>
      </c>
      <c r="DP179" s="51"/>
      <c r="DR179" s="8">
        <v>45504</v>
      </c>
      <c r="DS179" s="9" t="s">
        <v>811</v>
      </c>
      <c r="DT179" s="6">
        <v>200.09</v>
      </c>
      <c r="DU179" s="6">
        <f t="shared" si="144"/>
        <v>3516.1000000000113</v>
      </c>
      <c r="DV179" s="10">
        <f t="shared" si="145"/>
        <v>9</v>
      </c>
      <c r="DW179" s="51"/>
      <c r="DY179" s="8">
        <v>45504</v>
      </c>
      <c r="DZ179" s="9" t="s">
        <v>56</v>
      </c>
      <c r="EA179" s="6">
        <v>200.06</v>
      </c>
      <c r="EB179" s="6">
        <f t="shared" si="146"/>
        <v>-645.07799999998861</v>
      </c>
      <c r="EC179" s="10">
        <f t="shared" si="147"/>
        <v>9</v>
      </c>
      <c r="ED179" s="51"/>
      <c r="EF179" s="8">
        <v>45504</v>
      </c>
      <c r="EG179" s="9" t="s">
        <v>9</v>
      </c>
      <c r="EH179" s="6">
        <v>200.39500000000001</v>
      </c>
      <c r="EI179" s="6">
        <f t="shared" si="148"/>
        <v>13096.49600000001</v>
      </c>
      <c r="EJ179" s="10">
        <f t="shared" si="149"/>
        <v>9</v>
      </c>
      <c r="EK179" s="51"/>
      <c r="EM179" s="8">
        <v>45505</v>
      </c>
      <c r="EN179" s="9" t="s">
        <v>9</v>
      </c>
      <c r="EO179" s="6">
        <v>158.03899999999999</v>
      </c>
      <c r="EP179" s="6">
        <f t="shared" si="150"/>
        <v>8730.686000000007</v>
      </c>
      <c r="EQ179" s="10">
        <f t="shared" si="151"/>
        <v>9</v>
      </c>
      <c r="ER179" s="51"/>
      <c r="ET179" s="8">
        <v>45505</v>
      </c>
      <c r="EU179" s="9" t="s">
        <v>9</v>
      </c>
      <c r="EV179" s="6">
        <v>134.11500000000001</v>
      </c>
      <c r="EW179" s="6">
        <f t="shared" si="152"/>
        <v>5097.1120000000092</v>
      </c>
      <c r="EX179" s="10">
        <f t="shared" si="153"/>
        <v>9</v>
      </c>
      <c r="EY179" s="51"/>
      <c r="FA179" s="8">
        <v>45505</v>
      </c>
      <c r="FB179" s="9" t="s">
        <v>35</v>
      </c>
      <c r="FC179" s="6">
        <v>200.15700000000001</v>
      </c>
      <c r="FD179" s="6">
        <f t="shared" si="154"/>
        <v>432.75800000000993</v>
      </c>
      <c r="FE179" s="10">
        <f t="shared" si="155"/>
        <v>9</v>
      </c>
      <c r="FF179" s="51"/>
    </row>
    <row r="180" spans="3:162">
      <c r="C180" s="8">
        <v>45498</v>
      </c>
      <c r="D180" s="9" t="s">
        <v>9</v>
      </c>
      <c r="E180" s="6">
        <v>199.93899999999999</v>
      </c>
      <c r="F180" s="6">
        <f t="shared" si="110"/>
        <v>10425.938000000007</v>
      </c>
      <c r="G180" s="10">
        <f t="shared" si="111"/>
        <v>10</v>
      </c>
      <c r="H180" s="51"/>
      <c r="J180" s="8">
        <v>45498</v>
      </c>
      <c r="K180" s="9" t="s">
        <v>57</v>
      </c>
      <c r="L180" s="6">
        <v>250.18899999999999</v>
      </c>
      <c r="M180" s="6">
        <f t="shared" si="112"/>
        <v>2311.8260000000091</v>
      </c>
      <c r="N180" s="10">
        <f t="shared" si="113"/>
        <v>10</v>
      </c>
      <c r="O180" s="51"/>
      <c r="Q180" s="8">
        <v>45499</v>
      </c>
      <c r="R180" s="9" t="s">
        <v>9</v>
      </c>
      <c r="S180" s="6">
        <v>180.31700000000001</v>
      </c>
      <c r="T180" s="6">
        <f t="shared" si="114"/>
        <v>14844.963000000007</v>
      </c>
      <c r="U180" s="10">
        <f t="shared" si="115"/>
        <v>10</v>
      </c>
      <c r="V180" s="51"/>
      <c r="X180" s="8">
        <v>45499</v>
      </c>
      <c r="Y180" s="9" t="s">
        <v>57</v>
      </c>
      <c r="Z180" s="6">
        <v>252.94800000000001</v>
      </c>
      <c r="AA180" s="6">
        <f t="shared" si="116"/>
        <v>8353.829000000007</v>
      </c>
      <c r="AB180" s="10">
        <f t="shared" si="117"/>
        <v>10</v>
      </c>
      <c r="AC180" s="51"/>
      <c r="AE180" s="8">
        <v>45500</v>
      </c>
      <c r="AF180" s="9" t="s">
        <v>35</v>
      </c>
      <c r="AG180" s="6">
        <v>200.13900000000001</v>
      </c>
      <c r="AH180" s="6">
        <f t="shared" si="118"/>
        <v>760.14900000000864</v>
      </c>
      <c r="AI180" s="10">
        <f t="shared" si="119"/>
        <v>10</v>
      </c>
      <c r="AJ180" s="51"/>
      <c r="AL180" s="8"/>
      <c r="AM180" s="59"/>
      <c r="AN180" s="60"/>
      <c r="AO180" s="60"/>
      <c r="AP180" s="61"/>
      <c r="AQ180" s="51"/>
      <c r="AS180" s="8"/>
      <c r="AT180" s="9"/>
      <c r="AU180" s="6"/>
      <c r="AV180" s="6">
        <f t="shared" si="122"/>
        <v>12915.35300000001</v>
      </c>
      <c r="AW180" s="10">
        <f t="shared" si="123"/>
        <v>10</v>
      </c>
      <c r="AX180" s="51"/>
      <c r="AZ180" s="8"/>
      <c r="BA180" s="9"/>
      <c r="BB180" s="6"/>
      <c r="BC180" s="6">
        <f t="shared" si="124"/>
        <v>11809.138000000012</v>
      </c>
      <c r="BD180" s="10">
        <f t="shared" si="125"/>
        <v>10</v>
      </c>
      <c r="BE180" s="51"/>
      <c r="BG180" s="8"/>
      <c r="BH180" s="9"/>
      <c r="BI180" s="6"/>
      <c r="BJ180" s="6">
        <f t="shared" si="126"/>
        <v>11511.830000000013</v>
      </c>
      <c r="BK180" s="10">
        <f t="shared" si="127"/>
        <v>10</v>
      </c>
      <c r="BL180" s="51"/>
      <c r="BN180" s="8">
        <v>45501</v>
      </c>
      <c r="BO180" s="9" t="s">
        <v>9</v>
      </c>
      <c r="BP180" s="6">
        <v>200.61799999999999</v>
      </c>
      <c r="BQ180" s="6">
        <f t="shared" si="128"/>
        <v>9479.0870000000123</v>
      </c>
      <c r="BR180" s="10">
        <f t="shared" si="129"/>
        <v>10</v>
      </c>
      <c r="BS180" s="51"/>
      <c r="BU180" s="8"/>
      <c r="BV180" s="9"/>
      <c r="BW180" s="6"/>
      <c r="BX180" s="6">
        <f t="shared" si="130"/>
        <v>4709.1230000000141</v>
      </c>
      <c r="BY180" s="10">
        <f t="shared" si="131"/>
        <v>10</v>
      </c>
      <c r="BZ180" s="51"/>
      <c r="CB180" s="8"/>
      <c r="CC180" s="9"/>
      <c r="CD180" s="6"/>
      <c r="CE180" s="6">
        <f t="shared" si="132"/>
        <v>3410.7760000000139</v>
      </c>
      <c r="CF180" s="10">
        <f t="shared" si="133"/>
        <v>10</v>
      </c>
      <c r="CG180" s="51"/>
      <c r="CI180" s="8">
        <v>45502</v>
      </c>
      <c r="CJ180" s="9" t="s">
        <v>9</v>
      </c>
      <c r="CK180" s="6">
        <v>91.518000000000001</v>
      </c>
      <c r="CL180" s="6">
        <f t="shared" si="134"/>
        <v>906.52300000001412</v>
      </c>
      <c r="CM180" s="10">
        <f t="shared" si="135"/>
        <v>10</v>
      </c>
      <c r="CN180" s="51"/>
      <c r="CP180" s="8">
        <v>45502</v>
      </c>
      <c r="CQ180" s="9" t="s">
        <v>35</v>
      </c>
      <c r="CR180" s="6">
        <v>200.934</v>
      </c>
      <c r="CS180" s="6">
        <f t="shared" si="136"/>
        <v>14895.205000000016</v>
      </c>
      <c r="CT180" s="10">
        <f t="shared" si="137"/>
        <v>10</v>
      </c>
      <c r="CU180" s="51"/>
      <c r="CW180" s="8">
        <v>45503</v>
      </c>
      <c r="CX180" s="9" t="s">
        <v>9</v>
      </c>
      <c r="CY180" s="6">
        <v>89.027000000000001</v>
      </c>
      <c r="CZ180" s="6">
        <f t="shared" si="138"/>
        <v>11255.987000000016</v>
      </c>
      <c r="DA180" s="10">
        <f t="shared" si="139"/>
        <v>10</v>
      </c>
      <c r="DB180" s="51"/>
      <c r="DD180" s="8">
        <v>45503</v>
      </c>
      <c r="DE180" s="9" t="s">
        <v>732</v>
      </c>
      <c r="DF180" s="6">
        <v>317.65199999999999</v>
      </c>
      <c r="DG180" s="6">
        <f t="shared" si="140"/>
        <v>8504.3800000000119</v>
      </c>
      <c r="DH180" s="10">
        <f t="shared" si="141"/>
        <v>10</v>
      </c>
      <c r="DI180" s="51"/>
      <c r="DK180" s="8">
        <v>45503</v>
      </c>
      <c r="DL180" s="9" t="s">
        <v>9</v>
      </c>
      <c r="DM180" s="6">
        <v>350.41199999999998</v>
      </c>
      <c r="DN180" s="6">
        <f t="shared" si="142"/>
        <v>5948.7850000000108</v>
      </c>
      <c r="DO180" s="10">
        <f t="shared" si="143"/>
        <v>10</v>
      </c>
      <c r="DP180" s="51"/>
      <c r="DR180" s="8">
        <v>45504</v>
      </c>
      <c r="DS180" s="9" t="s">
        <v>707</v>
      </c>
      <c r="DT180" s="6">
        <v>200.75</v>
      </c>
      <c r="DU180" s="6">
        <f t="shared" si="144"/>
        <v>3315.3500000000113</v>
      </c>
      <c r="DV180" s="10">
        <f t="shared" si="145"/>
        <v>10</v>
      </c>
      <c r="DW180" s="51"/>
      <c r="DY180" s="8">
        <v>45504</v>
      </c>
      <c r="DZ180" s="9" t="s">
        <v>9</v>
      </c>
      <c r="EA180" s="6">
        <v>412.79199999999997</v>
      </c>
      <c r="EB180" s="6">
        <f t="shared" si="146"/>
        <v>-1057.8699999999885</v>
      </c>
      <c r="EC180" s="10">
        <f t="shared" si="147"/>
        <v>10</v>
      </c>
      <c r="ED180" s="51"/>
      <c r="EF180" s="8">
        <v>45504</v>
      </c>
      <c r="EG180" s="9" t="s">
        <v>35</v>
      </c>
      <c r="EH180" s="6">
        <v>200.25299999999999</v>
      </c>
      <c r="EI180" s="6">
        <f t="shared" si="148"/>
        <v>12896.243000000009</v>
      </c>
      <c r="EJ180" s="10">
        <f t="shared" si="149"/>
        <v>10</v>
      </c>
      <c r="EK180" s="51"/>
      <c r="EM180" s="8">
        <v>45505</v>
      </c>
      <c r="EN180" s="9" t="s">
        <v>483</v>
      </c>
      <c r="EO180" s="6">
        <v>200.08600000000001</v>
      </c>
      <c r="EP180" s="6">
        <f t="shared" si="150"/>
        <v>8530.6000000000076</v>
      </c>
      <c r="EQ180" s="10">
        <f t="shared" si="151"/>
        <v>10</v>
      </c>
      <c r="ER180" s="51"/>
      <c r="ET180" s="8">
        <v>45505</v>
      </c>
      <c r="EU180" s="9" t="s">
        <v>732</v>
      </c>
      <c r="EV180" s="6">
        <v>400.38200000000001</v>
      </c>
      <c r="EW180" s="6">
        <f t="shared" si="152"/>
        <v>4696.7300000000096</v>
      </c>
      <c r="EX180" s="10">
        <f t="shared" si="153"/>
        <v>10</v>
      </c>
      <c r="EY180" s="51"/>
      <c r="FA180" s="8">
        <v>45505</v>
      </c>
      <c r="FB180" s="9" t="s">
        <v>809</v>
      </c>
      <c r="FC180" s="6">
        <v>300.83999999999997</v>
      </c>
      <c r="FD180" s="6">
        <f t="shared" si="154"/>
        <v>131.91800000000995</v>
      </c>
      <c r="FE180" s="10">
        <f t="shared" si="155"/>
        <v>10</v>
      </c>
      <c r="FF180" s="51"/>
    </row>
    <row r="181" spans="3:162">
      <c r="C181" s="8">
        <v>45498</v>
      </c>
      <c r="D181" s="9" t="s">
        <v>57</v>
      </c>
      <c r="E181" s="6">
        <v>250.17</v>
      </c>
      <c r="F181" s="6">
        <f t="shared" si="110"/>
        <v>10175.768000000007</v>
      </c>
      <c r="G181" s="10">
        <f t="shared" si="111"/>
        <v>11</v>
      </c>
      <c r="H181" s="51"/>
      <c r="J181" s="8">
        <v>45498</v>
      </c>
      <c r="K181" s="9" t="s">
        <v>690</v>
      </c>
      <c r="L181" s="6">
        <v>200.56899999999999</v>
      </c>
      <c r="M181" s="6">
        <f t="shared" si="112"/>
        <v>2111.2570000000092</v>
      </c>
      <c r="N181" s="10">
        <f t="shared" si="113"/>
        <v>11</v>
      </c>
      <c r="O181" s="51"/>
      <c r="Q181" s="8">
        <v>45499</v>
      </c>
      <c r="R181" s="9" t="s">
        <v>707</v>
      </c>
      <c r="S181" s="6">
        <v>200.24199999999999</v>
      </c>
      <c r="T181" s="6">
        <f t="shared" si="114"/>
        <v>14644.721000000007</v>
      </c>
      <c r="U181" s="10">
        <f t="shared" si="115"/>
        <v>11</v>
      </c>
      <c r="V181" s="51"/>
      <c r="X181" s="8">
        <v>45499</v>
      </c>
      <c r="Y181" s="9" t="s">
        <v>536</v>
      </c>
      <c r="Z181" s="6">
        <v>300.05200000000002</v>
      </c>
      <c r="AA181" s="6">
        <f t="shared" si="116"/>
        <v>8053.7770000000073</v>
      </c>
      <c r="AB181" s="10">
        <f t="shared" si="117"/>
        <v>11</v>
      </c>
      <c r="AC181" s="51"/>
      <c r="AE181" s="8">
        <v>45500</v>
      </c>
      <c r="AF181" s="9" t="s">
        <v>9</v>
      </c>
      <c r="AG181" s="6">
        <v>200.40799999999999</v>
      </c>
      <c r="AH181" s="6">
        <f t="shared" si="118"/>
        <v>559.74100000000863</v>
      </c>
      <c r="AI181" s="10">
        <f t="shared" si="119"/>
        <v>11</v>
      </c>
      <c r="AJ181" s="51"/>
      <c r="AL181" s="8"/>
      <c r="AM181" s="62" t="s">
        <v>831</v>
      </c>
      <c r="AN181" s="63"/>
      <c r="AO181" s="63"/>
      <c r="AP181" s="64"/>
      <c r="AQ181" s="51"/>
      <c r="AS181" s="8"/>
      <c r="AT181" s="9"/>
      <c r="AU181" s="6"/>
      <c r="AV181" s="6">
        <f t="shared" si="122"/>
        <v>12915.35300000001</v>
      </c>
      <c r="AW181" s="10">
        <f t="shared" si="123"/>
        <v>11</v>
      </c>
      <c r="AX181" s="51"/>
      <c r="AZ181" s="8"/>
      <c r="BA181" s="9"/>
      <c r="BB181" s="6"/>
      <c r="BC181" s="6">
        <f t="shared" si="124"/>
        <v>11809.138000000012</v>
      </c>
      <c r="BD181" s="10">
        <f t="shared" si="125"/>
        <v>11</v>
      </c>
      <c r="BE181" s="51"/>
      <c r="BG181" s="8"/>
      <c r="BH181" s="9"/>
      <c r="BI181" s="6"/>
      <c r="BJ181" s="6">
        <f t="shared" si="126"/>
        <v>11511.830000000013</v>
      </c>
      <c r="BK181" s="10">
        <f t="shared" si="127"/>
        <v>11</v>
      </c>
      <c r="BL181" s="51"/>
      <c r="BN181" s="8">
        <v>45501</v>
      </c>
      <c r="BO181" s="9" t="s">
        <v>9</v>
      </c>
      <c r="BP181" s="6">
        <v>199.999</v>
      </c>
      <c r="BQ181" s="6">
        <f t="shared" si="128"/>
        <v>9279.0880000000125</v>
      </c>
      <c r="BR181" s="10">
        <f t="shared" si="129"/>
        <v>11</v>
      </c>
      <c r="BS181" s="51"/>
      <c r="BU181" s="8"/>
      <c r="BV181" s="9"/>
      <c r="BW181" s="6"/>
      <c r="BX181" s="6">
        <f t="shared" si="130"/>
        <v>4709.1230000000141</v>
      </c>
      <c r="BY181" s="10">
        <f t="shared" si="131"/>
        <v>11</v>
      </c>
      <c r="BZ181" s="51"/>
      <c r="CB181" s="8"/>
      <c r="CC181" s="9"/>
      <c r="CD181" s="6"/>
      <c r="CE181" s="6">
        <f t="shared" si="132"/>
        <v>3410.7760000000139</v>
      </c>
      <c r="CF181" s="10">
        <f t="shared" si="133"/>
        <v>11</v>
      </c>
      <c r="CG181" s="51"/>
      <c r="CI181" s="8">
        <v>45502</v>
      </c>
      <c r="CJ181" s="9" t="s">
        <v>55</v>
      </c>
      <c r="CK181" s="6">
        <v>200.38200000000001</v>
      </c>
      <c r="CL181" s="6">
        <f t="shared" si="134"/>
        <v>706.14100000001417</v>
      </c>
      <c r="CM181" s="10">
        <f t="shared" si="135"/>
        <v>11</v>
      </c>
      <c r="CN181" s="51"/>
      <c r="CP181" s="8">
        <v>45502</v>
      </c>
      <c r="CQ181" s="9" t="s">
        <v>35</v>
      </c>
      <c r="CR181" s="6">
        <v>200.715</v>
      </c>
      <c r="CS181" s="6">
        <f t="shared" si="136"/>
        <v>14694.490000000016</v>
      </c>
      <c r="CT181" s="10">
        <f t="shared" si="137"/>
        <v>11</v>
      </c>
      <c r="CU181" s="51"/>
      <c r="CW181" s="8">
        <v>45503</v>
      </c>
      <c r="CX181" s="9" t="s">
        <v>58</v>
      </c>
      <c r="CY181" s="6">
        <v>300.45100000000002</v>
      </c>
      <c r="CZ181" s="6">
        <f t="shared" si="138"/>
        <v>10955.536000000015</v>
      </c>
      <c r="DA181" s="10">
        <f t="shared" si="139"/>
        <v>11</v>
      </c>
      <c r="DB181" s="51"/>
      <c r="DD181" s="8"/>
      <c r="DE181" s="9"/>
      <c r="DF181" s="6"/>
      <c r="DG181" s="6">
        <f t="shared" si="140"/>
        <v>8504.3800000000119</v>
      </c>
      <c r="DH181" s="10">
        <f t="shared" si="141"/>
        <v>11</v>
      </c>
      <c r="DI181" s="51"/>
      <c r="DK181" s="8"/>
      <c r="DL181" s="9"/>
      <c r="DM181" s="6"/>
      <c r="DN181" s="6">
        <f t="shared" si="142"/>
        <v>5948.7850000000108</v>
      </c>
      <c r="DO181" s="10">
        <f t="shared" si="143"/>
        <v>11</v>
      </c>
      <c r="DP181" s="51"/>
      <c r="DR181" s="8">
        <v>45504</v>
      </c>
      <c r="DS181" s="9" t="s">
        <v>58</v>
      </c>
      <c r="DT181" s="6">
        <v>200.70099999999999</v>
      </c>
      <c r="DU181" s="6">
        <f t="shared" si="144"/>
        <v>3114.6490000000113</v>
      </c>
      <c r="DV181" s="10">
        <f t="shared" si="145"/>
        <v>11</v>
      </c>
      <c r="DW181" s="51"/>
      <c r="DY181" s="8">
        <v>45504</v>
      </c>
      <c r="DZ181" s="9" t="s">
        <v>6</v>
      </c>
      <c r="EA181" s="6">
        <v>400.98899999999998</v>
      </c>
      <c r="EB181" s="6">
        <f t="shared" si="146"/>
        <v>-1458.8589999999886</v>
      </c>
      <c r="EC181" s="10">
        <f t="shared" si="147"/>
        <v>11</v>
      </c>
      <c r="ED181" s="51"/>
      <c r="EF181" s="8">
        <v>45504</v>
      </c>
      <c r="EG181" s="9" t="s">
        <v>732</v>
      </c>
      <c r="EH181" s="6">
        <v>370.63799999999998</v>
      </c>
      <c r="EI181" s="6">
        <f t="shared" si="148"/>
        <v>12525.605000000009</v>
      </c>
      <c r="EJ181" s="10">
        <f t="shared" si="149"/>
        <v>11</v>
      </c>
      <c r="EK181" s="51"/>
      <c r="EM181" s="8">
        <v>45505</v>
      </c>
      <c r="EN181" s="9" t="s">
        <v>811</v>
      </c>
      <c r="EO181" s="6">
        <v>467.459</v>
      </c>
      <c r="EP181" s="6">
        <f t="shared" si="150"/>
        <v>8063.1410000000078</v>
      </c>
      <c r="EQ181" s="10">
        <f t="shared" si="151"/>
        <v>11</v>
      </c>
      <c r="ER181" s="51"/>
      <c r="ET181" s="8">
        <v>45505</v>
      </c>
      <c r="EU181" s="9" t="s">
        <v>704</v>
      </c>
      <c r="EV181" s="6">
        <v>250.11099999999999</v>
      </c>
      <c r="EW181" s="6">
        <f t="shared" si="152"/>
        <v>4446.6190000000097</v>
      </c>
      <c r="EX181" s="10">
        <f t="shared" si="153"/>
        <v>11</v>
      </c>
      <c r="EY181" s="51"/>
      <c r="FA181" s="8">
        <v>45505</v>
      </c>
      <c r="FB181" s="9" t="s">
        <v>35</v>
      </c>
      <c r="FC181" s="6">
        <v>200.298</v>
      </c>
      <c r="FD181" s="6">
        <f t="shared" si="154"/>
        <v>-68.379999999990048</v>
      </c>
      <c r="FE181" s="10">
        <f t="shared" si="155"/>
        <v>11</v>
      </c>
      <c r="FF181" s="51"/>
    </row>
    <row r="182" spans="3:162">
      <c r="C182" s="8">
        <v>45498</v>
      </c>
      <c r="D182" s="9" t="s">
        <v>782</v>
      </c>
      <c r="E182" s="6">
        <v>400.01400000000001</v>
      </c>
      <c r="F182" s="6">
        <f t="shared" si="110"/>
        <v>9775.7540000000081</v>
      </c>
      <c r="G182" s="10">
        <f t="shared" si="111"/>
        <v>12</v>
      </c>
      <c r="H182" s="51"/>
      <c r="J182" s="8">
        <v>45498</v>
      </c>
      <c r="K182" s="9" t="s">
        <v>58</v>
      </c>
      <c r="L182" s="6">
        <v>200.761</v>
      </c>
      <c r="M182" s="6">
        <f t="shared" si="112"/>
        <v>1910.4960000000092</v>
      </c>
      <c r="N182" s="10">
        <f t="shared" si="113"/>
        <v>12</v>
      </c>
      <c r="O182" s="51"/>
      <c r="Q182" s="8">
        <v>45499</v>
      </c>
      <c r="R182" s="9" t="s">
        <v>706</v>
      </c>
      <c r="S182" s="6">
        <v>400.93299999999999</v>
      </c>
      <c r="T182" s="6">
        <f t="shared" si="114"/>
        <v>14243.788000000008</v>
      </c>
      <c r="U182" s="10">
        <f t="shared" si="115"/>
        <v>12</v>
      </c>
      <c r="V182" s="51"/>
      <c r="X182" s="8">
        <v>45499</v>
      </c>
      <c r="Y182" s="9" t="s">
        <v>9</v>
      </c>
      <c r="Z182" s="6">
        <v>149.90100000000001</v>
      </c>
      <c r="AA182" s="6">
        <f t="shared" si="116"/>
        <v>7903.8760000000075</v>
      </c>
      <c r="AB182" s="10">
        <f t="shared" si="117"/>
        <v>12</v>
      </c>
      <c r="AC182" s="51"/>
      <c r="AE182" s="8">
        <v>45500</v>
      </c>
      <c r="AF182" s="9" t="s">
        <v>826</v>
      </c>
      <c r="AG182" s="6">
        <v>300.26799999999997</v>
      </c>
      <c r="AH182" s="6">
        <f t="shared" si="118"/>
        <v>259.47300000000865</v>
      </c>
      <c r="AI182" s="10">
        <f t="shared" si="119"/>
        <v>12</v>
      </c>
      <c r="AJ182" s="51"/>
      <c r="AL182" s="8"/>
      <c r="AM182" s="65"/>
      <c r="AN182" s="60"/>
      <c r="AO182" s="60"/>
      <c r="AP182" s="66"/>
      <c r="AQ182" s="51"/>
      <c r="AS182" s="8"/>
      <c r="AT182" s="9"/>
      <c r="AU182" s="6"/>
      <c r="AV182" s="6">
        <f t="shared" si="122"/>
        <v>12915.35300000001</v>
      </c>
      <c r="AW182" s="10">
        <f t="shared" si="123"/>
        <v>12</v>
      </c>
      <c r="AX182" s="51"/>
      <c r="AZ182" s="8"/>
      <c r="BA182" s="9"/>
      <c r="BB182" s="6"/>
      <c r="BC182" s="6">
        <f t="shared" si="124"/>
        <v>11809.138000000012</v>
      </c>
      <c r="BD182" s="10">
        <f t="shared" si="125"/>
        <v>12</v>
      </c>
      <c r="BE182" s="51"/>
      <c r="BG182" s="8"/>
      <c r="BH182" s="9"/>
      <c r="BI182" s="6"/>
      <c r="BJ182" s="6">
        <f t="shared" si="126"/>
        <v>11511.830000000013</v>
      </c>
      <c r="BK182" s="10">
        <f t="shared" si="127"/>
        <v>12</v>
      </c>
      <c r="BL182" s="51"/>
      <c r="BN182" s="8">
        <v>45501</v>
      </c>
      <c r="BO182" s="9" t="s">
        <v>9</v>
      </c>
      <c r="BP182" s="6">
        <v>72.816000000000003</v>
      </c>
      <c r="BQ182" s="6">
        <f t="shared" si="128"/>
        <v>9206.2720000000118</v>
      </c>
      <c r="BR182" s="10">
        <f t="shared" si="129"/>
        <v>12</v>
      </c>
      <c r="BS182" s="51"/>
      <c r="BU182" s="8"/>
      <c r="BV182" s="9"/>
      <c r="BW182" s="6"/>
      <c r="BX182" s="6">
        <f t="shared" si="130"/>
        <v>4709.1230000000141</v>
      </c>
      <c r="BY182" s="10">
        <f t="shared" si="131"/>
        <v>12</v>
      </c>
      <c r="BZ182" s="51"/>
      <c r="CB182" s="8"/>
      <c r="CC182" s="9"/>
      <c r="CD182" s="6"/>
      <c r="CE182" s="6">
        <f t="shared" si="132"/>
        <v>3410.7760000000139</v>
      </c>
      <c r="CF182" s="10">
        <f t="shared" si="133"/>
        <v>12</v>
      </c>
      <c r="CG182" s="51"/>
      <c r="CI182" s="8">
        <v>45502</v>
      </c>
      <c r="CJ182" s="9" t="s">
        <v>732</v>
      </c>
      <c r="CK182" s="6">
        <v>400.45800000000003</v>
      </c>
      <c r="CL182" s="6">
        <f t="shared" si="134"/>
        <v>305.68300000001415</v>
      </c>
      <c r="CM182" s="10">
        <f t="shared" si="135"/>
        <v>12</v>
      </c>
      <c r="CN182" s="51"/>
      <c r="CP182" s="8">
        <v>45502</v>
      </c>
      <c r="CQ182" s="9" t="s">
        <v>6</v>
      </c>
      <c r="CR182" s="6">
        <v>400.09699999999998</v>
      </c>
      <c r="CS182" s="6">
        <f t="shared" si="136"/>
        <v>14294.393000000016</v>
      </c>
      <c r="CT182" s="10">
        <f t="shared" si="137"/>
        <v>12</v>
      </c>
      <c r="CU182" s="51"/>
      <c r="CW182" s="8"/>
      <c r="CX182" s="9"/>
      <c r="CY182" s="6"/>
      <c r="CZ182" s="6">
        <f t="shared" si="138"/>
        <v>10955.536000000015</v>
      </c>
      <c r="DA182" s="10">
        <f t="shared" si="139"/>
        <v>12</v>
      </c>
      <c r="DB182" s="51"/>
      <c r="DD182" s="8"/>
      <c r="DE182" s="9"/>
      <c r="DF182" s="6"/>
      <c r="DG182" s="6">
        <f t="shared" si="140"/>
        <v>8504.3800000000119</v>
      </c>
      <c r="DH182" s="10">
        <f t="shared" si="141"/>
        <v>12</v>
      </c>
      <c r="DI182" s="51"/>
      <c r="DK182" s="8"/>
      <c r="DL182" s="9"/>
      <c r="DM182" s="6"/>
      <c r="DN182" s="6">
        <f t="shared" si="142"/>
        <v>5948.7850000000108</v>
      </c>
      <c r="DO182" s="10">
        <f t="shared" si="143"/>
        <v>12</v>
      </c>
      <c r="DP182" s="51"/>
      <c r="DR182" s="8">
        <v>45504</v>
      </c>
      <c r="DS182" s="9" t="s">
        <v>58</v>
      </c>
      <c r="DT182" s="6">
        <v>200.37</v>
      </c>
      <c r="DU182" s="6">
        <f t="shared" si="144"/>
        <v>2914.2790000000114</v>
      </c>
      <c r="DV182" s="10">
        <f t="shared" si="145"/>
        <v>12</v>
      </c>
      <c r="DW182" s="51"/>
      <c r="DY182" s="8">
        <v>45504</v>
      </c>
      <c r="DZ182" s="9" t="s">
        <v>58</v>
      </c>
      <c r="EA182" s="6">
        <v>200.98</v>
      </c>
      <c r="EB182" s="6">
        <f t="shared" si="146"/>
        <v>-1659.8389999999886</v>
      </c>
      <c r="EC182" s="10">
        <f t="shared" si="147"/>
        <v>12</v>
      </c>
      <c r="ED182" s="51"/>
      <c r="EF182" s="8">
        <v>45504</v>
      </c>
      <c r="EG182" s="9" t="s">
        <v>35</v>
      </c>
      <c r="EH182" s="6">
        <v>200.423</v>
      </c>
      <c r="EI182" s="6">
        <f t="shared" si="148"/>
        <v>12325.182000000008</v>
      </c>
      <c r="EJ182" s="10">
        <f t="shared" si="149"/>
        <v>12</v>
      </c>
      <c r="EK182" s="51"/>
      <c r="EM182" s="8">
        <v>45505</v>
      </c>
      <c r="EN182" s="9" t="s">
        <v>9</v>
      </c>
      <c r="EO182" s="6">
        <v>194.61</v>
      </c>
      <c r="EP182" s="6">
        <f t="shared" si="150"/>
        <v>7868.5310000000081</v>
      </c>
      <c r="EQ182" s="10">
        <f t="shared" si="151"/>
        <v>12</v>
      </c>
      <c r="ER182" s="51"/>
      <c r="ET182" s="8">
        <v>45505</v>
      </c>
      <c r="EU182" s="9" t="s">
        <v>57</v>
      </c>
      <c r="EV182" s="6">
        <v>250.86099999999999</v>
      </c>
      <c r="EW182" s="6">
        <f t="shared" si="152"/>
        <v>4195.7580000000098</v>
      </c>
      <c r="EX182" s="10">
        <f t="shared" si="153"/>
        <v>12</v>
      </c>
      <c r="EY182" s="51"/>
      <c r="FA182" s="8">
        <v>45505</v>
      </c>
      <c r="FB182" s="9" t="s">
        <v>732</v>
      </c>
      <c r="FC182" s="6">
        <v>300.00700000000001</v>
      </c>
      <c r="FD182" s="6">
        <f t="shared" si="154"/>
        <v>-368.38699999999005</v>
      </c>
      <c r="FE182" s="10">
        <f t="shared" si="155"/>
        <v>12</v>
      </c>
      <c r="FF182" s="51"/>
    </row>
    <row r="183" spans="3:162">
      <c r="C183" s="8">
        <v>45498</v>
      </c>
      <c r="D183" s="9" t="s">
        <v>6</v>
      </c>
      <c r="E183" s="6">
        <v>400.05599999999998</v>
      </c>
      <c r="F183" s="6">
        <f t="shared" si="110"/>
        <v>9375.6980000000076</v>
      </c>
      <c r="G183" s="10">
        <f t="shared" si="111"/>
        <v>13</v>
      </c>
      <c r="H183" s="51"/>
      <c r="J183" s="8">
        <v>45498</v>
      </c>
      <c r="K183" s="9" t="s">
        <v>6</v>
      </c>
      <c r="L183" s="6">
        <v>400.30599999999998</v>
      </c>
      <c r="M183" s="6">
        <f t="shared" si="112"/>
        <v>1510.1900000000091</v>
      </c>
      <c r="N183" s="10">
        <f t="shared" si="113"/>
        <v>13</v>
      </c>
      <c r="O183" s="51"/>
      <c r="Q183" s="8">
        <v>45499</v>
      </c>
      <c r="R183" s="9" t="s">
        <v>732</v>
      </c>
      <c r="S183" s="6">
        <v>428.10199999999998</v>
      </c>
      <c r="T183" s="6">
        <f t="shared" si="114"/>
        <v>13815.686000000007</v>
      </c>
      <c r="U183" s="10">
        <f t="shared" si="115"/>
        <v>13</v>
      </c>
      <c r="V183" s="51"/>
      <c r="X183" s="8">
        <v>45499</v>
      </c>
      <c r="Y183" s="9" t="s">
        <v>9</v>
      </c>
      <c r="Z183" s="6">
        <v>200.642</v>
      </c>
      <c r="AA183" s="6">
        <f t="shared" si="116"/>
        <v>7703.2340000000077</v>
      </c>
      <c r="AB183" s="10">
        <f t="shared" si="117"/>
        <v>13</v>
      </c>
      <c r="AC183" s="51"/>
      <c r="AE183" s="8">
        <v>45500</v>
      </c>
      <c r="AF183" s="9" t="s">
        <v>536</v>
      </c>
      <c r="AG183" s="6">
        <v>300.02999999999997</v>
      </c>
      <c r="AH183" s="6">
        <f t="shared" si="118"/>
        <v>-40.556999999991319</v>
      </c>
      <c r="AI183" s="10">
        <f t="shared" si="119"/>
        <v>13</v>
      </c>
      <c r="AJ183" s="51"/>
      <c r="AL183" s="8"/>
      <c r="AM183" s="9"/>
      <c r="AN183" s="6"/>
      <c r="AO183" s="6"/>
      <c r="AP183" s="10"/>
      <c r="AQ183" s="51"/>
      <c r="AS183" s="8"/>
      <c r="AT183" s="9"/>
      <c r="AU183" s="6"/>
      <c r="AV183" s="6">
        <f t="shared" si="122"/>
        <v>12915.35300000001</v>
      </c>
      <c r="AW183" s="10">
        <f t="shared" si="123"/>
        <v>13</v>
      </c>
      <c r="AX183" s="51"/>
      <c r="AZ183" s="8"/>
      <c r="BA183" s="9"/>
      <c r="BB183" s="6"/>
      <c r="BC183" s="6">
        <f t="shared" si="124"/>
        <v>11809.138000000012</v>
      </c>
      <c r="BD183" s="10">
        <f t="shared" si="125"/>
        <v>13</v>
      </c>
      <c r="BE183" s="51"/>
      <c r="BG183" s="8"/>
      <c r="BH183" s="9"/>
      <c r="BI183" s="6"/>
      <c r="BJ183" s="6">
        <f t="shared" si="126"/>
        <v>11511.830000000013</v>
      </c>
      <c r="BK183" s="10">
        <f t="shared" si="127"/>
        <v>13</v>
      </c>
      <c r="BL183" s="51"/>
      <c r="BN183" s="8">
        <v>45501</v>
      </c>
      <c r="BO183" s="9" t="s">
        <v>9</v>
      </c>
      <c r="BP183" s="6">
        <v>199.84399999999999</v>
      </c>
      <c r="BQ183" s="6">
        <f t="shared" si="128"/>
        <v>9006.4280000000126</v>
      </c>
      <c r="BR183" s="10">
        <f t="shared" si="129"/>
        <v>13</v>
      </c>
      <c r="BS183" s="51"/>
      <c r="BU183" s="8"/>
      <c r="BV183" s="9"/>
      <c r="BW183" s="6"/>
      <c r="BX183" s="6">
        <f t="shared" si="130"/>
        <v>4709.1230000000141</v>
      </c>
      <c r="BY183" s="10">
        <f t="shared" si="131"/>
        <v>13</v>
      </c>
      <c r="BZ183" s="51"/>
      <c r="CB183" s="8"/>
      <c r="CC183" s="9"/>
      <c r="CD183" s="6"/>
      <c r="CE183" s="6">
        <f t="shared" si="132"/>
        <v>3410.7760000000139</v>
      </c>
      <c r="CF183" s="10">
        <f t="shared" si="133"/>
        <v>13</v>
      </c>
      <c r="CG183" s="51"/>
      <c r="CI183" s="8">
        <v>45502</v>
      </c>
      <c r="CJ183" s="9" t="s">
        <v>56</v>
      </c>
      <c r="CK183" s="6">
        <v>200.50700000000001</v>
      </c>
      <c r="CL183" s="6">
        <f t="shared" si="134"/>
        <v>105.17600000001414</v>
      </c>
      <c r="CM183" s="10">
        <f t="shared" si="135"/>
        <v>13</v>
      </c>
      <c r="CN183" s="51"/>
      <c r="CP183" s="8">
        <v>45502</v>
      </c>
      <c r="CQ183" s="9" t="s">
        <v>57</v>
      </c>
      <c r="CR183" s="6">
        <v>205.45</v>
      </c>
      <c r="CS183" s="6">
        <f t="shared" si="136"/>
        <v>14088.943000000016</v>
      </c>
      <c r="CT183" s="10">
        <f t="shared" si="137"/>
        <v>13</v>
      </c>
      <c r="CU183" s="51"/>
      <c r="CW183" s="8"/>
      <c r="CX183" s="9"/>
      <c r="CY183" s="6"/>
      <c r="CZ183" s="6">
        <f t="shared" si="138"/>
        <v>10955.536000000015</v>
      </c>
      <c r="DA183" s="10">
        <f t="shared" si="139"/>
        <v>13</v>
      </c>
      <c r="DB183" s="51"/>
      <c r="DD183" s="8"/>
      <c r="DE183" s="9"/>
      <c r="DF183" s="6"/>
      <c r="DG183" s="6">
        <f t="shared" si="140"/>
        <v>8504.3800000000119</v>
      </c>
      <c r="DH183" s="10">
        <f t="shared" si="141"/>
        <v>13</v>
      </c>
      <c r="DI183" s="51"/>
      <c r="DK183" s="8"/>
      <c r="DL183" s="9"/>
      <c r="DM183" s="6"/>
      <c r="DN183" s="6">
        <f t="shared" si="142"/>
        <v>5948.7850000000108</v>
      </c>
      <c r="DO183" s="10">
        <f t="shared" si="143"/>
        <v>13</v>
      </c>
      <c r="DP183" s="51"/>
      <c r="DR183" s="8">
        <v>45504</v>
      </c>
      <c r="DS183" s="9" t="s">
        <v>58</v>
      </c>
      <c r="DT183" s="6">
        <v>200.90600000000001</v>
      </c>
      <c r="DU183" s="6">
        <f t="shared" si="144"/>
        <v>2713.3730000000114</v>
      </c>
      <c r="DV183" s="10">
        <f t="shared" si="145"/>
        <v>13</v>
      </c>
      <c r="DW183" s="51"/>
      <c r="DY183" s="8">
        <v>45504</v>
      </c>
      <c r="DZ183" s="9" t="s">
        <v>56</v>
      </c>
      <c r="EA183" s="6">
        <v>300.72500000000002</v>
      </c>
      <c r="EB183" s="6">
        <f t="shared" si="146"/>
        <v>-1960.5639999999885</v>
      </c>
      <c r="EC183" s="10">
        <f t="shared" si="147"/>
        <v>13</v>
      </c>
      <c r="ED183" s="51"/>
      <c r="EF183" s="8">
        <v>45504</v>
      </c>
      <c r="EG183" s="9" t="s">
        <v>809</v>
      </c>
      <c r="EH183" s="6">
        <v>346.18</v>
      </c>
      <c r="EI183" s="6">
        <f t="shared" si="148"/>
        <v>11979.002000000008</v>
      </c>
      <c r="EJ183" s="10">
        <f t="shared" si="149"/>
        <v>13</v>
      </c>
      <c r="EK183" s="51"/>
      <c r="EM183" s="8">
        <v>45505</v>
      </c>
      <c r="EN183" s="9" t="s">
        <v>6</v>
      </c>
      <c r="EO183" s="6">
        <v>400.71800000000002</v>
      </c>
      <c r="EP183" s="6">
        <f t="shared" si="150"/>
        <v>7467.8130000000083</v>
      </c>
      <c r="EQ183" s="10">
        <f t="shared" si="151"/>
        <v>13</v>
      </c>
      <c r="ER183" s="51"/>
      <c r="ET183" s="8">
        <v>45505</v>
      </c>
      <c r="EU183" s="9" t="s">
        <v>6</v>
      </c>
      <c r="EV183" s="6">
        <v>400.77699999999999</v>
      </c>
      <c r="EW183" s="6">
        <f t="shared" si="152"/>
        <v>3794.9810000000098</v>
      </c>
      <c r="EX183" s="10">
        <f t="shared" si="153"/>
        <v>13</v>
      </c>
      <c r="EY183" s="51"/>
      <c r="FA183" s="8">
        <v>45505</v>
      </c>
      <c r="FB183" s="9" t="s">
        <v>495</v>
      </c>
      <c r="FC183" s="6">
        <v>177.92500000000001</v>
      </c>
      <c r="FD183" s="6">
        <f t="shared" si="154"/>
        <v>-546.31199999999012</v>
      </c>
      <c r="FE183" s="10">
        <f t="shared" si="155"/>
        <v>13</v>
      </c>
      <c r="FF183" s="51"/>
    </row>
    <row r="184" spans="3:162">
      <c r="C184" s="8">
        <v>45498</v>
      </c>
      <c r="D184" s="9" t="s">
        <v>495</v>
      </c>
      <c r="E184" s="6">
        <v>300.23399999999998</v>
      </c>
      <c r="F184" s="6">
        <f t="shared" si="110"/>
        <v>9075.4640000000072</v>
      </c>
      <c r="G184" s="10">
        <f t="shared" si="111"/>
        <v>14</v>
      </c>
      <c r="H184" s="51"/>
      <c r="J184" s="8">
        <v>45498</v>
      </c>
      <c r="K184" s="9" t="s">
        <v>6</v>
      </c>
      <c r="L184" s="6">
        <v>200.03299999999999</v>
      </c>
      <c r="M184" s="6">
        <f t="shared" si="112"/>
        <v>1310.1570000000092</v>
      </c>
      <c r="N184" s="10">
        <f t="shared" si="113"/>
        <v>14</v>
      </c>
      <c r="O184" s="51"/>
      <c r="Q184" s="8">
        <v>45499</v>
      </c>
      <c r="R184" s="9" t="s">
        <v>732</v>
      </c>
      <c r="S184" s="6">
        <v>400.19600000000003</v>
      </c>
      <c r="T184" s="6">
        <f t="shared" si="114"/>
        <v>13415.490000000007</v>
      </c>
      <c r="U184" s="10">
        <f t="shared" si="115"/>
        <v>14</v>
      </c>
      <c r="V184" s="51"/>
      <c r="X184" s="8">
        <v>45499</v>
      </c>
      <c r="Y184" s="9" t="s">
        <v>58</v>
      </c>
      <c r="Z184" s="6">
        <v>200.465</v>
      </c>
      <c r="AA184" s="6">
        <f t="shared" si="116"/>
        <v>7502.7690000000075</v>
      </c>
      <c r="AB184" s="10">
        <f t="shared" si="117"/>
        <v>14</v>
      </c>
      <c r="AC184" s="51"/>
      <c r="AE184" s="8">
        <v>45500</v>
      </c>
      <c r="AF184" s="9" t="s">
        <v>782</v>
      </c>
      <c r="AG184" s="6">
        <v>400.51</v>
      </c>
      <c r="AH184" s="6">
        <f t="shared" si="118"/>
        <v>-441.06699999999131</v>
      </c>
      <c r="AI184" s="10">
        <f t="shared" si="119"/>
        <v>14</v>
      </c>
      <c r="AJ184" s="51"/>
      <c r="AL184" s="8"/>
      <c r="AM184" s="9"/>
      <c r="AN184" s="6"/>
      <c r="AO184" s="6"/>
      <c r="AP184" s="10"/>
      <c r="AQ184" s="51"/>
      <c r="AS184" s="8"/>
      <c r="AT184" s="9"/>
      <c r="AU184" s="6"/>
      <c r="AV184" s="6">
        <f t="shared" si="122"/>
        <v>12915.35300000001</v>
      </c>
      <c r="AW184" s="10">
        <f t="shared" si="123"/>
        <v>14</v>
      </c>
      <c r="AX184" s="51"/>
      <c r="AZ184" s="8"/>
      <c r="BA184" s="9"/>
      <c r="BB184" s="6"/>
      <c r="BC184" s="6">
        <f t="shared" si="124"/>
        <v>11809.138000000012</v>
      </c>
      <c r="BD184" s="10">
        <f t="shared" si="125"/>
        <v>14</v>
      </c>
      <c r="BE184" s="51"/>
      <c r="BG184" s="8"/>
      <c r="BH184" s="9"/>
      <c r="BI184" s="6"/>
      <c r="BJ184" s="6">
        <f t="shared" si="126"/>
        <v>11511.830000000013</v>
      </c>
      <c r="BK184" s="10">
        <f t="shared" si="127"/>
        <v>14</v>
      </c>
      <c r="BL184" s="51"/>
      <c r="BN184" s="8">
        <v>45501</v>
      </c>
      <c r="BO184" s="9" t="s">
        <v>732</v>
      </c>
      <c r="BP184" s="6">
        <v>438.71899999999999</v>
      </c>
      <c r="BQ184" s="6">
        <f t="shared" si="128"/>
        <v>8567.7090000000135</v>
      </c>
      <c r="BR184" s="10">
        <f t="shared" si="129"/>
        <v>14</v>
      </c>
      <c r="BS184" s="51"/>
      <c r="BU184" s="8"/>
      <c r="BV184" s="9"/>
      <c r="BW184" s="6"/>
      <c r="BX184" s="6">
        <f t="shared" si="130"/>
        <v>4709.1230000000141</v>
      </c>
      <c r="BY184" s="10">
        <f t="shared" si="131"/>
        <v>14</v>
      </c>
      <c r="BZ184" s="51"/>
      <c r="CB184" s="8"/>
      <c r="CC184" s="9"/>
      <c r="CD184" s="6"/>
      <c r="CE184" s="6">
        <f t="shared" si="132"/>
        <v>3410.7760000000139</v>
      </c>
      <c r="CF184" s="10">
        <f t="shared" si="133"/>
        <v>14</v>
      </c>
      <c r="CG184" s="51"/>
      <c r="CI184" s="8">
        <v>45502</v>
      </c>
      <c r="CJ184" s="9" t="s">
        <v>56</v>
      </c>
      <c r="CK184" s="6">
        <v>200.81</v>
      </c>
      <c r="CL184" s="6">
        <f t="shared" si="134"/>
        <v>-95.633999999985861</v>
      </c>
      <c r="CM184" s="10">
        <f t="shared" si="135"/>
        <v>14</v>
      </c>
      <c r="CN184" s="51"/>
      <c r="CP184" s="8">
        <v>45502</v>
      </c>
      <c r="CQ184" s="9" t="s">
        <v>35</v>
      </c>
      <c r="CR184" s="6">
        <v>200.06800000000001</v>
      </c>
      <c r="CS184" s="6">
        <f t="shared" si="136"/>
        <v>13888.875000000016</v>
      </c>
      <c r="CT184" s="10">
        <f t="shared" si="137"/>
        <v>14</v>
      </c>
      <c r="CU184" s="51"/>
      <c r="CW184" s="8"/>
      <c r="CX184" s="9"/>
      <c r="CY184" s="6"/>
      <c r="CZ184" s="6">
        <f t="shared" si="138"/>
        <v>10955.536000000015</v>
      </c>
      <c r="DA184" s="10">
        <f t="shared" si="139"/>
        <v>14</v>
      </c>
      <c r="DB184" s="51"/>
      <c r="DD184" s="8"/>
      <c r="DE184" s="9"/>
      <c r="DF184" s="6"/>
      <c r="DG184" s="6">
        <f t="shared" si="140"/>
        <v>8504.3800000000119</v>
      </c>
      <c r="DH184" s="10">
        <f t="shared" si="141"/>
        <v>14</v>
      </c>
      <c r="DI184" s="51"/>
      <c r="DK184" s="8"/>
      <c r="DL184" s="9"/>
      <c r="DM184" s="6"/>
      <c r="DN184" s="6">
        <f t="shared" si="142"/>
        <v>5948.7850000000108</v>
      </c>
      <c r="DO184" s="10">
        <f t="shared" si="143"/>
        <v>14</v>
      </c>
      <c r="DP184" s="51"/>
      <c r="DR184" s="8">
        <v>45504</v>
      </c>
      <c r="DS184" s="9" t="s">
        <v>9</v>
      </c>
      <c r="DT184" s="6">
        <v>200.19200000000001</v>
      </c>
      <c r="DU184" s="6">
        <f t="shared" si="144"/>
        <v>2513.1810000000114</v>
      </c>
      <c r="DV184" s="10">
        <f t="shared" si="145"/>
        <v>14</v>
      </c>
      <c r="DW184" s="51"/>
      <c r="DY184" s="8">
        <v>45504</v>
      </c>
      <c r="DZ184" s="9" t="s">
        <v>6</v>
      </c>
      <c r="EA184" s="6">
        <v>401.05399999999997</v>
      </c>
      <c r="EB184" s="6">
        <f t="shared" si="146"/>
        <v>-2361.6179999999886</v>
      </c>
      <c r="EC184" s="10">
        <f t="shared" si="147"/>
        <v>14</v>
      </c>
      <c r="ED184" s="51"/>
      <c r="EF184" s="8">
        <v>45504</v>
      </c>
      <c r="EG184" s="9" t="s">
        <v>35</v>
      </c>
      <c r="EH184" s="6">
        <v>200.17699999999999</v>
      </c>
      <c r="EI184" s="6">
        <f t="shared" si="148"/>
        <v>11778.825000000008</v>
      </c>
      <c r="EJ184" s="10">
        <f t="shared" si="149"/>
        <v>14</v>
      </c>
      <c r="EK184" s="51"/>
      <c r="EM184" s="8"/>
      <c r="EN184" s="9"/>
      <c r="EO184" s="6"/>
      <c r="EP184" s="6">
        <f t="shared" si="150"/>
        <v>7467.8130000000083</v>
      </c>
      <c r="EQ184" s="10">
        <f t="shared" si="151"/>
        <v>14</v>
      </c>
      <c r="ER184" s="51"/>
      <c r="ET184" s="8">
        <v>45505</v>
      </c>
      <c r="EU184" s="9" t="s">
        <v>732</v>
      </c>
      <c r="EV184" s="6">
        <v>322.78899999999999</v>
      </c>
      <c r="EW184" s="6">
        <f t="shared" si="152"/>
        <v>3472.19200000001</v>
      </c>
      <c r="EX184" s="10">
        <f t="shared" si="153"/>
        <v>14</v>
      </c>
      <c r="EY184" s="51"/>
      <c r="FA184" s="8">
        <v>45505</v>
      </c>
      <c r="FB184" s="9" t="s">
        <v>809</v>
      </c>
      <c r="FC184" s="6">
        <v>365.85399999999998</v>
      </c>
      <c r="FD184" s="6">
        <f t="shared" si="154"/>
        <v>-912.16599999999016</v>
      </c>
      <c r="FE184" s="10">
        <f t="shared" si="155"/>
        <v>14</v>
      </c>
      <c r="FF184" s="51"/>
    </row>
    <row r="185" spans="3:162">
      <c r="C185" s="8">
        <v>45498</v>
      </c>
      <c r="D185" s="9" t="s">
        <v>714</v>
      </c>
      <c r="E185" s="6">
        <v>187.14599999999999</v>
      </c>
      <c r="F185" s="6">
        <f t="shared" si="110"/>
        <v>8888.3180000000066</v>
      </c>
      <c r="G185" s="10">
        <f t="shared" si="111"/>
        <v>15</v>
      </c>
      <c r="H185" s="51"/>
      <c r="J185" s="8">
        <v>45498</v>
      </c>
      <c r="K185" s="9" t="s">
        <v>9</v>
      </c>
      <c r="L185" s="6">
        <v>180.70400000000001</v>
      </c>
      <c r="M185" s="6">
        <f t="shared" si="112"/>
        <v>1129.4530000000093</v>
      </c>
      <c r="N185" s="10">
        <f t="shared" si="113"/>
        <v>15</v>
      </c>
      <c r="O185" s="51"/>
      <c r="Q185" s="8">
        <v>45499</v>
      </c>
      <c r="R185" s="9" t="s">
        <v>704</v>
      </c>
      <c r="S185" s="6">
        <v>250.245</v>
      </c>
      <c r="T185" s="6">
        <f t="shared" si="114"/>
        <v>13165.245000000006</v>
      </c>
      <c r="U185" s="10">
        <f t="shared" si="115"/>
        <v>15</v>
      </c>
      <c r="V185" s="51"/>
      <c r="X185" s="8">
        <v>45499</v>
      </c>
      <c r="Y185" s="9" t="s">
        <v>56</v>
      </c>
      <c r="Z185" s="6">
        <v>200.136</v>
      </c>
      <c r="AA185" s="6">
        <f t="shared" si="116"/>
        <v>7302.6330000000071</v>
      </c>
      <c r="AB185" s="10">
        <f t="shared" si="117"/>
        <v>15</v>
      </c>
      <c r="AC185" s="51"/>
      <c r="AE185" s="8">
        <v>45500</v>
      </c>
      <c r="AF185" s="9" t="s">
        <v>827</v>
      </c>
      <c r="AG185" s="6">
        <v>250.44499999999999</v>
      </c>
      <c r="AH185" s="6">
        <f t="shared" si="118"/>
        <v>-691.5119999999913</v>
      </c>
      <c r="AI185" s="10">
        <f t="shared" si="119"/>
        <v>15</v>
      </c>
      <c r="AJ185" s="51"/>
      <c r="AL185" s="8"/>
      <c r="AM185" s="9"/>
      <c r="AN185" s="6"/>
      <c r="AO185" s="6"/>
      <c r="AP185" s="10"/>
      <c r="AQ185" s="51"/>
      <c r="AS185" s="8"/>
      <c r="AT185" s="9"/>
      <c r="AU185" s="6"/>
      <c r="AV185" s="6">
        <f t="shared" si="122"/>
        <v>12915.35300000001</v>
      </c>
      <c r="AW185" s="10">
        <f t="shared" si="123"/>
        <v>15</v>
      </c>
      <c r="AX185" s="51"/>
      <c r="AZ185" s="8"/>
      <c r="BA185" s="9"/>
      <c r="BB185" s="6"/>
      <c r="BC185" s="6">
        <f t="shared" si="124"/>
        <v>11809.138000000012</v>
      </c>
      <c r="BD185" s="10">
        <f t="shared" si="125"/>
        <v>15</v>
      </c>
      <c r="BE185" s="51"/>
      <c r="BG185" s="8"/>
      <c r="BH185" s="9"/>
      <c r="BI185" s="6"/>
      <c r="BJ185" s="6">
        <f t="shared" si="126"/>
        <v>11511.830000000013</v>
      </c>
      <c r="BK185" s="10">
        <f t="shared" si="127"/>
        <v>15</v>
      </c>
      <c r="BL185" s="51"/>
      <c r="BN185" s="8">
        <v>45501</v>
      </c>
      <c r="BO185" s="9" t="s">
        <v>9</v>
      </c>
      <c r="BP185" s="6">
        <v>200.05199999999999</v>
      </c>
      <c r="BQ185" s="6">
        <f t="shared" si="128"/>
        <v>8367.6570000000138</v>
      </c>
      <c r="BR185" s="10">
        <f t="shared" si="129"/>
        <v>15</v>
      </c>
      <c r="BS185" s="51"/>
      <c r="BU185" s="8"/>
      <c r="BV185" s="9"/>
      <c r="BW185" s="6"/>
      <c r="BX185" s="6">
        <f t="shared" si="130"/>
        <v>4709.1230000000141</v>
      </c>
      <c r="BY185" s="10">
        <f t="shared" si="131"/>
        <v>15</v>
      </c>
      <c r="BZ185" s="51"/>
      <c r="CB185" s="8"/>
      <c r="CC185" s="9"/>
      <c r="CD185" s="6"/>
      <c r="CE185" s="6">
        <f t="shared" si="132"/>
        <v>3410.7760000000139</v>
      </c>
      <c r="CF185" s="10">
        <f t="shared" si="133"/>
        <v>15</v>
      </c>
      <c r="CG185" s="51"/>
      <c r="CI185" s="8">
        <v>45502</v>
      </c>
      <c r="CJ185" s="9" t="s">
        <v>9</v>
      </c>
      <c r="CK185" s="6">
        <v>130.18100000000001</v>
      </c>
      <c r="CL185" s="6">
        <f t="shared" si="134"/>
        <v>-225.81499999998587</v>
      </c>
      <c r="CM185" s="10">
        <f t="shared" si="135"/>
        <v>15</v>
      </c>
      <c r="CN185" s="51"/>
      <c r="CP185" s="8"/>
      <c r="CQ185" s="9"/>
      <c r="CR185" s="6"/>
      <c r="CS185" s="6">
        <f t="shared" si="136"/>
        <v>13888.875000000016</v>
      </c>
      <c r="CT185" s="10">
        <f t="shared" si="137"/>
        <v>15</v>
      </c>
      <c r="CU185" s="51"/>
      <c r="CW185" s="8"/>
      <c r="CX185" s="9"/>
      <c r="CY185" s="6"/>
      <c r="CZ185" s="6">
        <f t="shared" si="138"/>
        <v>10955.536000000015</v>
      </c>
      <c r="DA185" s="10">
        <f t="shared" si="139"/>
        <v>15</v>
      </c>
      <c r="DB185" s="51"/>
      <c r="DD185" s="8"/>
      <c r="DE185" s="9"/>
      <c r="DF185" s="6"/>
      <c r="DG185" s="6">
        <f t="shared" si="140"/>
        <v>8504.3800000000119</v>
      </c>
      <c r="DH185" s="10">
        <f t="shared" si="141"/>
        <v>15</v>
      </c>
      <c r="DI185" s="51"/>
      <c r="DK185" s="8"/>
      <c r="DL185" s="9"/>
      <c r="DM185" s="6"/>
      <c r="DN185" s="6">
        <f t="shared" si="142"/>
        <v>5948.7850000000108</v>
      </c>
      <c r="DO185" s="10">
        <f t="shared" si="143"/>
        <v>15</v>
      </c>
      <c r="DP185" s="51"/>
      <c r="DR185" s="8">
        <v>45504</v>
      </c>
      <c r="DS185" s="9" t="s">
        <v>56</v>
      </c>
      <c r="DT185" s="6">
        <v>200.01499999999999</v>
      </c>
      <c r="DU185" s="6">
        <f t="shared" si="144"/>
        <v>2313.1660000000115</v>
      </c>
      <c r="DV185" s="10">
        <f t="shared" si="145"/>
        <v>15</v>
      </c>
      <c r="DW185" s="51"/>
      <c r="DY185" s="8">
        <v>45504</v>
      </c>
      <c r="DZ185" s="9" t="s">
        <v>58</v>
      </c>
      <c r="EA185" s="6">
        <v>200.71199999999999</v>
      </c>
      <c r="EB185" s="6">
        <f t="shared" si="146"/>
        <v>-2562.3299999999886</v>
      </c>
      <c r="EC185" s="10">
        <f t="shared" si="147"/>
        <v>15</v>
      </c>
      <c r="ED185" s="51"/>
      <c r="EF185" s="8">
        <v>45504</v>
      </c>
      <c r="EG185" s="9" t="s">
        <v>495</v>
      </c>
      <c r="EH185" s="6">
        <v>198.001</v>
      </c>
      <c r="EI185" s="6">
        <f t="shared" si="148"/>
        <v>11580.824000000008</v>
      </c>
      <c r="EJ185" s="10">
        <f t="shared" si="149"/>
        <v>15</v>
      </c>
      <c r="EK185" s="51"/>
      <c r="EM185" s="8"/>
      <c r="EN185" s="9"/>
      <c r="EO185" s="6"/>
      <c r="EP185" s="6">
        <f t="shared" si="150"/>
        <v>7467.8130000000083</v>
      </c>
      <c r="EQ185" s="10">
        <f t="shared" si="151"/>
        <v>15</v>
      </c>
      <c r="ER185" s="51"/>
      <c r="ET185" s="8">
        <v>45505</v>
      </c>
      <c r="EU185" s="9" t="s">
        <v>58</v>
      </c>
      <c r="EV185" s="6">
        <v>200.75299999999999</v>
      </c>
      <c r="EW185" s="6">
        <f t="shared" si="152"/>
        <v>3271.4390000000099</v>
      </c>
      <c r="EX185" s="10">
        <f t="shared" si="153"/>
        <v>15</v>
      </c>
      <c r="EY185" s="51"/>
      <c r="FA185" s="8"/>
      <c r="FB185" s="53" t="s">
        <v>494</v>
      </c>
      <c r="FC185" s="54"/>
      <c r="FD185" s="54"/>
      <c r="FE185" s="55"/>
      <c r="FF185" s="51"/>
    </row>
    <row r="186" spans="3:162">
      <c r="C186" s="8">
        <v>45498</v>
      </c>
      <c r="D186" s="9" t="s">
        <v>818</v>
      </c>
      <c r="E186" s="6">
        <v>350.19200000000001</v>
      </c>
      <c r="F186" s="6">
        <f t="shared" si="110"/>
        <v>8538.1260000000075</v>
      </c>
      <c r="G186" s="10">
        <f t="shared" si="111"/>
        <v>16</v>
      </c>
      <c r="H186" s="51"/>
      <c r="J186" s="8">
        <v>45498</v>
      </c>
      <c r="K186" s="9" t="s">
        <v>56</v>
      </c>
      <c r="L186" s="6">
        <v>200.02199999999999</v>
      </c>
      <c r="M186" s="6">
        <f t="shared" si="112"/>
        <v>929.43100000000936</v>
      </c>
      <c r="N186" s="10">
        <f t="shared" si="113"/>
        <v>16</v>
      </c>
      <c r="O186" s="51"/>
      <c r="Q186" s="8">
        <v>45499</v>
      </c>
      <c r="R186" s="9" t="s">
        <v>34</v>
      </c>
      <c r="S186" s="6">
        <v>186.12100000000001</v>
      </c>
      <c r="T186" s="6">
        <f t="shared" si="114"/>
        <v>12979.124000000007</v>
      </c>
      <c r="U186" s="10">
        <f t="shared" si="115"/>
        <v>16</v>
      </c>
      <c r="V186" s="51"/>
      <c r="X186" s="8">
        <v>45499</v>
      </c>
      <c r="Y186" s="9" t="s">
        <v>732</v>
      </c>
      <c r="Z186" s="6">
        <v>400.678</v>
      </c>
      <c r="AA186" s="6">
        <f t="shared" si="116"/>
        <v>6901.9550000000072</v>
      </c>
      <c r="AB186" s="10">
        <f t="shared" si="117"/>
        <v>16</v>
      </c>
      <c r="AC186" s="51"/>
      <c r="AE186" s="8">
        <v>45500</v>
      </c>
      <c r="AF186" s="9" t="s">
        <v>56</v>
      </c>
      <c r="AG186" s="6">
        <v>160.53899999999999</v>
      </c>
      <c r="AH186" s="6">
        <f t="shared" si="118"/>
        <v>-852.05099999999129</v>
      </c>
      <c r="AI186" s="10">
        <f t="shared" si="119"/>
        <v>16</v>
      </c>
      <c r="AJ186" s="51"/>
      <c r="AL186" s="8"/>
      <c r="AM186" s="9"/>
      <c r="AN186" s="6"/>
      <c r="AO186" s="6"/>
      <c r="AP186" s="10"/>
      <c r="AQ186" s="51"/>
      <c r="AS186" s="8"/>
      <c r="AT186" s="9"/>
      <c r="AU186" s="6"/>
      <c r="AV186" s="6">
        <f t="shared" si="122"/>
        <v>12915.35300000001</v>
      </c>
      <c r="AW186" s="10">
        <f t="shared" si="123"/>
        <v>16</v>
      </c>
      <c r="AX186" s="51"/>
      <c r="AZ186" s="8"/>
      <c r="BA186" s="9"/>
      <c r="BB186" s="6"/>
      <c r="BC186" s="6">
        <f t="shared" si="124"/>
        <v>11809.138000000012</v>
      </c>
      <c r="BD186" s="10">
        <f t="shared" si="125"/>
        <v>16</v>
      </c>
      <c r="BE186" s="51"/>
      <c r="BG186" s="8"/>
      <c r="BH186" s="9"/>
      <c r="BI186" s="6"/>
      <c r="BJ186" s="6">
        <f t="shared" si="126"/>
        <v>11511.830000000013</v>
      </c>
      <c r="BK186" s="10">
        <f t="shared" si="127"/>
        <v>16</v>
      </c>
      <c r="BL186" s="51"/>
      <c r="BN186" s="8">
        <v>45501</v>
      </c>
      <c r="BO186" s="9" t="s">
        <v>704</v>
      </c>
      <c r="BP186" s="6">
        <v>250.00299999999999</v>
      </c>
      <c r="BQ186" s="6">
        <f t="shared" si="128"/>
        <v>8117.6540000000141</v>
      </c>
      <c r="BR186" s="10">
        <f t="shared" si="129"/>
        <v>16</v>
      </c>
      <c r="BS186" s="51"/>
      <c r="BU186" s="8"/>
      <c r="BV186" s="9"/>
      <c r="BW186" s="6"/>
      <c r="BX186" s="6">
        <f t="shared" si="130"/>
        <v>4709.1230000000141</v>
      </c>
      <c r="BY186" s="10">
        <f t="shared" si="131"/>
        <v>16</v>
      </c>
      <c r="BZ186" s="51"/>
      <c r="CB186" s="8"/>
      <c r="CC186" s="9"/>
      <c r="CD186" s="6"/>
      <c r="CE186" s="6">
        <f t="shared" si="132"/>
        <v>3410.7760000000139</v>
      </c>
      <c r="CF186" s="10">
        <f t="shared" si="133"/>
        <v>16</v>
      </c>
      <c r="CG186" s="51"/>
      <c r="CI186" s="8">
        <v>45502</v>
      </c>
      <c r="CJ186" s="9" t="s">
        <v>6</v>
      </c>
      <c r="CK186" s="6">
        <v>143.523</v>
      </c>
      <c r="CL186" s="6">
        <f t="shared" si="134"/>
        <v>-369.33799999998587</v>
      </c>
      <c r="CM186" s="10">
        <f t="shared" si="135"/>
        <v>16</v>
      </c>
      <c r="CN186" s="51"/>
      <c r="CP186" s="8"/>
      <c r="CQ186" s="9"/>
      <c r="CR186" s="6"/>
      <c r="CS186" s="6">
        <f t="shared" si="136"/>
        <v>13888.875000000016</v>
      </c>
      <c r="CT186" s="10">
        <f t="shared" si="137"/>
        <v>16</v>
      </c>
      <c r="CU186" s="51"/>
      <c r="CW186" s="8"/>
      <c r="CX186" s="9"/>
      <c r="CY186" s="6"/>
      <c r="CZ186" s="6">
        <f t="shared" si="138"/>
        <v>10955.536000000015</v>
      </c>
      <c r="DA186" s="10">
        <f t="shared" si="139"/>
        <v>16</v>
      </c>
      <c r="DB186" s="51"/>
      <c r="DD186" s="8"/>
      <c r="DE186" s="9"/>
      <c r="DF186" s="6"/>
      <c r="DG186" s="6">
        <f t="shared" si="140"/>
        <v>8504.3800000000119</v>
      </c>
      <c r="DH186" s="10">
        <f t="shared" si="141"/>
        <v>16</v>
      </c>
      <c r="DI186" s="51"/>
      <c r="DK186" s="8"/>
      <c r="DL186" s="9"/>
      <c r="DM186" s="6"/>
      <c r="DN186" s="6">
        <f t="shared" si="142"/>
        <v>5948.7850000000108</v>
      </c>
      <c r="DO186" s="10">
        <f t="shared" si="143"/>
        <v>16</v>
      </c>
      <c r="DP186" s="51"/>
      <c r="DR186" s="8">
        <v>45504</v>
      </c>
      <c r="DS186" s="9" t="s">
        <v>9</v>
      </c>
      <c r="DT186" s="6">
        <v>200.24199999999999</v>
      </c>
      <c r="DU186" s="6">
        <f t="shared" si="144"/>
        <v>2112.9240000000113</v>
      </c>
      <c r="DV186" s="10">
        <f t="shared" si="145"/>
        <v>16</v>
      </c>
      <c r="DW186" s="51"/>
      <c r="DY186" s="8">
        <v>45504</v>
      </c>
      <c r="DZ186" s="9" t="s">
        <v>56</v>
      </c>
      <c r="EA186" s="6">
        <v>200.74199999999999</v>
      </c>
      <c r="EB186" s="6">
        <f t="shared" si="146"/>
        <v>-2763.0719999999887</v>
      </c>
      <c r="EC186" s="10">
        <f t="shared" si="147"/>
        <v>16</v>
      </c>
      <c r="ED186" s="51"/>
      <c r="EF186" s="8">
        <v>45504</v>
      </c>
      <c r="EG186" s="9" t="s">
        <v>57</v>
      </c>
      <c r="EH186" s="6">
        <v>250.143</v>
      </c>
      <c r="EI186" s="6">
        <f t="shared" si="148"/>
        <v>11330.681000000008</v>
      </c>
      <c r="EJ186" s="10">
        <f t="shared" si="149"/>
        <v>16</v>
      </c>
      <c r="EK186" s="51"/>
      <c r="EM186" s="8"/>
      <c r="EN186" s="9"/>
      <c r="EO186" s="6"/>
      <c r="EP186" s="6">
        <f t="shared" si="150"/>
        <v>7467.8130000000083</v>
      </c>
      <c r="EQ186" s="10">
        <f t="shared" si="151"/>
        <v>16</v>
      </c>
      <c r="ER186" s="51"/>
      <c r="ET186" s="8">
        <v>45505</v>
      </c>
      <c r="EU186" s="9" t="s">
        <v>732</v>
      </c>
      <c r="EV186" s="6">
        <v>400.08199999999999</v>
      </c>
      <c r="EW186" s="6">
        <f t="shared" si="152"/>
        <v>2871.35700000001</v>
      </c>
      <c r="EX186" s="10">
        <f t="shared" si="153"/>
        <v>16</v>
      </c>
      <c r="EY186" s="51"/>
      <c r="FA186" s="8"/>
      <c r="FB186" s="56" t="s">
        <v>848</v>
      </c>
      <c r="FC186" s="57"/>
      <c r="FD186" s="57"/>
      <c r="FE186" s="58"/>
      <c r="FF186" s="51"/>
    </row>
    <row r="187" spans="3:162">
      <c r="C187" s="8">
        <v>45498</v>
      </c>
      <c r="D187" s="9" t="s">
        <v>704</v>
      </c>
      <c r="E187" s="3">
        <v>250.536</v>
      </c>
      <c r="F187" s="6">
        <f t="shared" si="110"/>
        <v>8287.5900000000074</v>
      </c>
      <c r="G187" s="10">
        <f t="shared" si="111"/>
        <v>17</v>
      </c>
      <c r="H187" s="51"/>
      <c r="J187" s="8">
        <v>45498</v>
      </c>
      <c r="K187" s="9" t="s">
        <v>58</v>
      </c>
      <c r="L187" s="3">
        <v>200.52</v>
      </c>
      <c r="M187" s="6">
        <f t="shared" si="112"/>
        <v>728.91100000000938</v>
      </c>
      <c r="N187" s="10">
        <f t="shared" si="113"/>
        <v>17</v>
      </c>
      <c r="O187" s="51"/>
      <c r="Q187" s="8">
        <v>45499</v>
      </c>
      <c r="R187" s="9" t="s">
        <v>56</v>
      </c>
      <c r="S187" s="3">
        <v>450.48</v>
      </c>
      <c r="T187" s="6">
        <f t="shared" si="114"/>
        <v>12528.644000000008</v>
      </c>
      <c r="U187" s="10">
        <f t="shared" si="115"/>
        <v>17</v>
      </c>
      <c r="V187" s="51"/>
      <c r="X187" s="8">
        <v>45499</v>
      </c>
      <c r="Y187" s="9" t="s">
        <v>9</v>
      </c>
      <c r="Z187" s="3">
        <v>200.018</v>
      </c>
      <c r="AA187" s="6">
        <f t="shared" si="116"/>
        <v>6701.9370000000072</v>
      </c>
      <c r="AB187" s="10">
        <f t="shared" si="117"/>
        <v>17</v>
      </c>
      <c r="AC187" s="51"/>
      <c r="AE187" s="8">
        <v>45500</v>
      </c>
      <c r="AF187" s="9" t="s">
        <v>56</v>
      </c>
      <c r="AG187" s="3">
        <v>200.018</v>
      </c>
      <c r="AH187" s="6">
        <f t="shared" si="118"/>
        <v>-1052.0689999999913</v>
      </c>
      <c r="AI187" s="10">
        <f t="shared" si="119"/>
        <v>17</v>
      </c>
      <c r="AJ187" s="51"/>
      <c r="AL187" s="8"/>
      <c r="AM187" s="9"/>
      <c r="AN187" s="3"/>
      <c r="AO187" s="6"/>
      <c r="AP187" s="10"/>
      <c r="AQ187" s="51"/>
      <c r="AS187" s="8"/>
      <c r="AT187" s="9"/>
      <c r="AU187" s="3"/>
      <c r="AV187" s="6">
        <f t="shared" si="122"/>
        <v>12915.35300000001</v>
      </c>
      <c r="AW187" s="10">
        <f t="shared" si="123"/>
        <v>17</v>
      </c>
      <c r="AX187" s="51"/>
      <c r="AZ187" s="8"/>
      <c r="BA187" s="9"/>
      <c r="BB187" s="3"/>
      <c r="BC187" s="6">
        <f t="shared" si="124"/>
        <v>11809.138000000012</v>
      </c>
      <c r="BD187" s="10">
        <f t="shared" si="125"/>
        <v>17</v>
      </c>
      <c r="BE187" s="51"/>
      <c r="BG187" s="8"/>
      <c r="BH187" s="9"/>
      <c r="BI187" s="3"/>
      <c r="BJ187" s="6">
        <f t="shared" si="126"/>
        <v>11511.830000000013</v>
      </c>
      <c r="BK187" s="10">
        <f t="shared" si="127"/>
        <v>17</v>
      </c>
      <c r="BL187" s="51"/>
      <c r="BN187" s="8">
        <v>45501</v>
      </c>
      <c r="BO187" s="9" t="s">
        <v>56</v>
      </c>
      <c r="BP187" s="3">
        <v>200.27199999999999</v>
      </c>
      <c r="BQ187" s="6">
        <f t="shared" si="128"/>
        <v>7917.3820000000142</v>
      </c>
      <c r="BR187" s="10">
        <f t="shared" si="129"/>
        <v>17</v>
      </c>
      <c r="BS187" s="51"/>
      <c r="BU187" s="8"/>
      <c r="BV187" s="9"/>
      <c r="BW187" s="3"/>
      <c r="BX187" s="6">
        <f t="shared" si="130"/>
        <v>4709.1230000000141</v>
      </c>
      <c r="BY187" s="10">
        <f t="shared" si="131"/>
        <v>17</v>
      </c>
      <c r="BZ187" s="51"/>
      <c r="CB187" s="8"/>
      <c r="CC187" s="9"/>
      <c r="CD187" s="3"/>
      <c r="CE187" s="6">
        <f t="shared" si="132"/>
        <v>3410.7760000000139</v>
      </c>
      <c r="CF187" s="10">
        <f t="shared" si="133"/>
        <v>17</v>
      </c>
      <c r="CG187" s="51"/>
      <c r="CI187" s="8"/>
      <c r="CJ187" s="53" t="s">
        <v>494</v>
      </c>
      <c r="CK187" s="54"/>
      <c r="CL187" s="54"/>
      <c r="CM187" s="55"/>
      <c r="CN187" s="51"/>
      <c r="CP187" s="8"/>
      <c r="CQ187" s="9"/>
      <c r="CR187" s="3"/>
      <c r="CS187" s="6">
        <f t="shared" si="136"/>
        <v>13888.875000000016</v>
      </c>
      <c r="CT187" s="10">
        <f t="shared" si="137"/>
        <v>17</v>
      </c>
      <c r="CU187" s="51"/>
      <c r="CW187" s="8"/>
      <c r="CX187" s="9"/>
      <c r="CY187" s="3"/>
      <c r="CZ187" s="6">
        <f t="shared" si="138"/>
        <v>10955.536000000015</v>
      </c>
      <c r="DA187" s="10">
        <f t="shared" si="139"/>
        <v>17</v>
      </c>
      <c r="DB187" s="51"/>
      <c r="DD187" s="8"/>
      <c r="DE187" s="9"/>
      <c r="DF187" s="3"/>
      <c r="DG187" s="6">
        <f t="shared" si="140"/>
        <v>8504.3800000000119</v>
      </c>
      <c r="DH187" s="10">
        <f t="shared" si="141"/>
        <v>17</v>
      </c>
      <c r="DI187" s="51"/>
      <c r="DK187" s="8"/>
      <c r="DL187" s="9"/>
      <c r="DM187" s="3"/>
      <c r="DN187" s="6">
        <f t="shared" si="142"/>
        <v>5948.7850000000108</v>
      </c>
      <c r="DO187" s="10">
        <f t="shared" si="143"/>
        <v>17</v>
      </c>
      <c r="DP187" s="51"/>
      <c r="DR187" s="8">
        <v>45504</v>
      </c>
      <c r="DS187" s="9" t="s">
        <v>56</v>
      </c>
      <c r="DT187" s="3">
        <v>200.07499999999999</v>
      </c>
      <c r="DU187" s="6">
        <f t="shared" si="144"/>
        <v>1912.8490000000113</v>
      </c>
      <c r="DV187" s="10">
        <f t="shared" si="145"/>
        <v>17</v>
      </c>
      <c r="DW187" s="51"/>
      <c r="DY187" s="8"/>
      <c r="DZ187" s="53" t="s">
        <v>494</v>
      </c>
      <c r="EA187" s="54"/>
      <c r="EB187" s="54"/>
      <c r="EC187" s="55"/>
      <c r="ED187" s="51"/>
      <c r="EF187" s="8"/>
      <c r="EG187" s="9"/>
      <c r="EH187" s="3"/>
      <c r="EI187" s="6">
        <f t="shared" si="148"/>
        <v>11330.681000000008</v>
      </c>
      <c r="EJ187" s="10">
        <f t="shared" si="149"/>
        <v>17</v>
      </c>
      <c r="EK187" s="51"/>
      <c r="EM187" s="8"/>
      <c r="EN187" s="9"/>
      <c r="EO187" s="3"/>
      <c r="EP187" s="6">
        <f t="shared" si="150"/>
        <v>7467.8130000000083</v>
      </c>
      <c r="EQ187" s="10">
        <f t="shared" si="151"/>
        <v>17</v>
      </c>
      <c r="ER187" s="51"/>
      <c r="ET187" s="8">
        <v>45505</v>
      </c>
      <c r="EU187" s="9" t="s">
        <v>9</v>
      </c>
      <c r="EV187" s="3">
        <v>186.35</v>
      </c>
      <c r="EW187" s="6">
        <f t="shared" si="152"/>
        <v>2685.0070000000101</v>
      </c>
      <c r="EX187" s="10">
        <f t="shared" si="153"/>
        <v>17</v>
      </c>
      <c r="EY187" s="51"/>
      <c r="FA187" s="8"/>
      <c r="FB187" s="59"/>
      <c r="FC187" s="60"/>
      <c r="FD187" s="60"/>
      <c r="FE187" s="61"/>
      <c r="FF187" s="51"/>
    </row>
    <row r="188" spans="3:162">
      <c r="C188" s="8">
        <v>45498</v>
      </c>
      <c r="D188" s="1" t="s">
        <v>56</v>
      </c>
      <c r="E188" s="6">
        <v>200.17400000000001</v>
      </c>
      <c r="F188" s="6">
        <f t="shared" si="110"/>
        <v>8087.4160000000074</v>
      </c>
      <c r="G188" s="10">
        <f t="shared" si="111"/>
        <v>18</v>
      </c>
      <c r="H188" s="51"/>
      <c r="J188" s="8">
        <v>45498</v>
      </c>
      <c r="K188" s="1" t="s">
        <v>58</v>
      </c>
      <c r="L188" s="6">
        <v>200.12799999999999</v>
      </c>
      <c r="M188" s="6">
        <f t="shared" si="112"/>
        <v>528.78300000000945</v>
      </c>
      <c r="N188" s="10">
        <f t="shared" si="113"/>
        <v>18</v>
      </c>
      <c r="O188" s="51"/>
      <c r="Q188" s="8">
        <v>45499</v>
      </c>
      <c r="R188" s="1" t="s">
        <v>57</v>
      </c>
      <c r="S188" s="6">
        <v>250.12799999999999</v>
      </c>
      <c r="T188" s="6">
        <f t="shared" si="114"/>
        <v>12278.516000000007</v>
      </c>
      <c r="U188" s="10">
        <f t="shared" si="115"/>
        <v>18</v>
      </c>
      <c r="V188" s="51"/>
      <c r="X188" s="8">
        <v>45499</v>
      </c>
      <c r="Y188" s="1" t="s">
        <v>56</v>
      </c>
      <c r="Z188" s="6">
        <v>408.65899999999999</v>
      </c>
      <c r="AA188" s="6">
        <f t="shared" si="116"/>
        <v>6293.2780000000075</v>
      </c>
      <c r="AB188" s="10">
        <f t="shared" si="117"/>
        <v>18</v>
      </c>
      <c r="AC188" s="51"/>
      <c r="AE188" s="8">
        <v>45500</v>
      </c>
      <c r="AF188" s="1" t="s">
        <v>35</v>
      </c>
      <c r="AG188" s="6">
        <v>200.45699999999999</v>
      </c>
      <c r="AH188" s="6">
        <f t="shared" si="118"/>
        <v>-1252.5259999999912</v>
      </c>
      <c r="AI188" s="10">
        <f t="shared" si="119"/>
        <v>18</v>
      </c>
      <c r="AJ188" s="51"/>
      <c r="AL188" s="8"/>
      <c r="AM188" s="1"/>
      <c r="AN188" s="6"/>
      <c r="AO188" s="6"/>
      <c r="AP188" s="10"/>
      <c r="AQ188" s="51"/>
      <c r="AS188" s="8"/>
      <c r="AT188" s="1"/>
      <c r="AU188" s="6"/>
      <c r="AV188" s="6">
        <f t="shared" si="122"/>
        <v>12915.35300000001</v>
      </c>
      <c r="AW188" s="10">
        <f t="shared" si="123"/>
        <v>18</v>
      </c>
      <c r="AX188" s="51"/>
      <c r="AZ188" s="8"/>
      <c r="BA188" s="1"/>
      <c r="BB188" s="6"/>
      <c r="BC188" s="6">
        <f t="shared" si="124"/>
        <v>11809.138000000012</v>
      </c>
      <c r="BD188" s="10">
        <f t="shared" si="125"/>
        <v>18</v>
      </c>
      <c r="BE188" s="51"/>
      <c r="BG188" s="8"/>
      <c r="BH188" s="1"/>
      <c r="BI188" s="6"/>
      <c r="BJ188" s="6">
        <f t="shared" si="126"/>
        <v>11511.830000000013</v>
      </c>
      <c r="BK188" s="10">
        <f t="shared" si="127"/>
        <v>18</v>
      </c>
      <c r="BL188" s="51"/>
      <c r="BN188" s="8">
        <v>45501</v>
      </c>
      <c r="BO188" s="1" t="s">
        <v>56</v>
      </c>
      <c r="BP188" s="6">
        <v>200.30199999999999</v>
      </c>
      <c r="BQ188" s="6">
        <f t="shared" si="128"/>
        <v>7717.0800000000145</v>
      </c>
      <c r="BR188" s="10">
        <f t="shared" si="129"/>
        <v>18</v>
      </c>
      <c r="BS188" s="51"/>
      <c r="BU188" s="8"/>
      <c r="BV188" s="1"/>
      <c r="BW188" s="6"/>
      <c r="BX188" s="6">
        <f t="shared" si="130"/>
        <v>4709.1230000000141</v>
      </c>
      <c r="BY188" s="10">
        <f t="shared" si="131"/>
        <v>18</v>
      </c>
      <c r="BZ188" s="51"/>
      <c r="CB188" s="8"/>
      <c r="CC188" s="1"/>
      <c r="CD188" s="6"/>
      <c r="CE188" s="6">
        <f t="shared" si="132"/>
        <v>3410.7760000000139</v>
      </c>
      <c r="CF188" s="10">
        <f t="shared" si="133"/>
        <v>18</v>
      </c>
      <c r="CG188" s="51"/>
      <c r="CI188" s="8"/>
      <c r="CJ188" s="56" t="s">
        <v>835</v>
      </c>
      <c r="CK188" s="57"/>
      <c r="CL188" s="57"/>
      <c r="CM188" s="58"/>
      <c r="CN188" s="51"/>
      <c r="CP188" s="8"/>
      <c r="CQ188" s="1"/>
      <c r="CR188" s="6"/>
      <c r="CS188" s="6">
        <f t="shared" si="136"/>
        <v>13888.875000000016</v>
      </c>
      <c r="CT188" s="10">
        <f t="shared" si="137"/>
        <v>18</v>
      </c>
      <c r="CU188" s="51"/>
      <c r="CW188" s="8"/>
      <c r="CX188" s="1"/>
      <c r="CY188" s="6"/>
      <c r="CZ188" s="6">
        <f t="shared" si="138"/>
        <v>10955.536000000015</v>
      </c>
      <c r="DA188" s="10">
        <f t="shared" si="139"/>
        <v>18</v>
      </c>
      <c r="DB188" s="51"/>
      <c r="DD188" s="8"/>
      <c r="DE188" s="1"/>
      <c r="DF188" s="6"/>
      <c r="DG188" s="6">
        <f t="shared" si="140"/>
        <v>8504.3800000000119</v>
      </c>
      <c r="DH188" s="10">
        <f t="shared" si="141"/>
        <v>18</v>
      </c>
      <c r="DI188" s="51"/>
      <c r="DK188" s="8"/>
      <c r="DL188" s="1"/>
      <c r="DM188" s="6"/>
      <c r="DN188" s="6">
        <f t="shared" si="142"/>
        <v>5948.7850000000108</v>
      </c>
      <c r="DO188" s="10">
        <f t="shared" si="143"/>
        <v>18</v>
      </c>
      <c r="DP188" s="51"/>
      <c r="DR188" s="8">
        <v>45504</v>
      </c>
      <c r="DS188" s="1" t="s">
        <v>728</v>
      </c>
      <c r="DT188" s="6">
        <v>350.79</v>
      </c>
      <c r="DU188" s="6">
        <f t="shared" si="144"/>
        <v>1562.0590000000113</v>
      </c>
      <c r="DV188" s="10">
        <f t="shared" si="145"/>
        <v>18</v>
      </c>
      <c r="DW188" s="51"/>
      <c r="DY188" s="8"/>
      <c r="DZ188" s="56" t="s">
        <v>844</v>
      </c>
      <c r="EA188" s="57"/>
      <c r="EB188" s="57"/>
      <c r="EC188" s="58"/>
      <c r="ED188" s="51"/>
      <c r="EF188" s="8"/>
      <c r="EG188" s="1"/>
      <c r="EH188" s="6"/>
      <c r="EI188" s="6">
        <f t="shared" si="148"/>
        <v>11330.681000000008</v>
      </c>
      <c r="EJ188" s="10">
        <f t="shared" si="149"/>
        <v>18</v>
      </c>
      <c r="EK188" s="51"/>
      <c r="EM188" s="8"/>
      <c r="EN188" s="1"/>
      <c r="EO188" s="6"/>
      <c r="EP188" s="6">
        <f t="shared" si="150"/>
        <v>7467.8130000000083</v>
      </c>
      <c r="EQ188" s="10">
        <f t="shared" si="151"/>
        <v>18</v>
      </c>
      <c r="ER188" s="51"/>
      <c r="ET188" s="8"/>
      <c r="EU188" s="1"/>
      <c r="EV188" s="6"/>
      <c r="EW188" s="6">
        <f t="shared" si="152"/>
        <v>2685.0070000000101</v>
      </c>
      <c r="EX188" s="10">
        <f t="shared" si="153"/>
        <v>18</v>
      </c>
      <c r="EY188" s="51"/>
      <c r="FA188" s="8"/>
      <c r="FB188" s="62" t="s">
        <v>849</v>
      </c>
      <c r="FC188" s="63"/>
      <c r="FD188" s="63"/>
      <c r="FE188" s="64"/>
      <c r="FF188" s="51"/>
    </row>
    <row r="189" spans="3:162">
      <c r="C189" s="8">
        <v>45498</v>
      </c>
      <c r="D189" s="1" t="s">
        <v>56</v>
      </c>
      <c r="E189" s="6">
        <v>200.03700000000001</v>
      </c>
      <c r="F189" s="6">
        <f t="shared" si="110"/>
        <v>7887.3790000000072</v>
      </c>
      <c r="G189" s="10">
        <f t="shared" si="111"/>
        <v>19</v>
      </c>
      <c r="H189" s="51"/>
      <c r="J189" s="8">
        <v>45498</v>
      </c>
      <c r="K189" s="1" t="s">
        <v>536</v>
      </c>
      <c r="L189" s="6">
        <v>300.75200000000001</v>
      </c>
      <c r="M189" s="6">
        <f t="shared" si="112"/>
        <v>228.03100000000944</v>
      </c>
      <c r="N189" s="10">
        <f t="shared" si="113"/>
        <v>19</v>
      </c>
      <c r="O189" s="51"/>
      <c r="Q189" s="8">
        <v>45499</v>
      </c>
      <c r="R189" s="1" t="s">
        <v>56</v>
      </c>
      <c r="S189" s="6">
        <v>199.87100000000001</v>
      </c>
      <c r="T189" s="6">
        <f t="shared" si="114"/>
        <v>12078.645000000008</v>
      </c>
      <c r="U189" s="10">
        <f t="shared" si="115"/>
        <v>19</v>
      </c>
      <c r="V189" s="51"/>
      <c r="X189" s="8">
        <v>45499</v>
      </c>
      <c r="Y189" s="1" t="s">
        <v>704</v>
      </c>
      <c r="Z189" s="6">
        <v>300.101</v>
      </c>
      <c r="AA189" s="6">
        <f t="shared" si="116"/>
        <v>5993.1770000000079</v>
      </c>
      <c r="AB189" s="10">
        <f t="shared" si="117"/>
        <v>19</v>
      </c>
      <c r="AC189" s="51"/>
      <c r="AE189" s="8">
        <v>45500</v>
      </c>
      <c r="AF189" s="1" t="s">
        <v>56</v>
      </c>
      <c r="AG189" s="6">
        <v>200.44900000000001</v>
      </c>
      <c r="AH189" s="6">
        <f t="shared" si="118"/>
        <v>-1452.9749999999913</v>
      </c>
      <c r="AI189" s="10">
        <f t="shared" si="119"/>
        <v>19</v>
      </c>
      <c r="AJ189" s="51"/>
      <c r="AL189" s="8"/>
      <c r="AM189" s="1"/>
      <c r="AN189" s="6"/>
      <c r="AO189" s="6"/>
      <c r="AP189" s="10"/>
      <c r="AQ189" s="51"/>
      <c r="AS189" s="8"/>
      <c r="AT189" s="1"/>
      <c r="AU189" s="6"/>
      <c r="AV189" s="6">
        <f t="shared" si="122"/>
        <v>12915.35300000001</v>
      </c>
      <c r="AW189" s="10">
        <f t="shared" si="123"/>
        <v>19</v>
      </c>
      <c r="AX189" s="51"/>
      <c r="AZ189" s="8"/>
      <c r="BA189" s="1"/>
      <c r="BB189" s="6"/>
      <c r="BC189" s="6">
        <f t="shared" si="124"/>
        <v>11809.138000000012</v>
      </c>
      <c r="BD189" s="10">
        <f t="shared" si="125"/>
        <v>19</v>
      </c>
      <c r="BE189" s="51"/>
      <c r="BG189" s="8"/>
      <c r="BH189" s="1"/>
      <c r="BI189" s="6"/>
      <c r="BJ189" s="6">
        <f t="shared" si="126"/>
        <v>11511.830000000013</v>
      </c>
      <c r="BK189" s="10">
        <f t="shared" si="127"/>
        <v>19</v>
      </c>
      <c r="BL189" s="51"/>
      <c r="BN189" s="8">
        <v>45501</v>
      </c>
      <c r="BO189" s="1" t="s">
        <v>56</v>
      </c>
      <c r="BP189" s="6">
        <v>200.393</v>
      </c>
      <c r="BQ189" s="6">
        <f t="shared" si="128"/>
        <v>7516.6870000000145</v>
      </c>
      <c r="BR189" s="10">
        <f t="shared" si="129"/>
        <v>19</v>
      </c>
      <c r="BS189" s="51"/>
      <c r="BU189" s="8"/>
      <c r="BV189" s="1"/>
      <c r="BW189" s="6"/>
      <c r="BX189" s="6">
        <f t="shared" si="130"/>
        <v>4709.1230000000141</v>
      </c>
      <c r="BY189" s="10">
        <f t="shared" si="131"/>
        <v>19</v>
      </c>
      <c r="BZ189" s="51"/>
      <c r="CB189" s="8"/>
      <c r="CC189" s="1"/>
      <c r="CD189" s="6"/>
      <c r="CE189" s="6">
        <f t="shared" si="132"/>
        <v>3410.7760000000139</v>
      </c>
      <c r="CF189" s="10">
        <f t="shared" si="133"/>
        <v>19</v>
      </c>
      <c r="CG189" s="51"/>
      <c r="CI189" s="8"/>
      <c r="CJ189" s="59"/>
      <c r="CK189" s="60"/>
      <c r="CL189" s="60"/>
      <c r="CM189" s="61"/>
      <c r="CN189" s="51"/>
      <c r="CP189" s="8"/>
      <c r="CQ189" s="1"/>
      <c r="CR189" s="6"/>
      <c r="CS189" s="6">
        <f t="shared" si="136"/>
        <v>13888.875000000016</v>
      </c>
      <c r="CT189" s="10">
        <f t="shared" si="137"/>
        <v>19</v>
      </c>
      <c r="CU189" s="51"/>
      <c r="CW189" s="8"/>
      <c r="CX189" s="1"/>
      <c r="CY189" s="6"/>
      <c r="CZ189" s="6">
        <f t="shared" si="138"/>
        <v>10955.536000000015</v>
      </c>
      <c r="DA189" s="10">
        <f t="shared" si="139"/>
        <v>19</v>
      </c>
      <c r="DB189" s="51"/>
      <c r="DD189" s="8"/>
      <c r="DE189" s="1"/>
      <c r="DF189" s="6"/>
      <c r="DG189" s="6">
        <f t="shared" si="140"/>
        <v>8504.3800000000119</v>
      </c>
      <c r="DH189" s="10">
        <f t="shared" si="141"/>
        <v>19</v>
      </c>
      <c r="DI189" s="51"/>
      <c r="DK189" s="8"/>
      <c r="DL189" s="1"/>
      <c r="DM189" s="6"/>
      <c r="DN189" s="6">
        <f t="shared" si="142"/>
        <v>5948.7850000000108</v>
      </c>
      <c r="DO189" s="10">
        <f t="shared" si="143"/>
        <v>19</v>
      </c>
      <c r="DP189" s="51"/>
      <c r="DR189" s="8"/>
      <c r="DS189" s="1"/>
      <c r="DT189" s="6"/>
      <c r="DU189" s="6">
        <f t="shared" si="144"/>
        <v>1562.0590000000113</v>
      </c>
      <c r="DV189" s="10">
        <f t="shared" si="145"/>
        <v>19</v>
      </c>
      <c r="DW189" s="51"/>
      <c r="DY189" s="8"/>
      <c r="DZ189" s="59"/>
      <c r="EA189" s="60"/>
      <c r="EB189" s="60"/>
      <c r="EC189" s="61"/>
      <c r="ED189" s="51"/>
      <c r="EF189" s="8"/>
      <c r="EG189" s="1"/>
      <c r="EH189" s="6"/>
      <c r="EI189" s="6">
        <f t="shared" si="148"/>
        <v>11330.681000000008</v>
      </c>
      <c r="EJ189" s="10">
        <f t="shared" si="149"/>
        <v>19</v>
      </c>
      <c r="EK189" s="51"/>
      <c r="EM189" s="8"/>
      <c r="EN189" s="1"/>
      <c r="EO189" s="6"/>
      <c r="EP189" s="6">
        <f t="shared" si="150"/>
        <v>7467.8130000000083</v>
      </c>
      <c r="EQ189" s="10">
        <f t="shared" si="151"/>
        <v>19</v>
      </c>
      <c r="ER189" s="51"/>
      <c r="ET189" s="8"/>
      <c r="EU189" s="1"/>
      <c r="EV189" s="6"/>
      <c r="EW189" s="6">
        <f t="shared" si="152"/>
        <v>2685.0070000000101</v>
      </c>
      <c r="EX189" s="10">
        <f t="shared" si="153"/>
        <v>19</v>
      </c>
      <c r="EY189" s="51"/>
      <c r="FA189" s="8"/>
      <c r="FB189" s="65"/>
      <c r="FC189" s="60"/>
      <c r="FD189" s="60"/>
      <c r="FE189" s="66"/>
      <c r="FF189" s="51"/>
    </row>
    <row r="190" spans="3:162">
      <c r="C190" s="8">
        <v>45498</v>
      </c>
      <c r="D190" s="9" t="s">
        <v>56</v>
      </c>
      <c r="E190" s="6">
        <v>200.27600000000001</v>
      </c>
      <c r="F190" s="6">
        <f t="shared" si="110"/>
        <v>7687.1030000000073</v>
      </c>
      <c r="G190" s="10">
        <f t="shared" si="111"/>
        <v>20</v>
      </c>
      <c r="H190" s="51"/>
      <c r="J190" s="8">
        <v>45498</v>
      </c>
      <c r="K190" s="9" t="s">
        <v>732</v>
      </c>
      <c r="L190" s="6">
        <v>400.24900000000002</v>
      </c>
      <c r="M190" s="6">
        <f t="shared" si="112"/>
        <v>-172.21799999999058</v>
      </c>
      <c r="N190" s="10">
        <f t="shared" si="113"/>
        <v>20</v>
      </c>
      <c r="O190" s="51"/>
      <c r="Q190" s="8">
        <v>45499</v>
      </c>
      <c r="R190" s="9" t="s">
        <v>823</v>
      </c>
      <c r="S190" s="6">
        <v>250.21100000000001</v>
      </c>
      <c r="T190" s="6">
        <f t="shared" si="114"/>
        <v>11828.434000000008</v>
      </c>
      <c r="U190" s="10">
        <f t="shared" si="115"/>
        <v>20</v>
      </c>
      <c r="V190" s="51"/>
      <c r="X190" s="8">
        <v>45499</v>
      </c>
      <c r="Y190" s="9" t="s">
        <v>58</v>
      </c>
      <c r="Z190" s="6">
        <v>200.584</v>
      </c>
      <c r="AA190" s="6">
        <f t="shared" si="116"/>
        <v>5792.593000000008</v>
      </c>
      <c r="AB190" s="10">
        <f t="shared" si="117"/>
        <v>20</v>
      </c>
      <c r="AC190" s="51"/>
      <c r="AE190" s="8">
        <v>45500</v>
      </c>
      <c r="AF190" s="9" t="s">
        <v>56</v>
      </c>
      <c r="AG190" s="6">
        <v>160.52600000000001</v>
      </c>
      <c r="AH190" s="6">
        <f t="shared" si="118"/>
        <v>-1613.5009999999913</v>
      </c>
      <c r="AI190" s="10">
        <f t="shared" si="119"/>
        <v>20</v>
      </c>
      <c r="AJ190" s="51"/>
      <c r="AL190" s="8"/>
      <c r="AM190" s="9"/>
      <c r="AN190" s="6"/>
      <c r="AO190" s="6"/>
      <c r="AP190" s="10"/>
      <c r="AQ190" s="51"/>
      <c r="AS190" s="8"/>
      <c r="AT190" s="9"/>
      <c r="AU190" s="6"/>
      <c r="AV190" s="6">
        <f t="shared" si="122"/>
        <v>12915.35300000001</v>
      </c>
      <c r="AW190" s="10">
        <f t="shared" si="123"/>
        <v>20</v>
      </c>
      <c r="AX190" s="51"/>
      <c r="AZ190" s="8"/>
      <c r="BA190" s="9"/>
      <c r="BB190" s="6"/>
      <c r="BC190" s="6">
        <f t="shared" si="124"/>
        <v>11809.138000000012</v>
      </c>
      <c r="BD190" s="10">
        <f t="shared" si="125"/>
        <v>20</v>
      </c>
      <c r="BE190" s="51"/>
      <c r="BG190" s="8"/>
      <c r="BH190" s="9"/>
      <c r="BI190" s="6"/>
      <c r="BJ190" s="6">
        <f t="shared" si="126"/>
        <v>11511.830000000013</v>
      </c>
      <c r="BK190" s="10">
        <f t="shared" si="127"/>
        <v>20</v>
      </c>
      <c r="BL190" s="51"/>
      <c r="BN190" s="8">
        <v>45501</v>
      </c>
      <c r="BO190" s="9" t="s">
        <v>57</v>
      </c>
      <c r="BP190" s="6">
        <v>250.08600000000001</v>
      </c>
      <c r="BQ190" s="6">
        <f t="shared" si="128"/>
        <v>7266.6010000000142</v>
      </c>
      <c r="BR190" s="10">
        <f t="shared" si="129"/>
        <v>20</v>
      </c>
      <c r="BS190" s="51"/>
      <c r="BU190" s="8"/>
      <c r="BV190" s="9"/>
      <c r="BW190" s="6"/>
      <c r="BX190" s="6">
        <f t="shared" si="130"/>
        <v>4709.1230000000141</v>
      </c>
      <c r="BY190" s="10">
        <f t="shared" si="131"/>
        <v>20</v>
      </c>
      <c r="BZ190" s="51"/>
      <c r="CB190" s="8"/>
      <c r="CC190" s="9"/>
      <c r="CD190" s="6"/>
      <c r="CE190" s="6">
        <f t="shared" si="132"/>
        <v>3410.7760000000139</v>
      </c>
      <c r="CF190" s="10">
        <f t="shared" si="133"/>
        <v>20</v>
      </c>
      <c r="CG190" s="51"/>
      <c r="CI190" s="8"/>
      <c r="CJ190" s="62" t="s">
        <v>836</v>
      </c>
      <c r="CK190" s="63"/>
      <c r="CL190" s="63"/>
      <c r="CM190" s="64"/>
      <c r="CN190" s="51"/>
      <c r="CP190" s="8"/>
      <c r="CQ190" s="9"/>
      <c r="CR190" s="6"/>
      <c r="CS190" s="6">
        <f t="shared" si="136"/>
        <v>13888.875000000016</v>
      </c>
      <c r="CT190" s="10">
        <f t="shared" si="137"/>
        <v>20</v>
      </c>
      <c r="CU190" s="51"/>
      <c r="CW190" s="8"/>
      <c r="CX190" s="9"/>
      <c r="CY190" s="6"/>
      <c r="CZ190" s="6">
        <f t="shared" si="138"/>
        <v>10955.536000000015</v>
      </c>
      <c r="DA190" s="10">
        <f t="shared" si="139"/>
        <v>20</v>
      </c>
      <c r="DB190" s="51"/>
      <c r="DD190" s="8"/>
      <c r="DE190" s="9"/>
      <c r="DF190" s="6"/>
      <c r="DG190" s="6">
        <f t="shared" si="140"/>
        <v>8504.3800000000119</v>
      </c>
      <c r="DH190" s="10">
        <f t="shared" si="141"/>
        <v>20</v>
      </c>
      <c r="DI190" s="51"/>
      <c r="DK190" s="8"/>
      <c r="DL190" s="9"/>
      <c r="DM190" s="6"/>
      <c r="DN190" s="6">
        <f t="shared" si="142"/>
        <v>5948.7850000000108</v>
      </c>
      <c r="DO190" s="10">
        <f t="shared" si="143"/>
        <v>20</v>
      </c>
      <c r="DP190" s="51"/>
      <c r="DR190" s="8"/>
      <c r="DS190" s="9"/>
      <c r="DT190" s="6"/>
      <c r="DU190" s="6">
        <f t="shared" si="144"/>
        <v>1562.0590000000113</v>
      </c>
      <c r="DV190" s="10">
        <f t="shared" si="145"/>
        <v>20</v>
      </c>
      <c r="DW190" s="51"/>
      <c r="DY190" s="8"/>
      <c r="DZ190" s="62" t="s">
        <v>845</v>
      </c>
      <c r="EA190" s="63"/>
      <c r="EB190" s="63"/>
      <c r="EC190" s="64"/>
      <c r="ED190" s="51"/>
      <c r="EF190" s="8"/>
      <c r="EG190" s="9"/>
      <c r="EH190" s="6"/>
      <c r="EI190" s="6">
        <f t="shared" si="148"/>
        <v>11330.681000000008</v>
      </c>
      <c r="EJ190" s="10">
        <f t="shared" si="149"/>
        <v>20</v>
      </c>
      <c r="EK190" s="51"/>
      <c r="EM190" s="8"/>
      <c r="EN190" s="9"/>
      <c r="EO190" s="6"/>
      <c r="EP190" s="6">
        <f t="shared" si="150"/>
        <v>7467.8130000000083</v>
      </c>
      <c r="EQ190" s="10">
        <f t="shared" si="151"/>
        <v>20</v>
      </c>
      <c r="ER190" s="51"/>
      <c r="ET190" s="8"/>
      <c r="EU190" s="9"/>
      <c r="EV190" s="6"/>
      <c r="EW190" s="6">
        <f t="shared" si="152"/>
        <v>2685.0070000000101</v>
      </c>
      <c r="EX190" s="10">
        <f t="shared" si="153"/>
        <v>20</v>
      </c>
      <c r="EY190" s="51"/>
      <c r="FA190" s="8"/>
      <c r="FB190" s="9"/>
      <c r="FC190" s="6"/>
      <c r="FD190" s="6"/>
      <c r="FE190" s="10"/>
      <c r="FF190" s="51"/>
    </row>
    <row r="191" spans="3:162">
      <c r="C191" s="8">
        <v>45498</v>
      </c>
      <c r="D191" s="9" t="s">
        <v>56</v>
      </c>
      <c r="E191" s="6">
        <v>189.08</v>
      </c>
      <c r="F191" s="6">
        <f t="shared" si="110"/>
        <v>7498.0230000000074</v>
      </c>
      <c r="G191" s="10">
        <f t="shared" si="111"/>
        <v>21</v>
      </c>
      <c r="H191" s="51"/>
      <c r="J191" s="8">
        <v>45498</v>
      </c>
      <c r="K191" s="9" t="s">
        <v>732</v>
      </c>
      <c r="L191" s="6">
        <v>411.28899999999999</v>
      </c>
      <c r="M191" s="6">
        <f t="shared" si="112"/>
        <v>-583.50699999999051</v>
      </c>
      <c r="N191" s="10">
        <f t="shared" si="113"/>
        <v>21</v>
      </c>
      <c r="O191" s="51"/>
      <c r="Q191" s="8">
        <v>45499</v>
      </c>
      <c r="R191" s="9" t="s">
        <v>34</v>
      </c>
      <c r="S191" s="6">
        <v>200.321</v>
      </c>
      <c r="T191" s="6">
        <f t="shared" si="114"/>
        <v>11628.113000000008</v>
      </c>
      <c r="U191" s="10">
        <f t="shared" si="115"/>
        <v>21</v>
      </c>
      <c r="V191" s="51"/>
      <c r="X191" s="8">
        <v>45499</v>
      </c>
      <c r="Y191" s="9" t="s">
        <v>9</v>
      </c>
      <c r="Z191" s="6">
        <v>123.989</v>
      </c>
      <c r="AA191" s="6">
        <f t="shared" si="116"/>
        <v>5668.6040000000085</v>
      </c>
      <c r="AB191" s="10">
        <f t="shared" si="117"/>
        <v>21</v>
      </c>
      <c r="AC191" s="51"/>
      <c r="AE191" s="8">
        <v>45500</v>
      </c>
      <c r="AF191" s="9" t="s">
        <v>56</v>
      </c>
      <c r="AG191" s="6">
        <v>200.72900000000001</v>
      </c>
      <c r="AH191" s="6">
        <f t="shared" si="118"/>
        <v>-1814.2299999999914</v>
      </c>
      <c r="AI191" s="10">
        <f t="shared" si="119"/>
        <v>21</v>
      </c>
      <c r="AJ191" s="51"/>
      <c r="AL191" s="8"/>
      <c r="AM191" s="9"/>
      <c r="AN191" s="6"/>
      <c r="AO191" s="6"/>
      <c r="AP191" s="10"/>
      <c r="AQ191" s="51"/>
      <c r="AS191" s="8"/>
      <c r="AT191" s="9"/>
      <c r="AU191" s="6"/>
      <c r="AV191" s="6">
        <f t="shared" si="122"/>
        <v>12915.35300000001</v>
      </c>
      <c r="AW191" s="10">
        <f t="shared" si="123"/>
        <v>21</v>
      </c>
      <c r="AX191" s="51"/>
      <c r="AZ191" s="8"/>
      <c r="BA191" s="9"/>
      <c r="BB191" s="6"/>
      <c r="BC191" s="6">
        <f t="shared" si="124"/>
        <v>11809.138000000012</v>
      </c>
      <c r="BD191" s="10">
        <f t="shared" si="125"/>
        <v>21</v>
      </c>
      <c r="BE191" s="51"/>
      <c r="BG191" s="8"/>
      <c r="BH191" s="9"/>
      <c r="BI191" s="6"/>
      <c r="BJ191" s="6">
        <f t="shared" si="126"/>
        <v>11511.830000000013</v>
      </c>
      <c r="BK191" s="10">
        <f t="shared" si="127"/>
        <v>21</v>
      </c>
      <c r="BL191" s="51"/>
      <c r="BN191" s="8">
        <v>45501</v>
      </c>
      <c r="BO191" s="9" t="s">
        <v>56</v>
      </c>
      <c r="BP191" s="6">
        <v>200.19200000000001</v>
      </c>
      <c r="BQ191" s="6">
        <f t="shared" si="128"/>
        <v>7066.4090000000142</v>
      </c>
      <c r="BR191" s="10">
        <f t="shared" si="129"/>
        <v>21</v>
      </c>
      <c r="BS191" s="51"/>
      <c r="BU191" s="8"/>
      <c r="BV191" s="9"/>
      <c r="BW191" s="6"/>
      <c r="BX191" s="6">
        <f t="shared" si="130"/>
        <v>4709.1230000000141</v>
      </c>
      <c r="BY191" s="10">
        <f t="shared" si="131"/>
        <v>21</v>
      </c>
      <c r="BZ191" s="51"/>
      <c r="CB191" s="8"/>
      <c r="CC191" s="9"/>
      <c r="CD191" s="6"/>
      <c r="CE191" s="6">
        <f t="shared" si="132"/>
        <v>3410.7760000000139</v>
      </c>
      <c r="CF191" s="10">
        <f t="shared" si="133"/>
        <v>21</v>
      </c>
      <c r="CG191" s="51"/>
      <c r="CI191" s="8"/>
      <c r="CJ191" s="65"/>
      <c r="CK191" s="60"/>
      <c r="CL191" s="60"/>
      <c r="CM191" s="66"/>
      <c r="CN191" s="51"/>
      <c r="CP191" s="8"/>
      <c r="CQ191" s="9"/>
      <c r="CR191" s="6"/>
      <c r="CS191" s="6">
        <f t="shared" si="136"/>
        <v>13888.875000000016</v>
      </c>
      <c r="CT191" s="10">
        <f t="shared" si="137"/>
        <v>21</v>
      </c>
      <c r="CU191" s="51"/>
      <c r="CW191" s="8"/>
      <c r="CX191" s="9"/>
      <c r="CY191" s="6"/>
      <c r="CZ191" s="6">
        <f t="shared" si="138"/>
        <v>10955.536000000015</v>
      </c>
      <c r="DA191" s="10">
        <f t="shared" si="139"/>
        <v>21</v>
      </c>
      <c r="DB191" s="51"/>
      <c r="DD191" s="8"/>
      <c r="DE191" s="9"/>
      <c r="DF191" s="6"/>
      <c r="DG191" s="6">
        <f t="shared" si="140"/>
        <v>8504.3800000000119</v>
      </c>
      <c r="DH191" s="10">
        <f t="shared" si="141"/>
        <v>21</v>
      </c>
      <c r="DI191" s="51"/>
      <c r="DK191" s="8"/>
      <c r="DL191" s="9"/>
      <c r="DM191" s="6"/>
      <c r="DN191" s="6">
        <f t="shared" si="142"/>
        <v>5948.7850000000108</v>
      </c>
      <c r="DO191" s="10">
        <f t="shared" si="143"/>
        <v>21</v>
      </c>
      <c r="DP191" s="51"/>
      <c r="DR191" s="8"/>
      <c r="DS191" s="9"/>
      <c r="DT191" s="6"/>
      <c r="DU191" s="6">
        <f t="shared" si="144"/>
        <v>1562.0590000000113</v>
      </c>
      <c r="DV191" s="10">
        <f t="shared" si="145"/>
        <v>21</v>
      </c>
      <c r="DW191" s="51"/>
      <c r="DY191" s="8"/>
      <c r="DZ191" s="65"/>
      <c r="EA191" s="60"/>
      <c r="EB191" s="60"/>
      <c r="EC191" s="66"/>
      <c r="ED191" s="51"/>
      <c r="EF191" s="8"/>
      <c r="EG191" s="9"/>
      <c r="EH191" s="6"/>
      <c r="EI191" s="6">
        <f t="shared" si="148"/>
        <v>11330.681000000008</v>
      </c>
      <c r="EJ191" s="10">
        <f t="shared" si="149"/>
        <v>21</v>
      </c>
      <c r="EK191" s="51"/>
      <c r="EM191" s="8"/>
      <c r="EN191" s="9"/>
      <c r="EO191" s="6"/>
      <c r="EP191" s="6">
        <f t="shared" si="150"/>
        <v>7467.8130000000083</v>
      </c>
      <c r="EQ191" s="10">
        <f t="shared" si="151"/>
        <v>21</v>
      </c>
      <c r="ER191" s="51"/>
      <c r="ET191" s="8"/>
      <c r="EU191" s="9"/>
      <c r="EV191" s="6"/>
      <c r="EW191" s="6">
        <f t="shared" si="152"/>
        <v>2685.0070000000101</v>
      </c>
      <c r="EX191" s="10">
        <f t="shared" si="153"/>
        <v>21</v>
      </c>
      <c r="EY191" s="51"/>
      <c r="FA191" s="8"/>
      <c r="FB191" s="9"/>
      <c r="FC191" s="6"/>
      <c r="FD191" s="6"/>
      <c r="FE191" s="10"/>
      <c r="FF191" s="51"/>
    </row>
    <row r="192" spans="3:162">
      <c r="C192" s="8">
        <v>45498</v>
      </c>
      <c r="D192" s="1" t="s">
        <v>6</v>
      </c>
      <c r="E192" s="6">
        <v>400.07499999999999</v>
      </c>
      <c r="F192" s="6">
        <f t="shared" si="110"/>
        <v>7097.9480000000076</v>
      </c>
      <c r="G192" s="10">
        <f t="shared" si="111"/>
        <v>22</v>
      </c>
      <c r="H192" s="51"/>
      <c r="J192" s="8">
        <v>45498</v>
      </c>
      <c r="K192" s="1" t="s">
        <v>9</v>
      </c>
      <c r="L192" s="6">
        <v>401.36900000000003</v>
      </c>
      <c r="M192" s="6">
        <f t="shared" si="112"/>
        <v>-984.87599999999054</v>
      </c>
      <c r="N192" s="10">
        <f t="shared" si="113"/>
        <v>22</v>
      </c>
      <c r="O192" s="51"/>
      <c r="Q192" s="8">
        <v>45499</v>
      </c>
      <c r="R192" s="1" t="s">
        <v>724</v>
      </c>
      <c r="S192" s="6">
        <v>60.006</v>
      </c>
      <c r="T192" s="6">
        <f t="shared" si="114"/>
        <v>11568.107000000009</v>
      </c>
      <c r="U192" s="10">
        <f t="shared" si="115"/>
        <v>22</v>
      </c>
      <c r="V192" s="51"/>
      <c r="X192" s="8">
        <v>45499</v>
      </c>
      <c r="Y192" s="1" t="s">
        <v>495</v>
      </c>
      <c r="Z192" s="6">
        <v>300.07499999999999</v>
      </c>
      <c r="AA192" s="6">
        <f t="shared" si="116"/>
        <v>5368.5290000000086</v>
      </c>
      <c r="AB192" s="10">
        <f t="shared" si="117"/>
        <v>22</v>
      </c>
      <c r="AC192" s="51"/>
      <c r="AE192" s="8">
        <v>45500</v>
      </c>
      <c r="AF192" s="1" t="s">
        <v>704</v>
      </c>
      <c r="AG192" s="6">
        <v>200.255</v>
      </c>
      <c r="AH192" s="6">
        <f t="shared" si="118"/>
        <v>-2014.4849999999915</v>
      </c>
      <c r="AI192" s="10">
        <f t="shared" si="119"/>
        <v>22</v>
      </c>
      <c r="AJ192" s="51"/>
      <c r="AL192" s="8"/>
      <c r="AM192" s="1"/>
      <c r="AN192" s="6"/>
      <c r="AO192" s="6"/>
      <c r="AP192" s="10"/>
      <c r="AQ192" s="51"/>
      <c r="AS192" s="8"/>
      <c r="AT192" s="1"/>
      <c r="AU192" s="6"/>
      <c r="AV192" s="6">
        <f t="shared" si="122"/>
        <v>12915.35300000001</v>
      </c>
      <c r="AW192" s="10">
        <f t="shared" si="123"/>
        <v>22</v>
      </c>
      <c r="AX192" s="51"/>
      <c r="AZ192" s="8"/>
      <c r="BA192" s="1"/>
      <c r="BB192" s="6"/>
      <c r="BC192" s="6">
        <f t="shared" si="124"/>
        <v>11809.138000000012</v>
      </c>
      <c r="BD192" s="10">
        <f t="shared" si="125"/>
        <v>22</v>
      </c>
      <c r="BE192" s="51"/>
      <c r="BG192" s="8"/>
      <c r="BH192" s="1"/>
      <c r="BI192" s="6"/>
      <c r="BJ192" s="6">
        <f t="shared" si="126"/>
        <v>11511.830000000013</v>
      </c>
      <c r="BK192" s="10">
        <f t="shared" si="127"/>
        <v>22</v>
      </c>
      <c r="BL192" s="51"/>
      <c r="BN192" s="8">
        <v>45501</v>
      </c>
      <c r="BO192" s="1" t="s">
        <v>56</v>
      </c>
      <c r="BP192" s="6">
        <v>200.56</v>
      </c>
      <c r="BQ192" s="6">
        <f t="shared" si="128"/>
        <v>6865.8490000000138</v>
      </c>
      <c r="BR192" s="10">
        <f t="shared" si="129"/>
        <v>22</v>
      </c>
      <c r="BS192" s="51"/>
      <c r="BU192" s="8"/>
      <c r="BV192" s="1"/>
      <c r="BW192" s="6"/>
      <c r="BX192" s="6">
        <f t="shared" si="130"/>
        <v>4709.1230000000141</v>
      </c>
      <c r="BY192" s="10">
        <f t="shared" si="131"/>
        <v>22</v>
      </c>
      <c r="BZ192" s="51"/>
      <c r="CB192" s="8"/>
      <c r="CC192" s="1"/>
      <c r="CD192" s="6"/>
      <c r="CE192" s="6">
        <f t="shared" si="132"/>
        <v>3410.7760000000139</v>
      </c>
      <c r="CF192" s="10">
        <f t="shared" si="133"/>
        <v>22</v>
      </c>
      <c r="CG192" s="51"/>
      <c r="CI192" s="8"/>
      <c r="CJ192" s="1"/>
      <c r="CK192" s="6"/>
      <c r="CL192" s="6"/>
      <c r="CM192" s="10"/>
      <c r="CN192" s="51"/>
      <c r="CP192" s="8"/>
      <c r="CQ192" s="1"/>
      <c r="CR192" s="6"/>
      <c r="CS192" s="6">
        <f t="shared" si="136"/>
        <v>13888.875000000016</v>
      </c>
      <c r="CT192" s="10">
        <f t="shared" si="137"/>
        <v>22</v>
      </c>
      <c r="CU192" s="51"/>
      <c r="CW192" s="8"/>
      <c r="CX192" s="1"/>
      <c r="CY192" s="6"/>
      <c r="CZ192" s="6">
        <f t="shared" si="138"/>
        <v>10955.536000000015</v>
      </c>
      <c r="DA192" s="10">
        <f t="shared" si="139"/>
        <v>22</v>
      </c>
      <c r="DB192" s="51"/>
      <c r="DD192" s="8"/>
      <c r="DE192" s="1"/>
      <c r="DF192" s="6"/>
      <c r="DG192" s="6">
        <f t="shared" si="140"/>
        <v>8504.3800000000119</v>
      </c>
      <c r="DH192" s="10">
        <f t="shared" si="141"/>
        <v>22</v>
      </c>
      <c r="DI192" s="51"/>
      <c r="DK192" s="8"/>
      <c r="DL192" s="1"/>
      <c r="DM192" s="6"/>
      <c r="DN192" s="6">
        <f t="shared" si="142"/>
        <v>5948.7850000000108</v>
      </c>
      <c r="DO192" s="10">
        <f t="shared" si="143"/>
        <v>22</v>
      </c>
      <c r="DP192" s="51"/>
      <c r="DR192" s="8"/>
      <c r="DS192" s="1"/>
      <c r="DT192" s="6"/>
      <c r="DU192" s="6">
        <f t="shared" si="144"/>
        <v>1562.0590000000113</v>
      </c>
      <c r="DV192" s="10">
        <f t="shared" si="145"/>
        <v>22</v>
      </c>
      <c r="DW192" s="51"/>
      <c r="DY192" s="8"/>
      <c r="DZ192" s="1"/>
      <c r="EA192" s="6"/>
      <c r="EB192" s="6"/>
      <c r="EC192" s="10"/>
      <c r="ED192" s="51"/>
      <c r="EF192" s="8"/>
      <c r="EG192" s="1"/>
      <c r="EH192" s="6"/>
      <c r="EI192" s="6">
        <f t="shared" si="148"/>
        <v>11330.681000000008</v>
      </c>
      <c r="EJ192" s="10">
        <f t="shared" si="149"/>
        <v>22</v>
      </c>
      <c r="EK192" s="51"/>
      <c r="EM192" s="8"/>
      <c r="EN192" s="1"/>
      <c r="EO192" s="6"/>
      <c r="EP192" s="6">
        <f t="shared" si="150"/>
        <v>7467.8130000000083</v>
      </c>
      <c r="EQ192" s="10">
        <f t="shared" si="151"/>
        <v>22</v>
      </c>
      <c r="ER192" s="51"/>
      <c r="ET192" s="8"/>
      <c r="EU192" s="1"/>
      <c r="EV192" s="6"/>
      <c r="EW192" s="6">
        <f t="shared" si="152"/>
        <v>2685.0070000000101</v>
      </c>
      <c r="EX192" s="10">
        <f t="shared" si="153"/>
        <v>22</v>
      </c>
      <c r="EY192" s="51"/>
      <c r="FA192" s="8"/>
      <c r="FB192" s="1"/>
      <c r="FC192" s="6"/>
      <c r="FD192" s="6"/>
      <c r="FE192" s="10"/>
      <c r="FF192" s="51"/>
    </row>
    <row r="193" spans="3:162">
      <c r="C193" s="8">
        <v>45498</v>
      </c>
      <c r="D193" s="1" t="s">
        <v>782</v>
      </c>
      <c r="E193" s="6">
        <v>400.39600000000002</v>
      </c>
      <c r="F193" s="6">
        <f t="shared" si="110"/>
        <v>6697.5520000000079</v>
      </c>
      <c r="G193" s="10">
        <f t="shared" si="111"/>
        <v>23</v>
      </c>
      <c r="H193" s="51"/>
      <c r="J193" s="8">
        <v>45498</v>
      </c>
      <c r="K193" s="1" t="s">
        <v>58</v>
      </c>
      <c r="L193" s="6">
        <v>200.13800000000001</v>
      </c>
      <c r="M193" s="6">
        <f t="shared" si="112"/>
        <v>-1185.0139999999906</v>
      </c>
      <c r="N193" s="10">
        <f t="shared" si="113"/>
        <v>23</v>
      </c>
      <c r="O193" s="51"/>
      <c r="Q193" s="8">
        <v>45499</v>
      </c>
      <c r="R193" s="1" t="s">
        <v>809</v>
      </c>
      <c r="S193" s="6">
        <v>430.77800000000002</v>
      </c>
      <c r="T193" s="6">
        <f t="shared" si="114"/>
        <v>11137.329000000009</v>
      </c>
      <c r="U193" s="10">
        <f t="shared" si="115"/>
        <v>23</v>
      </c>
      <c r="V193" s="51"/>
      <c r="X193" s="8">
        <v>45499</v>
      </c>
      <c r="Y193" s="1" t="s">
        <v>495</v>
      </c>
      <c r="Z193" s="6">
        <v>300.39699999999999</v>
      </c>
      <c r="AA193" s="6">
        <f t="shared" si="116"/>
        <v>5068.1320000000087</v>
      </c>
      <c r="AB193" s="10">
        <f t="shared" si="117"/>
        <v>23</v>
      </c>
      <c r="AC193" s="51"/>
      <c r="AE193" s="8">
        <v>45500</v>
      </c>
      <c r="AF193" s="1" t="s">
        <v>55</v>
      </c>
      <c r="AG193" s="6">
        <v>200.21899999999999</v>
      </c>
      <c r="AH193" s="6">
        <f t="shared" si="118"/>
        <v>-2214.7039999999915</v>
      </c>
      <c r="AI193" s="10">
        <f t="shared" si="119"/>
        <v>23</v>
      </c>
      <c r="AJ193" s="51"/>
      <c r="AL193" s="8"/>
      <c r="AM193" s="1"/>
      <c r="AN193" s="6"/>
      <c r="AO193" s="6"/>
      <c r="AP193" s="10"/>
      <c r="AQ193" s="51"/>
      <c r="AS193" s="8"/>
      <c r="AT193" s="1"/>
      <c r="AU193" s="6"/>
      <c r="AV193" s="6">
        <f t="shared" si="122"/>
        <v>12915.35300000001</v>
      </c>
      <c r="AW193" s="10">
        <f t="shared" si="123"/>
        <v>23</v>
      </c>
      <c r="AX193" s="51"/>
      <c r="AZ193" s="8"/>
      <c r="BA193" s="1"/>
      <c r="BB193" s="6"/>
      <c r="BC193" s="6">
        <f t="shared" si="124"/>
        <v>11809.138000000012</v>
      </c>
      <c r="BD193" s="10">
        <f t="shared" si="125"/>
        <v>23</v>
      </c>
      <c r="BE193" s="51"/>
      <c r="BG193" s="8"/>
      <c r="BH193" s="1"/>
      <c r="BI193" s="6"/>
      <c r="BJ193" s="6">
        <f t="shared" si="126"/>
        <v>11511.830000000013</v>
      </c>
      <c r="BK193" s="10">
        <f t="shared" si="127"/>
        <v>23</v>
      </c>
      <c r="BL193" s="51"/>
      <c r="BN193" s="8">
        <v>45501</v>
      </c>
      <c r="BO193" s="1" t="s">
        <v>56</v>
      </c>
      <c r="BP193" s="6">
        <v>200.02600000000001</v>
      </c>
      <c r="BQ193" s="6">
        <f t="shared" si="128"/>
        <v>6665.823000000014</v>
      </c>
      <c r="BR193" s="10">
        <f t="shared" si="129"/>
        <v>23</v>
      </c>
      <c r="BS193" s="51"/>
      <c r="BU193" s="8"/>
      <c r="BV193" s="1"/>
      <c r="BW193" s="6"/>
      <c r="BX193" s="6">
        <f t="shared" si="130"/>
        <v>4709.1230000000141</v>
      </c>
      <c r="BY193" s="10">
        <f t="shared" si="131"/>
        <v>23</v>
      </c>
      <c r="BZ193" s="51"/>
      <c r="CB193" s="8"/>
      <c r="CC193" s="1"/>
      <c r="CD193" s="6"/>
      <c r="CE193" s="6">
        <f t="shared" si="132"/>
        <v>3410.7760000000139</v>
      </c>
      <c r="CF193" s="10">
        <f t="shared" si="133"/>
        <v>23</v>
      </c>
      <c r="CG193" s="51"/>
      <c r="CI193" s="8"/>
      <c r="CJ193" s="1"/>
      <c r="CK193" s="6"/>
      <c r="CL193" s="6"/>
      <c r="CM193" s="10"/>
      <c r="CN193" s="51"/>
      <c r="CP193" s="8"/>
      <c r="CQ193" s="1"/>
      <c r="CR193" s="6"/>
      <c r="CS193" s="6">
        <f t="shared" si="136"/>
        <v>13888.875000000016</v>
      </c>
      <c r="CT193" s="10">
        <f t="shared" si="137"/>
        <v>23</v>
      </c>
      <c r="CU193" s="51"/>
      <c r="CW193" s="8"/>
      <c r="CX193" s="1"/>
      <c r="CY193" s="6"/>
      <c r="CZ193" s="6">
        <f t="shared" si="138"/>
        <v>10955.536000000015</v>
      </c>
      <c r="DA193" s="10">
        <f t="shared" si="139"/>
        <v>23</v>
      </c>
      <c r="DB193" s="51"/>
      <c r="DD193" s="8"/>
      <c r="DE193" s="1"/>
      <c r="DF193" s="6"/>
      <c r="DG193" s="6">
        <f t="shared" si="140"/>
        <v>8504.3800000000119</v>
      </c>
      <c r="DH193" s="10">
        <f t="shared" si="141"/>
        <v>23</v>
      </c>
      <c r="DI193" s="51"/>
      <c r="DK193" s="8"/>
      <c r="DL193" s="1"/>
      <c r="DM193" s="6"/>
      <c r="DN193" s="6">
        <f t="shared" si="142"/>
        <v>5948.7850000000108</v>
      </c>
      <c r="DO193" s="10">
        <f t="shared" si="143"/>
        <v>23</v>
      </c>
      <c r="DP193" s="51"/>
      <c r="DR193" s="8"/>
      <c r="DS193" s="1"/>
      <c r="DT193" s="6"/>
      <c r="DU193" s="6">
        <f t="shared" si="144"/>
        <v>1562.0590000000113</v>
      </c>
      <c r="DV193" s="10">
        <f t="shared" si="145"/>
        <v>23</v>
      </c>
      <c r="DW193" s="51"/>
      <c r="DY193" s="8"/>
      <c r="DZ193" s="1"/>
      <c r="EA193" s="6"/>
      <c r="EB193" s="6"/>
      <c r="EC193" s="10"/>
      <c r="ED193" s="51"/>
      <c r="EF193" s="8"/>
      <c r="EG193" s="1"/>
      <c r="EH193" s="6"/>
      <c r="EI193" s="6">
        <f t="shared" si="148"/>
        <v>11330.681000000008</v>
      </c>
      <c r="EJ193" s="10">
        <f t="shared" si="149"/>
        <v>23</v>
      </c>
      <c r="EK193" s="51"/>
      <c r="EM193" s="8"/>
      <c r="EN193" s="1"/>
      <c r="EO193" s="6"/>
      <c r="EP193" s="6">
        <f t="shared" si="150"/>
        <v>7467.8130000000083</v>
      </c>
      <c r="EQ193" s="10">
        <f t="shared" si="151"/>
        <v>23</v>
      </c>
      <c r="ER193" s="51"/>
      <c r="ET193" s="8"/>
      <c r="EU193" s="1"/>
      <c r="EV193" s="6"/>
      <c r="EW193" s="6">
        <f t="shared" si="152"/>
        <v>2685.0070000000101</v>
      </c>
      <c r="EX193" s="10">
        <f t="shared" si="153"/>
        <v>23</v>
      </c>
      <c r="EY193" s="51"/>
      <c r="FA193" s="8"/>
      <c r="FB193" s="1"/>
      <c r="FC193" s="6"/>
      <c r="FD193" s="6"/>
      <c r="FE193" s="10"/>
      <c r="FF193" s="51"/>
    </row>
    <row r="194" spans="3:162">
      <c r="C194" s="8">
        <v>45498</v>
      </c>
      <c r="D194" s="1" t="s">
        <v>57</v>
      </c>
      <c r="E194" s="6">
        <v>250.45</v>
      </c>
      <c r="F194" s="6">
        <f t="shared" si="110"/>
        <v>6447.102000000008</v>
      </c>
      <c r="G194" s="10">
        <f t="shared" si="111"/>
        <v>24</v>
      </c>
      <c r="H194" s="51"/>
      <c r="J194" s="8"/>
      <c r="K194" s="53" t="s">
        <v>494</v>
      </c>
      <c r="L194" s="54"/>
      <c r="M194" s="54"/>
      <c r="N194" s="55"/>
      <c r="O194" s="51"/>
      <c r="Q194" s="8">
        <v>45499</v>
      </c>
      <c r="R194" s="1" t="s">
        <v>35</v>
      </c>
      <c r="S194" s="6">
        <v>200.04499999999999</v>
      </c>
      <c r="T194" s="6">
        <f t="shared" si="114"/>
        <v>10937.284000000009</v>
      </c>
      <c r="U194" s="10">
        <f t="shared" si="115"/>
        <v>24</v>
      </c>
      <c r="V194" s="51"/>
      <c r="X194" s="8">
        <v>45499</v>
      </c>
      <c r="Y194" s="1" t="s">
        <v>495</v>
      </c>
      <c r="Z194" s="6">
        <v>300.74099999999999</v>
      </c>
      <c r="AA194" s="6">
        <f t="shared" si="116"/>
        <v>4767.3910000000087</v>
      </c>
      <c r="AB194" s="10">
        <f t="shared" si="117"/>
        <v>24</v>
      </c>
      <c r="AC194" s="51"/>
      <c r="AE194" s="8">
        <v>45500</v>
      </c>
      <c r="AF194" s="1" t="s">
        <v>35</v>
      </c>
      <c r="AG194" s="6">
        <v>198.96600000000001</v>
      </c>
      <c r="AH194" s="6">
        <f t="shared" si="118"/>
        <v>-2413.6699999999914</v>
      </c>
      <c r="AI194" s="10">
        <f t="shared" si="119"/>
        <v>24</v>
      </c>
      <c r="AJ194" s="51"/>
      <c r="AL194" s="8"/>
      <c r="AM194" s="1"/>
      <c r="AN194" s="6"/>
      <c r="AO194" s="6"/>
      <c r="AP194" s="10"/>
      <c r="AQ194" s="51"/>
      <c r="AS194" s="8"/>
      <c r="AT194" s="1"/>
      <c r="AU194" s="6"/>
      <c r="AV194" s="6">
        <f t="shared" si="122"/>
        <v>12915.35300000001</v>
      </c>
      <c r="AW194" s="10">
        <f t="shared" si="123"/>
        <v>24</v>
      </c>
      <c r="AX194" s="51"/>
      <c r="AZ194" s="8"/>
      <c r="BA194" s="1"/>
      <c r="BB194" s="6"/>
      <c r="BC194" s="6">
        <f t="shared" si="124"/>
        <v>11809.138000000012</v>
      </c>
      <c r="BD194" s="10">
        <f t="shared" si="125"/>
        <v>24</v>
      </c>
      <c r="BE194" s="51"/>
      <c r="BG194" s="8"/>
      <c r="BH194" s="1"/>
      <c r="BI194" s="6"/>
      <c r="BJ194" s="6">
        <f t="shared" si="126"/>
        <v>11511.830000000013</v>
      </c>
      <c r="BK194" s="10">
        <f t="shared" si="127"/>
        <v>24</v>
      </c>
      <c r="BL194" s="51"/>
      <c r="BN194" s="8">
        <v>45501</v>
      </c>
      <c r="BO194" s="1" t="s">
        <v>824</v>
      </c>
      <c r="BP194" s="6">
        <v>168.648</v>
      </c>
      <c r="BQ194" s="6">
        <f t="shared" si="128"/>
        <v>6497.1750000000138</v>
      </c>
      <c r="BR194" s="10">
        <f t="shared" si="129"/>
        <v>24</v>
      </c>
      <c r="BS194" s="51"/>
      <c r="BU194" s="8"/>
      <c r="BV194" s="1"/>
      <c r="BW194" s="6"/>
      <c r="BX194" s="6">
        <f t="shared" si="130"/>
        <v>4709.1230000000141</v>
      </c>
      <c r="BY194" s="10">
        <f t="shared" si="131"/>
        <v>24</v>
      </c>
      <c r="BZ194" s="51"/>
      <c r="CB194" s="8"/>
      <c r="CC194" s="1"/>
      <c r="CD194" s="6"/>
      <c r="CE194" s="6">
        <f t="shared" si="132"/>
        <v>3410.7760000000139</v>
      </c>
      <c r="CF194" s="10">
        <f t="shared" si="133"/>
        <v>24</v>
      </c>
      <c r="CG194" s="51"/>
      <c r="CI194" s="8"/>
      <c r="CJ194" s="1"/>
      <c r="CK194" s="6"/>
      <c r="CL194" s="6"/>
      <c r="CM194" s="10"/>
      <c r="CN194" s="51"/>
      <c r="CP194" s="8"/>
      <c r="CQ194" s="1"/>
      <c r="CR194" s="6"/>
      <c r="CS194" s="6">
        <f t="shared" si="136"/>
        <v>13888.875000000016</v>
      </c>
      <c r="CT194" s="10">
        <f t="shared" si="137"/>
        <v>24</v>
      </c>
      <c r="CU194" s="51"/>
      <c r="CW194" s="8"/>
      <c r="CX194" s="1"/>
      <c r="CY194" s="6"/>
      <c r="CZ194" s="6">
        <f t="shared" si="138"/>
        <v>10955.536000000015</v>
      </c>
      <c r="DA194" s="10">
        <f t="shared" si="139"/>
        <v>24</v>
      </c>
      <c r="DB194" s="51"/>
      <c r="DD194" s="8"/>
      <c r="DE194" s="1"/>
      <c r="DF194" s="6"/>
      <c r="DG194" s="6">
        <f t="shared" si="140"/>
        <v>8504.3800000000119</v>
      </c>
      <c r="DH194" s="10">
        <f t="shared" si="141"/>
        <v>24</v>
      </c>
      <c r="DI194" s="51"/>
      <c r="DK194" s="8"/>
      <c r="DL194" s="1"/>
      <c r="DM194" s="6"/>
      <c r="DN194" s="6">
        <f t="shared" si="142"/>
        <v>5948.7850000000108</v>
      </c>
      <c r="DO194" s="10">
        <f t="shared" si="143"/>
        <v>24</v>
      </c>
      <c r="DP194" s="51"/>
      <c r="DR194" s="8"/>
      <c r="DS194" s="1"/>
      <c r="DT194" s="6"/>
      <c r="DU194" s="6">
        <f t="shared" si="144"/>
        <v>1562.0590000000113</v>
      </c>
      <c r="DV194" s="10">
        <f t="shared" si="145"/>
        <v>24</v>
      </c>
      <c r="DW194" s="51"/>
      <c r="DY194" s="8"/>
      <c r="DZ194" s="1"/>
      <c r="EA194" s="6"/>
      <c r="EB194" s="6"/>
      <c r="EC194" s="10"/>
      <c r="ED194" s="51"/>
      <c r="EF194" s="8"/>
      <c r="EG194" s="1"/>
      <c r="EH194" s="6"/>
      <c r="EI194" s="6">
        <f t="shared" si="148"/>
        <v>11330.681000000008</v>
      </c>
      <c r="EJ194" s="10">
        <f t="shared" si="149"/>
        <v>24</v>
      </c>
      <c r="EK194" s="51"/>
      <c r="EM194" s="8"/>
      <c r="EN194" s="1"/>
      <c r="EO194" s="6"/>
      <c r="EP194" s="6">
        <f t="shared" si="150"/>
        <v>7467.8130000000083</v>
      </c>
      <c r="EQ194" s="10">
        <f t="shared" si="151"/>
        <v>24</v>
      </c>
      <c r="ER194" s="51"/>
      <c r="ET194" s="8"/>
      <c r="EU194" s="1"/>
      <c r="EV194" s="6"/>
      <c r="EW194" s="6">
        <f t="shared" si="152"/>
        <v>2685.0070000000101</v>
      </c>
      <c r="EX194" s="10">
        <f t="shared" si="153"/>
        <v>24</v>
      </c>
      <c r="EY194" s="51"/>
      <c r="FA194" s="8"/>
      <c r="FB194" s="1"/>
      <c r="FC194" s="6"/>
      <c r="FD194" s="6"/>
      <c r="FE194" s="10"/>
      <c r="FF194" s="51"/>
    </row>
    <row r="195" spans="3:162">
      <c r="C195" s="8">
        <v>45498</v>
      </c>
      <c r="D195" s="1" t="s">
        <v>732</v>
      </c>
      <c r="E195" s="3">
        <v>400.03100000000001</v>
      </c>
      <c r="F195" s="6">
        <f t="shared" si="110"/>
        <v>6047.0710000000081</v>
      </c>
      <c r="G195" s="10">
        <f t="shared" si="111"/>
        <v>25</v>
      </c>
      <c r="H195" s="51"/>
      <c r="J195" s="8"/>
      <c r="K195" s="56" t="s">
        <v>821</v>
      </c>
      <c r="L195" s="57"/>
      <c r="M195" s="57"/>
      <c r="N195" s="58"/>
      <c r="O195" s="51"/>
      <c r="Q195" s="8">
        <v>45499</v>
      </c>
      <c r="R195" s="1" t="s">
        <v>536</v>
      </c>
      <c r="S195" s="3">
        <v>198.209</v>
      </c>
      <c r="T195" s="6">
        <f t="shared" si="114"/>
        <v>10739.075000000008</v>
      </c>
      <c r="U195" s="10">
        <f t="shared" si="115"/>
        <v>25</v>
      </c>
      <c r="V195" s="51"/>
      <c r="X195" s="8">
        <v>45499</v>
      </c>
      <c r="Y195" s="1" t="s">
        <v>58</v>
      </c>
      <c r="Z195" s="3">
        <v>200.495</v>
      </c>
      <c r="AA195" s="6">
        <f t="shared" si="116"/>
        <v>4566.8960000000088</v>
      </c>
      <c r="AB195" s="10">
        <f t="shared" si="117"/>
        <v>25</v>
      </c>
      <c r="AC195" s="51"/>
      <c r="AE195" s="8">
        <v>45500</v>
      </c>
      <c r="AF195" s="1" t="s">
        <v>782</v>
      </c>
      <c r="AG195" s="3">
        <v>300.10899999999998</v>
      </c>
      <c r="AH195" s="6">
        <f t="shared" si="118"/>
        <v>-2713.7789999999914</v>
      </c>
      <c r="AI195" s="10">
        <f t="shared" si="119"/>
        <v>25</v>
      </c>
      <c r="AJ195" s="51"/>
      <c r="AL195" s="8"/>
      <c r="AM195" s="1"/>
      <c r="AN195" s="3"/>
      <c r="AO195" s="6"/>
      <c r="AP195" s="10"/>
      <c r="AQ195" s="51"/>
      <c r="AS195" s="8"/>
      <c r="AT195" s="1"/>
      <c r="AU195" s="3"/>
      <c r="AV195" s="6">
        <f t="shared" si="122"/>
        <v>12915.35300000001</v>
      </c>
      <c r="AW195" s="10">
        <f t="shared" si="123"/>
        <v>25</v>
      </c>
      <c r="AX195" s="51"/>
      <c r="AZ195" s="8"/>
      <c r="BA195" s="1"/>
      <c r="BB195" s="3"/>
      <c r="BC195" s="6">
        <f t="shared" si="124"/>
        <v>11809.138000000012</v>
      </c>
      <c r="BD195" s="10">
        <f t="shared" si="125"/>
        <v>25</v>
      </c>
      <c r="BE195" s="51"/>
      <c r="BG195" s="8"/>
      <c r="BH195" s="1"/>
      <c r="BI195" s="3"/>
      <c r="BJ195" s="6">
        <f t="shared" si="126"/>
        <v>11511.830000000013</v>
      </c>
      <c r="BK195" s="10">
        <f t="shared" si="127"/>
        <v>25</v>
      </c>
      <c r="BL195" s="51"/>
      <c r="BN195" s="8">
        <v>45501</v>
      </c>
      <c r="BO195" s="1" t="s">
        <v>57</v>
      </c>
      <c r="BP195" s="3">
        <v>250.453</v>
      </c>
      <c r="BQ195" s="6">
        <f t="shared" si="128"/>
        <v>6246.7220000000134</v>
      </c>
      <c r="BR195" s="10">
        <f t="shared" si="129"/>
        <v>25</v>
      </c>
      <c r="BS195" s="51"/>
      <c r="BU195" s="8"/>
      <c r="BV195" s="1"/>
      <c r="BW195" s="3"/>
      <c r="BX195" s="6">
        <f t="shared" si="130"/>
        <v>4709.1230000000141</v>
      </c>
      <c r="BY195" s="10">
        <f t="shared" si="131"/>
        <v>25</v>
      </c>
      <c r="BZ195" s="51"/>
      <c r="CB195" s="8"/>
      <c r="CC195" s="1"/>
      <c r="CD195" s="3"/>
      <c r="CE195" s="6">
        <f t="shared" si="132"/>
        <v>3410.7760000000139</v>
      </c>
      <c r="CF195" s="10">
        <f t="shared" si="133"/>
        <v>25</v>
      </c>
      <c r="CG195" s="51"/>
      <c r="CI195" s="8"/>
      <c r="CJ195" s="1"/>
      <c r="CK195" s="3"/>
      <c r="CL195" s="6"/>
      <c r="CM195" s="10"/>
      <c r="CN195" s="51"/>
      <c r="CP195" s="8"/>
      <c r="CQ195" s="1"/>
      <c r="CR195" s="3"/>
      <c r="CS195" s="6">
        <f t="shared" si="136"/>
        <v>13888.875000000016</v>
      </c>
      <c r="CT195" s="10">
        <f t="shared" si="137"/>
        <v>25</v>
      </c>
      <c r="CU195" s="51"/>
      <c r="CW195" s="8"/>
      <c r="CX195" s="1"/>
      <c r="CY195" s="3"/>
      <c r="CZ195" s="6">
        <f t="shared" si="138"/>
        <v>10955.536000000015</v>
      </c>
      <c r="DA195" s="10">
        <f t="shared" si="139"/>
        <v>25</v>
      </c>
      <c r="DB195" s="51"/>
      <c r="DD195" s="8"/>
      <c r="DE195" s="1"/>
      <c r="DF195" s="3"/>
      <c r="DG195" s="6">
        <f t="shared" si="140"/>
        <v>8504.3800000000119</v>
      </c>
      <c r="DH195" s="10">
        <f t="shared" si="141"/>
        <v>25</v>
      </c>
      <c r="DI195" s="51"/>
      <c r="DK195" s="8"/>
      <c r="DL195" s="1"/>
      <c r="DM195" s="3"/>
      <c r="DN195" s="6">
        <f t="shared" si="142"/>
        <v>5948.7850000000108</v>
      </c>
      <c r="DO195" s="10">
        <f t="shared" si="143"/>
        <v>25</v>
      </c>
      <c r="DP195" s="51"/>
      <c r="DR195" s="8"/>
      <c r="DS195" s="1"/>
      <c r="DT195" s="3"/>
      <c r="DU195" s="6">
        <f t="shared" si="144"/>
        <v>1562.0590000000113</v>
      </c>
      <c r="DV195" s="10">
        <f t="shared" si="145"/>
        <v>25</v>
      </c>
      <c r="DW195" s="51"/>
      <c r="DY195" s="8"/>
      <c r="DZ195" s="1"/>
      <c r="EA195" s="3"/>
      <c r="EB195" s="6"/>
      <c r="EC195" s="10"/>
      <c r="ED195" s="51"/>
      <c r="EF195" s="8"/>
      <c r="EG195" s="1"/>
      <c r="EH195" s="3"/>
      <c r="EI195" s="6">
        <f t="shared" si="148"/>
        <v>11330.681000000008</v>
      </c>
      <c r="EJ195" s="10">
        <f t="shared" si="149"/>
        <v>25</v>
      </c>
      <c r="EK195" s="51"/>
      <c r="EM195" s="8"/>
      <c r="EN195" s="1"/>
      <c r="EO195" s="3"/>
      <c r="EP195" s="6">
        <f t="shared" si="150"/>
        <v>7467.8130000000083</v>
      </c>
      <c r="EQ195" s="10">
        <f t="shared" si="151"/>
        <v>25</v>
      </c>
      <c r="ER195" s="51"/>
      <c r="ET195" s="8"/>
      <c r="EU195" s="1"/>
      <c r="EV195" s="3"/>
      <c r="EW195" s="6">
        <f t="shared" si="152"/>
        <v>2685.0070000000101</v>
      </c>
      <c r="EX195" s="10">
        <f t="shared" si="153"/>
        <v>25</v>
      </c>
      <c r="EY195" s="51"/>
      <c r="FA195" s="8"/>
      <c r="FB195" s="1"/>
      <c r="FC195" s="3"/>
      <c r="FD195" s="6"/>
      <c r="FE195" s="10"/>
      <c r="FF195" s="51"/>
    </row>
    <row r="196" spans="3:162">
      <c r="C196" s="8">
        <v>45498</v>
      </c>
      <c r="D196" s="1" t="s">
        <v>483</v>
      </c>
      <c r="E196" s="3">
        <v>300.42700000000002</v>
      </c>
      <c r="F196" s="6">
        <f t="shared" si="110"/>
        <v>5746.6440000000084</v>
      </c>
      <c r="G196" s="10">
        <f t="shared" si="111"/>
        <v>26</v>
      </c>
      <c r="H196" s="51"/>
      <c r="J196" s="8"/>
      <c r="K196" s="59"/>
      <c r="L196" s="60"/>
      <c r="M196" s="60"/>
      <c r="N196" s="61"/>
      <c r="O196" s="51"/>
      <c r="Q196" s="8"/>
      <c r="R196" s="1"/>
      <c r="S196" s="3"/>
      <c r="T196" s="6">
        <f t="shared" si="114"/>
        <v>10739.075000000008</v>
      </c>
      <c r="U196" s="10">
        <f t="shared" si="115"/>
        <v>26</v>
      </c>
      <c r="V196" s="51"/>
      <c r="X196" s="8">
        <v>45499</v>
      </c>
      <c r="Y196" s="1" t="s">
        <v>58</v>
      </c>
      <c r="Z196" s="3">
        <v>200.208</v>
      </c>
      <c r="AA196" s="6">
        <f t="shared" si="116"/>
        <v>4366.6880000000092</v>
      </c>
      <c r="AB196" s="10">
        <f t="shared" si="117"/>
        <v>26</v>
      </c>
      <c r="AC196" s="51"/>
      <c r="AE196" s="8">
        <v>45500</v>
      </c>
      <c r="AF196" s="1" t="s">
        <v>503</v>
      </c>
      <c r="AG196" s="3">
        <v>189.02699999999999</v>
      </c>
      <c r="AH196" s="6">
        <f t="shared" si="118"/>
        <v>-2902.8059999999914</v>
      </c>
      <c r="AI196" s="10">
        <f t="shared" si="119"/>
        <v>26</v>
      </c>
      <c r="AJ196" s="51"/>
      <c r="AL196" s="8"/>
      <c r="AM196" s="1"/>
      <c r="AN196" s="3"/>
      <c r="AO196" s="6"/>
      <c r="AP196" s="10"/>
      <c r="AQ196" s="51"/>
      <c r="AS196" s="8"/>
      <c r="AT196" s="1"/>
      <c r="AU196" s="3"/>
      <c r="AV196" s="6">
        <f t="shared" si="122"/>
        <v>12915.35300000001</v>
      </c>
      <c r="AW196" s="10">
        <f t="shared" si="123"/>
        <v>26</v>
      </c>
      <c r="AX196" s="51"/>
      <c r="AZ196" s="8"/>
      <c r="BA196" s="1"/>
      <c r="BB196" s="3"/>
      <c r="BC196" s="6">
        <f t="shared" si="124"/>
        <v>11809.138000000012</v>
      </c>
      <c r="BD196" s="10">
        <f t="shared" si="125"/>
        <v>26</v>
      </c>
      <c r="BE196" s="51"/>
      <c r="BG196" s="8"/>
      <c r="BH196" s="1"/>
      <c r="BI196" s="3"/>
      <c r="BJ196" s="6">
        <f t="shared" si="126"/>
        <v>11511.830000000013</v>
      </c>
      <c r="BK196" s="10">
        <f t="shared" si="127"/>
        <v>26</v>
      </c>
      <c r="BL196" s="51"/>
      <c r="BN196" s="8">
        <v>45501</v>
      </c>
      <c r="BO196" s="1" t="s">
        <v>732</v>
      </c>
      <c r="BP196" s="3">
        <v>117.11499999999999</v>
      </c>
      <c r="BQ196" s="6">
        <f t="shared" si="128"/>
        <v>6129.6070000000136</v>
      </c>
      <c r="BR196" s="10">
        <f t="shared" si="129"/>
        <v>26</v>
      </c>
      <c r="BS196" s="51"/>
      <c r="BU196" s="8"/>
      <c r="BV196" s="1"/>
      <c r="BW196" s="3"/>
      <c r="BX196" s="6">
        <f t="shared" si="130"/>
        <v>4709.1230000000141</v>
      </c>
      <c r="BY196" s="10">
        <f t="shared" si="131"/>
        <v>26</v>
      </c>
      <c r="BZ196" s="51"/>
      <c r="CB196" s="8"/>
      <c r="CC196" s="1"/>
      <c r="CD196" s="3"/>
      <c r="CE196" s="6">
        <f t="shared" si="132"/>
        <v>3410.7760000000139</v>
      </c>
      <c r="CF196" s="10">
        <f t="shared" si="133"/>
        <v>26</v>
      </c>
      <c r="CG196" s="51"/>
      <c r="CI196" s="8"/>
      <c r="CJ196" s="1"/>
      <c r="CK196" s="3"/>
      <c r="CL196" s="6"/>
      <c r="CM196" s="10"/>
      <c r="CN196" s="51"/>
      <c r="CP196" s="8"/>
      <c r="CQ196" s="1"/>
      <c r="CR196" s="3"/>
      <c r="CS196" s="6">
        <f t="shared" si="136"/>
        <v>13888.875000000016</v>
      </c>
      <c r="CT196" s="10">
        <f t="shared" si="137"/>
        <v>26</v>
      </c>
      <c r="CU196" s="51"/>
      <c r="CW196" s="8"/>
      <c r="CX196" s="1"/>
      <c r="CY196" s="3"/>
      <c r="CZ196" s="6">
        <f t="shared" si="138"/>
        <v>10955.536000000015</v>
      </c>
      <c r="DA196" s="10">
        <f t="shared" si="139"/>
        <v>26</v>
      </c>
      <c r="DB196" s="51"/>
      <c r="DD196" s="8"/>
      <c r="DE196" s="1"/>
      <c r="DF196" s="3"/>
      <c r="DG196" s="6">
        <f t="shared" si="140"/>
        <v>8504.3800000000119</v>
      </c>
      <c r="DH196" s="10">
        <f t="shared" si="141"/>
        <v>26</v>
      </c>
      <c r="DI196" s="51"/>
      <c r="DK196" s="8"/>
      <c r="DL196" s="1"/>
      <c r="DM196" s="3"/>
      <c r="DN196" s="6">
        <f t="shared" si="142"/>
        <v>5948.7850000000108</v>
      </c>
      <c r="DO196" s="10">
        <f t="shared" si="143"/>
        <v>26</v>
      </c>
      <c r="DP196" s="51"/>
      <c r="DR196" s="8"/>
      <c r="DS196" s="1"/>
      <c r="DT196" s="3"/>
      <c r="DU196" s="6">
        <f t="shared" si="144"/>
        <v>1562.0590000000113</v>
      </c>
      <c r="DV196" s="10">
        <f t="shared" si="145"/>
        <v>26</v>
      </c>
      <c r="DW196" s="51"/>
      <c r="DY196" s="8"/>
      <c r="DZ196" s="1"/>
      <c r="EA196" s="3"/>
      <c r="EB196" s="6"/>
      <c r="EC196" s="10"/>
      <c r="ED196" s="51"/>
      <c r="EF196" s="8"/>
      <c r="EG196" s="1"/>
      <c r="EH196" s="3"/>
      <c r="EI196" s="6">
        <f t="shared" si="148"/>
        <v>11330.681000000008</v>
      </c>
      <c r="EJ196" s="10">
        <f t="shared" si="149"/>
        <v>26</v>
      </c>
      <c r="EK196" s="51"/>
      <c r="EM196" s="8"/>
      <c r="EN196" s="1"/>
      <c r="EO196" s="3"/>
      <c r="EP196" s="6">
        <f t="shared" si="150"/>
        <v>7467.8130000000083</v>
      </c>
      <c r="EQ196" s="10">
        <f t="shared" si="151"/>
        <v>26</v>
      </c>
      <c r="ER196" s="51"/>
      <c r="ET196" s="8"/>
      <c r="EU196" s="1"/>
      <c r="EV196" s="3"/>
      <c r="EW196" s="6">
        <f t="shared" si="152"/>
        <v>2685.0070000000101</v>
      </c>
      <c r="EX196" s="10">
        <f t="shared" si="153"/>
        <v>26</v>
      </c>
      <c r="EY196" s="51"/>
      <c r="FA196" s="8"/>
      <c r="FB196" s="1"/>
      <c r="FC196" s="3"/>
      <c r="FD196" s="6"/>
      <c r="FE196" s="10"/>
      <c r="FF196" s="51"/>
    </row>
    <row r="197" spans="3:162">
      <c r="C197" s="8">
        <v>45498</v>
      </c>
      <c r="D197" s="1" t="s">
        <v>34</v>
      </c>
      <c r="E197" s="3">
        <v>200.02199999999999</v>
      </c>
      <c r="F197" s="6">
        <f t="shared" si="110"/>
        <v>5546.6220000000085</v>
      </c>
      <c r="G197" s="10">
        <f t="shared" si="111"/>
        <v>27</v>
      </c>
      <c r="H197" s="51"/>
      <c r="J197" s="8"/>
      <c r="K197" s="62" t="s">
        <v>829</v>
      </c>
      <c r="L197" s="63"/>
      <c r="M197" s="63"/>
      <c r="N197" s="64"/>
      <c r="O197" s="51"/>
      <c r="Q197" s="8"/>
      <c r="R197" s="1"/>
      <c r="S197" s="3"/>
      <c r="T197" s="6">
        <f t="shared" si="114"/>
        <v>10739.075000000008</v>
      </c>
      <c r="U197" s="10">
        <f t="shared" si="115"/>
        <v>27</v>
      </c>
      <c r="V197" s="51"/>
      <c r="X197" s="8">
        <v>45499</v>
      </c>
      <c r="Y197" s="1" t="s">
        <v>9</v>
      </c>
      <c r="Z197" s="3">
        <v>200.113</v>
      </c>
      <c r="AA197" s="6">
        <f t="shared" si="116"/>
        <v>4166.5750000000089</v>
      </c>
      <c r="AB197" s="10">
        <f t="shared" si="117"/>
        <v>27</v>
      </c>
      <c r="AC197" s="51"/>
      <c r="AE197" s="8">
        <v>45500</v>
      </c>
      <c r="AF197" s="1" t="s">
        <v>9</v>
      </c>
      <c r="AG197" s="3">
        <v>169.15199999999999</v>
      </c>
      <c r="AH197" s="6">
        <f t="shared" si="118"/>
        <v>-3071.9579999999914</v>
      </c>
      <c r="AI197" s="10">
        <f t="shared" si="119"/>
        <v>27</v>
      </c>
      <c r="AJ197" s="51"/>
      <c r="AL197" s="8"/>
      <c r="AM197" s="1"/>
      <c r="AN197" s="3"/>
      <c r="AO197" s="6"/>
      <c r="AP197" s="10"/>
      <c r="AQ197" s="51"/>
      <c r="AS197" s="8"/>
      <c r="AT197" s="1"/>
      <c r="AU197" s="3"/>
      <c r="AV197" s="6">
        <f t="shared" si="122"/>
        <v>12915.35300000001</v>
      </c>
      <c r="AW197" s="10">
        <f t="shared" si="123"/>
        <v>27</v>
      </c>
      <c r="AX197" s="51"/>
      <c r="AZ197" s="8"/>
      <c r="BA197" s="1"/>
      <c r="BB197" s="3"/>
      <c r="BC197" s="6">
        <f t="shared" si="124"/>
        <v>11809.138000000012</v>
      </c>
      <c r="BD197" s="10">
        <f t="shared" si="125"/>
        <v>27</v>
      </c>
      <c r="BE197" s="51"/>
      <c r="BG197" s="8"/>
      <c r="BH197" s="1"/>
      <c r="BI197" s="3"/>
      <c r="BJ197" s="6">
        <f t="shared" si="126"/>
        <v>11511.830000000013</v>
      </c>
      <c r="BK197" s="10">
        <f t="shared" si="127"/>
        <v>27</v>
      </c>
      <c r="BL197" s="51"/>
      <c r="BN197" s="8">
        <v>45501</v>
      </c>
      <c r="BO197" s="1" t="s">
        <v>809</v>
      </c>
      <c r="BP197" s="3">
        <v>400.19900000000001</v>
      </c>
      <c r="BQ197" s="6">
        <f t="shared" si="128"/>
        <v>5729.408000000014</v>
      </c>
      <c r="BR197" s="10">
        <f t="shared" si="129"/>
        <v>27</v>
      </c>
      <c r="BS197" s="51"/>
      <c r="BU197" s="8"/>
      <c r="BV197" s="1"/>
      <c r="BW197" s="3"/>
      <c r="BX197" s="6">
        <f t="shared" si="130"/>
        <v>4709.1230000000141</v>
      </c>
      <c r="BY197" s="10">
        <f t="shared" si="131"/>
        <v>27</v>
      </c>
      <c r="BZ197" s="51"/>
      <c r="CB197" s="8"/>
      <c r="CC197" s="1"/>
      <c r="CD197" s="3"/>
      <c r="CE197" s="6">
        <f t="shared" si="132"/>
        <v>3410.7760000000139</v>
      </c>
      <c r="CF197" s="10">
        <f t="shared" si="133"/>
        <v>27</v>
      </c>
      <c r="CG197" s="51"/>
      <c r="CI197" s="8"/>
      <c r="CJ197" s="1"/>
      <c r="CK197" s="3"/>
      <c r="CL197" s="6"/>
      <c r="CM197" s="10"/>
      <c r="CN197" s="51"/>
      <c r="CP197" s="8"/>
      <c r="CQ197" s="1"/>
      <c r="CR197" s="3"/>
      <c r="CS197" s="6">
        <f t="shared" si="136"/>
        <v>13888.875000000016</v>
      </c>
      <c r="CT197" s="10">
        <f t="shared" si="137"/>
        <v>27</v>
      </c>
      <c r="CU197" s="51"/>
      <c r="CW197" s="8"/>
      <c r="CX197" s="1"/>
      <c r="CY197" s="3"/>
      <c r="CZ197" s="6">
        <f t="shared" si="138"/>
        <v>10955.536000000015</v>
      </c>
      <c r="DA197" s="10">
        <f t="shared" si="139"/>
        <v>27</v>
      </c>
      <c r="DB197" s="51"/>
      <c r="DD197" s="8"/>
      <c r="DE197" s="1"/>
      <c r="DF197" s="3"/>
      <c r="DG197" s="6">
        <f t="shared" si="140"/>
        <v>8504.3800000000119</v>
      </c>
      <c r="DH197" s="10">
        <f t="shared" si="141"/>
        <v>27</v>
      </c>
      <c r="DI197" s="51"/>
      <c r="DK197" s="8"/>
      <c r="DL197" s="1"/>
      <c r="DM197" s="3"/>
      <c r="DN197" s="6">
        <f t="shared" si="142"/>
        <v>5948.7850000000108</v>
      </c>
      <c r="DO197" s="10">
        <f t="shared" si="143"/>
        <v>27</v>
      </c>
      <c r="DP197" s="51"/>
      <c r="DR197" s="8"/>
      <c r="DS197" s="1"/>
      <c r="DT197" s="3"/>
      <c r="DU197" s="6">
        <f t="shared" si="144"/>
        <v>1562.0590000000113</v>
      </c>
      <c r="DV197" s="10">
        <f t="shared" si="145"/>
        <v>27</v>
      </c>
      <c r="DW197" s="51"/>
      <c r="DY197" s="8"/>
      <c r="DZ197" s="1"/>
      <c r="EA197" s="3"/>
      <c r="EB197" s="6"/>
      <c r="EC197" s="10"/>
      <c r="ED197" s="51"/>
      <c r="EF197" s="8"/>
      <c r="EG197" s="1"/>
      <c r="EH197" s="3"/>
      <c r="EI197" s="6">
        <f t="shared" si="148"/>
        <v>11330.681000000008</v>
      </c>
      <c r="EJ197" s="10">
        <f t="shared" si="149"/>
        <v>27</v>
      </c>
      <c r="EK197" s="51"/>
      <c r="EM197" s="8"/>
      <c r="EN197" s="1"/>
      <c r="EO197" s="3"/>
      <c r="EP197" s="6">
        <f t="shared" si="150"/>
        <v>7467.8130000000083</v>
      </c>
      <c r="EQ197" s="10">
        <f t="shared" si="151"/>
        <v>27</v>
      </c>
      <c r="ER197" s="51"/>
      <c r="ET197" s="8"/>
      <c r="EU197" s="1"/>
      <c r="EV197" s="3"/>
      <c r="EW197" s="6">
        <f t="shared" si="152"/>
        <v>2685.0070000000101</v>
      </c>
      <c r="EX197" s="10">
        <f t="shared" si="153"/>
        <v>27</v>
      </c>
      <c r="EY197" s="51"/>
      <c r="FA197" s="8"/>
      <c r="FB197" s="1"/>
      <c r="FC197" s="3"/>
      <c r="FD197" s="6"/>
      <c r="FE197" s="10"/>
      <c r="FF197" s="51"/>
    </row>
    <row r="198" spans="3:162">
      <c r="C198" s="8">
        <v>45498</v>
      </c>
      <c r="D198" s="1" t="s">
        <v>9</v>
      </c>
      <c r="E198" s="3">
        <v>136.816</v>
      </c>
      <c r="F198" s="6">
        <f t="shared" si="110"/>
        <v>5409.8060000000087</v>
      </c>
      <c r="G198" s="10">
        <f t="shared" si="111"/>
        <v>28</v>
      </c>
      <c r="H198" s="51"/>
      <c r="J198" s="8"/>
      <c r="K198" s="65"/>
      <c r="L198" s="60"/>
      <c r="M198" s="60"/>
      <c r="N198" s="66"/>
      <c r="O198" s="51"/>
      <c r="Q198" s="8"/>
      <c r="R198" s="1"/>
      <c r="S198" s="3"/>
      <c r="T198" s="6">
        <f t="shared" si="114"/>
        <v>10739.075000000008</v>
      </c>
      <c r="U198" s="10">
        <f t="shared" si="115"/>
        <v>28</v>
      </c>
      <c r="V198" s="51"/>
      <c r="X198" s="8">
        <v>45499</v>
      </c>
      <c r="Y198" s="1" t="s">
        <v>495</v>
      </c>
      <c r="Z198" s="3">
        <v>300.07100000000003</v>
      </c>
      <c r="AA198" s="6">
        <f t="shared" si="116"/>
        <v>3866.504000000009</v>
      </c>
      <c r="AB198" s="10">
        <f t="shared" si="117"/>
        <v>28</v>
      </c>
      <c r="AC198" s="51"/>
      <c r="AE198" s="8">
        <v>45500</v>
      </c>
      <c r="AF198" s="1" t="s">
        <v>56</v>
      </c>
      <c r="AG198" s="3">
        <v>200.09399999999999</v>
      </c>
      <c r="AH198" s="6">
        <f t="shared" si="118"/>
        <v>-3272.0519999999915</v>
      </c>
      <c r="AI198" s="10">
        <f t="shared" si="119"/>
        <v>28</v>
      </c>
      <c r="AJ198" s="51"/>
      <c r="AL198" s="8"/>
      <c r="AM198" s="1"/>
      <c r="AN198" s="3"/>
      <c r="AO198" s="6"/>
      <c r="AP198" s="10"/>
      <c r="AQ198" s="51"/>
      <c r="AS198" s="8"/>
      <c r="AT198" s="1"/>
      <c r="AU198" s="3"/>
      <c r="AV198" s="6">
        <f t="shared" si="122"/>
        <v>12915.35300000001</v>
      </c>
      <c r="AW198" s="10">
        <f t="shared" si="123"/>
        <v>28</v>
      </c>
      <c r="AX198" s="51"/>
      <c r="AZ198" s="8"/>
      <c r="BA198" s="1"/>
      <c r="BB198" s="3"/>
      <c r="BC198" s="6">
        <f t="shared" si="124"/>
        <v>11809.138000000012</v>
      </c>
      <c r="BD198" s="10">
        <f t="shared" si="125"/>
        <v>28</v>
      </c>
      <c r="BE198" s="51"/>
      <c r="BG198" s="8"/>
      <c r="BH198" s="1"/>
      <c r="BI198" s="3"/>
      <c r="BJ198" s="6">
        <f t="shared" si="126"/>
        <v>11511.830000000013</v>
      </c>
      <c r="BK198" s="10">
        <f t="shared" si="127"/>
        <v>28</v>
      </c>
      <c r="BL198" s="51"/>
      <c r="BN198" s="8">
        <v>45501</v>
      </c>
      <c r="BO198" s="1" t="s">
        <v>56</v>
      </c>
      <c r="BP198" s="3">
        <v>200.102</v>
      </c>
      <c r="BQ198" s="6">
        <f t="shared" si="128"/>
        <v>5529.3060000000141</v>
      </c>
      <c r="BR198" s="10">
        <f t="shared" si="129"/>
        <v>28</v>
      </c>
      <c r="BS198" s="51"/>
      <c r="BU198" s="8"/>
      <c r="BV198" s="1"/>
      <c r="BW198" s="3"/>
      <c r="BX198" s="6">
        <f t="shared" si="130"/>
        <v>4709.1230000000141</v>
      </c>
      <c r="BY198" s="10">
        <f t="shared" si="131"/>
        <v>28</v>
      </c>
      <c r="BZ198" s="51"/>
      <c r="CB198" s="8"/>
      <c r="CC198" s="1"/>
      <c r="CD198" s="3"/>
      <c r="CE198" s="6">
        <f t="shared" si="132"/>
        <v>3410.7760000000139</v>
      </c>
      <c r="CF198" s="10">
        <f t="shared" si="133"/>
        <v>28</v>
      </c>
      <c r="CG198" s="51"/>
      <c r="CI198" s="8"/>
      <c r="CJ198" s="1"/>
      <c r="CK198" s="3"/>
      <c r="CL198" s="6"/>
      <c r="CM198" s="10"/>
      <c r="CN198" s="51"/>
      <c r="CP198" s="8"/>
      <c r="CQ198" s="1"/>
      <c r="CR198" s="3"/>
      <c r="CS198" s="6">
        <f t="shared" si="136"/>
        <v>13888.875000000016</v>
      </c>
      <c r="CT198" s="10">
        <f t="shared" si="137"/>
        <v>28</v>
      </c>
      <c r="CU198" s="51"/>
      <c r="CW198" s="8"/>
      <c r="CX198" s="1"/>
      <c r="CY198" s="3"/>
      <c r="CZ198" s="6">
        <f t="shared" si="138"/>
        <v>10955.536000000015</v>
      </c>
      <c r="DA198" s="10">
        <f t="shared" si="139"/>
        <v>28</v>
      </c>
      <c r="DB198" s="51"/>
      <c r="DD198" s="8"/>
      <c r="DE198" s="1"/>
      <c r="DF198" s="3"/>
      <c r="DG198" s="6">
        <f t="shared" si="140"/>
        <v>8504.3800000000119</v>
      </c>
      <c r="DH198" s="10">
        <f t="shared" si="141"/>
        <v>28</v>
      </c>
      <c r="DI198" s="51"/>
      <c r="DK198" s="8"/>
      <c r="DL198" s="1"/>
      <c r="DM198" s="3"/>
      <c r="DN198" s="6">
        <f t="shared" si="142"/>
        <v>5948.7850000000108</v>
      </c>
      <c r="DO198" s="10">
        <f t="shared" si="143"/>
        <v>28</v>
      </c>
      <c r="DP198" s="51"/>
      <c r="DR198" s="8"/>
      <c r="DS198" s="1"/>
      <c r="DT198" s="3"/>
      <c r="DU198" s="6">
        <f t="shared" si="144"/>
        <v>1562.0590000000113</v>
      </c>
      <c r="DV198" s="10">
        <f t="shared" si="145"/>
        <v>28</v>
      </c>
      <c r="DW198" s="51"/>
      <c r="DY198" s="8"/>
      <c r="DZ198" s="1"/>
      <c r="EA198" s="3"/>
      <c r="EB198" s="6"/>
      <c r="EC198" s="10"/>
      <c r="ED198" s="51"/>
      <c r="EF198" s="8"/>
      <c r="EG198" s="1"/>
      <c r="EH198" s="3"/>
      <c r="EI198" s="6">
        <f t="shared" si="148"/>
        <v>11330.681000000008</v>
      </c>
      <c r="EJ198" s="10">
        <f t="shared" si="149"/>
        <v>28</v>
      </c>
      <c r="EK198" s="51"/>
      <c r="EM198" s="8"/>
      <c r="EN198" s="1"/>
      <c r="EO198" s="3"/>
      <c r="EP198" s="6">
        <f t="shared" si="150"/>
        <v>7467.8130000000083</v>
      </c>
      <c r="EQ198" s="10">
        <f t="shared" si="151"/>
        <v>28</v>
      </c>
      <c r="ER198" s="51"/>
      <c r="ET198" s="8"/>
      <c r="EU198" s="1"/>
      <c r="EV198" s="3"/>
      <c r="EW198" s="6">
        <f t="shared" si="152"/>
        <v>2685.0070000000101</v>
      </c>
      <c r="EX198" s="10">
        <f t="shared" si="153"/>
        <v>28</v>
      </c>
      <c r="EY198" s="51"/>
      <c r="FA198" s="8"/>
      <c r="FB198" s="1"/>
      <c r="FC198" s="3"/>
      <c r="FD198" s="6"/>
      <c r="FE198" s="10"/>
      <c r="FF198" s="51"/>
    </row>
    <row r="199" spans="3:162">
      <c r="C199" s="8">
        <v>45498</v>
      </c>
      <c r="D199" s="1" t="s">
        <v>6</v>
      </c>
      <c r="E199" s="3">
        <v>365.71</v>
      </c>
      <c r="F199" s="6">
        <f t="shared" si="110"/>
        <v>5044.0960000000086</v>
      </c>
      <c r="G199" s="10">
        <f t="shared" si="111"/>
        <v>29</v>
      </c>
      <c r="H199" s="51"/>
      <c r="J199" s="8"/>
      <c r="K199" s="1"/>
      <c r="L199" s="3"/>
      <c r="M199" s="6"/>
      <c r="N199" s="10"/>
      <c r="O199" s="51"/>
      <c r="Q199" s="8"/>
      <c r="R199" s="1"/>
      <c r="S199" s="3"/>
      <c r="T199" s="6">
        <f t="shared" si="114"/>
        <v>10739.075000000008</v>
      </c>
      <c r="U199" s="10">
        <f t="shared" si="115"/>
        <v>29</v>
      </c>
      <c r="V199" s="51"/>
      <c r="X199" s="8">
        <v>45499</v>
      </c>
      <c r="Y199" s="1" t="s">
        <v>9</v>
      </c>
      <c r="Z199" s="3">
        <v>200.52199999999999</v>
      </c>
      <c r="AA199" s="6">
        <f t="shared" si="116"/>
        <v>3665.9820000000091</v>
      </c>
      <c r="AB199" s="10">
        <f t="shared" si="117"/>
        <v>29</v>
      </c>
      <c r="AC199" s="51"/>
      <c r="AE199" s="8">
        <v>45500</v>
      </c>
      <c r="AF199" s="1" t="s">
        <v>9</v>
      </c>
      <c r="AG199" s="3">
        <v>134.47300000000001</v>
      </c>
      <c r="AH199" s="6">
        <f t="shared" si="118"/>
        <v>-3406.5249999999915</v>
      </c>
      <c r="AI199" s="10">
        <f t="shared" si="119"/>
        <v>29</v>
      </c>
      <c r="AJ199" s="51"/>
      <c r="AL199" s="8"/>
      <c r="AM199" s="1"/>
      <c r="AN199" s="3"/>
      <c r="AO199" s="6"/>
      <c r="AP199" s="10"/>
      <c r="AQ199" s="51"/>
      <c r="AS199" s="8"/>
      <c r="AT199" s="1"/>
      <c r="AU199" s="3"/>
      <c r="AV199" s="6">
        <f t="shared" si="122"/>
        <v>12915.35300000001</v>
      </c>
      <c r="AW199" s="10">
        <f t="shared" si="123"/>
        <v>29</v>
      </c>
      <c r="AX199" s="51"/>
      <c r="AZ199" s="8"/>
      <c r="BA199" s="1"/>
      <c r="BB199" s="3"/>
      <c r="BC199" s="6">
        <f t="shared" si="124"/>
        <v>11809.138000000012</v>
      </c>
      <c r="BD199" s="10">
        <f t="shared" si="125"/>
        <v>29</v>
      </c>
      <c r="BE199" s="51"/>
      <c r="BG199" s="8"/>
      <c r="BH199" s="1"/>
      <c r="BI199" s="3"/>
      <c r="BJ199" s="6">
        <f t="shared" si="126"/>
        <v>11511.830000000013</v>
      </c>
      <c r="BK199" s="10">
        <f t="shared" si="127"/>
        <v>29</v>
      </c>
      <c r="BL199" s="51"/>
      <c r="BN199" s="8">
        <v>45501</v>
      </c>
      <c r="BO199" s="1" t="s">
        <v>56</v>
      </c>
      <c r="BP199" s="3">
        <v>200.12799999999999</v>
      </c>
      <c r="BQ199" s="6">
        <f t="shared" si="128"/>
        <v>5329.1780000000144</v>
      </c>
      <c r="BR199" s="10">
        <f t="shared" si="129"/>
        <v>29</v>
      </c>
      <c r="BS199" s="51"/>
      <c r="BU199" s="8"/>
      <c r="BV199" s="1"/>
      <c r="BW199" s="3"/>
      <c r="BX199" s="6">
        <f t="shared" si="130"/>
        <v>4709.1230000000141</v>
      </c>
      <c r="BY199" s="10">
        <f t="shared" si="131"/>
        <v>29</v>
      </c>
      <c r="BZ199" s="51"/>
      <c r="CB199" s="8"/>
      <c r="CC199" s="1"/>
      <c r="CD199" s="3"/>
      <c r="CE199" s="6">
        <f t="shared" si="132"/>
        <v>3410.7760000000139</v>
      </c>
      <c r="CF199" s="10">
        <f t="shared" si="133"/>
        <v>29</v>
      </c>
      <c r="CG199" s="51"/>
      <c r="CI199" s="8"/>
      <c r="CJ199" s="1"/>
      <c r="CK199" s="3"/>
      <c r="CL199" s="6"/>
      <c r="CM199" s="10"/>
      <c r="CN199" s="51"/>
      <c r="CP199" s="8"/>
      <c r="CQ199" s="1"/>
      <c r="CR199" s="3"/>
      <c r="CS199" s="6">
        <f t="shared" si="136"/>
        <v>13888.875000000016</v>
      </c>
      <c r="CT199" s="10">
        <f t="shared" si="137"/>
        <v>29</v>
      </c>
      <c r="CU199" s="51"/>
      <c r="CW199" s="8"/>
      <c r="CX199" s="1"/>
      <c r="CY199" s="3"/>
      <c r="CZ199" s="6">
        <f t="shared" si="138"/>
        <v>10955.536000000015</v>
      </c>
      <c r="DA199" s="10">
        <f t="shared" si="139"/>
        <v>29</v>
      </c>
      <c r="DB199" s="51"/>
      <c r="DD199" s="8"/>
      <c r="DE199" s="1"/>
      <c r="DF199" s="3"/>
      <c r="DG199" s="6">
        <f t="shared" si="140"/>
        <v>8504.3800000000119</v>
      </c>
      <c r="DH199" s="10">
        <f t="shared" si="141"/>
        <v>29</v>
      </c>
      <c r="DI199" s="51"/>
      <c r="DK199" s="8"/>
      <c r="DL199" s="1"/>
      <c r="DM199" s="3"/>
      <c r="DN199" s="6">
        <f t="shared" si="142"/>
        <v>5948.7850000000108</v>
      </c>
      <c r="DO199" s="10">
        <f t="shared" si="143"/>
        <v>29</v>
      </c>
      <c r="DP199" s="51"/>
      <c r="DR199" s="8"/>
      <c r="DS199" s="1"/>
      <c r="DT199" s="3"/>
      <c r="DU199" s="6">
        <f t="shared" si="144"/>
        <v>1562.0590000000113</v>
      </c>
      <c r="DV199" s="10">
        <f t="shared" si="145"/>
        <v>29</v>
      </c>
      <c r="DW199" s="51"/>
      <c r="DY199" s="8"/>
      <c r="DZ199" s="1"/>
      <c r="EA199" s="3"/>
      <c r="EB199" s="6"/>
      <c r="EC199" s="10"/>
      <c r="ED199" s="51"/>
      <c r="EF199" s="8"/>
      <c r="EG199" s="1"/>
      <c r="EH199" s="3"/>
      <c r="EI199" s="6">
        <f t="shared" si="148"/>
        <v>11330.681000000008</v>
      </c>
      <c r="EJ199" s="10">
        <f t="shared" si="149"/>
        <v>29</v>
      </c>
      <c r="EK199" s="51"/>
      <c r="EM199" s="8"/>
      <c r="EN199" s="1"/>
      <c r="EO199" s="3"/>
      <c r="EP199" s="6">
        <f t="shared" si="150"/>
        <v>7467.8130000000083</v>
      </c>
      <c r="EQ199" s="10">
        <f t="shared" si="151"/>
        <v>29</v>
      </c>
      <c r="ER199" s="51"/>
      <c r="ET199" s="8"/>
      <c r="EU199" s="1"/>
      <c r="EV199" s="3"/>
      <c r="EW199" s="6">
        <f t="shared" si="152"/>
        <v>2685.0070000000101</v>
      </c>
      <c r="EX199" s="10">
        <f t="shared" si="153"/>
        <v>29</v>
      </c>
      <c r="EY199" s="51"/>
      <c r="FA199" s="8"/>
      <c r="FB199" s="1"/>
      <c r="FC199" s="3"/>
      <c r="FD199" s="6"/>
      <c r="FE199" s="10"/>
      <c r="FF199" s="51"/>
    </row>
    <row r="200" spans="3:162">
      <c r="C200" s="8">
        <v>45498</v>
      </c>
      <c r="D200" s="1" t="s">
        <v>6</v>
      </c>
      <c r="E200" s="3">
        <v>354.45800000000003</v>
      </c>
      <c r="F200" s="6">
        <f t="shared" si="110"/>
        <v>4689.638000000009</v>
      </c>
      <c r="G200" s="10">
        <f t="shared" si="111"/>
        <v>30</v>
      </c>
      <c r="H200" s="51"/>
      <c r="J200" s="8"/>
      <c r="K200" s="1"/>
      <c r="L200" s="3"/>
      <c r="M200" s="6"/>
      <c r="N200" s="10"/>
      <c r="O200" s="51"/>
      <c r="Q200" s="8"/>
      <c r="R200" s="1"/>
      <c r="S200" s="3"/>
      <c r="T200" s="6">
        <f t="shared" si="114"/>
        <v>10739.075000000008</v>
      </c>
      <c r="U200" s="10">
        <f t="shared" si="115"/>
        <v>30</v>
      </c>
      <c r="V200" s="51"/>
      <c r="X200" s="8">
        <v>45499</v>
      </c>
      <c r="Y200" s="1" t="s">
        <v>6</v>
      </c>
      <c r="Z200" s="3">
        <v>200.761</v>
      </c>
      <c r="AA200" s="6">
        <f t="shared" si="116"/>
        <v>3465.2210000000091</v>
      </c>
      <c r="AB200" s="10">
        <f t="shared" si="117"/>
        <v>30</v>
      </c>
      <c r="AC200" s="51"/>
      <c r="AE200" s="8">
        <v>45500</v>
      </c>
      <c r="AF200" s="1" t="s">
        <v>56</v>
      </c>
      <c r="AG200" s="3">
        <v>200.40799999999999</v>
      </c>
      <c r="AH200" s="6">
        <f t="shared" si="118"/>
        <v>-3606.9329999999914</v>
      </c>
      <c r="AI200" s="10">
        <f t="shared" si="119"/>
        <v>30</v>
      </c>
      <c r="AJ200" s="51"/>
      <c r="AL200" s="8"/>
      <c r="AM200" s="1"/>
      <c r="AN200" s="3"/>
      <c r="AO200" s="6"/>
      <c r="AP200" s="10"/>
      <c r="AQ200" s="51"/>
      <c r="AS200" s="8"/>
      <c r="AT200" s="1"/>
      <c r="AU200" s="3"/>
      <c r="AV200" s="6">
        <f t="shared" si="122"/>
        <v>12915.35300000001</v>
      </c>
      <c r="AW200" s="10">
        <f t="shared" si="123"/>
        <v>30</v>
      </c>
      <c r="AX200" s="51"/>
      <c r="AZ200" s="8"/>
      <c r="BA200" s="1"/>
      <c r="BB200" s="3"/>
      <c r="BC200" s="6">
        <f t="shared" si="124"/>
        <v>11809.138000000012</v>
      </c>
      <c r="BD200" s="10">
        <f t="shared" si="125"/>
        <v>30</v>
      </c>
      <c r="BE200" s="51"/>
      <c r="BG200" s="8"/>
      <c r="BH200" s="1"/>
      <c r="BI200" s="3"/>
      <c r="BJ200" s="6">
        <f t="shared" si="126"/>
        <v>11511.830000000013</v>
      </c>
      <c r="BK200" s="10">
        <f t="shared" si="127"/>
        <v>30</v>
      </c>
      <c r="BL200" s="51"/>
      <c r="BN200" s="8"/>
      <c r="BO200" s="1"/>
      <c r="BP200" s="3"/>
      <c r="BQ200" s="6">
        <f t="shared" si="128"/>
        <v>5329.1780000000144</v>
      </c>
      <c r="BR200" s="10">
        <f t="shared" si="129"/>
        <v>30</v>
      </c>
      <c r="BS200" s="51"/>
      <c r="BU200" s="8"/>
      <c r="BV200" s="1"/>
      <c r="BW200" s="3"/>
      <c r="BX200" s="6">
        <f t="shared" si="130"/>
        <v>4709.1230000000141</v>
      </c>
      <c r="BY200" s="10">
        <f t="shared" si="131"/>
        <v>30</v>
      </c>
      <c r="BZ200" s="51"/>
      <c r="CB200" s="8"/>
      <c r="CC200" s="1"/>
      <c r="CD200" s="3"/>
      <c r="CE200" s="6">
        <f t="shared" si="132"/>
        <v>3410.7760000000139</v>
      </c>
      <c r="CF200" s="10">
        <f t="shared" si="133"/>
        <v>30</v>
      </c>
      <c r="CG200" s="51"/>
      <c r="CI200" s="8"/>
      <c r="CJ200" s="1"/>
      <c r="CK200" s="3"/>
      <c r="CL200" s="6"/>
      <c r="CM200" s="10"/>
      <c r="CN200" s="51"/>
      <c r="CP200" s="8"/>
      <c r="CQ200" s="1"/>
      <c r="CR200" s="3"/>
      <c r="CS200" s="6">
        <f t="shared" si="136"/>
        <v>13888.875000000016</v>
      </c>
      <c r="CT200" s="10">
        <f t="shared" si="137"/>
        <v>30</v>
      </c>
      <c r="CU200" s="51"/>
      <c r="CW200" s="8"/>
      <c r="CX200" s="1"/>
      <c r="CY200" s="3"/>
      <c r="CZ200" s="6">
        <f t="shared" si="138"/>
        <v>10955.536000000015</v>
      </c>
      <c r="DA200" s="10">
        <f t="shared" si="139"/>
        <v>30</v>
      </c>
      <c r="DB200" s="51"/>
      <c r="DD200" s="8"/>
      <c r="DE200" s="1"/>
      <c r="DF200" s="3"/>
      <c r="DG200" s="6">
        <f t="shared" si="140"/>
        <v>8504.3800000000119</v>
      </c>
      <c r="DH200" s="10">
        <f t="shared" si="141"/>
        <v>30</v>
      </c>
      <c r="DI200" s="51"/>
      <c r="DK200" s="8"/>
      <c r="DL200" s="1"/>
      <c r="DM200" s="3"/>
      <c r="DN200" s="6">
        <f t="shared" si="142"/>
        <v>5948.7850000000108</v>
      </c>
      <c r="DO200" s="10">
        <f t="shared" si="143"/>
        <v>30</v>
      </c>
      <c r="DP200" s="51"/>
      <c r="DR200" s="8"/>
      <c r="DS200" s="1"/>
      <c r="DT200" s="3"/>
      <c r="DU200" s="6">
        <f t="shared" si="144"/>
        <v>1562.0590000000113</v>
      </c>
      <c r="DV200" s="10">
        <f t="shared" si="145"/>
        <v>30</v>
      </c>
      <c r="DW200" s="51"/>
      <c r="DY200" s="8"/>
      <c r="DZ200" s="1"/>
      <c r="EA200" s="3"/>
      <c r="EB200" s="6"/>
      <c r="EC200" s="10"/>
      <c r="ED200" s="51"/>
      <c r="EF200" s="8"/>
      <c r="EG200" s="1"/>
      <c r="EH200" s="3"/>
      <c r="EI200" s="6">
        <f t="shared" si="148"/>
        <v>11330.681000000008</v>
      </c>
      <c r="EJ200" s="10">
        <f t="shared" si="149"/>
        <v>30</v>
      </c>
      <c r="EK200" s="51"/>
      <c r="EM200" s="8"/>
      <c r="EN200" s="1"/>
      <c r="EO200" s="3"/>
      <c r="EP200" s="6">
        <f t="shared" si="150"/>
        <v>7467.8130000000083</v>
      </c>
      <c r="EQ200" s="10">
        <f t="shared" si="151"/>
        <v>30</v>
      </c>
      <c r="ER200" s="51"/>
      <c r="ET200" s="8"/>
      <c r="EU200" s="1"/>
      <c r="EV200" s="3"/>
      <c r="EW200" s="6">
        <f t="shared" si="152"/>
        <v>2685.0070000000101</v>
      </c>
      <c r="EX200" s="10">
        <f t="shared" si="153"/>
        <v>30</v>
      </c>
      <c r="EY200" s="51"/>
      <c r="FA200" s="8"/>
      <c r="FB200" s="1"/>
      <c r="FC200" s="3"/>
      <c r="FD200" s="6"/>
      <c r="FE200" s="10"/>
      <c r="FF200" s="51"/>
    </row>
    <row r="201" spans="3:162">
      <c r="C201" s="1"/>
      <c r="D201" s="1"/>
      <c r="E201" s="3"/>
      <c r="F201" s="6">
        <f t="shared" si="110"/>
        <v>4689.638000000009</v>
      </c>
      <c r="G201" s="10">
        <f t="shared" si="111"/>
        <v>31</v>
      </c>
      <c r="H201" s="51"/>
      <c r="J201" s="1"/>
      <c r="K201" s="1"/>
      <c r="L201" s="3"/>
      <c r="M201" s="6"/>
      <c r="N201" s="10"/>
      <c r="O201" s="51"/>
      <c r="Q201" s="1"/>
      <c r="R201" s="1"/>
      <c r="S201" s="3"/>
      <c r="T201" s="6">
        <f t="shared" si="114"/>
        <v>10739.075000000008</v>
      </c>
      <c r="U201" s="10">
        <f t="shared" si="115"/>
        <v>31</v>
      </c>
      <c r="V201" s="51"/>
      <c r="X201" s="1"/>
      <c r="Y201" s="1"/>
      <c r="Z201" s="3"/>
      <c r="AA201" s="6">
        <f t="shared" si="116"/>
        <v>3465.2210000000091</v>
      </c>
      <c r="AB201" s="10">
        <f t="shared" si="117"/>
        <v>31</v>
      </c>
      <c r="AC201" s="51"/>
      <c r="AE201" s="1"/>
      <c r="AF201" s="1"/>
      <c r="AG201" s="3"/>
      <c r="AH201" s="6">
        <f t="shared" si="118"/>
        <v>-3606.9329999999914</v>
      </c>
      <c r="AI201" s="10">
        <f t="shared" si="119"/>
        <v>31</v>
      </c>
      <c r="AJ201" s="51"/>
      <c r="AL201" s="1"/>
      <c r="AM201" s="1"/>
      <c r="AN201" s="3"/>
      <c r="AO201" s="6"/>
      <c r="AP201" s="10"/>
      <c r="AQ201" s="51"/>
      <c r="AS201" s="1"/>
      <c r="AT201" s="1"/>
      <c r="AU201" s="3"/>
      <c r="AV201" s="6">
        <f t="shared" si="122"/>
        <v>12915.35300000001</v>
      </c>
      <c r="AW201" s="10">
        <f t="shared" si="123"/>
        <v>31</v>
      </c>
      <c r="AX201" s="51"/>
      <c r="AZ201" s="1"/>
      <c r="BA201" s="1"/>
      <c r="BB201" s="3"/>
      <c r="BC201" s="6">
        <f t="shared" si="124"/>
        <v>11809.138000000012</v>
      </c>
      <c r="BD201" s="10">
        <f t="shared" si="125"/>
        <v>31</v>
      </c>
      <c r="BE201" s="51"/>
      <c r="BG201" s="1"/>
      <c r="BH201" s="1"/>
      <c r="BI201" s="3"/>
      <c r="BJ201" s="6">
        <f t="shared" si="126"/>
        <v>11511.830000000013</v>
      </c>
      <c r="BK201" s="10">
        <f t="shared" si="127"/>
        <v>31</v>
      </c>
      <c r="BL201" s="51"/>
      <c r="BN201" s="1"/>
      <c r="BO201" s="1"/>
      <c r="BP201" s="3"/>
      <c r="BQ201" s="6">
        <f t="shared" si="128"/>
        <v>5329.1780000000144</v>
      </c>
      <c r="BR201" s="10">
        <f t="shared" si="129"/>
        <v>31</v>
      </c>
      <c r="BS201" s="51"/>
      <c r="BU201" s="1"/>
      <c r="BV201" s="1"/>
      <c r="BW201" s="3"/>
      <c r="BX201" s="6">
        <f t="shared" si="130"/>
        <v>4709.1230000000141</v>
      </c>
      <c r="BY201" s="10">
        <f t="shared" si="131"/>
        <v>31</v>
      </c>
      <c r="BZ201" s="51"/>
      <c r="CB201" s="1"/>
      <c r="CC201" s="1"/>
      <c r="CD201" s="3"/>
      <c r="CE201" s="6">
        <f t="shared" si="132"/>
        <v>3410.7760000000139</v>
      </c>
      <c r="CF201" s="10">
        <f t="shared" si="133"/>
        <v>31</v>
      </c>
      <c r="CG201" s="51"/>
      <c r="CI201" s="1"/>
      <c r="CJ201" s="1"/>
      <c r="CK201" s="3"/>
      <c r="CL201" s="6"/>
      <c r="CM201" s="10"/>
      <c r="CN201" s="51"/>
      <c r="CP201" s="1"/>
      <c r="CQ201" s="1"/>
      <c r="CR201" s="3"/>
      <c r="CS201" s="6">
        <f t="shared" si="136"/>
        <v>13888.875000000016</v>
      </c>
      <c r="CT201" s="10">
        <f t="shared" si="137"/>
        <v>31</v>
      </c>
      <c r="CU201" s="51"/>
      <c r="CW201" s="1"/>
      <c r="CX201" s="1"/>
      <c r="CY201" s="3"/>
      <c r="CZ201" s="6">
        <f t="shared" si="138"/>
        <v>10955.536000000015</v>
      </c>
      <c r="DA201" s="10">
        <f t="shared" si="139"/>
        <v>31</v>
      </c>
      <c r="DB201" s="51"/>
      <c r="DD201" s="1"/>
      <c r="DE201" s="1"/>
      <c r="DF201" s="3"/>
      <c r="DG201" s="6">
        <f t="shared" si="140"/>
        <v>8504.3800000000119</v>
      </c>
      <c r="DH201" s="10">
        <f t="shared" si="141"/>
        <v>31</v>
      </c>
      <c r="DI201" s="51"/>
      <c r="DK201" s="1"/>
      <c r="DL201" s="1"/>
      <c r="DM201" s="3"/>
      <c r="DN201" s="6">
        <f t="shared" si="142"/>
        <v>5948.7850000000108</v>
      </c>
      <c r="DO201" s="10">
        <f t="shared" si="143"/>
        <v>31</v>
      </c>
      <c r="DP201" s="51"/>
      <c r="DR201" s="1"/>
      <c r="DS201" s="1"/>
      <c r="DT201" s="3"/>
      <c r="DU201" s="6">
        <f t="shared" si="144"/>
        <v>1562.0590000000113</v>
      </c>
      <c r="DV201" s="10">
        <f t="shared" si="145"/>
        <v>31</v>
      </c>
      <c r="DW201" s="51"/>
      <c r="DY201" s="1"/>
      <c r="DZ201" s="1"/>
      <c r="EA201" s="3"/>
      <c r="EB201" s="6"/>
      <c r="EC201" s="10"/>
      <c r="ED201" s="51"/>
      <c r="EF201" s="1"/>
      <c r="EG201" s="1"/>
      <c r="EH201" s="3"/>
      <c r="EI201" s="6">
        <f t="shared" si="148"/>
        <v>11330.681000000008</v>
      </c>
      <c r="EJ201" s="10">
        <f t="shared" si="149"/>
        <v>31</v>
      </c>
      <c r="EK201" s="51"/>
      <c r="EM201" s="1"/>
      <c r="EN201" s="1"/>
      <c r="EO201" s="3"/>
      <c r="EP201" s="6">
        <f t="shared" si="150"/>
        <v>7467.8130000000083</v>
      </c>
      <c r="EQ201" s="10">
        <f t="shared" si="151"/>
        <v>31</v>
      </c>
      <c r="ER201" s="51"/>
      <c r="ET201" s="1"/>
      <c r="EU201" s="1"/>
      <c r="EV201" s="3"/>
      <c r="EW201" s="6">
        <f t="shared" si="152"/>
        <v>2685.0070000000101</v>
      </c>
      <c r="EX201" s="10">
        <f t="shared" si="153"/>
        <v>31</v>
      </c>
      <c r="EY201" s="51"/>
      <c r="FA201" s="1"/>
      <c r="FB201" s="1"/>
      <c r="FC201" s="3"/>
      <c r="FD201" s="6"/>
      <c r="FE201" s="10"/>
      <c r="FF201" s="51"/>
    </row>
    <row r="202" spans="3:162">
      <c r="C202" s="1"/>
      <c r="D202" s="1"/>
      <c r="E202" s="3"/>
      <c r="F202" s="6">
        <f t="shared" si="110"/>
        <v>4689.638000000009</v>
      </c>
      <c r="G202" s="10">
        <f t="shared" si="111"/>
        <v>32</v>
      </c>
      <c r="H202" s="51"/>
      <c r="J202" s="1"/>
      <c r="K202" s="1"/>
      <c r="L202" s="3"/>
      <c r="M202" s="6"/>
      <c r="N202" s="10"/>
      <c r="O202" s="51"/>
      <c r="Q202" s="1"/>
      <c r="R202" s="1"/>
      <c r="S202" s="3"/>
      <c r="T202" s="6">
        <f t="shared" si="114"/>
        <v>10739.075000000008</v>
      </c>
      <c r="U202" s="10">
        <f t="shared" si="115"/>
        <v>32</v>
      </c>
      <c r="V202" s="51"/>
      <c r="X202" s="1"/>
      <c r="Y202" s="1"/>
      <c r="Z202" s="3"/>
      <c r="AA202" s="6">
        <f t="shared" si="116"/>
        <v>3465.2210000000091</v>
      </c>
      <c r="AB202" s="10">
        <f t="shared" si="117"/>
        <v>32</v>
      </c>
      <c r="AC202" s="51"/>
      <c r="AE202" s="1"/>
      <c r="AF202" s="1"/>
      <c r="AG202" s="3"/>
      <c r="AH202" s="6">
        <f t="shared" si="118"/>
        <v>-3606.9329999999914</v>
      </c>
      <c r="AI202" s="10">
        <f t="shared" si="119"/>
        <v>32</v>
      </c>
      <c r="AJ202" s="51"/>
      <c r="AL202" s="1"/>
      <c r="AM202" s="1"/>
      <c r="AN202" s="3"/>
      <c r="AO202" s="6"/>
      <c r="AP202" s="10"/>
      <c r="AQ202" s="51"/>
      <c r="AS202" s="1"/>
      <c r="AT202" s="1"/>
      <c r="AU202" s="3"/>
      <c r="AV202" s="6">
        <f t="shared" si="122"/>
        <v>12915.35300000001</v>
      </c>
      <c r="AW202" s="10">
        <f t="shared" si="123"/>
        <v>32</v>
      </c>
      <c r="AX202" s="51"/>
      <c r="AZ202" s="1"/>
      <c r="BA202" s="1"/>
      <c r="BB202" s="3"/>
      <c r="BC202" s="6">
        <f t="shared" si="124"/>
        <v>11809.138000000012</v>
      </c>
      <c r="BD202" s="10">
        <f t="shared" si="125"/>
        <v>32</v>
      </c>
      <c r="BE202" s="51"/>
      <c r="BG202" s="1"/>
      <c r="BH202" s="1"/>
      <c r="BI202" s="3"/>
      <c r="BJ202" s="6">
        <f t="shared" si="126"/>
        <v>11511.830000000013</v>
      </c>
      <c r="BK202" s="10">
        <f t="shared" si="127"/>
        <v>32</v>
      </c>
      <c r="BL202" s="51"/>
      <c r="BN202" s="1"/>
      <c r="BO202" s="1"/>
      <c r="BP202" s="3"/>
      <c r="BQ202" s="6">
        <f t="shared" si="128"/>
        <v>5329.1780000000144</v>
      </c>
      <c r="BR202" s="10">
        <f t="shared" si="129"/>
        <v>32</v>
      </c>
      <c r="BS202" s="51"/>
      <c r="BU202" s="1"/>
      <c r="BV202" s="1"/>
      <c r="BW202" s="3"/>
      <c r="BX202" s="6">
        <f t="shared" si="130"/>
        <v>4709.1230000000141</v>
      </c>
      <c r="BY202" s="10">
        <f t="shared" si="131"/>
        <v>32</v>
      </c>
      <c r="BZ202" s="51"/>
      <c r="CB202" s="1"/>
      <c r="CC202" s="1"/>
      <c r="CD202" s="3"/>
      <c r="CE202" s="6">
        <f t="shared" si="132"/>
        <v>3410.7760000000139</v>
      </c>
      <c r="CF202" s="10">
        <f t="shared" si="133"/>
        <v>32</v>
      </c>
      <c r="CG202" s="51"/>
      <c r="CI202" s="1"/>
      <c r="CJ202" s="1"/>
      <c r="CK202" s="3"/>
      <c r="CL202" s="6"/>
      <c r="CM202" s="10"/>
      <c r="CN202" s="51"/>
      <c r="CP202" s="1"/>
      <c r="CQ202" s="1"/>
      <c r="CR202" s="3"/>
      <c r="CS202" s="6">
        <f t="shared" si="136"/>
        <v>13888.875000000016</v>
      </c>
      <c r="CT202" s="10">
        <f t="shared" si="137"/>
        <v>32</v>
      </c>
      <c r="CU202" s="51"/>
      <c r="CW202" s="1"/>
      <c r="CX202" s="1"/>
      <c r="CY202" s="3"/>
      <c r="CZ202" s="6">
        <f t="shared" si="138"/>
        <v>10955.536000000015</v>
      </c>
      <c r="DA202" s="10">
        <f t="shared" si="139"/>
        <v>32</v>
      </c>
      <c r="DB202" s="51"/>
      <c r="DD202" s="1"/>
      <c r="DE202" s="1"/>
      <c r="DF202" s="3"/>
      <c r="DG202" s="6">
        <f t="shared" si="140"/>
        <v>8504.3800000000119</v>
      </c>
      <c r="DH202" s="10">
        <f t="shared" si="141"/>
        <v>32</v>
      </c>
      <c r="DI202" s="51"/>
      <c r="DK202" s="1"/>
      <c r="DL202" s="1"/>
      <c r="DM202" s="3"/>
      <c r="DN202" s="6">
        <f t="shared" si="142"/>
        <v>5948.7850000000108</v>
      </c>
      <c r="DO202" s="10">
        <f t="shared" si="143"/>
        <v>32</v>
      </c>
      <c r="DP202" s="51"/>
      <c r="DR202" s="1"/>
      <c r="DS202" s="1"/>
      <c r="DT202" s="3"/>
      <c r="DU202" s="6">
        <f t="shared" si="144"/>
        <v>1562.0590000000113</v>
      </c>
      <c r="DV202" s="10">
        <f t="shared" si="145"/>
        <v>32</v>
      </c>
      <c r="DW202" s="51"/>
      <c r="DY202" s="1"/>
      <c r="DZ202" s="1"/>
      <c r="EA202" s="3"/>
      <c r="EB202" s="6"/>
      <c r="EC202" s="10"/>
      <c r="ED202" s="51"/>
      <c r="EF202" s="1"/>
      <c r="EG202" s="1"/>
      <c r="EH202" s="3"/>
      <c r="EI202" s="6">
        <f t="shared" si="148"/>
        <v>11330.681000000008</v>
      </c>
      <c r="EJ202" s="10">
        <f t="shared" si="149"/>
        <v>32</v>
      </c>
      <c r="EK202" s="51"/>
      <c r="EM202" s="1"/>
      <c r="EN202" s="1"/>
      <c r="EO202" s="3"/>
      <c r="EP202" s="6">
        <f t="shared" si="150"/>
        <v>7467.8130000000083</v>
      </c>
      <c r="EQ202" s="10">
        <f t="shared" si="151"/>
        <v>32</v>
      </c>
      <c r="ER202" s="51"/>
      <c r="ET202" s="1"/>
      <c r="EU202" s="1"/>
      <c r="EV202" s="3"/>
      <c r="EW202" s="6">
        <f t="shared" si="152"/>
        <v>2685.0070000000101</v>
      </c>
      <c r="EX202" s="10">
        <f t="shared" si="153"/>
        <v>32</v>
      </c>
      <c r="EY202" s="51"/>
      <c r="FA202" s="1"/>
      <c r="FB202" s="1"/>
      <c r="FC202" s="3"/>
      <c r="FD202" s="6"/>
      <c r="FE202" s="10"/>
      <c r="FF202" s="51"/>
    </row>
    <row r="203" spans="3:162">
      <c r="E203" s="6"/>
      <c r="F203" s="2"/>
      <c r="G203" s="10"/>
      <c r="H203" s="51"/>
      <c r="L203" s="6"/>
      <c r="M203" s="2"/>
      <c r="N203" s="10"/>
      <c r="O203" s="51"/>
      <c r="S203" s="6"/>
      <c r="T203" s="2"/>
      <c r="U203" s="10"/>
      <c r="V203" s="51"/>
      <c r="Z203" s="6"/>
      <c r="AA203" s="2"/>
      <c r="AB203" s="10"/>
      <c r="AC203" s="51"/>
      <c r="AG203" s="6"/>
      <c r="AH203" s="2"/>
      <c r="AI203" s="10"/>
      <c r="AJ203" s="51"/>
      <c r="AN203" s="6"/>
      <c r="AO203" s="2"/>
      <c r="AP203" s="10"/>
      <c r="AQ203" s="51"/>
      <c r="AU203" s="6"/>
      <c r="AV203" s="2"/>
      <c r="AW203" s="10"/>
      <c r="AX203" s="51"/>
      <c r="BB203" s="6"/>
      <c r="BC203" s="2"/>
      <c r="BD203" s="10"/>
      <c r="BE203" s="51"/>
      <c r="BI203" s="6"/>
      <c r="BJ203" s="2"/>
      <c r="BK203" s="10"/>
      <c r="BL203" s="51"/>
      <c r="BP203" s="6"/>
      <c r="BQ203" s="2"/>
      <c r="BR203" s="10"/>
      <c r="BS203" s="51"/>
      <c r="BW203" s="6"/>
      <c r="BX203" s="2"/>
      <c r="BY203" s="10"/>
      <c r="BZ203" s="51"/>
      <c r="CD203" s="6"/>
      <c r="CE203" s="2"/>
      <c r="CF203" s="10"/>
      <c r="CG203" s="51"/>
      <c r="CK203" s="6"/>
      <c r="CL203" s="2"/>
      <c r="CM203" s="10"/>
      <c r="CN203" s="51"/>
      <c r="CR203" s="6"/>
      <c r="CS203" s="2"/>
      <c r="CT203" s="10"/>
      <c r="CU203" s="51"/>
      <c r="CY203" s="6"/>
      <c r="CZ203" s="2"/>
      <c r="DA203" s="10"/>
      <c r="DB203" s="51"/>
      <c r="DF203" s="6"/>
      <c r="DG203" s="2"/>
      <c r="DH203" s="10"/>
      <c r="DI203" s="51"/>
      <c r="DM203" s="6"/>
      <c r="DN203" s="2"/>
      <c r="DO203" s="10"/>
      <c r="DP203" s="51"/>
      <c r="DT203" s="6"/>
      <c r="DU203" s="2"/>
      <c r="DV203" s="10"/>
      <c r="DW203" s="51"/>
      <c r="EA203" s="6"/>
      <c r="EB203" s="2"/>
      <c r="EC203" s="10"/>
      <c r="ED203" s="51"/>
      <c r="EH203" s="6"/>
      <c r="EI203" s="2"/>
      <c r="EJ203" s="10"/>
      <c r="EK203" s="51"/>
      <c r="EO203" s="6"/>
      <c r="EP203" s="2"/>
      <c r="EQ203" s="10"/>
      <c r="ER203" s="51"/>
      <c r="EV203" s="6"/>
      <c r="EW203" s="2"/>
      <c r="EX203" s="10"/>
      <c r="EY203" s="51"/>
      <c r="FC203" s="6"/>
      <c r="FD203" s="2"/>
      <c r="FE203" s="10"/>
      <c r="FF203" s="51"/>
    </row>
    <row r="204" spans="3:162">
      <c r="E204" s="12" t="s">
        <v>10</v>
      </c>
      <c r="F204" s="12" t="s">
        <v>11</v>
      </c>
      <c r="G204" s="10"/>
      <c r="H204" s="51"/>
      <c r="L204" s="12" t="s">
        <v>10</v>
      </c>
      <c r="M204" s="12" t="s">
        <v>11</v>
      </c>
      <c r="N204" s="10"/>
      <c r="O204" s="51"/>
      <c r="S204" s="12" t="s">
        <v>10</v>
      </c>
      <c r="T204" s="12" t="s">
        <v>11</v>
      </c>
      <c r="U204" s="10"/>
      <c r="V204" s="51"/>
      <c r="Z204" s="12" t="s">
        <v>10</v>
      </c>
      <c r="AA204" s="12" t="s">
        <v>11</v>
      </c>
      <c r="AB204" s="10"/>
      <c r="AC204" s="51"/>
      <c r="AG204" s="12" t="s">
        <v>10</v>
      </c>
      <c r="AH204" s="12" t="s">
        <v>11</v>
      </c>
      <c r="AI204" s="10"/>
      <c r="AJ204" s="51"/>
      <c r="AN204" s="12" t="s">
        <v>10</v>
      </c>
      <c r="AO204" s="12" t="s">
        <v>11</v>
      </c>
      <c r="AP204" s="10"/>
      <c r="AQ204" s="51"/>
      <c r="AU204" s="12" t="s">
        <v>10</v>
      </c>
      <c r="AV204" s="12" t="s">
        <v>11</v>
      </c>
      <c r="AW204" s="10"/>
      <c r="AX204" s="51"/>
      <c r="BB204" s="12" t="s">
        <v>10</v>
      </c>
      <c r="BC204" s="12" t="s">
        <v>11</v>
      </c>
      <c r="BD204" s="10"/>
      <c r="BE204" s="51"/>
      <c r="BI204" s="12" t="s">
        <v>10</v>
      </c>
      <c r="BJ204" s="12" t="s">
        <v>11</v>
      </c>
      <c r="BK204" s="10"/>
      <c r="BL204" s="51"/>
      <c r="BP204" s="12" t="s">
        <v>10</v>
      </c>
      <c r="BQ204" s="12" t="s">
        <v>11</v>
      </c>
      <c r="BR204" s="10"/>
      <c r="BS204" s="51"/>
      <c r="BW204" s="12" t="s">
        <v>10</v>
      </c>
      <c r="BX204" s="12" t="s">
        <v>11</v>
      </c>
      <c r="BY204" s="10"/>
      <c r="BZ204" s="51"/>
      <c r="CD204" s="12" t="s">
        <v>10</v>
      </c>
      <c r="CE204" s="12" t="s">
        <v>11</v>
      </c>
      <c r="CF204" s="10"/>
      <c r="CG204" s="51"/>
      <c r="CK204" s="12" t="s">
        <v>10</v>
      </c>
      <c r="CL204" s="12" t="s">
        <v>11</v>
      </c>
      <c r="CM204" s="10"/>
      <c r="CN204" s="51"/>
      <c r="CR204" s="12" t="s">
        <v>10</v>
      </c>
      <c r="CS204" s="12" t="s">
        <v>11</v>
      </c>
      <c r="CT204" s="10"/>
      <c r="CU204" s="51"/>
      <c r="CY204" s="12" t="s">
        <v>10</v>
      </c>
      <c r="CZ204" s="12" t="s">
        <v>11</v>
      </c>
      <c r="DA204" s="10"/>
      <c r="DB204" s="51"/>
      <c r="DF204" s="12" t="s">
        <v>10</v>
      </c>
      <c r="DG204" s="12" t="s">
        <v>11</v>
      </c>
      <c r="DH204" s="10"/>
      <c r="DI204" s="51"/>
      <c r="DM204" s="12" t="s">
        <v>10</v>
      </c>
      <c r="DN204" s="12" t="s">
        <v>11</v>
      </c>
      <c r="DO204" s="10"/>
      <c r="DP204" s="51"/>
      <c r="DT204" s="12" t="s">
        <v>10</v>
      </c>
      <c r="DU204" s="12" t="s">
        <v>11</v>
      </c>
      <c r="DV204" s="10"/>
      <c r="DW204" s="51"/>
      <c r="EA204" s="12" t="s">
        <v>10</v>
      </c>
      <c r="EB204" s="12" t="s">
        <v>11</v>
      </c>
      <c r="EC204" s="10"/>
      <c r="ED204" s="51"/>
      <c r="EH204" s="12" t="s">
        <v>10</v>
      </c>
      <c r="EI204" s="12" t="s">
        <v>11</v>
      </c>
      <c r="EJ204" s="10"/>
      <c r="EK204" s="51"/>
      <c r="EO204" s="12" t="s">
        <v>10</v>
      </c>
      <c r="EP204" s="12" t="s">
        <v>11</v>
      </c>
      <c r="EQ204" s="10"/>
      <c r="ER204" s="51"/>
      <c r="EV204" s="12" t="s">
        <v>10</v>
      </c>
      <c r="EW204" s="12" t="s">
        <v>11</v>
      </c>
      <c r="EX204" s="10"/>
      <c r="EY204" s="51"/>
      <c r="FC204" s="12" t="s">
        <v>10</v>
      </c>
      <c r="FD204" s="12" t="s">
        <v>11</v>
      </c>
      <c r="FE204" s="10"/>
      <c r="FF204" s="51"/>
    </row>
    <row r="205" spans="3:162">
      <c r="E205" s="1">
        <f>SUM(E171:E202)</f>
        <v>7940.440999999998</v>
      </c>
      <c r="F205" s="13">
        <f>E205-G170</f>
        <v>-4689.6380000000108</v>
      </c>
      <c r="G205" s="14">
        <f>F202+F205</f>
        <v>0</v>
      </c>
      <c r="H205" s="52"/>
      <c r="L205" s="1">
        <f>SUM(L171:L202)+E205</f>
        <v>13815.092999999997</v>
      </c>
      <c r="M205" s="13">
        <f>L205-N170</f>
        <v>1185.0139999999883</v>
      </c>
      <c r="N205" s="14">
        <f>M193+M205</f>
        <v>-2.2737367544323206E-12</v>
      </c>
      <c r="O205" s="52"/>
      <c r="S205" s="1">
        <f>SUM(S171:S202)</f>
        <v>6079.911000000001</v>
      </c>
      <c r="T205" s="13">
        <f>S205-U170</f>
        <v>-10739.075000000008</v>
      </c>
      <c r="U205" s="14">
        <f>T202+T205</f>
        <v>0</v>
      </c>
      <c r="V205" s="52"/>
      <c r="Z205" s="1">
        <f>SUM(Z171:Z202)+S205</f>
        <v>13353.764999999999</v>
      </c>
      <c r="AA205" s="13">
        <f>Z205-AB170</f>
        <v>-3465.2210000000086</v>
      </c>
      <c r="AB205" s="14">
        <f>AA202+AA205</f>
        <v>0</v>
      </c>
      <c r="AC205" s="52"/>
      <c r="AG205" s="1">
        <f>SUM(AG171:AG202)+Z205</f>
        <v>20425.919000000002</v>
      </c>
      <c r="AH205" s="13">
        <f>AG205-AI170</f>
        <v>3606.9329999999936</v>
      </c>
      <c r="AI205" s="14">
        <f>AH202+AH205</f>
        <v>0</v>
      </c>
      <c r="AJ205" s="52"/>
      <c r="AN205" s="1">
        <f>SUM(AN171:AN202)+AG205</f>
        <v>20425.919000000002</v>
      </c>
      <c r="AO205" s="13">
        <f>AN205-AP170</f>
        <v>3606.9329999999936</v>
      </c>
      <c r="AP205" s="14">
        <f>AO202+AO205</f>
        <v>3606.9329999999936</v>
      </c>
      <c r="AQ205" s="52"/>
      <c r="AU205" s="1">
        <f>SUM(AU171:AU202)</f>
        <v>1480.7139999999999</v>
      </c>
      <c r="AV205" s="13">
        <f>AU205-AW170</f>
        <v>-12915.353000000008</v>
      </c>
      <c r="AW205" s="14">
        <f>AV202+AV205</f>
        <v>0</v>
      </c>
      <c r="AX205" s="52"/>
      <c r="BB205" s="1">
        <f>SUM(BB171:BB202)+AU205</f>
        <v>2586.9290000000001</v>
      </c>
      <c r="BC205" s="13">
        <f>BB205-BD170</f>
        <v>-11809.138000000008</v>
      </c>
      <c r="BD205" s="14">
        <f>BC202+BC205</f>
        <v>0</v>
      </c>
      <c r="BE205" s="52"/>
      <c r="BI205" s="1">
        <f>SUM(BI171:BI202)+BB205</f>
        <v>2884.2370000000001</v>
      </c>
      <c r="BJ205" s="13">
        <f>BI205-BK170</f>
        <v>-11511.830000000009</v>
      </c>
      <c r="BK205" s="14">
        <f>BJ202+BJ205</f>
        <v>0</v>
      </c>
      <c r="BL205" s="52"/>
      <c r="BP205" s="1">
        <f>SUM(BP171:BP202)+BI205</f>
        <v>9066.8889999999992</v>
      </c>
      <c r="BQ205" s="13">
        <f>BP205-BR170</f>
        <v>-5329.178000000009</v>
      </c>
      <c r="BR205" s="14">
        <f>BQ202+BQ205</f>
        <v>0</v>
      </c>
      <c r="BS205" s="52"/>
      <c r="BW205" s="1">
        <f>SUM(BW171:BW202)+BP205</f>
        <v>9686.9439999999995</v>
      </c>
      <c r="BX205" s="13">
        <f>BW205-BY170</f>
        <v>-4709.1230000000087</v>
      </c>
      <c r="BY205" s="14">
        <f>BX202+BX205</f>
        <v>0</v>
      </c>
      <c r="BZ205" s="52"/>
      <c r="CD205" s="1">
        <f>SUM(CD171:CD202)+BW205</f>
        <v>10985.290999999999</v>
      </c>
      <c r="CE205" s="13">
        <f>CD205-CF170</f>
        <v>-3410.7760000000089</v>
      </c>
      <c r="CF205" s="14">
        <f>CE202+CE205</f>
        <v>5.0022208597511053E-12</v>
      </c>
      <c r="CG205" s="52"/>
      <c r="CK205" s="1">
        <f>SUM(CK171:CK202)+CD205</f>
        <v>14765.404999999999</v>
      </c>
      <c r="CL205" s="13">
        <f>CK205-CM170</f>
        <v>369.33799999999064</v>
      </c>
      <c r="CM205" s="14">
        <f>CL186+CL205</f>
        <v>4.7748471843078732E-12</v>
      </c>
      <c r="CN205" s="52"/>
      <c r="CR205" s="1">
        <f>SUM(CR171:CR202)</f>
        <v>3739.7870000000003</v>
      </c>
      <c r="CS205" s="13">
        <f>CR205-CT170</f>
        <v>-13888.875000000015</v>
      </c>
      <c r="CT205" s="14">
        <f>CS202+CS205</f>
        <v>0</v>
      </c>
      <c r="CU205" s="52"/>
      <c r="CY205" s="1">
        <f>SUM(CY171:CY202)+CR205</f>
        <v>6673.1260000000002</v>
      </c>
      <c r="CZ205" s="13">
        <f>CY205-DA170</f>
        <v>-10955.536000000015</v>
      </c>
      <c r="DA205" s="14">
        <f>CZ202+CZ205</f>
        <v>0</v>
      </c>
      <c r="DB205" s="52"/>
      <c r="DF205" s="1">
        <f>SUM(DF171:DF202)+CY205</f>
        <v>9124.2819999999992</v>
      </c>
      <c r="DG205" s="13">
        <f>DF205-DH170</f>
        <v>-8504.3800000000156</v>
      </c>
      <c r="DH205" s="14">
        <f>DG202+DG205</f>
        <v>0</v>
      </c>
      <c r="DI205" s="52"/>
      <c r="DM205" s="1">
        <f>SUM(DM171:DM202)+DF205</f>
        <v>11679.876999999999</v>
      </c>
      <c r="DN205" s="13">
        <f>DM205-DO170</f>
        <v>-5948.7850000000162</v>
      </c>
      <c r="DO205" s="14">
        <f>DN202+DN205</f>
        <v>0</v>
      </c>
      <c r="DP205" s="52"/>
      <c r="DT205" s="1">
        <f>SUM(DT171:DT202)+DM205</f>
        <v>16066.602999999999</v>
      </c>
      <c r="DU205" s="13">
        <f>DT205-DV170</f>
        <v>-1562.0590000000157</v>
      </c>
      <c r="DV205" s="14">
        <f>DU202+DU205</f>
        <v>-4.3200998334214091E-12</v>
      </c>
      <c r="DW205" s="52"/>
      <c r="EA205" s="1">
        <f>SUM(EA171:EA202)+DT205</f>
        <v>20391.734</v>
      </c>
      <c r="EB205" s="13">
        <f>EA205-EC170</f>
        <v>2763.0719999999856</v>
      </c>
      <c r="EC205" s="14">
        <f>EB186+EB205</f>
        <v>0</v>
      </c>
      <c r="ED205" s="52"/>
      <c r="EH205" s="1">
        <f>SUM(EH171:EH202)</f>
        <v>3906.2470000000003</v>
      </c>
      <c r="EI205" s="13">
        <f>EH205-EJ170</f>
        <v>-11330.681000000011</v>
      </c>
      <c r="EJ205" s="14">
        <f>EI202+EI205</f>
        <v>0</v>
      </c>
      <c r="EK205" s="52"/>
      <c r="EO205" s="1">
        <f>SUM(EO171:EO202)+EH205</f>
        <v>7769.1149999999998</v>
      </c>
      <c r="EP205" s="13">
        <f>EO205-EQ170</f>
        <v>-7467.813000000011</v>
      </c>
      <c r="EQ205" s="14">
        <f>EP202+EP205</f>
        <v>0</v>
      </c>
      <c r="ER205" s="52"/>
      <c r="EV205" s="1">
        <f>SUM(EV171:EV202)+EO205</f>
        <v>12551.921</v>
      </c>
      <c r="EW205" s="13">
        <f>EV205-EX170</f>
        <v>-2685.0070000000105</v>
      </c>
      <c r="EX205" s="14">
        <f>EW202+EW205</f>
        <v>0</v>
      </c>
      <c r="EY205" s="52"/>
      <c r="FC205" s="1">
        <f>SUM(FC171:FC202)+EV205</f>
        <v>16149.094000000001</v>
      </c>
      <c r="FD205" s="13">
        <f>FC205-FE170</f>
        <v>912.16599999999016</v>
      </c>
      <c r="FE205" s="14">
        <f>FD202+FD205</f>
        <v>912.16599999999016</v>
      </c>
      <c r="FF205" s="52"/>
    </row>
    <row r="209" spans="3:162">
      <c r="E209" s="4"/>
      <c r="F209" s="4" t="s">
        <v>12</v>
      </c>
      <c r="G209" s="4" t="s">
        <v>13</v>
      </c>
      <c r="H209" s="1"/>
      <c r="L209" s="4"/>
      <c r="M209" s="4" t="s">
        <v>12</v>
      </c>
      <c r="N209" s="4" t="s">
        <v>13</v>
      </c>
      <c r="O209" s="1"/>
      <c r="S209" s="4"/>
      <c r="T209" s="4" t="s">
        <v>12</v>
      </c>
      <c r="U209" s="4" t="s">
        <v>13</v>
      </c>
      <c r="V209" s="1"/>
      <c r="Z209" s="4"/>
      <c r="AA209" s="4" t="s">
        <v>12</v>
      </c>
      <c r="AB209" s="4" t="s">
        <v>13</v>
      </c>
      <c r="AC209" s="1"/>
      <c r="AG209" s="4"/>
      <c r="AH209" s="4" t="s">
        <v>12</v>
      </c>
      <c r="AI209" s="4" t="s">
        <v>13</v>
      </c>
      <c r="AJ209" s="1"/>
      <c r="AN209" s="4"/>
      <c r="AO209" s="4" t="s">
        <v>12</v>
      </c>
      <c r="AP209" s="4" t="s">
        <v>13</v>
      </c>
      <c r="AQ209" s="1"/>
      <c r="AU209" s="4"/>
      <c r="AV209" s="4" t="s">
        <v>12</v>
      </c>
      <c r="AW209" s="4" t="s">
        <v>13</v>
      </c>
      <c r="AX209" s="1"/>
      <c r="BB209" s="4"/>
      <c r="BC209" s="4" t="s">
        <v>12</v>
      </c>
      <c r="BD209" s="4" t="s">
        <v>13</v>
      </c>
      <c r="BE209" s="1"/>
      <c r="BI209" s="4"/>
      <c r="BJ209" s="4" t="s">
        <v>12</v>
      </c>
      <c r="BK209" s="4" t="s">
        <v>13</v>
      </c>
      <c r="BL209" s="1"/>
      <c r="BP209" s="4"/>
      <c r="BQ209" s="4" t="s">
        <v>12</v>
      </c>
      <c r="BR209" s="4" t="s">
        <v>13</v>
      </c>
      <c r="BS209" s="1"/>
      <c r="BW209" s="4"/>
      <c r="BX209" s="4" t="s">
        <v>12</v>
      </c>
      <c r="BY209" s="4" t="s">
        <v>13</v>
      </c>
      <c r="BZ209" s="1"/>
      <c r="CD209" s="4"/>
      <c r="CE209" s="4" t="s">
        <v>12</v>
      </c>
      <c r="CF209" s="4" t="s">
        <v>13</v>
      </c>
      <c r="CG209" s="1"/>
      <c r="CK209" s="4"/>
      <c r="CL209" s="4" t="s">
        <v>12</v>
      </c>
      <c r="CM209" s="4" t="s">
        <v>13</v>
      </c>
      <c r="CN209" s="1"/>
      <c r="CR209" s="4"/>
      <c r="CS209" s="4" t="s">
        <v>12</v>
      </c>
      <c r="CT209" s="4" t="s">
        <v>13</v>
      </c>
      <c r="CU209" s="1"/>
      <c r="CY209" s="4"/>
      <c r="CZ209" s="4" t="s">
        <v>12</v>
      </c>
      <c r="DA209" s="4" t="s">
        <v>13</v>
      </c>
      <c r="DB209" s="1"/>
      <c r="DF209" s="4"/>
      <c r="DG209" s="4" t="s">
        <v>12</v>
      </c>
      <c r="DH209" s="4" t="s">
        <v>13</v>
      </c>
      <c r="DI209" s="1"/>
      <c r="DM209" s="4"/>
      <c r="DN209" s="4" t="s">
        <v>12</v>
      </c>
      <c r="DO209" s="4" t="s">
        <v>13</v>
      </c>
      <c r="DP209" s="1"/>
      <c r="DT209" s="4"/>
      <c r="DU209" s="4" t="s">
        <v>12</v>
      </c>
      <c r="DV209" s="4" t="s">
        <v>13</v>
      </c>
      <c r="DW209" s="1"/>
      <c r="EA209" s="4"/>
      <c r="EB209" s="4" t="s">
        <v>12</v>
      </c>
      <c r="EC209" s="4" t="s">
        <v>13</v>
      </c>
      <c r="ED209" s="1"/>
      <c r="EH209" s="4"/>
      <c r="EI209" s="4" t="s">
        <v>12</v>
      </c>
      <c r="EJ209" s="4" t="s">
        <v>13</v>
      </c>
      <c r="EK209" s="1"/>
      <c r="EO209" s="4"/>
      <c r="EP209" s="4" t="s">
        <v>12</v>
      </c>
      <c r="EQ209" s="4" t="s">
        <v>13</v>
      </c>
      <c r="ER209" s="1"/>
      <c r="EV209" s="4"/>
      <c r="EW209" s="4" t="s">
        <v>12</v>
      </c>
      <c r="EX209" s="4" t="s">
        <v>13</v>
      </c>
      <c r="EY209" s="1"/>
      <c r="FC209" s="4"/>
      <c r="FD209" s="4" t="s">
        <v>12</v>
      </c>
      <c r="FE209" s="4" t="s">
        <v>13</v>
      </c>
      <c r="FF209" s="1"/>
    </row>
    <row r="210" spans="3:162">
      <c r="E210" s="15" t="s">
        <v>14</v>
      </c>
      <c r="F210" s="1">
        <v>134.5</v>
      </c>
      <c r="G210" s="1">
        <v>22509</v>
      </c>
      <c r="H210" s="4" t="s">
        <v>15</v>
      </c>
      <c r="L210" s="15" t="s">
        <v>14</v>
      </c>
      <c r="M210" s="1">
        <v>95.5</v>
      </c>
      <c r="N210" s="1">
        <v>14365</v>
      </c>
      <c r="O210" s="4" t="s">
        <v>15</v>
      </c>
      <c r="S210" s="15" t="s">
        <v>14</v>
      </c>
      <c r="T210" s="1">
        <v>66</v>
      </c>
      <c r="U210" s="1">
        <v>8637</v>
      </c>
      <c r="V210" s="4" t="s">
        <v>15</v>
      </c>
      <c r="Z210" s="15" t="s">
        <v>14</v>
      </c>
      <c r="AA210" s="1">
        <v>125</v>
      </c>
      <c r="AB210" s="1">
        <v>20606</v>
      </c>
      <c r="AC210" s="4" t="s">
        <v>15</v>
      </c>
      <c r="AG210" s="15" t="s">
        <v>14</v>
      </c>
      <c r="AH210" s="1">
        <v>88</v>
      </c>
      <c r="AI210" s="1">
        <v>12936</v>
      </c>
      <c r="AJ210" s="4" t="s">
        <v>15</v>
      </c>
      <c r="AN210" s="15" t="s">
        <v>14</v>
      </c>
      <c r="AO210" s="1"/>
      <c r="AP210" s="1"/>
      <c r="AQ210" s="4" t="s">
        <v>15</v>
      </c>
      <c r="AU210" s="15" t="s">
        <v>14</v>
      </c>
      <c r="AV210" s="1">
        <v>51.5</v>
      </c>
      <c r="AW210" s="1">
        <v>6046</v>
      </c>
      <c r="AX210" s="4" t="s">
        <v>15</v>
      </c>
      <c r="BB210" s="15" t="s">
        <v>14</v>
      </c>
      <c r="BC210" s="1">
        <v>134</v>
      </c>
      <c r="BD210" s="1">
        <v>22466</v>
      </c>
      <c r="BE210" s="4" t="s">
        <v>15</v>
      </c>
      <c r="BI210" s="15" t="s">
        <v>14</v>
      </c>
      <c r="BJ210" s="1">
        <v>129.5</v>
      </c>
      <c r="BK210" s="1">
        <v>21539</v>
      </c>
      <c r="BL210" s="4" t="s">
        <v>15</v>
      </c>
      <c r="BP210" s="15" t="s">
        <v>14</v>
      </c>
      <c r="BQ210" s="1">
        <v>128</v>
      </c>
      <c r="BR210" s="1">
        <v>21229</v>
      </c>
      <c r="BS210" s="4" t="s">
        <v>15</v>
      </c>
      <c r="BW210" s="15" t="s">
        <v>14</v>
      </c>
      <c r="BX210" s="1">
        <v>98</v>
      </c>
      <c r="BY210" s="1">
        <v>14984</v>
      </c>
      <c r="BZ210" s="4" t="s">
        <v>15</v>
      </c>
      <c r="CD210" s="15" t="s">
        <v>14</v>
      </c>
      <c r="CE210" s="1">
        <v>95</v>
      </c>
      <c r="CF210" s="1">
        <v>14365</v>
      </c>
      <c r="CG210" s="4" t="s">
        <v>15</v>
      </c>
      <c r="CK210" s="15" t="s">
        <v>14</v>
      </c>
      <c r="CL210" s="1">
        <v>136</v>
      </c>
      <c r="CM210" s="1">
        <v>22876</v>
      </c>
      <c r="CN210" s="4" t="s">
        <v>15</v>
      </c>
      <c r="CR210" s="15" t="s">
        <v>14</v>
      </c>
      <c r="CS210" s="1">
        <v>118</v>
      </c>
      <c r="CT210" s="1">
        <v>19145</v>
      </c>
      <c r="CU210" s="4" t="s">
        <v>15</v>
      </c>
      <c r="CY210" s="15" t="s">
        <v>14</v>
      </c>
      <c r="CZ210" s="1">
        <v>101</v>
      </c>
      <c r="DA210" s="1">
        <v>15605</v>
      </c>
      <c r="DB210" s="4" t="s">
        <v>15</v>
      </c>
      <c r="DF210" s="15" t="s">
        <v>14</v>
      </c>
      <c r="DG210" s="1">
        <v>181</v>
      </c>
      <c r="DH210" s="1">
        <v>31328</v>
      </c>
      <c r="DI210" s="4" t="s">
        <v>15</v>
      </c>
      <c r="DM210" s="15" t="s">
        <v>14</v>
      </c>
      <c r="DN210" s="1">
        <v>167.5</v>
      </c>
      <c r="DO210" s="1">
        <v>29003</v>
      </c>
      <c r="DP210" s="4" t="s">
        <v>15</v>
      </c>
      <c r="DT210" s="15" t="s">
        <v>14</v>
      </c>
      <c r="DU210" s="1">
        <v>154</v>
      </c>
      <c r="DV210" s="1">
        <v>26470</v>
      </c>
      <c r="DW210" s="4" t="s">
        <v>15</v>
      </c>
      <c r="EA210" s="15" t="s">
        <v>14</v>
      </c>
      <c r="EB210" s="1">
        <v>130</v>
      </c>
      <c r="EC210" s="1">
        <v>21642</v>
      </c>
      <c r="ED210" s="4" t="s">
        <v>15</v>
      </c>
      <c r="EH210" s="15" t="s">
        <v>14</v>
      </c>
      <c r="EI210" s="1">
        <v>110</v>
      </c>
      <c r="EJ210" s="1">
        <v>17480</v>
      </c>
      <c r="EK210" s="4" t="s">
        <v>15</v>
      </c>
      <c r="EO210" s="15" t="s">
        <v>14</v>
      </c>
      <c r="EP210" s="1">
        <v>91</v>
      </c>
      <c r="EQ210" s="1">
        <v>13546</v>
      </c>
      <c r="ER210" s="4" t="s">
        <v>15</v>
      </c>
      <c r="EV210" s="15" t="s">
        <v>14</v>
      </c>
      <c r="EW210" s="1">
        <v>160</v>
      </c>
      <c r="EX210" s="1">
        <v>27617</v>
      </c>
      <c r="EY210" s="4" t="s">
        <v>15</v>
      </c>
      <c r="FC210" s="15" t="s">
        <v>14</v>
      </c>
      <c r="FD210" s="1">
        <v>135</v>
      </c>
      <c r="FE210" s="1">
        <v>22672</v>
      </c>
      <c r="FF210" s="4" t="s">
        <v>15</v>
      </c>
    </row>
    <row r="211" spans="3:162">
      <c r="E211" s="15" t="s">
        <v>16</v>
      </c>
      <c r="F211" s="1">
        <v>95.5</v>
      </c>
      <c r="G211" s="1">
        <v>14365</v>
      </c>
      <c r="H211" s="1">
        <f>SUM(E171:E202)</f>
        <v>7940.440999999998</v>
      </c>
      <c r="L211" s="15" t="s">
        <v>16</v>
      </c>
      <c r="M211" s="1">
        <v>66</v>
      </c>
      <c r="N211" s="1">
        <v>8637</v>
      </c>
      <c r="O211" s="1">
        <f>SUM(L171:L202)</f>
        <v>5874.6519999999991</v>
      </c>
      <c r="S211" s="15" t="s">
        <v>16</v>
      </c>
      <c r="T211" s="1">
        <v>29.5</v>
      </c>
      <c r="U211" s="1">
        <v>2687</v>
      </c>
      <c r="V211" s="1">
        <f>SUM(S171:S202)</f>
        <v>6079.911000000001</v>
      </c>
      <c r="Z211" s="15" t="s">
        <v>16</v>
      </c>
      <c r="AA211" s="1">
        <v>88</v>
      </c>
      <c r="AB211" s="1">
        <v>12936</v>
      </c>
      <c r="AC211" s="1">
        <f>SUM(Z171:Z202)</f>
        <v>7273.8539999999985</v>
      </c>
      <c r="AG211" s="15" t="s">
        <v>16</v>
      </c>
      <c r="AH211" s="1">
        <v>51.5</v>
      </c>
      <c r="AI211" s="1">
        <v>6046</v>
      </c>
      <c r="AJ211" s="1">
        <f>SUM(AG171:AG202)</f>
        <v>7072.1540000000005</v>
      </c>
      <c r="AN211" s="15" t="s">
        <v>16</v>
      </c>
      <c r="AO211" s="1"/>
      <c r="AP211" s="1"/>
      <c r="AQ211" s="1">
        <f>SUM(AN171:AN202)</f>
        <v>0</v>
      </c>
      <c r="AU211" s="15" t="s">
        <v>16</v>
      </c>
      <c r="AV211" s="1">
        <v>44.5</v>
      </c>
      <c r="AW211" s="1">
        <v>4892</v>
      </c>
      <c r="AX211" s="1">
        <f>SUM(AU171:AU202)</f>
        <v>1480.7139999999999</v>
      </c>
      <c r="BB211" s="15" t="s">
        <v>16</v>
      </c>
      <c r="BC211" s="1">
        <v>129.5</v>
      </c>
      <c r="BD211" s="1">
        <v>21539</v>
      </c>
      <c r="BE211" s="1">
        <f>SUM(BB171:BB202)</f>
        <v>1106.2149999999999</v>
      </c>
      <c r="BI211" s="15" t="s">
        <v>16</v>
      </c>
      <c r="BJ211" s="1">
        <v>128</v>
      </c>
      <c r="BK211" s="1">
        <v>21229</v>
      </c>
      <c r="BL211" s="1">
        <f>SUM(BI171:BI202)</f>
        <v>297.30799999999999</v>
      </c>
      <c r="BP211" s="15" t="s">
        <v>16</v>
      </c>
      <c r="BQ211" s="1">
        <v>98</v>
      </c>
      <c r="BR211" s="1">
        <v>14984</v>
      </c>
      <c r="BS211" s="1">
        <f>SUM(BP171:BP202)</f>
        <v>6182.652</v>
      </c>
      <c r="BW211" s="15" t="s">
        <v>16</v>
      </c>
      <c r="BX211" s="1">
        <v>95</v>
      </c>
      <c r="BY211" s="1">
        <v>14365</v>
      </c>
      <c r="BZ211" s="1">
        <f>SUM(BW171:BW202)</f>
        <v>620.05500000000006</v>
      </c>
      <c r="CD211" s="15" t="s">
        <v>16</v>
      </c>
      <c r="CE211" s="1">
        <v>88</v>
      </c>
      <c r="CF211" s="1">
        <v>12936</v>
      </c>
      <c r="CG211" s="1">
        <f>SUM(CD171:CD202)</f>
        <v>1298.3470000000002</v>
      </c>
      <c r="CK211" s="15" t="s">
        <v>16</v>
      </c>
      <c r="CL211" s="1">
        <v>118</v>
      </c>
      <c r="CM211" s="1">
        <v>19145</v>
      </c>
      <c r="CN211" s="1">
        <f>SUM(CK171:CK202)</f>
        <v>3780.1140000000005</v>
      </c>
      <c r="CR211" s="15" t="s">
        <v>16</v>
      </c>
      <c r="CS211" s="1">
        <v>101</v>
      </c>
      <c r="CT211" s="1">
        <v>15605</v>
      </c>
      <c r="CU211" s="1">
        <f>SUM(CR171:CR202)</f>
        <v>3739.7870000000003</v>
      </c>
      <c r="CY211" s="15" t="s">
        <v>16</v>
      </c>
      <c r="CZ211" s="1">
        <v>89.5</v>
      </c>
      <c r="DA211" s="1">
        <v>13240</v>
      </c>
      <c r="DB211" s="1">
        <f>SUM(CY171:CY202)</f>
        <v>2933.3390000000004</v>
      </c>
      <c r="DF211" s="15" t="s">
        <v>16</v>
      </c>
      <c r="DG211" s="1">
        <v>167.5</v>
      </c>
      <c r="DH211" s="1">
        <v>29003</v>
      </c>
      <c r="DI211" s="1">
        <f>SUM(DF171:DF202)</f>
        <v>2451.1559999999999</v>
      </c>
      <c r="DM211" s="15" t="s">
        <v>16</v>
      </c>
      <c r="DN211" s="1">
        <v>154</v>
      </c>
      <c r="DO211" s="1">
        <v>26470</v>
      </c>
      <c r="DP211" s="1">
        <f>SUM(DM171:DM202)</f>
        <v>2555.5949999999998</v>
      </c>
      <c r="DT211" s="15" t="s">
        <v>16</v>
      </c>
      <c r="DU211" s="1">
        <v>130</v>
      </c>
      <c r="DV211" s="1">
        <v>21642</v>
      </c>
      <c r="DW211" s="1">
        <f>SUM(DT171:DT202)</f>
        <v>4386.7259999999997</v>
      </c>
      <c r="EA211" s="15" t="s">
        <v>16</v>
      </c>
      <c r="EB211" s="1">
        <v>110</v>
      </c>
      <c r="EC211" s="1">
        <v>17480</v>
      </c>
      <c r="ED211" s="1">
        <f>SUM(EA171:EA202)</f>
        <v>4325.1310000000003</v>
      </c>
      <c r="EH211" s="15" t="s">
        <v>16</v>
      </c>
      <c r="EI211" s="1">
        <v>91</v>
      </c>
      <c r="EJ211" s="1">
        <v>13546</v>
      </c>
      <c r="EK211" s="1">
        <f>SUM(EH171:EH202)</f>
        <v>3906.2470000000003</v>
      </c>
      <c r="EO211" s="15" t="s">
        <v>16</v>
      </c>
      <c r="EP211" s="1">
        <v>70</v>
      </c>
      <c r="EQ211" s="1">
        <v>9390</v>
      </c>
      <c r="ER211" s="1">
        <f>SUM(EO171:EO202)</f>
        <v>3862.8679999999999</v>
      </c>
      <c r="EV211" s="15" t="s">
        <v>16</v>
      </c>
      <c r="EW211" s="1">
        <v>135</v>
      </c>
      <c r="EX211" s="1">
        <v>22672</v>
      </c>
      <c r="EY211" s="1">
        <f>SUM(EV171:EV202)</f>
        <v>4782.8060000000005</v>
      </c>
      <c r="FC211" s="15" t="s">
        <v>16</v>
      </c>
      <c r="FD211" s="1">
        <v>117</v>
      </c>
      <c r="FE211" s="1">
        <v>18937</v>
      </c>
      <c r="FF211" s="1">
        <f>SUM(FC171:FC202)</f>
        <v>3597.1729999999998</v>
      </c>
    </row>
    <row r="212" spans="3:162">
      <c r="E212" s="15" t="s">
        <v>17</v>
      </c>
      <c r="F212" s="1"/>
      <c r="G212" s="1">
        <f>G210-G211</f>
        <v>8144</v>
      </c>
      <c r="H212" s="4" t="s">
        <v>18</v>
      </c>
      <c r="L212" s="15" t="s">
        <v>17</v>
      </c>
      <c r="M212" s="1"/>
      <c r="N212" s="1">
        <f>N210-N211</f>
        <v>5728</v>
      </c>
      <c r="O212" s="4" t="s">
        <v>18</v>
      </c>
      <c r="S212" s="15" t="s">
        <v>17</v>
      </c>
      <c r="T212" s="1"/>
      <c r="U212" s="1">
        <f>U210-U211</f>
        <v>5950</v>
      </c>
      <c r="V212" s="4" t="s">
        <v>18</v>
      </c>
      <c r="Z212" s="15" t="s">
        <v>17</v>
      </c>
      <c r="AA212" s="1"/>
      <c r="AB212" s="1">
        <f>AB210-AB211</f>
        <v>7670</v>
      </c>
      <c r="AC212" s="4" t="s">
        <v>18</v>
      </c>
      <c r="AG212" s="15" t="s">
        <v>17</v>
      </c>
      <c r="AH212" s="1"/>
      <c r="AI212" s="1">
        <f>AI210-AI211</f>
        <v>6890</v>
      </c>
      <c r="AJ212" s="4" t="s">
        <v>18</v>
      </c>
      <c r="AN212" s="15" t="s">
        <v>17</v>
      </c>
      <c r="AO212" s="1"/>
      <c r="AP212" s="1">
        <f>AP210-AP211</f>
        <v>0</v>
      </c>
      <c r="AQ212" s="4" t="s">
        <v>18</v>
      </c>
      <c r="AU212" s="15" t="s">
        <v>17</v>
      </c>
      <c r="AV212" s="1"/>
      <c r="AW212" s="1">
        <f>AW210-AW211</f>
        <v>1154</v>
      </c>
      <c r="AX212" s="4" t="s">
        <v>18</v>
      </c>
      <c r="BB212" s="15" t="s">
        <v>17</v>
      </c>
      <c r="BC212" s="1"/>
      <c r="BD212" s="1">
        <f>BD210-BD211</f>
        <v>927</v>
      </c>
      <c r="BE212" s="4" t="s">
        <v>18</v>
      </c>
      <c r="BI212" s="15" t="s">
        <v>17</v>
      </c>
      <c r="BJ212" s="1"/>
      <c r="BK212" s="1">
        <f>BK210-BK211</f>
        <v>310</v>
      </c>
      <c r="BL212" s="4" t="s">
        <v>18</v>
      </c>
      <c r="BP212" s="15" t="s">
        <v>17</v>
      </c>
      <c r="BQ212" s="1"/>
      <c r="BR212" s="1">
        <f>BR210-BR211</f>
        <v>6245</v>
      </c>
      <c r="BS212" s="4" t="s">
        <v>18</v>
      </c>
      <c r="BW212" s="15" t="s">
        <v>17</v>
      </c>
      <c r="BX212" s="1"/>
      <c r="BY212" s="1">
        <f>BY210-BY211</f>
        <v>619</v>
      </c>
      <c r="BZ212" s="4" t="s">
        <v>18</v>
      </c>
      <c r="CD212" s="15" t="s">
        <v>17</v>
      </c>
      <c r="CE212" s="1"/>
      <c r="CF212" s="1">
        <f>CF210-CF211</f>
        <v>1429</v>
      </c>
      <c r="CG212" s="4" t="s">
        <v>18</v>
      </c>
      <c r="CK212" s="15" t="s">
        <v>17</v>
      </c>
      <c r="CL212" s="1"/>
      <c r="CM212" s="1">
        <f>CM210-CM211</f>
        <v>3731</v>
      </c>
      <c r="CN212" s="4" t="s">
        <v>18</v>
      </c>
      <c r="CR212" s="15" t="s">
        <v>17</v>
      </c>
      <c r="CS212" s="1"/>
      <c r="CT212" s="1">
        <f>CT210-CT211</f>
        <v>3540</v>
      </c>
      <c r="CU212" s="4" t="s">
        <v>18</v>
      </c>
      <c r="CY212" s="15" t="s">
        <v>17</v>
      </c>
      <c r="CZ212" s="1"/>
      <c r="DA212" s="1">
        <f>DA210-DA211</f>
        <v>2365</v>
      </c>
      <c r="DB212" s="4" t="s">
        <v>18</v>
      </c>
      <c r="DF212" s="15" t="s">
        <v>17</v>
      </c>
      <c r="DG212" s="1"/>
      <c r="DH212" s="1">
        <f>DH210-DH211</f>
        <v>2325</v>
      </c>
      <c r="DI212" s="4" t="s">
        <v>18</v>
      </c>
      <c r="DM212" s="15" t="s">
        <v>17</v>
      </c>
      <c r="DN212" s="1"/>
      <c r="DO212" s="1">
        <f>DO210-DO211</f>
        <v>2533</v>
      </c>
      <c r="DP212" s="4" t="s">
        <v>18</v>
      </c>
      <c r="DT212" s="15" t="s">
        <v>17</v>
      </c>
      <c r="DU212" s="1"/>
      <c r="DV212" s="1">
        <f>DV210-DV211</f>
        <v>4828</v>
      </c>
      <c r="DW212" s="4" t="s">
        <v>18</v>
      </c>
      <c r="EA212" s="15" t="s">
        <v>17</v>
      </c>
      <c r="EB212" s="1"/>
      <c r="EC212" s="1">
        <f>EC210-EC211</f>
        <v>4162</v>
      </c>
      <c r="ED212" s="4" t="s">
        <v>18</v>
      </c>
      <c r="EH212" s="15" t="s">
        <v>17</v>
      </c>
      <c r="EI212" s="1"/>
      <c r="EJ212" s="1">
        <f>EJ210-EJ211</f>
        <v>3934</v>
      </c>
      <c r="EK212" s="4" t="s">
        <v>18</v>
      </c>
      <c r="EO212" s="15" t="s">
        <v>17</v>
      </c>
      <c r="EP212" s="1"/>
      <c r="EQ212" s="1">
        <f>EQ210-EQ211</f>
        <v>4156</v>
      </c>
      <c r="ER212" s="4" t="s">
        <v>18</v>
      </c>
      <c r="EV212" s="15" t="s">
        <v>17</v>
      </c>
      <c r="EW212" s="1"/>
      <c r="EX212" s="1">
        <f>EX210-EX211</f>
        <v>4945</v>
      </c>
      <c r="EY212" s="4" t="s">
        <v>18</v>
      </c>
      <c r="FC212" s="15" t="s">
        <v>17</v>
      </c>
      <c r="FD212" s="1"/>
      <c r="FE212" s="1">
        <f>FE210-FE211</f>
        <v>3735</v>
      </c>
      <c r="FF212" s="4" t="s">
        <v>18</v>
      </c>
    </row>
    <row r="213" spans="3:162">
      <c r="E213" s="16"/>
      <c r="F213" s="17"/>
      <c r="G213" s="18"/>
      <c r="H213" s="1">
        <f>G212-H211</f>
        <v>203.55900000000202</v>
      </c>
      <c r="L213" s="16"/>
      <c r="M213" s="17"/>
      <c r="N213" s="18"/>
      <c r="O213" s="1">
        <f>N212-O211</f>
        <v>-146.65199999999913</v>
      </c>
      <c r="S213" s="16"/>
      <c r="T213" s="17"/>
      <c r="U213" s="18"/>
      <c r="V213" s="1">
        <f>U212-V211</f>
        <v>-129.91100000000097</v>
      </c>
      <c r="Z213" s="16"/>
      <c r="AA213" s="17"/>
      <c r="AB213" s="18"/>
      <c r="AC213" s="1">
        <f>AB212-AC211</f>
        <v>396.14600000000155</v>
      </c>
      <c r="AG213" s="16"/>
      <c r="AH213" s="17"/>
      <c r="AI213" s="18"/>
      <c r="AJ213" s="1">
        <f>AI212-AJ211</f>
        <v>-182.15400000000045</v>
      </c>
      <c r="AN213" s="16"/>
      <c r="AO213" s="17"/>
      <c r="AP213" s="18"/>
      <c r="AQ213" s="1">
        <f>AP212-AQ211</f>
        <v>0</v>
      </c>
      <c r="AU213" s="16"/>
      <c r="AV213" s="17"/>
      <c r="AW213" s="18"/>
      <c r="AX213" s="1">
        <f>AW212-AX211</f>
        <v>-326.71399999999994</v>
      </c>
      <c r="BB213" s="16"/>
      <c r="BC213" s="17"/>
      <c r="BD213" s="18"/>
      <c r="BE213" s="1">
        <f>BD212-BE211</f>
        <v>-179.21499999999992</v>
      </c>
      <c r="BI213" s="16"/>
      <c r="BJ213" s="17"/>
      <c r="BK213" s="18"/>
      <c r="BL213" s="1">
        <f>BK212-BL211</f>
        <v>12.692000000000007</v>
      </c>
      <c r="BP213" s="16"/>
      <c r="BQ213" s="17"/>
      <c r="BR213" s="18"/>
      <c r="BS213" s="1">
        <f>BR212-BS211</f>
        <v>62.347999999999956</v>
      </c>
      <c r="BW213" s="16"/>
      <c r="BX213" s="17"/>
      <c r="BY213" s="18"/>
      <c r="BZ213" s="1">
        <f>BY212-BZ211</f>
        <v>-1.0550000000000637</v>
      </c>
      <c r="CD213" s="16"/>
      <c r="CE213" s="17"/>
      <c r="CF213" s="18"/>
      <c r="CG213" s="1">
        <f>CF212-CG211</f>
        <v>130.65299999999979</v>
      </c>
      <c r="CK213" s="16"/>
      <c r="CL213" s="17"/>
      <c r="CM213" s="18"/>
      <c r="CN213" s="1">
        <f>CM212-CN211</f>
        <v>-49.114000000000487</v>
      </c>
      <c r="CR213" s="16"/>
      <c r="CS213" s="17"/>
      <c r="CT213" s="18"/>
      <c r="CU213" s="1">
        <f>CT212-CU211</f>
        <v>-199.78700000000026</v>
      </c>
      <c r="CY213" s="16"/>
      <c r="CZ213" s="17"/>
      <c r="DA213" s="18"/>
      <c r="DB213" s="1">
        <f>DA212-DB211</f>
        <v>-568.3390000000004</v>
      </c>
      <c r="DF213" s="16"/>
      <c r="DG213" s="17"/>
      <c r="DH213" s="18"/>
      <c r="DI213" s="1">
        <f>DH212-DI211</f>
        <v>-126.15599999999995</v>
      </c>
      <c r="DM213" s="16"/>
      <c r="DN213" s="17"/>
      <c r="DO213" s="18"/>
      <c r="DP213" s="1">
        <f>DO212-DP211</f>
        <v>-22.5949999999998</v>
      </c>
      <c r="DT213" s="16"/>
      <c r="DU213" s="17"/>
      <c r="DV213" s="18"/>
      <c r="DW213" s="1">
        <f>DV212-DW211</f>
        <v>441.27400000000034</v>
      </c>
      <c r="EA213" s="16"/>
      <c r="EB213" s="17"/>
      <c r="EC213" s="18"/>
      <c r="ED213" s="1">
        <f>EC212-ED211</f>
        <v>-163.13100000000031</v>
      </c>
      <c r="EH213" s="16"/>
      <c r="EI213" s="17"/>
      <c r="EJ213" s="18"/>
      <c r="EK213" s="1">
        <f>EJ212-EK211</f>
        <v>27.752999999999702</v>
      </c>
      <c r="EO213" s="16"/>
      <c r="EP213" s="17"/>
      <c r="EQ213" s="18"/>
      <c r="ER213" s="1">
        <f>EQ212-ER211</f>
        <v>293.13200000000006</v>
      </c>
      <c r="EV213" s="16"/>
      <c r="EW213" s="17"/>
      <c r="EX213" s="18"/>
      <c r="EY213" s="1">
        <f>EX212-EY211</f>
        <v>162.19399999999951</v>
      </c>
      <c r="FC213" s="16"/>
      <c r="FD213" s="17"/>
      <c r="FE213" s="18"/>
      <c r="FF213" s="1">
        <f>FE212-FF211</f>
        <v>137.82700000000023</v>
      </c>
    </row>
    <row r="219" spans="3:162">
      <c r="E219" s="48"/>
      <c r="F219" s="48"/>
      <c r="G219" s="48"/>
      <c r="H219" s="48"/>
      <c r="L219" s="48"/>
      <c r="M219" s="48"/>
      <c r="N219" s="48"/>
      <c r="O219" s="48"/>
      <c r="S219" s="48"/>
      <c r="T219" s="48"/>
      <c r="U219" s="48"/>
      <c r="V219" s="48"/>
      <c r="Z219" s="48"/>
      <c r="AA219" s="48"/>
      <c r="AB219" s="48"/>
      <c r="AC219" s="48"/>
      <c r="AG219" s="48"/>
      <c r="AH219" s="48"/>
      <c r="AI219" s="48"/>
      <c r="AJ219" s="48"/>
      <c r="AN219" s="48"/>
      <c r="AO219" s="48"/>
      <c r="AP219" s="48"/>
      <c r="AQ219" s="48"/>
    </row>
    <row r="220" spans="3:162">
      <c r="E220" s="49"/>
      <c r="F220" s="49"/>
      <c r="G220" s="49"/>
      <c r="H220" s="49"/>
      <c r="L220" s="49"/>
      <c r="M220" s="49"/>
      <c r="N220" s="49"/>
      <c r="O220" s="49"/>
      <c r="S220" s="49"/>
      <c r="T220" s="49"/>
      <c r="U220" s="49"/>
      <c r="V220" s="49"/>
      <c r="Z220" s="49"/>
      <c r="AA220" s="49"/>
      <c r="AB220" s="49"/>
      <c r="AC220" s="49"/>
      <c r="AG220" s="49"/>
      <c r="AH220" s="49"/>
      <c r="AI220" s="49"/>
      <c r="AJ220" s="49"/>
      <c r="AN220" s="49"/>
      <c r="AO220" s="49"/>
      <c r="AP220" s="49"/>
      <c r="AQ220" s="49"/>
    </row>
    <row r="221" spans="3:162">
      <c r="C221" s="4" t="s">
        <v>0</v>
      </c>
      <c r="D221" s="4" t="s">
        <v>1</v>
      </c>
      <c r="E221" s="5" t="s">
        <v>2</v>
      </c>
      <c r="F221" s="5" t="s">
        <v>3</v>
      </c>
      <c r="G221" s="5" t="s">
        <v>4</v>
      </c>
      <c r="H221" s="5" t="s">
        <v>5</v>
      </c>
      <c r="J221" s="4" t="s">
        <v>0</v>
      </c>
      <c r="K221" s="4" t="s">
        <v>1</v>
      </c>
      <c r="L221" s="5" t="s">
        <v>2</v>
      </c>
      <c r="M221" s="5" t="s">
        <v>3</v>
      </c>
      <c r="N221" s="5" t="s">
        <v>4</v>
      </c>
      <c r="O221" s="5" t="s">
        <v>5</v>
      </c>
      <c r="Q221" s="4" t="s">
        <v>0</v>
      </c>
      <c r="R221" s="4" t="s">
        <v>1</v>
      </c>
      <c r="S221" s="5" t="s">
        <v>2</v>
      </c>
      <c r="T221" s="5" t="s">
        <v>3</v>
      </c>
      <c r="U221" s="5" t="s">
        <v>4</v>
      </c>
      <c r="V221" s="5" t="s">
        <v>5</v>
      </c>
      <c r="X221" s="4" t="s">
        <v>0</v>
      </c>
      <c r="Y221" s="4" t="s">
        <v>1</v>
      </c>
      <c r="Z221" s="5" t="s">
        <v>2</v>
      </c>
      <c r="AA221" s="5" t="s">
        <v>3</v>
      </c>
      <c r="AB221" s="5" t="s">
        <v>4</v>
      </c>
      <c r="AC221" s="5" t="s">
        <v>5</v>
      </c>
      <c r="AE221" s="4" t="s">
        <v>0</v>
      </c>
      <c r="AF221" s="4" t="s">
        <v>1</v>
      </c>
      <c r="AG221" s="5" t="s">
        <v>2</v>
      </c>
      <c r="AH221" s="5" t="s">
        <v>3</v>
      </c>
      <c r="AI221" s="5" t="s">
        <v>4</v>
      </c>
      <c r="AJ221" s="5" t="s">
        <v>5</v>
      </c>
      <c r="AL221" s="4" t="s">
        <v>0</v>
      </c>
      <c r="AM221" s="4" t="s">
        <v>1</v>
      </c>
      <c r="AN221" s="5" t="s">
        <v>2</v>
      </c>
      <c r="AO221" s="5" t="s">
        <v>3</v>
      </c>
      <c r="AP221" s="5" t="s">
        <v>4</v>
      </c>
      <c r="AQ221" s="5" t="s">
        <v>5</v>
      </c>
    </row>
    <row r="222" spans="3:162">
      <c r="C222" s="1"/>
      <c r="D222" s="1"/>
      <c r="E222" s="6"/>
      <c r="F222" s="6">
        <f>G222</f>
        <v>9087.8340000000098</v>
      </c>
      <c r="G222" s="23">
        <f>H224+FD184</f>
        <v>9087.8340000000098</v>
      </c>
      <c r="H222" s="7">
        <v>8111074575</v>
      </c>
      <c r="J222" s="1"/>
      <c r="K222" s="1"/>
      <c r="L222" s="6"/>
      <c r="M222" s="6">
        <f>F254</f>
        <v>5398.1560000000109</v>
      </c>
      <c r="N222" s="23">
        <f>G222</f>
        <v>9087.8340000000098</v>
      </c>
      <c r="O222" s="7">
        <v>8111074575</v>
      </c>
      <c r="Q222" s="1"/>
      <c r="R222" s="1"/>
      <c r="S222" s="6"/>
      <c r="T222" s="6">
        <f>M254</f>
        <v>1861.7570000000107</v>
      </c>
      <c r="U222" s="23">
        <f>N222</f>
        <v>9087.8340000000098</v>
      </c>
      <c r="V222" s="7">
        <v>8111074575</v>
      </c>
      <c r="X222" s="1"/>
      <c r="Y222" s="1"/>
      <c r="Z222" s="6"/>
      <c r="AA222" s="6">
        <f>AB222</f>
        <v>15690.116000000011</v>
      </c>
      <c r="AB222" s="23">
        <f>AC224+T239</f>
        <v>15690.116000000011</v>
      </c>
      <c r="AC222" s="7">
        <v>8111075604</v>
      </c>
      <c r="AE222" s="1"/>
      <c r="AF222" s="1"/>
      <c r="AG222" s="6"/>
      <c r="AH222" s="6">
        <f>AA254</f>
        <v>8488.829000000007</v>
      </c>
      <c r="AI222" s="23">
        <f>AB222</f>
        <v>15690.116000000011</v>
      </c>
      <c r="AJ222" s="7">
        <v>8111075604</v>
      </c>
      <c r="AL222" s="1"/>
      <c r="AM222" s="1"/>
      <c r="AN222" s="6"/>
      <c r="AO222" s="6">
        <f>AH254</f>
        <v>4371.2760000000062</v>
      </c>
      <c r="AP222" s="23">
        <f>AI222</f>
        <v>15690.116000000011</v>
      </c>
      <c r="AQ222" s="7">
        <v>8111075604</v>
      </c>
    </row>
    <row r="223" spans="3:162">
      <c r="C223" s="8">
        <v>45506</v>
      </c>
      <c r="D223" s="9" t="s">
        <v>732</v>
      </c>
      <c r="E223" s="6">
        <v>400.03699999999998</v>
      </c>
      <c r="F223" s="6">
        <f>F222-E223</f>
        <v>8687.7970000000096</v>
      </c>
      <c r="G223" s="10">
        <f>1</f>
        <v>1</v>
      </c>
      <c r="H223" s="5" t="s">
        <v>4</v>
      </c>
      <c r="J223" s="8">
        <v>45506</v>
      </c>
      <c r="K223" s="9" t="s">
        <v>9</v>
      </c>
      <c r="L223" s="6">
        <v>200.71600000000001</v>
      </c>
      <c r="M223" s="6">
        <f>M222-L223</f>
        <v>5197.4400000000105</v>
      </c>
      <c r="N223" s="10">
        <f>1</f>
        <v>1</v>
      </c>
      <c r="O223" s="5" t="s">
        <v>4</v>
      </c>
      <c r="Q223" s="8">
        <v>45506</v>
      </c>
      <c r="R223" s="9" t="s">
        <v>57</v>
      </c>
      <c r="S223" s="6">
        <v>250.72</v>
      </c>
      <c r="T223" s="6">
        <f>T222-S223</f>
        <v>1611.0370000000107</v>
      </c>
      <c r="U223" s="10">
        <f>1</f>
        <v>1</v>
      </c>
      <c r="V223" s="5" t="s">
        <v>4</v>
      </c>
      <c r="X223" s="8">
        <v>45507</v>
      </c>
      <c r="Y223" s="9" t="s">
        <v>56</v>
      </c>
      <c r="Z223" s="6">
        <v>200.12</v>
      </c>
      <c r="AA223" s="6">
        <f>AA222-Z223</f>
        <v>15489.99600000001</v>
      </c>
      <c r="AB223" s="10">
        <f>1</f>
        <v>1</v>
      </c>
      <c r="AC223" s="5" t="s">
        <v>4</v>
      </c>
      <c r="AE223" s="8">
        <v>45507</v>
      </c>
      <c r="AF223" s="9" t="s">
        <v>809</v>
      </c>
      <c r="AG223" s="6">
        <v>467.94299999999998</v>
      </c>
      <c r="AH223" s="6">
        <f>AH222-AG223</f>
        <v>8020.8860000000068</v>
      </c>
      <c r="AI223" s="10">
        <f>1</f>
        <v>1</v>
      </c>
      <c r="AJ223" s="5" t="s">
        <v>4</v>
      </c>
      <c r="AL223" s="8">
        <v>45507</v>
      </c>
      <c r="AM223" s="9" t="s">
        <v>495</v>
      </c>
      <c r="AN223" s="6">
        <v>300.43200000000002</v>
      </c>
      <c r="AO223" s="6">
        <f>AO222-AN223</f>
        <v>4070.8440000000064</v>
      </c>
      <c r="AP223" s="10">
        <f>1</f>
        <v>1</v>
      </c>
      <c r="AQ223" s="5" t="s">
        <v>4</v>
      </c>
    </row>
    <row r="224" spans="3:162">
      <c r="C224" s="8">
        <v>45506</v>
      </c>
      <c r="D224" s="9" t="s">
        <v>56</v>
      </c>
      <c r="E224" s="6">
        <v>200.06800000000001</v>
      </c>
      <c r="F224" s="6">
        <f t="shared" ref="F224:F254" si="156">F223-E224</f>
        <v>8487.7290000000103</v>
      </c>
      <c r="G224" s="10">
        <f t="shared" ref="G224:G254" si="157">G223+1</f>
        <v>2</v>
      </c>
      <c r="H224" s="10">
        <v>10000</v>
      </c>
      <c r="J224" s="8">
        <v>45506</v>
      </c>
      <c r="K224" s="9" t="s">
        <v>6</v>
      </c>
      <c r="L224" s="6">
        <v>408.80599999999998</v>
      </c>
      <c r="M224" s="6">
        <f t="shared" ref="M224:M254" si="158">M223-L224</f>
        <v>4788.6340000000109</v>
      </c>
      <c r="N224" s="10">
        <f t="shared" ref="N224:N254" si="159">N223+1</f>
        <v>2</v>
      </c>
      <c r="O224" s="10">
        <v>10000</v>
      </c>
      <c r="Q224" s="8">
        <v>45506</v>
      </c>
      <c r="R224" s="9" t="s">
        <v>9</v>
      </c>
      <c r="S224" s="6">
        <v>200.648</v>
      </c>
      <c r="T224" s="6">
        <f t="shared" ref="T224:T239" si="160">T223-S224</f>
        <v>1410.3890000000108</v>
      </c>
      <c r="U224" s="10">
        <f t="shared" ref="U224:U239" si="161">U223+1</f>
        <v>2</v>
      </c>
      <c r="V224" s="10">
        <v>10000</v>
      </c>
      <c r="X224" s="8">
        <v>45507</v>
      </c>
      <c r="Y224" s="9" t="s">
        <v>826</v>
      </c>
      <c r="Z224" s="6">
        <v>300.83800000000002</v>
      </c>
      <c r="AA224" s="6">
        <f t="shared" ref="AA224:AA254" si="162">AA223-Z224</f>
        <v>15189.15800000001</v>
      </c>
      <c r="AB224" s="10">
        <f t="shared" ref="AB224:AB254" si="163">AB223+1</f>
        <v>2</v>
      </c>
      <c r="AC224" s="10">
        <v>17999</v>
      </c>
      <c r="AE224" s="8">
        <v>45507</v>
      </c>
      <c r="AF224" s="9" t="s">
        <v>56</v>
      </c>
      <c r="AG224" s="6">
        <v>200.31399999999999</v>
      </c>
      <c r="AH224" s="6">
        <f t="shared" ref="AH224:AH254" si="164">AH223-AG224</f>
        <v>7820.5720000000065</v>
      </c>
      <c r="AI224" s="10">
        <f t="shared" ref="AI224:AI254" si="165">AI223+1</f>
        <v>2</v>
      </c>
      <c r="AJ224" s="10">
        <v>17999</v>
      </c>
      <c r="AL224" s="8">
        <v>45507</v>
      </c>
      <c r="AM224" s="9" t="s">
        <v>9</v>
      </c>
      <c r="AN224" s="6">
        <v>200.90199999999999</v>
      </c>
      <c r="AO224" s="6">
        <f t="shared" ref="AO224:AO247" si="166">AO223-AN224</f>
        <v>3869.9420000000064</v>
      </c>
      <c r="AP224" s="10">
        <f t="shared" ref="AP224:AP247" si="167">AP223+1</f>
        <v>2</v>
      </c>
      <c r="AQ224" s="10">
        <v>17999</v>
      </c>
    </row>
    <row r="225" spans="3:43">
      <c r="C225" s="8">
        <v>45506</v>
      </c>
      <c r="D225" s="9" t="s">
        <v>6</v>
      </c>
      <c r="E225" s="6">
        <v>400.68799999999999</v>
      </c>
      <c r="F225" s="6">
        <f t="shared" si="156"/>
        <v>8087.0410000000102</v>
      </c>
      <c r="G225" s="10">
        <f t="shared" si="157"/>
        <v>3</v>
      </c>
      <c r="H225" s="5" t="s">
        <v>780</v>
      </c>
      <c r="J225" s="8">
        <v>45506</v>
      </c>
      <c r="K225" s="9" t="s">
        <v>9</v>
      </c>
      <c r="L225" s="6">
        <v>182.399</v>
      </c>
      <c r="M225" s="6">
        <f t="shared" si="158"/>
        <v>4606.2350000000106</v>
      </c>
      <c r="N225" s="10">
        <f t="shared" si="159"/>
        <v>3</v>
      </c>
      <c r="O225" s="5" t="s">
        <v>780</v>
      </c>
      <c r="Q225" s="8">
        <v>45506</v>
      </c>
      <c r="R225" s="9" t="s">
        <v>35</v>
      </c>
      <c r="S225" s="6">
        <v>200.404</v>
      </c>
      <c r="T225" s="6">
        <f t="shared" si="160"/>
        <v>1209.9850000000108</v>
      </c>
      <c r="U225" s="10">
        <f t="shared" si="161"/>
        <v>3</v>
      </c>
      <c r="V225" s="5" t="s">
        <v>780</v>
      </c>
      <c r="X225" s="8">
        <v>45507</v>
      </c>
      <c r="Y225" s="9" t="s">
        <v>732</v>
      </c>
      <c r="Z225" s="6">
        <v>396.77</v>
      </c>
      <c r="AA225" s="6">
        <f t="shared" si="162"/>
        <v>14792.38800000001</v>
      </c>
      <c r="AB225" s="10">
        <f t="shared" si="163"/>
        <v>3</v>
      </c>
      <c r="AC225" s="5" t="s">
        <v>780</v>
      </c>
      <c r="AE225" s="8">
        <v>45507</v>
      </c>
      <c r="AF225" s="9" t="s">
        <v>732</v>
      </c>
      <c r="AG225" s="6">
        <v>451.13400000000001</v>
      </c>
      <c r="AH225" s="6">
        <f t="shared" si="164"/>
        <v>7369.4380000000065</v>
      </c>
      <c r="AI225" s="10">
        <f t="shared" si="165"/>
        <v>3</v>
      </c>
      <c r="AJ225" s="5" t="s">
        <v>780</v>
      </c>
      <c r="AL225" s="8">
        <v>45507</v>
      </c>
      <c r="AM225" s="9" t="s">
        <v>57</v>
      </c>
      <c r="AN225" s="6">
        <v>250.625</v>
      </c>
      <c r="AO225" s="6">
        <f t="shared" si="166"/>
        <v>3619.3170000000064</v>
      </c>
      <c r="AP225" s="10">
        <f t="shared" si="167"/>
        <v>3</v>
      </c>
      <c r="AQ225" s="5" t="s">
        <v>780</v>
      </c>
    </row>
    <row r="226" spans="3:43">
      <c r="C226" s="8">
        <v>45506</v>
      </c>
      <c r="D226" s="9" t="s">
        <v>9</v>
      </c>
      <c r="E226" s="6">
        <v>154.05699999999999</v>
      </c>
      <c r="F226" s="6">
        <f t="shared" si="156"/>
        <v>7932.9840000000104</v>
      </c>
      <c r="G226" s="10">
        <f t="shared" si="157"/>
        <v>4</v>
      </c>
      <c r="H226" s="8">
        <v>45502</v>
      </c>
      <c r="J226" s="8">
        <v>45506</v>
      </c>
      <c r="K226" s="9" t="s">
        <v>56</v>
      </c>
      <c r="L226" s="6">
        <v>200.03299999999999</v>
      </c>
      <c r="M226" s="6">
        <f t="shared" si="158"/>
        <v>4406.2020000000102</v>
      </c>
      <c r="N226" s="10">
        <f t="shared" si="159"/>
        <v>4</v>
      </c>
      <c r="O226" s="8">
        <v>45502</v>
      </c>
      <c r="Q226" s="8">
        <v>45506</v>
      </c>
      <c r="R226" s="9" t="s">
        <v>732</v>
      </c>
      <c r="S226" s="6">
        <v>421.834</v>
      </c>
      <c r="T226" s="6">
        <f t="shared" si="160"/>
        <v>788.15100000001075</v>
      </c>
      <c r="U226" s="10">
        <f t="shared" si="161"/>
        <v>4</v>
      </c>
      <c r="V226" s="8">
        <v>45502</v>
      </c>
      <c r="X226" s="8">
        <v>45507</v>
      </c>
      <c r="Y226" s="9" t="s">
        <v>495</v>
      </c>
      <c r="Z226" s="6">
        <v>300.04500000000002</v>
      </c>
      <c r="AA226" s="6">
        <f t="shared" si="162"/>
        <v>14492.34300000001</v>
      </c>
      <c r="AB226" s="10">
        <f t="shared" si="163"/>
        <v>4</v>
      </c>
      <c r="AC226" s="8">
        <v>45503</v>
      </c>
      <c r="AE226" s="8">
        <v>45507</v>
      </c>
      <c r="AF226" s="9" t="s">
        <v>809</v>
      </c>
      <c r="AG226" s="6">
        <v>360.93200000000002</v>
      </c>
      <c r="AH226" s="6">
        <f t="shared" si="164"/>
        <v>7008.5060000000067</v>
      </c>
      <c r="AI226" s="10">
        <f t="shared" si="165"/>
        <v>4</v>
      </c>
      <c r="AJ226" s="8">
        <v>45503</v>
      </c>
      <c r="AL226" s="8">
        <v>45507</v>
      </c>
      <c r="AM226" s="9" t="s">
        <v>732</v>
      </c>
      <c r="AN226" s="6">
        <v>400.55099999999999</v>
      </c>
      <c r="AO226" s="6">
        <f t="shared" si="166"/>
        <v>3218.7660000000064</v>
      </c>
      <c r="AP226" s="10">
        <f t="shared" si="167"/>
        <v>4</v>
      </c>
      <c r="AQ226" s="8">
        <v>45503</v>
      </c>
    </row>
    <row r="227" spans="3:43">
      <c r="C227" s="8">
        <v>45506</v>
      </c>
      <c r="D227" s="9" t="s">
        <v>58</v>
      </c>
      <c r="E227" s="6">
        <v>200.40799999999999</v>
      </c>
      <c r="F227" s="6">
        <f t="shared" si="156"/>
        <v>7732.57600000001</v>
      </c>
      <c r="G227" s="10">
        <f t="shared" si="157"/>
        <v>5</v>
      </c>
      <c r="H227" s="11"/>
      <c r="J227" s="8">
        <v>45506</v>
      </c>
      <c r="K227" s="9" t="s">
        <v>56</v>
      </c>
      <c r="L227" s="6">
        <v>200.27199999999999</v>
      </c>
      <c r="M227" s="6">
        <f t="shared" si="158"/>
        <v>4205.9300000000103</v>
      </c>
      <c r="N227" s="10">
        <f t="shared" si="159"/>
        <v>5</v>
      </c>
      <c r="O227" s="11"/>
      <c r="Q227" s="8">
        <v>45506</v>
      </c>
      <c r="R227" s="9" t="s">
        <v>35</v>
      </c>
      <c r="S227" s="6">
        <v>200.155</v>
      </c>
      <c r="T227" s="6">
        <f t="shared" si="160"/>
        <v>587.99600000001078</v>
      </c>
      <c r="U227" s="10">
        <f t="shared" si="161"/>
        <v>5</v>
      </c>
      <c r="V227" s="11"/>
      <c r="X227" s="8">
        <v>45507</v>
      </c>
      <c r="Y227" s="9" t="s">
        <v>34</v>
      </c>
      <c r="Z227" s="6">
        <v>175.99100000000001</v>
      </c>
      <c r="AA227" s="6">
        <f t="shared" si="162"/>
        <v>14316.35200000001</v>
      </c>
      <c r="AB227" s="10">
        <f t="shared" si="163"/>
        <v>5</v>
      </c>
      <c r="AC227" s="11"/>
      <c r="AE227" s="8">
        <v>45507</v>
      </c>
      <c r="AF227" s="9" t="s">
        <v>809</v>
      </c>
      <c r="AG227" s="6">
        <v>300.43400000000003</v>
      </c>
      <c r="AH227" s="6">
        <f t="shared" si="164"/>
        <v>6708.0720000000065</v>
      </c>
      <c r="AI227" s="10">
        <f t="shared" si="165"/>
        <v>5</v>
      </c>
      <c r="AJ227" s="11"/>
      <c r="AL227" s="8">
        <v>45507</v>
      </c>
      <c r="AM227" s="9" t="s">
        <v>6</v>
      </c>
      <c r="AN227" s="6">
        <v>400.15699999999998</v>
      </c>
      <c r="AO227" s="6">
        <f t="shared" si="166"/>
        <v>2818.6090000000063</v>
      </c>
      <c r="AP227" s="10">
        <f t="shared" si="167"/>
        <v>5</v>
      </c>
      <c r="AQ227" s="11"/>
    </row>
    <row r="228" spans="3:43">
      <c r="C228" s="8">
        <v>45506</v>
      </c>
      <c r="D228" s="9" t="s">
        <v>732</v>
      </c>
      <c r="E228" s="6">
        <v>400.02600000000001</v>
      </c>
      <c r="F228" s="6">
        <f t="shared" si="156"/>
        <v>7332.5500000000102</v>
      </c>
      <c r="G228" s="10">
        <f t="shared" si="157"/>
        <v>6</v>
      </c>
      <c r="H228" s="5" t="s">
        <v>8</v>
      </c>
      <c r="J228" s="8">
        <v>45506</v>
      </c>
      <c r="K228" s="9" t="s">
        <v>9</v>
      </c>
      <c r="L228" s="6">
        <v>200.381</v>
      </c>
      <c r="M228" s="6">
        <f t="shared" si="158"/>
        <v>4005.5490000000104</v>
      </c>
      <c r="N228" s="10">
        <f t="shared" si="159"/>
        <v>6</v>
      </c>
      <c r="O228" s="5" t="s">
        <v>8</v>
      </c>
      <c r="Q228" s="8">
        <v>45506</v>
      </c>
      <c r="R228" s="9" t="s">
        <v>811</v>
      </c>
      <c r="S228" s="6">
        <v>150.04900000000001</v>
      </c>
      <c r="T228" s="6">
        <f t="shared" si="160"/>
        <v>437.9470000000108</v>
      </c>
      <c r="U228" s="10">
        <f t="shared" si="161"/>
        <v>6</v>
      </c>
      <c r="V228" s="5" t="s">
        <v>8</v>
      </c>
      <c r="X228" s="8">
        <v>45507</v>
      </c>
      <c r="Y228" s="9" t="s">
        <v>495</v>
      </c>
      <c r="Z228" s="6">
        <v>245.56299999999999</v>
      </c>
      <c r="AA228" s="6">
        <f t="shared" si="162"/>
        <v>14070.78900000001</v>
      </c>
      <c r="AB228" s="10">
        <f t="shared" si="163"/>
        <v>6</v>
      </c>
      <c r="AC228" s="5" t="s">
        <v>8</v>
      </c>
      <c r="AE228" s="8">
        <v>45507</v>
      </c>
      <c r="AF228" s="9" t="s">
        <v>35</v>
      </c>
      <c r="AG228" s="6">
        <v>200.20599999999999</v>
      </c>
      <c r="AH228" s="6">
        <f t="shared" si="164"/>
        <v>6507.8660000000064</v>
      </c>
      <c r="AI228" s="10">
        <f t="shared" si="165"/>
        <v>6</v>
      </c>
      <c r="AJ228" s="5" t="s">
        <v>8</v>
      </c>
      <c r="AL228" s="8">
        <v>45507</v>
      </c>
      <c r="AM228" s="9" t="s">
        <v>56</v>
      </c>
      <c r="AN228" s="6">
        <v>200.30600000000001</v>
      </c>
      <c r="AO228" s="6">
        <f t="shared" si="166"/>
        <v>2618.3030000000063</v>
      </c>
      <c r="AP228" s="10">
        <f t="shared" si="167"/>
        <v>6</v>
      </c>
      <c r="AQ228" s="5" t="s">
        <v>8</v>
      </c>
    </row>
    <row r="229" spans="3:43">
      <c r="C229" s="8">
        <v>45506</v>
      </c>
      <c r="D229" s="9" t="s">
        <v>58</v>
      </c>
      <c r="E229" s="6">
        <v>200.761</v>
      </c>
      <c r="F229" s="6">
        <f t="shared" si="156"/>
        <v>7131.7890000000098</v>
      </c>
      <c r="G229" s="10">
        <f t="shared" si="157"/>
        <v>7</v>
      </c>
      <c r="H229" s="8">
        <v>45506</v>
      </c>
      <c r="J229" s="8">
        <v>45506</v>
      </c>
      <c r="K229" s="9" t="s">
        <v>6</v>
      </c>
      <c r="L229" s="6">
        <v>400.82</v>
      </c>
      <c r="M229" s="6">
        <f t="shared" si="158"/>
        <v>3604.7290000000103</v>
      </c>
      <c r="N229" s="10">
        <f t="shared" si="159"/>
        <v>7</v>
      </c>
      <c r="O229" s="8">
        <v>45506</v>
      </c>
      <c r="Q229" s="8">
        <v>45506</v>
      </c>
      <c r="R229" s="9" t="s">
        <v>34</v>
      </c>
      <c r="S229" s="6">
        <v>170.24600000000001</v>
      </c>
      <c r="T229" s="6">
        <f t="shared" si="160"/>
        <v>267.70100000001082</v>
      </c>
      <c r="U229" s="10">
        <f t="shared" si="161"/>
        <v>7</v>
      </c>
      <c r="V229" s="8">
        <v>45506</v>
      </c>
      <c r="X229" s="8">
        <v>45507</v>
      </c>
      <c r="Y229" s="9" t="s">
        <v>35</v>
      </c>
      <c r="Z229" s="6">
        <v>200.172</v>
      </c>
      <c r="AA229" s="6">
        <f t="shared" si="162"/>
        <v>13870.617000000009</v>
      </c>
      <c r="AB229" s="10">
        <f t="shared" si="163"/>
        <v>7</v>
      </c>
      <c r="AC229" s="8">
        <v>45507</v>
      </c>
      <c r="AE229" s="8">
        <v>45507</v>
      </c>
      <c r="AF229" s="9" t="s">
        <v>809</v>
      </c>
      <c r="AG229" s="6">
        <v>450.63900000000001</v>
      </c>
      <c r="AH229" s="6">
        <f t="shared" si="164"/>
        <v>6057.2270000000062</v>
      </c>
      <c r="AI229" s="10">
        <f t="shared" si="165"/>
        <v>7</v>
      </c>
      <c r="AJ229" s="8">
        <v>45507</v>
      </c>
      <c r="AL229" s="8">
        <v>45507</v>
      </c>
      <c r="AM229" s="9" t="s">
        <v>9</v>
      </c>
      <c r="AN229" s="6">
        <v>175.73</v>
      </c>
      <c r="AO229" s="6">
        <f t="shared" si="166"/>
        <v>2442.5730000000062</v>
      </c>
      <c r="AP229" s="10">
        <f t="shared" si="167"/>
        <v>7</v>
      </c>
      <c r="AQ229" s="8">
        <v>45507</v>
      </c>
    </row>
    <row r="230" spans="3:43">
      <c r="C230" s="8">
        <v>45506</v>
      </c>
      <c r="D230" s="9" t="s">
        <v>57</v>
      </c>
      <c r="E230" s="6">
        <v>250.84700000000001</v>
      </c>
      <c r="F230" s="6">
        <f t="shared" si="156"/>
        <v>6880.94200000001</v>
      </c>
      <c r="G230" s="10">
        <f t="shared" si="157"/>
        <v>8</v>
      </c>
      <c r="H230" s="50"/>
      <c r="J230" s="8">
        <v>45506</v>
      </c>
      <c r="K230" s="9" t="s">
        <v>9</v>
      </c>
      <c r="L230" s="6">
        <v>200.90799999999999</v>
      </c>
      <c r="M230" s="6">
        <f t="shared" si="158"/>
        <v>3403.8210000000104</v>
      </c>
      <c r="N230" s="10">
        <f t="shared" si="159"/>
        <v>8</v>
      </c>
      <c r="O230" s="50"/>
      <c r="Q230" s="8">
        <v>45506</v>
      </c>
      <c r="R230" s="9" t="s">
        <v>34</v>
      </c>
      <c r="S230" s="6">
        <v>155.85900000000001</v>
      </c>
      <c r="T230" s="6">
        <f t="shared" si="160"/>
        <v>111.84200000001081</v>
      </c>
      <c r="U230" s="10">
        <f t="shared" si="161"/>
        <v>8</v>
      </c>
      <c r="V230" s="50"/>
      <c r="X230" s="8">
        <v>45507</v>
      </c>
      <c r="Y230" s="9" t="s">
        <v>35</v>
      </c>
      <c r="Z230" s="6">
        <v>200.25700000000001</v>
      </c>
      <c r="AA230" s="6">
        <f t="shared" si="162"/>
        <v>13670.36000000001</v>
      </c>
      <c r="AB230" s="10">
        <f t="shared" si="163"/>
        <v>8</v>
      </c>
      <c r="AC230" s="50"/>
      <c r="AE230" s="8">
        <v>45507</v>
      </c>
      <c r="AF230" s="9" t="s">
        <v>732</v>
      </c>
      <c r="AG230" s="6">
        <v>400.7</v>
      </c>
      <c r="AH230" s="6">
        <f t="shared" si="164"/>
        <v>5656.5270000000064</v>
      </c>
      <c r="AI230" s="10">
        <f t="shared" si="165"/>
        <v>8</v>
      </c>
      <c r="AJ230" s="50"/>
      <c r="AL230" s="8">
        <v>45507</v>
      </c>
      <c r="AM230" s="9" t="s">
        <v>704</v>
      </c>
      <c r="AN230" s="6">
        <v>250.35499999999999</v>
      </c>
      <c r="AO230" s="6">
        <f t="shared" si="166"/>
        <v>2192.2180000000062</v>
      </c>
      <c r="AP230" s="10">
        <f t="shared" si="167"/>
        <v>8</v>
      </c>
      <c r="AQ230" s="50"/>
    </row>
    <row r="231" spans="3:43">
      <c r="C231" s="8">
        <v>45506</v>
      </c>
      <c r="D231" s="9" t="s">
        <v>732</v>
      </c>
      <c r="E231" s="6">
        <v>400.78</v>
      </c>
      <c r="F231" s="6">
        <f t="shared" si="156"/>
        <v>6480.1620000000103</v>
      </c>
      <c r="G231" s="10">
        <f t="shared" si="157"/>
        <v>9</v>
      </c>
      <c r="H231" s="51"/>
      <c r="J231" s="8">
        <v>45506</v>
      </c>
      <c r="K231" s="9" t="s">
        <v>483</v>
      </c>
      <c r="L231" s="6">
        <v>189.29900000000001</v>
      </c>
      <c r="M231" s="6">
        <f t="shared" si="158"/>
        <v>3214.5220000000104</v>
      </c>
      <c r="N231" s="10">
        <f t="shared" si="159"/>
        <v>9</v>
      </c>
      <c r="O231" s="51"/>
      <c r="Q231" s="8">
        <v>45506</v>
      </c>
      <c r="R231" s="9" t="s">
        <v>495</v>
      </c>
      <c r="S231" s="6">
        <v>300.26</v>
      </c>
      <c r="T231" s="6">
        <f t="shared" si="160"/>
        <v>-188.41799999998918</v>
      </c>
      <c r="U231" s="10">
        <f t="shared" si="161"/>
        <v>9</v>
      </c>
      <c r="V231" s="51"/>
      <c r="X231" s="8">
        <v>45507</v>
      </c>
      <c r="Y231" s="9" t="s">
        <v>809</v>
      </c>
      <c r="Z231" s="6">
        <v>200.00700000000001</v>
      </c>
      <c r="AA231" s="6">
        <f t="shared" si="162"/>
        <v>13470.35300000001</v>
      </c>
      <c r="AB231" s="10">
        <f t="shared" si="163"/>
        <v>9</v>
      </c>
      <c r="AC231" s="51"/>
      <c r="AE231" s="8">
        <v>45507</v>
      </c>
      <c r="AF231" s="9" t="s">
        <v>35</v>
      </c>
      <c r="AG231" s="6">
        <v>200.22200000000001</v>
      </c>
      <c r="AH231" s="6">
        <f t="shared" si="164"/>
        <v>5456.3050000000067</v>
      </c>
      <c r="AI231" s="10">
        <f t="shared" si="165"/>
        <v>9</v>
      </c>
      <c r="AJ231" s="51"/>
      <c r="AL231" s="8">
        <v>45507</v>
      </c>
      <c r="AM231" s="9" t="s">
        <v>9</v>
      </c>
      <c r="AN231" s="6">
        <v>200.27199999999999</v>
      </c>
      <c r="AO231" s="6">
        <f t="shared" si="166"/>
        <v>1991.9460000000063</v>
      </c>
      <c r="AP231" s="10">
        <f t="shared" si="167"/>
        <v>9</v>
      </c>
      <c r="AQ231" s="51"/>
    </row>
    <row r="232" spans="3:43">
      <c r="C232" s="8">
        <v>45506</v>
      </c>
      <c r="D232" s="9" t="s">
        <v>6</v>
      </c>
      <c r="E232" s="6">
        <v>411.267</v>
      </c>
      <c r="F232" s="6">
        <f t="shared" si="156"/>
        <v>6068.8950000000104</v>
      </c>
      <c r="G232" s="10">
        <f t="shared" si="157"/>
        <v>10</v>
      </c>
      <c r="H232" s="51"/>
      <c r="J232" s="8">
        <v>45506</v>
      </c>
      <c r="K232" s="9" t="s">
        <v>57</v>
      </c>
      <c r="L232" s="6">
        <v>250.363</v>
      </c>
      <c r="M232" s="6">
        <f t="shared" si="158"/>
        <v>2964.1590000000106</v>
      </c>
      <c r="N232" s="10">
        <f t="shared" si="159"/>
        <v>10</v>
      </c>
      <c r="O232" s="51"/>
      <c r="Q232" s="8">
        <v>45506</v>
      </c>
      <c r="R232" s="9" t="s">
        <v>732</v>
      </c>
      <c r="S232" s="6">
        <v>352.709</v>
      </c>
      <c r="T232" s="6">
        <f t="shared" si="160"/>
        <v>-541.12699999998915</v>
      </c>
      <c r="U232" s="10">
        <f t="shared" si="161"/>
        <v>10</v>
      </c>
      <c r="V232" s="51"/>
      <c r="X232" s="8">
        <v>45507</v>
      </c>
      <c r="Y232" s="9" t="s">
        <v>60</v>
      </c>
      <c r="Z232" s="6">
        <v>96.078000000000003</v>
      </c>
      <c r="AA232" s="6">
        <f t="shared" si="162"/>
        <v>13374.275000000011</v>
      </c>
      <c r="AB232" s="10">
        <f t="shared" si="163"/>
        <v>10</v>
      </c>
      <c r="AC232" s="51"/>
      <c r="AE232" s="8">
        <v>45507</v>
      </c>
      <c r="AF232" s="9" t="s">
        <v>58</v>
      </c>
      <c r="AG232" s="6">
        <v>182.94399999999999</v>
      </c>
      <c r="AH232" s="6">
        <f t="shared" si="164"/>
        <v>5273.3610000000062</v>
      </c>
      <c r="AI232" s="10">
        <f t="shared" si="165"/>
        <v>10</v>
      </c>
      <c r="AJ232" s="51"/>
      <c r="AL232" s="8">
        <v>45507</v>
      </c>
      <c r="AM232" s="9" t="s">
        <v>6</v>
      </c>
      <c r="AN232" s="6">
        <v>400.75</v>
      </c>
      <c r="AO232" s="6">
        <f t="shared" si="166"/>
        <v>1591.1960000000063</v>
      </c>
      <c r="AP232" s="10">
        <f t="shared" si="167"/>
        <v>10</v>
      </c>
      <c r="AQ232" s="51"/>
    </row>
    <row r="233" spans="3:43">
      <c r="C233" s="8">
        <v>45506</v>
      </c>
      <c r="D233" s="9" t="s">
        <v>536</v>
      </c>
      <c r="E233" s="6">
        <v>300.05599999999998</v>
      </c>
      <c r="F233" s="6">
        <f t="shared" si="156"/>
        <v>5768.8390000000109</v>
      </c>
      <c r="G233" s="10">
        <f t="shared" si="157"/>
        <v>11</v>
      </c>
      <c r="H233" s="51"/>
      <c r="J233" s="8">
        <v>45506</v>
      </c>
      <c r="K233" s="9" t="s">
        <v>56</v>
      </c>
      <c r="L233" s="6">
        <v>200.02199999999999</v>
      </c>
      <c r="M233" s="6">
        <f t="shared" si="158"/>
        <v>2764.1370000000106</v>
      </c>
      <c r="N233" s="10">
        <f t="shared" si="159"/>
        <v>11</v>
      </c>
      <c r="O233" s="51"/>
      <c r="Q233" s="8">
        <v>45506</v>
      </c>
      <c r="R233" s="9" t="s">
        <v>35</v>
      </c>
      <c r="S233" s="6">
        <v>200.07900000000001</v>
      </c>
      <c r="T233" s="6">
        <f t="shared" si="160"/>
        <v>-741.20599999998922</v>
      </c>
      <c r="U233" s="10">
        <f t="shared" si="161"/>
        <v>11</v>
      </c>
      <c r="V233" s="51"/>
      <c r="X233" s="8">
        <v>45507</v>
      </c>
      <c r="Y233" s="9" t="s">
        <v>809</v>
      </c>
      <c r="Z233" s="6">
        <v>400.02499999999998</v>
      </c>
      <c r="AA233" s="6">
        <f t="shared" si="162"/>
        <v>12974.250000000011</v>
      </c>
      <c r="AB233" s="10">
        <f t="shared" si="163"/>
        <v>11</v>
      </c>
      <c r="AC233" s="51"/>
      <c r="AE233" s="8">
        <v>45507</v>
      </c>
      <c r="AF233" s="9" t="s">
        <v>35</v>
      </c>
      <c r="AG233" s="6">
        <v>200.548</v>
      </c>
      <c r="AH233" s="6">
        <f t="shared" si="164"/>
        <v>5072.8130000000065</v>
      </c>
      <c r="AI233" s="10">
        <f t="shared" si="165"/>
        <v>11</v>
      </c>
      <c r="AJ233" s="51"/>
      <c r="AL233" s="8">
        <v>45507</v>
      </c>
      <c r="AM233" s="9" t="s">
        <v>58</v>
      </c>
      <c r="AN233" s="6">
        <v>200.21100000000001</v>
      </c>
      <c r="AO233" s="6">
        <f t="shared" si="166"/>
        <v>1390.9850000000063</v>
      </c>
      <c r="AP233" s="10">
        <f t="shared" si="167"/>
        <v>11</v>
      </c>
      <c r="AQ233" s="51"/>
    </row>
    <row r="234" spans="3:43">
      <c r="C234" s="8">
        <v>45506</v>
      </c>
      <c r="D234" s="9" t="s">
        <v>483</v>
      </c>
      <c r="E234" s="6">
        <v>169.92400000000001</v>
      </c>
      <c r="F234" s="6">
        <f t="shared" si="156"/>
        <v>5598.9150000000109</v>
      </c>
      <c r="G234" s="10">
        <f t="shared" si="157"/>
        <v>12</v>
      </c>
      <c r="H234" s="51"/>
      <c r="J234" s="8">
        <v>45506</v>
      </c>
      <c r="K234" s="9" t="s">
        <v>6</v>
      </c>
      <c r="L234" s="6">
        <v>400.74</v>
      </c>
      <c r="M234" s="6">
        <f t="shared" si="158"/>
        <v>2363.3970000000108</v>
      </c>
      <c r="N234" s="10">
        <f t="shared" si="159"/>
        <v>12</v>
      </c>
      <c r="O234" s="51"/>
      <c r="Q234" s="8">
        <v>45506</v>
      </c>
      <c r="R234" s="9" t="s">
        <v>809</v>
      </c>
      <c r="S234" s="6">
        <v>276.089</v>
      </c>
      <c r="T234" s="6">
        <f t="shared" si="160"/>
        <v>-1017.2949999999892</v>
      </c>
      <c r="U234" s="10">
        <f t="shared" si="161"/>
        <v>12</v>
      </c>
      <c r="V234" s="51"/>
      <c r="X234" s="8">
        <v>45507</v>
      </c>
      <c r="Y234" s="9" t="s">
        <v>809</v>
      </c>
      <c r="Z234" s="6">
        <v>394.48</v>
      </c>
      <c r="AA234" s="6">
        <f t="shared" si="162"/>
        <v>12579.770000000011</v>
      </c>
      <c r="AB234" s="10">
        <f t="shared" si="163"/>
        <v>12</v>
      </c>
      <c r="AC234" s="51"/>
      <c r="AE234" s="8">
        <v>45507</v>
      </c>
      <c r="AF234" s="9" t="s">
        <v>56</v>
      </c>
      <c r="AG234" s="6">
        <v>200.523</v>
      </c>
      <c r="AH234" s="6">
        <f t="shared" si="164"/>
        <v>4872.2900000000063</v>
      </c>
      <c r="AI234" s="10">
        <f t="shared" si="165"/>
        <v>12</v>
      </c>
      <c r="AJ234" s="51"/>
      <c r="AL234" s="8">
        <v>45507</v>
      </c>
      <c r="AM234" s="9" t="s">
        <v>9</v>
      </c>
      <c r="AN234" s="6">
        <v>132.57400000000001</v>
      </c>
      <c r="AO234" s="6">
        <f t="shared" si="166"/>
        <v>1258.4110000000062</v>
      </c>
      <c r="AP234" s="10">
        <f t="shared" si="167"/>
        <v>12</v>
      </c>
      <c r="AQ234" s="51"/>
    </row>
    <row r="235" spans="3:43">
      <c r="C235" s="8">
        <v>45506</v>
      </c>
      <c r="D235" s="9" t="s">
        <v>56</v>
      </c>
      <c r="E235" s="6">
        <v>200.75899999999999</v>
      </c>
      <c r="F235" s="6">
        <f t="shared" si="156"/>
        <v>5398.1560000000109</v>
      </c>
      <c r="G235" s="10">
        <f t="shared" si="157"/>
        <v>13</v>
      </c>
      <c r="H235" s="51"/>
      <c r="J235" s="8">
        <v>45506</v>
      </c>
      <c r="K235" s="9" t="s">
        <v>495</v>
      </c>
      <c r="L235" s="6">
        <v>300.67</v>
      </c>
      <c r="M235" s="6">
        <f t="shared" si="158"/>
        <v>2062.7270000000108</v>
      </c>
      <c r="N235" s="10">
        <f t="shared" si="159"/>
        <v>13</v>
      </c>
      <c r="O235" s="51"/>
      <c r="Q235" s="8">
        <v>45506</v>
      </c>
      <c r="R235" s="9" t="s">
        <v>35</v>
      </c>
      <c r="S235" s="6">
        <v>200.06399999999999</v>
      </c>
      <c r="T235" s="6">
        <f t="shared" si="160"/>
        <v>-1217.3589999999892</v>
      </c>
      <c r="U235" s="10">
        <f t="shared" si="161"/>
        <v>13</v>
      </c>
      <c r="V235" s="51"/>
      <c r="X235" s="8">
        <v>45507</v>
      </c>
      <c r="Y235" s="9" t="s">
        <v>56</v>
      </c>
      <c r="Z235" s="6">
        <v>200.28700000000001</v>
      </c>
      <c r="AA235" s="6">
        <f t="shared" si="162"/>
        <v>12379.483000000011</v>
      </c>
      <c r="AB235" s="10">
        <f t="shared" si="163"/>
        <v>13</v>
      </c>
      <c r="AC235" s="51"/>
      <c r="AE235" s="8">
        <v>45507</v>
      </c>
      <c r="AF235" s="9" t="s">
        <v>58</v>
      </c>
      <c r="AG235" s="6">
        <v>200.768</v>
      </c>
      <c r="AH235" s="6">
        <f t="shared" si="164"/>
        <v>4671.5220000000063</v>
      </c>
      <c r="AI235" s="10">
        <f t="shared" si="165"/>
        <v>13</v>
      </c>
      <c r="AJ235" s="51"/>
      <c r="AL235" s="8">
        <v>45507</v>
      </c>
      <c r="AM235" s="9" t="s">
        <v>56</v>
      </c>
      <c r="AN235" s="6">
        <v>182.52</v>
      </c>
      <c r="AO235" s="6">
        <f t="shared" si="166"/>
        <v>1075.8910000000062</v>
      </c>
      <c r="AP235" s="10">
        <f t="shared" si="167"/>
        <v>13</v>
      </c>
      <c r="AQ235" s="51"/>
    </row>
    <row r="236" spans="3:43">
      <c r="C236" s="8"/>
      <c r="D236" s="9"/>
      <c r="E236" s="6"/>
      <c r="F236" s="6">
        <f t="shared" si="156"/>
        <v>5398.1560000000109</v>
      </c>
      <c r="G236" s="10">
        <f t="shared" si="157"/>
        <v>14</v>
      </c>
      <c r="H236" s="51"/>
      <c r="J236" s="8">
        <v>45506</v>
      </c>
      <c r="K236" s="9" t="s">
        <v>58</v>
      </c>
      <c r="L236" s="6">
        <v>200.97</v>
      </c>
      <c r="M236" s="6">
        <f t="shared" si="158"/>
        <v>1861.7570000000107</v>
      </c>
      <c r="N236" s="10">
        <f t="shared" si="159"/>
        <v>14</v>
      </c>
      <c r="O236" s="51"/>
      <c r="Q236" s="8">
        <v>45506</v>
      </c>
      <c r="R236" s="9" t="s">
        <v>35</v>
      </c>
      <c r="S236" s="6">
        <v>200.10900000000001</v>
      </c>
      <c r="T236" s="6">
        <f t="shared" si="160"/>
        <v>-1417.4679999999892</v>
      </c>
      <c r="U236" s="10">
        <f t="shared" si="161"/>
        <v>14</v>
      </c>
      <c r="V236" s="51"/>
      <c r="X236" s="8">
        <v>45507</v>
      </c>
      <c r="Y236" s="9" t="s">
        <v>9</v>
      </c>
      <c r="Z236" s="6">
        <v>200.03</v>
      </c>
      <c r="AA236" s="6">
        <f t="shared" si="162"/>
        <v>12179.45300000001</v>
      </c>
      <c r="AB236" s="10">
        <f t="shared" si="163"/>
        <v>14</v>
      </c>
      <c r="AC236" s="51"/>
      <c r="AE236" s="8">
        <v>45507</v>
      </c>
      <c r="AF236" s="9" t="s">
        <v>495</v>
      </c>
      <c r="AG236" s="6">
        <v>300.24599999999998</v>
      </c>
      <c r="AH236" s="6">
        <f t="shared" si="164"/>
        <v>4371.2760000000062</v>
      </c>
      <c r="AI236" s="10">
        <f t="shared" si="165"/>
        <v>14</v>
      </c>
      <c r="AJ236" s="51"/>
      <c r="AL236" s="8">
        <v>45507</v>
      </c>
      <c r="AM236" s="9" t="s">
        <v>57</v>
      </c>
      <c r="AN236" s="6">
        <v>250.31399999999999</v>
      </c>
      <c r="AO236" s="6">
        <f t="shared" si="166"/>
        <v>825.57700000000625</v>
      </c>
      <c r="AP236" s="10">
        <f t="shared" si="167"/>
        <v>14</v>
      </c>
      <c r="AQ236" s="51"/>
    </row>
    <row r="237" spans="3:43">
      <c r="C237" s="8"/>
      <c r="D237" s="9"/>
      <c r="E237" s="6"/>
      <c r="F237" s="6">
        <f t="shared" si="156"/>
        <v>5398.1560000000109</v>
      </c>
      <c r="G237" s="10">
        <f t="shared" si="157"/>
        <v>15</v>
      </c>
      <c r="H237" s="51"/>
      <c r="J237" s="8"/>
      <c r="K237" s="9"/>
      <c r="L237" s="6"/>
      <c r="M237" s="6">
        <f t="shared" si="158"/>
        <v>1861.7570000000107</v>
      </c>
      <c r="N237" s="10">
        <f t="shared" si="159"/>
        <v>15</v>
      </c>
      <c r="O237" s="51"/>
      <c r="Q237" s="8">
        <v>45506</v>
      </c>
      <c r="R237" s="9" t="s">
        <v>809</v>
      </c>
      <c r="S237" s="6">
        <v>390.45299999999997</v>
      </c>
      <c r="T237" s="6">
        <f t="shared" si="160"/>
        <v>-1807.9209999999891</v>
      </c>
      <c r="U237" s="10">
        <f t="shared" si="161"/>
        <v>15</v>
      </c>
      <c r="V237" s="51"/>
      <c r="X237" s="8">
        <v>45507</v>
      </c>
      <c r="Y237" s="9" t="s">
        <v>495</v>
      </c>
      <c r="Z237" s="6">
        <v>300.69900000000001</v>
      </c>
      <c r="AA237" s="6">
        <f t="shared" si="162"/>
        <v>11878.75400000001</v>
      </c>
      <c r="AB237" s="10">
        <f t="shared" si="163"/>
        <v>15</v>
      </c>
      <c r="AC237" s="51"/>
      <c r="AE237" s="8"/>
      <c r="AF237" s="9"/>
      <c r="AG237" s="6"/>
      <c r="AH237" s="6">
        <f t="shared" si="164"/>
        <v>4371.2760000000062</v>
      </c>
      <c r="AI237" s="10">
        <f t="shared" si="165"/>
        <v>15</v>
      </c>
      <c r="AJ237" s="51"/>
      <c r="AL237" s="8">
        <v>45507</v>
      </c>
      <c r="AM237" s="9" t="s">
        <v>58</v>
      </c>
      <c r="AN237" s="6">
        <v>200.72499999999999</v>
      </c>
      <c r="AO237" s="6">
        <f t="shared" si="166"/>
        <v>624.85200000000623</v>
      </c>
      <c r="AP237" s="10">
        <f t="shared" si="167"/>
        <v>15</v>
      </c>
      <c r="AQ237" s="51"/>
    </row>
    <row r="238" spans="3:43">
      <c r="C238" s="8"/>
      <c r="D238" s="9"/>
      <c r="E238" s="6"/>
      <c r="F238" s="6">
        <f t="shared" si="156"/>
        <v>5398.1560000000109</v>
      </c>
      <c r="G238" s="10">
        <f t="shared" si="157"/>
        <v>16</v>
      </c>
      <c r="H238" s="51"/>
      <c r="J238" s="8"/>
      <c r="K238" s="9"/>
      <c r="L238" s="6"/>
      <c r="M238" s="6">
        <f t="shared" si="158"/>
        <v>1861.7570000000107</v>
      </c>
      <c r="N238" s="10">
        <f t="shared" si="159"/>
        <v>16</v>
      </c>
      <c r="O238" s="51"/>
      <c r="Q238" s="8">
        <v>45506</v>
      </c>
      <c r="R238" s="9" t="s">
        <v>495</v>
      </c>
      <c r="S238" s="6">
        <v>300.858</v>
      </c>
      <c r="T238" s="6">
        <f t="shared" si="160"/>
        <v>-2108.7789999999891</v>
      </c>
      <c r="U238" s="10">
        <f t="shared" si="161"/>
        <v>16</v>
      </c>
      <c r="V238" s="51"/>
      <c r="X238" s="8">
        <v>45507</v>
      </c>
      <c r="Y238" s="9" t="s">
        <v>9</v>
      </c>
      <c r="Z238" s="6">
        <v>200.12799999999999</v>
      </c>
      <c r="AA238" s="6">
        <f t="shared" si="162"/>
        <v>11678.626000000009</v>
      </c>
      <c r="AB238" s="10">
        <f t="shared" si="163"/>
        <v>16</v>
      </c>
      <c r="AC238" s="51"/>
      <c r="AE238" s="8"/>
      <c r="AF238" s="9"/>
      <c r="AG238" s="6"/>
      <c r="AH238" s="6">
        <f t="shared" si="164"/>
        <v>4371.2760000000062</v>
      </c>
      <c r="AI238" s="10">
        <f t="shared" si="165"/>
        <v>16</v>
      </c>
      <c r="AJ238" s="51"/>
      <c r="AL238" s="8">
        <v>45507</v>
      </c>
      <c r="AM238" s="9" t="s">
        <v>6</v>
      </c>
      <c r="AN238" s="6">
        <v>400.19900000000001</v>
      </c>
      <c r="AO238" s="6">
        <f t="shared" si="166"/>
        <v>224.65300000000622</v>
      </c>
      <c r="AP238" s="10">
        <f t="shared" si="167"/>
        <v>16</v>
      </c>
      <c r="AQ238" s="51"/>
    </row>
    <row r="239" spans="3:43">
      <c r="C239" s="8"/>
      <c r="D239" s="9"/>
      <c r="E239" s="3"/>
      <c r="F239" s="6">
        <f t="shared" si="156"/>
        <v>5398.1560000000109</v>
      </c>
      <c r="G239" s="10">
        <f t="shared" si="157"/>
        <v>17</v>
      </c>
      <c r="H239" s="51"/>
      <c r="J239" s="8"/>
      <c r="K239" s="9"/>
      <c r="L239" s="3"/>
      <c r="M239" s="6">
        <f t="shared" si="158"/>
        <v>1861.7570000000107</v>
      </c>
      <c r="N239" s="10">
        <f t="shared" si="159"/>
        <v>17</v>
      </c>
      <c r="O239" s="51"/>
      <c r="Q239" s="8">
        <v>45506</v>
      </c>
      <c r="R239" s="9" t="s">
        <v>35</v>
      </c>
      <c r="S239" s="3">
        <v>200.10499999999999</v>
      </c>
      <c r="T239" s="6">
        <f t="shared" si="160"/>
        <v>-2308.8839999999891</v>
      </c>
      <c r="U239" s="10">
        <f t="shared" si="161"/>
        <v>17</v>
      </c>
      <c r="V239" s="51"/>
      <c r="X239" s="8">
        <v>45507</v>
      </c>
      <c r="Y239" s="9" t="s">
        <v>9</v>
      </c>
      <c r="Z239" s="3">
        <v>147.14699999999999</v>
      </c>
      <c r="AA239" s="6">
        <f t="shared" si="162"/>
        <v>11531.479000000008</v>
      </c>
      <c r="AB239" s="10">
        <f t="shared" si="163"/>
        <v>17</v>
      </c>
      <c r="AC239" s="51"/>
      <c r="AE239" s="8"/>
      <c r="AF239" s="9"/>
      <c r="AG239" s="3"/>
      <c r="AH239" s="6">
        <f t="shared" si="164"/>
        <v>4371.2760000000062</v>
      </c>
      <c r="AI239" s="10">
        <f t="shared" si="165"/>
        <v>17</v>
      </c>
      <c r="AJ239" s="51"/>
      <c r="AL239" s="8">
        <v>45507</v>
      </c>
      <c r="AM239" s="9" t="s">
        <v>9</v>
      </c>
      <c r="AN239" s="3">
        <v>200.72</v>
      </c>
      <c r="AO239" s="6">
        <f t="shared" si="166"/>
        <v>23.933000000006217</v>
      </c>
      <c r="AP239" s="10">
        <f t="shared" si="167"/>
        <v>17</v>
      </c>
      <c r="AQ239" s="51"/>
    </row>
    <row r="240" spans="3:43">
      <c r="C240" s="8"/>
      <c r="D240" s="1"/>
      <c r="E240" s="6"/>
      <c r="F240" s="6">
        <f t="shared" si="156"/>
        <v>5398.1560000000109</v>
      </c>
      <c r="G240" s="10">
        <f t="shared" si="157"/>
        <v>18</v>
      </c>
      <c r="H240" s="51"/>
      <c r="J240" s="8"/>
      <c r="K240" s="1"/>
      <c r="L240" s="6"/>
      <c r="M240" s="6">
        <f t="shared" si="158"/>
        <v>1861.7570000000107</v>
      </c>
      <c r="N240" s="10">
        <f t="shared" si="159"/>
        <v>18</v>
      </c>
      <c r="O240" s="51"/>
      <c r="Q240" s="8"/>
      <c r="R240" s="53" t="s">
        <v>494</v>
      </c>
      <c r="S240" s="54"/>
      <c r="T240" s="54"/>
      <c r="U240" s="55"/>
      <c r="V240" s="51"/>
      <c r="X240" s="8">
        <v>45507</v>
      </c>
      <c r="Y240" s="1" t="s">
        <v>732</v>
      </c>
      <c r="Z240" s="6">
        <v>300.23099999999999</v>
      </c>
      <c r="AA240" s="6">
        <f t="shared" si="162"/>
        <v>11231.248000000009</v>
      </c>
      <c r="AB240" s="10">
        <f t="shared" si="163"/>
        <v>18</v>
      </c>
      <c r="AC240" s="51"/>
      <c r="AE240" s="8"/>
      <c r="AF240" s="1"/>
      <c r="AG240" s="6"/>
      <c r="AH240" s="6">
        <f t="shared" si="164"/>
        <v>4371.2760000000062</v>
      </c>
      <c r="AI240" s="10">
        <f t="shared" si="165"/>
        <v>18</v>
      </c>
      <c r="AJ240" s="51"/>
      <c r="AL240" s="8">
        <v>45507</v>
      </c>
      <c r="AM240" s="1" t="s">
        <v>56</v>
      </c>
      <c r="AN240" s="6">
        <v>200.13900000000001</v>
      </c>
      <c r="AO240" s="6">
        <f t="shared" si="166"/>
        <v>-176.20599999999379</v>
      </c>
      <c r="AP240" s="10">
        <f t="shared" si="167"/>
        <v>18</v>
      </c>
      <c r="AQ240" s="51"/>
    </row>
    <row r="241" spans="3:43">
      <c r="C241" s="8"/>
      <c r="D241" s="1"/>
      <c r="E241" s="6"/>
      <c r="F241" s="6">
        <f t="shared" si="156"/>
        <v>5398.1560000000109</v>
      </c>
      <c r="G241" s="10">
        <f t="shared" si="157"/>
        <v>19</v>
      </c>
      <c r="H241" s="51"/>
      <c r="J241" s="8"/>
      <c r="K241" s="1"/>
      <c r="L241" s="6"/>
      <c r="M241" s="6">
        <f t="shared" si="158"/>
        <v>1861.7570000000107</v>
      </c>
      <c r="N241" s="10">
        <f t="shared" si="159"/>
        <v>19</v>
      </c>
      <c r="O241" s="51"/>
      <c r="Q241" s="8"/>
      <c r="R241" s="56" t="s">
        <v>855</v>
      </c>
      <c r="S241" s="57"/>
      <c r="T241" s="57"/>
      <c r="U241" s="58"/>
      <c r="V241" s="51"/>
      <c r="X241" s="8">
        <v>45507</v>
      </c>
      <c r="Y241" s="1" t="s">
        <v>9</v>
      </c>
      <c r="Z241" s="6">
        <v>185.05199999999999</v>
      </c>
      <c r="AA241" s="6">
        <f t="shared" si="162"/>
        <v>11046.196000000009</v>
      </c>
      <c r="AB241" s="10">
        <f t="shared" si="163"/>
        <v>19</v>
      </c>
      <c r="AC241" s="51"/>
      <c r="AE241" s="8"/>
      <c r="AF241" s="1"/>
      <c r="AG241" s="6"/>
      <c r="AH241" s="6">
        <f t="shared" si="164"/>
        <v>4371.2760000000062</v>
      </c>
      <c r="AI241" s="10">
        <f t="shared" si="165"/>
        <v>19</v>
      </c>
      <c r="AJ241" s="51"/>
      <c r="AL241" s="8">
        <v>45507</v>
      </c>
      <c r="AM241" s="1" t="s">
        <v>9</v>
      </c>
      <c r="AN241" s="6">
        <v>188.64099999999999</v>
      </c>
      <c r="AO241" s="6">
        <f t="shared" si="166"/>
        <v>-364.84699999999378</v>
      </c>
      <c r="AP241" s="10">
        <f t="shared" si="167"/>
        <v>19</v>
      </c>
      <c r="AQ241" s="51"/>
    </row>
    <row r="242" spans="3:43">
      <c r="C242" s="8"/>
      <c r="D242" s="9"/>
      <c r="E242" s="6"/>
      <c r="F242" s="6">
        <f t="shared" si="156"/>
        <v>5398.1560000000109</v>
      </c>
      <c r="G242" s="10">
        <f t="shared" si="157"/>
        <v>20</v>
      </c>
      <c r="H242" s="51"/>
      <c r="J242" s="8"/>
      <c r="K242" s="9"/>
      <c r="L242" s="6"/>
      <c r="M242" s="6">
        <f t="shared" si="158"/>
        <v>1861.7570000000107</v>
      </c>
      <c r="N242" s="10">
        <f t="shared" si="159"/>
        <v>20</v>
      </c>
      <c r="O242" s="51"/>
      <c r="Q242" s="8"/>
      <c r="R242" s="59"/>
      <c r="S242" s="60"/>
      <c r="T242" s="60"/>
      <c r="U242" s="61"/>
      <c r="V242" s="51"/>
      <c r="X242" s="8">
        <v>45507</v>
      </c>
      <c r="Y242" s="9" t="s">
        <v>56</v>
      </c>
      <c r="Z242" s="6">
        <v>199.98400000000001</v>
      </c>
      <c r="AA242" s="6">
        <f t="shared" si="162"/>
        <v>10846.212000000009</v>
      </c>
      <c r="AB242" s="10">
        <f t="shared" si="163"/>
        <v>20</v>
      </c>
      <c r="AC242" s="51"/>
      <c r="AE242" s="8"/>
      <c r="AF242" s="9"/>
      <c r="AG242" s="6"/>
      <c r="AH242" s="6">
        <f t="shared" si="164"/>
        <v>4371.2760000000062</v>
      </c>
      <c r="AI242" s="10">
        <f t="shared" si="165"/>
        <v>20</v>
      </c>
      <c r="AJ242" s="51"/>
      <c r="AL242" s="8">
        <v>45507</v>
      </c>
      <c r="AM242" s="9" t="s">
        <v>55</v>
      </c>
      <c r="AN242" s="6">
        <v>200.65</v>
      </c>
      <c r="AO242" s="6">
        <f t="shared" si="166"/>
        <v>-565.49699999999382</v>
      </c>
      <c r="AP242" s="10">
        <f t="shared" si="167"/>
        <v>20</v>
      </c>
      <c r="AQ242" s="51"/>
    </row>
    <row r="243" spans="3:43">
      <c r="C243" s="8"/>
      <c r="D243" s="9"/>
      <c r="E243" s="6"/>
      <c r="F243" s="6">
        <f t="shared" si="156"/>
        <v>5398.1560000000109</v>
      </c>
      <c r="G243" s="10">
        <f t="shared" si="157"/>
        <v>21</v>
      </c>
      <c r="H243" s="51"/>
      <c r="J243" s="8"/>
      <c r="K243" s="9"/>
      <c r="L243" s="6"/>
      <c r="M243" s="6">
        <f t="shared" si="158"/>
        <v>1861.7570000000107</v>
      </c>
      <c r="N243" s="10">
        <f t="shared" si="159"/>
        <v>21</v>
      </c>
      <c r="O243" s="51"/>
      <c r="Q243" s="8"/>
      <c r="R243" s="62" t="s">
        <v>856</v>
      </c>
      <c r="S243" s="63"/>
      <c r="T243" s="63"/>
      <c r="U243" s="64"/>
      <c r="V243" s="51"/>
      <c r="X243" s="8">
        <v>45507</v>
      </c>
      <c r="Y243" s="9" t="s">
        <v>56</v>
      </c>
      <c r="Z243" s="6">
        <v>200.05600000000001</v>
      </c>
      <c r="AA243" s="6">
        <f t="shared" si="162"/>
        <v>10646.156000000008</v>
      </c>
      <c r="AB243" s="10">
        <f t="shared" si="163"/>
        <v>21</v>
      </c>
      <c r="AC243" s="51"/>
      <c r="AE243" s="8"/>
      <c r="AF243" s="9"/>
      <c r="AG243" s="6"/>
      <c r="AH243" s="6">
        <f t="shared" si="164"/>
        <v>4371.2760000000062</v>
      </c>
      <c r="AI243" s="10">
        <f t="shared" si="165"/>
        <v>21</v>
      </c>
      <c r="AJ243" s="51"/>
      <c r="AL243" s="8">
        <v>45507</v>
      </c>
      <c r="AM243" s="9" t="s">
        <v>6</v>
      </c>
      <c r="AN243" s="6">
        <v>400.77100000000002</v>
      </c>
      <c r="AO243" s="6">
        <f t="shared" si="166"/>
        <v>-966.26799999999389</v>
      </c>
      <c r="AP243" s="10">
        <f t="shared" si="167"/>
        <v>21</v>
      </c>
      <c r="AQ243" s="51"/>
    </row>
    <row r="244" spans="3:43">
      <c r="C244" s="8"/>
      <c r="D244" s="1"/>
      <c r="E244" s="6"/>
      <c r="F244" s="6">
        <f t="shared" si="156"/>
        <v>5398.1560000000109</v>
      </c>
      <c r="G244" s="10">
        <f t="shared" si="157"/>
        <v>22</v>
      </c>
      <c r="H244" s="51"/>
      <c r="J244" s="8"/>
      <c r="K244" s="1"/>
      <c r="L244" s="6"/>
      <c r="M244" s="6">
        <f t="shared" si="158"/>
        <v>1861.7570000000107</v>
      </c>
      <c r="N244" s="10">
        <f t="shared" si="159"/>
        <v>22</v>
      </c>
      <c r="O244" s="51"/>
      <c r="Q244" s="8"/>
      <c r="R244" s="65"/>
      <c r="S244" s="60"/>
      <c r="T244" s="60"/>
      <c r="U244" s="66"/>
      <c r="V244" s="51"/>
      <c r="X244" s="8">
        <v>45507</v>
      </c>
      <c r="Y244" s="1" t="s">
        <v>857</v>
      </c>
      <c r="Z244" s="6">
        <v>173.19900000000001</v>
      </c>
      <c r="AA244" s="6">
        <f t="shared" si="162"/>
        <v>10472.957000000008</v>
      </c>
      <c r="AB244" s="10">
        <f t="shared" si="163"/>
        <v>22</v>
      </c>
      <c r="AC244" s="51"/>
      <c r="AE244" s="8"/>
      <c r="AF244" s="1"/>
      <c r="AG244" s="6"/>
      <c r="AH244" s="6">
        <f t="shared" si="164"/>
        <v>4371.2760000000062</v>
      </c>
      <c r="AI244" s="10">
        <f t="shared" si="165"/>
        <v>22</v>
      </c>
      <c r="AJ244" s="51"/>
      <c r="AL244" s="8">
        <v>45507</v>
      </c>
      <c r="AM244" s="1" t="s">
        <v>6</v>
      </c>
      <c r="AN244" s="6">
        <v>304.79899999999998</v>
      </c>
      <c r="AO244" s="6">
        <f t="shared" si="166"/>
        <v>-1271.0669999999939</v>
      </c>
      <c r="AP244" s="10">
        <f t="shared" si="167"/>
        <v>22</v>
      </c>
      <c r="AQ244" s="51"/>
    </row>
    <row r="245" spans="3:43">
      <c r="C245" s="8"/>
      <c r="D245" s="1"/>
      <c r="E245" s="6"/>
      <c r="F245" s="6">
        <f t="shared" si="156"/>
        <v>5398.1560000000109</v>
      </c>
      <c r="G245" s="10">
        <f t="shared" si="157"/>
        <v>23</v>
      </c>
      <c r="H245" s="51"/>
      <c r="J245" s="8"/>
      <c r="K245" s="1"/>
      <c r="L245" s="6"/>
      <c r="M245" s="6">
        <f t="shared" si="158"/>
        <v>1861.7570000000107</v>
      </c>
      <c r="N245" s="10">
        <f t="shared" si="159"/>
        <v>23</v>
      </c>
      <c r="O245" s="51"/>
      <c r="Q245" s="8"/>
      <c r="R245" s="1"/>
      <c r="S245" s="6"/>
      <c r="T245" s="6"/>
      <c r="U245" s="10"/>
      <c r="V245" s="51"/>
      <c r="X245" s="8">
        <v>45507</v>
      </c>
      <c r="Y245" s="1" t="s">
        <v>714</v>
      </c>
      <c r="Z245" s="6">
        <v>187.62200000000001</v>
      </c>
      <c r="AA245" s="6">
        <f t="shared" si="162"/>
        <v>10285.335000000008</v>
      </c>
      <c r="AB245" s="10">
        <f t="shared" si="163"/>
        <v>23</v>
      </c>
      <c r="AC245" s="51"/>
      <c r="AE245" s="8"/>
      <c r="AF245" s="1"/>
      <c r="AG245" s="6"/>
      <c r="AH245" s="6">
        <f t="shared" si="164"/>
        <v>4371.2760000000062</v>
      </c>
      <c r="AI245" s="10">
        <f t="shared" si="165"/>
        <v>23</v>
      </c>
      <c r="AJ245" s="51"/>
      <c r="AL245" s="8">
        <v>45507</v>
      </c>
      <c r="AM245" s="1" t="s">
        <v>647</v>
      </c>
      <c r="AN245" s="6">
        <v>300.94099999999997</v>
      </c>
      <c r="AO245" s="6">
        <f t="shared" si="166"/>
        <v>-1572.0079999999939</v>
      </c>
      <c r="AP245" s="10">
        <f t="shared" si="167"/>
        <v>23</v>
      </c>
      <c r="AQ245" s="51"/>
    </row>
    <row r="246" spans="3:43">
      <c r="C246" s="8"/>
      <c r="D246" s="1"/>
      <c r="E246" s="6"/>
      <c r="F246" s="6">
        <f t="shared" si="156"/>
        <v>5398.1560000000109</v>
      </c>
      <c r="G246" s="10">
        <f t="shared" si="157"/>
        <v>24</v>
      </c>
      <c r="H246" s="51"/>
      <c r="J246" s="8"/>
      <c r="K246" s="1"/>
      <c r="L246" s="6"/>
      <c r="M246" s="6">
        <f t="shared" si="158"/>
        <v>1861.7570000000107</v>
      </c>
      <c r="N246" s="10">
        <f t="shared" si="159"/>
        <v>24</v>
      </c>
      <c r="O246" s="51"/>
      <c r="Q246" s="8"/>
      <c r="R246" s="1"/>
      <c r="S246" s="6"/>
      <c r="T246" s="6"/>
      <c r="U246" s="10"/>
      <c r="V246" s="51"/>
      <c r="X246" s="8">
        <v>45507</v>
      </c>
      <c r="Y246" s="1" t="s">
        <v>57</v>
      </c>
      <c r="Z246" s="6">
        <v>250.083</v>
      </c>
      <c r="AA246" s="6">
        <f t="shared" si="162"/>
        <v>10035.252000000008</v>
      </c>
      <c r="AB246" s="10">
        <f t="shared" si="163"/>
        <v>24</v>
      </c>
      <c r="AC246" s="51"/>
      <c r="AE246" s="8"/>
      <c r="AF246" s="1"/>
      <c r="AG246" s="6"/>
      <c r="AH246" s="6">
        <f t="shared" si="164"/>
        <v>4371.2760000000062</v>
      </c>
      <c r="AI246" s="10">
        <f t="shared" si="165"/>
        <v>24</v>
      </c>
      <c r="AJ246" s="51"/>
      <c r="AL246" s="8">
        <v>45507</v>
      </c>
      <c r="AM246" s="1" t="s">
        <v>6</v>
      </c>
      <c r="AN246" s="6">
        <v>400.63299999999998</v>
      </c>
      <c r="AO246" s="6">
        <f t="shared" si="166"/>
        <v>-1972.6409999999939</v>
      </c>
      <c r="AP246" s="10">
        <f t="shared" si="167"/>
        <v>24</v>
      </c>
      <c r="AQ246" s="51"/>
    </row>
    <row r="247" spans="3:43">
      <c r="C247" s="8"/>
      <c r="D247" s="1"/>
      <c r="E247" s="3"/>
      <c r="F247" s="6">
        <f t="shared" si="156"/>
        <v>5398.1560000000109</v>
      </c>
      <c r="G247" s="10">
        <f t="shared" si="157"/>
        <v>25</v>
      </c>
      <c r="H247" s="51"/>
      <c r="J247" s="8"/>
      <c r="K247" s="1"/>
      <c r="L247" s="3"/>
      <c r="M247" s="6">
        <f t="shared" si="158"/>
        <v>1861.7570000000107</v>
      </c>
      <c r="N247" s="10">
        <f t="shared" si="159"/>
        <v>25</v>
      </c>
      <c r="O247" s="51"/>
      <c r="Q247" s="8"/>
      <c r="R247" s="1"/>
      <c r="S247" s="3"/>
      <c r="T247" s="6"/>
      <c r="U247" s="10"/>
      <c r="V247" s="51"/>
      <c r="X247" s="8">
        <v>45507</v>
      </c>
      <c r="Y247" s="1" t="s">
        <v>809</v>
      </c>
      <c r="Z247" s="3">
        <v>331.35</v>
      </c>
      <c r="AA247" s="6">
        <f t="shared" si="162"/>
        <v>9703.9020000000073</v>
      </c>
      <c r="AB247" s="10">
        <f t="shared" si="163"/>
        <v>25</v>
      </c>
      <c r="AC247" s="51"/>
      <c r="AE247" s="8"/>
      <c r="AF247" s="1"/>
      <c r="AG247" s="3"/>
      <c r="AH247" s="6">
        <f t="shared" si="164"/>
        <v>4371.2760000000062</v>
      </c>
      <c r="AI247" s="10">
        <f t="shared" si="165"/>
        <v>25</v>
      </c>
      <c r="AJ247" s="51"/>
      <c r="AL247" s="8">
        <v>45507</v>
      </c>
      <c r="AM247" s="1" t="s">
        <v>9</v>
      </c>
      <c r="AN247" s="3">
        <v>173.845</v>
      </c>
      <c r="AO247" s="6">
        <f t="shared" si="166"/>
        <v>-2146.485999999994</v>
      </c>
      <c r="AP247" s="10">
        <f t="shared" si="167"/>
        <v>25</v>
      </c>
      <c r="AQ247" s="51"/>
    </row>
    <row r="248" spans="3:43">
      <c r="C248" s="8"/>
      <c r="D248" s="1"/>
      <c r="E248" s="3"/>
      <c r="F248" s="6">
        <f t="shared" si="156"/>
        <v>5398.1560000000109</v>
      </c>
      <c r="G248" s="10">
        <f t="shared" si="157"/>
        <v>26</v>
      </c>
      <c r="H248" s="51"/>
      <c r="J248" s="8"/>
      <c r="K248" s="1"/>
      <c r="L248" s="3"/>
      <c r="M248" s="6">
        <f t="shared" si="158"/>
        <v>1861.7570000000107</v>
      </c>
      <c r="N248" s="10">
        <f t="shared" si="159"/>
        <v>26</v>
      </c>
      <c r="O248" s="51"/>
      <c r="Q248" s="8"/>
      <c r="R248" s="1"/>
      <c r="S248" s="3"/>
      <c r="T248" s="6"/>
      <c r="U248" s="10"/>
      <c r="V248" s="51"/>
      <c r="X248" s="8">
        <v>45507</v>
      </c>
      <c r="Y248" s="1" t="s">
        <v>9</v>
      </c>
      <c r="Z248" s="3">
        <v>173.59200000000001</v>
      </c>
      <c r="AA248" s="6">
        <f t="shared" si="162"/>
        <v>9530.3100000000068</v>
      </c>
      <c r="AB248" s="10">
        <f t="shared" si="163"/>
        <v>26</v>
      </c>
      <c r="AC248" s="51"/>
      <c r="AE248" s="8"/>
      <c r="AF248" s="1"/>
      <c r="AG248" s="3"/>
      <c r="AH248" s="6">
        <f t="shared" si="164"/>
        <v>4371.2760000000062</v>
      </c>
      <c r="AI248" s="10">
        <f t="shared" si="165"/>
        <v>26</v>
      </c>
      <c r="AJ248" s="51"/>
      <c r="AL248" s="8"/>
      <c r="AM248" s="53" t="s">
        <v>494</v>
      </c>
      <c r="AN248" s="54"/>
      <c r="AO248" s="54"/>
      <c r="AP248" s="55"/>
      <c r="AQ248" s="51"/>
    </row>
    <row r="249" spans="3:43">
      <c r="C249" s="8"/>
      <c r="D249" s="1"/>
      <c r="E249" s="3"/>
      <c r="F249" s="6">
        <f t="shared" si="156"/>
        <v>5398.1560000000109</v>
      </c>
      <c r="G249" s="10">
        <f t="shared" si="157"/>
        <v>27</v>
      </c>
      <c r="H249" s="51"/>
      <c r="J249" s="8"/>
      <c r="K249" s="1"/>
      <c r="L249" s="3"/>
      <c r="M249" s="6">
        <f t="shared" si="158"/>
        <v>1861.7570000000107</v>
      </c>
      <c r="N249" s="10">
        <f t="shared" si="159"/>
        <v>27</v>
      </c>
      <c r="O249" s="51"/>
      <c r="Q249" s="8"/>
      <c r="R249" s="1"/>
      <c r="S249" s="3"/>
      <c r="T249" s="6"/>
      <c r="U249" s="10"/>
      <c r="V249" s="51"/>
      <c r="X249" s="8">
        <v>45507</v>
      </c>
      <c r="Y249" s="1" t="s">
        <v>495</v>
      </c>
      <c r="Z249" s="3">
        <v>300.43799999999999</v>
      </c>
      <c r="AA249" s="6">
        <f t="shared" si="162"/>
        <v>9229.8720000000067</v>
      </c>
      <c r="AB249" s="10">
        <f t="shared" si="163"/>
        <v>27</v>
      </c>
      <c r="AC249" s="51"/>
      <c r="AE249" s="8"/>
      <c r="AF249" s="1"/>
      <c r="AG249" s="3"/>
      <c r="AH249" s="6">
        <f t="shared" si="164"/>
        <v>4371.2760000000062</v>
      </c>
      <c r="AI249" s="10">
        <f t="shared" si="165"/>
        <v>27</v>
      </c>
      <c r="AJ249" s="51"/>
      <c r="AL249" s="8"/>
      <c r="AM249" s="56" t="s">
        <v>862</v>
      </c>
      <c r="AN249" s="57"/>
      <c r="AO249" s="57"/>
      <c r="AP249" s="58"/>
      <c r="AQ249" s="51"/>
    </row>
    <row r="250" spans="3:43">
      <c r="C250" s="8"/>
      <c r="D250" s="1"/>
      <c r="E250" s="3"/>
      <c r="F250" s="6">
        <f t="shared" si="156"/>
        <v>5398.1560000000109</v>
      </c>
      <c r="G250" s="10">
        <f t="shared" si="157"/>
        <v>28</v>
      </c>
      <c r="H250" s="51"/>
      <c r="J250" s="8"/>
      <c r="K250" s="1"/>
      <c r="L250" s="3"/>
      <c r="M250" s="6">
        <f t="shared" si="158"/>
        <v>1861.7570000000107</v>
      </c>
      <c r="N250" s="10">
        <f t="shared" si="159"/>
        <v>28</v>
      </c>
      <c r="O250" s="51"/>
      <c r="Q250" s="8"/>
      <c r="R250" s="1"/>
      <c r="S250" s="3"/>
      <c r="T250" s="6"/>
      <c r="U250" s="10"/>
      <c r="V250" s="51"/>
      <c r="X250" s="8">
        <v>45507</v>
      </c>
      <c r="Y250" s="1" t="s">
        <v>809</v>
      </c>
      <c r="Z250" s="3">
        <v>400.05200000000002</v>
      </c>
      <c r="AA250" s="6">
        <f t="shared" si="162"/>
        <v>8829.820000000007</v>
      </c>
      <c r="AB250" s="10">
        <f t="shared" si="163"/>
        <v>28</v>
      </c>
      <c r="AC250" s="51"/>
      <c r="AE250" s="8"/>
      <c r="AF250" s="1"/>
      <c r="AG250" s="3"/>
      <c r="AH250" s="6">
        <f t="shared" si="164"/>
        <v>4371.2760000000062</v>
      </c>
      <c r="AI250" s="10">
        <f t="shared" si="165"/>
        <v>28</v>
      </c>
      <c r="AJ250" s="51"/>
      <c r="AL250" s="8"/>
      <c r="AM250" s="59"/>
      <c r="AN250" s="60"/>
      <c r="AO250" s="60"/>
      <c r="AP250" s="61"/>
      <c r="AQ250" s="51"/>
    </row>
    <row r="251" spans="3:43">
      <c r="C251" s="8"/>
      <c r="D251" s="1"/>
      <c r="E251" s="3"/>
      <c r="F251" s="6">
        <f t="shared" si="156"/>
        <v>5398.1560000000109</v>
      </c>
      <c r="G251" s="10">
        <f t="shared" si="157"/>
        <v>29</v>
      </c>
      <c r="H251" s="51"/>
      <c r="J251" s="8"/>
      <c r="K251" s="1"/>
      <c r="L251" s="3"/>
      <c r="M251" s="6">
        <f t="shared" si="158"/>
        <v>1861.7570000000107</v>
      </c>
      <c r="N251" s="10">
        <f t="shared" si="159"/>
        <v>29</v>
      </c>
      <c r="O251" s="51"/>
      <c r="Q251" s="8"/>
      <c r="R251" s="1"/>
      <c r="S251" s="3"/>
      <c r="T251" s="6"/>
      <c r="U251" s="10"/>
      <c r="V251" s="51"/>
      <c r="X251" s="8">
        <v>45507</v>
      </c>
      <c r="Y251" s="1" t="s">
        <v>35</v>
      </c>
      <c r="Z251" s="3">
        <v>200.31899999999999</v>
      </c>
      <c r="AA251" s="6">
        <f t="shared" si="162"/>
        <v>8629.5010000000075</v>
      </c>
      <c r="AB251" s="10">
        <f t="shared" si="163"/>
        <v>29</v>
      </c>
      <c r="AC251" s="51"/>
      <c r="AE251" s="8"/>
      <c r="AF251" s="1"/>
      <c r="AG251" s="3"/>
      <c r="AH251" s="6">
        <f t="shared" si="164"/>
        <v>4371.2760000000062</v>
      </c>
      <c r="AI251" s="10">
        <f t="shared" si="165"/>
        <v>29</v>
      </c>
      <c r="AJ251" s="51"/>
      <c r="AL251" s="8"/>
      <c r="AM251" s="62" t="s">
        <v>863</v>
      </c>
      <c r="AN251" s="63"/>
      <c r="AO251" s="63"/>
      <c r="AP251" s="64"/>
      <c r="AQ251" s="51"/>
    </row>
    <row r="252" spans="3:43">
      <c r="C252" s="8"/>
      <c r="D252" s="1"/>
      <c r="E252" s="3"/>
      <c r="F252" s="6">
        <f t="shared" si="156"/>
        <v>5398.1560000000109</v>
      </c>
      <c r="G252" s="10">
        <f t="shared" si="157"/>
        <v>30</v>
      </c>
      <c r="H252" s="51"/>
      <c r="J252" s="8"/>
      <c r="K252" s="1"/>
      <c r="L252" s="3"/>
      <c r="M252" s="6">
        <f t="shared" si="158"/>
        <v>1861.7570000000107</v>
      </c>
      <c r="N252" s="10">
        <f t="shared" si="159"/>
        <v>30</v>
      </c>
      <c r="O252" s="51"/>
      <c r="Q252" s="8"/>
      <c r="R252" s="1"/>
      <c r="S252" s="3"/>
      <c r="T252" s="6"/>
      <c r="U252" s="10"/>
      <c r="V252" s="51"/>
      <c r="X252" s="8">
        <v>45507</v>
      </c>
      <c r="Y252" s="1" t="s">
        <v>9</v>
      </c>
      <c r="Z252" s="3">
        <v>140.672</v>
      </c>
      <c r="AA252" s="6">
        <f t="shared" si="162"/>
        <v>8488.829000000007</v>
      </c>
      <c r="AB252" s="10">
        <f t="shared" si="163"/>
        <v>30</v>
      </c>
      <c r="AC252" s="51"/>
      <c r="AE252" s="8"/>
      <c r="AF252" s="1"/>
      <c r="AG252" s="3"/>
      <c r="AH252" s="6">
        <f t="shared" si="164"/>
        <v>4371.2760000000062</v>
      </c>
      <c r="AI252" s="10">
        <f t="shared" si="165"/>
        <v>30</v>
      </c>
      <c r="AJ252" s="51"/>
      <c r="AL252" s="8"/>
      <c r="AM252" s="65"/>
      <c r="AN252" s="60"/>
      <c r="AO252" s="60"/>
      <c r="AP252" s="66"/>
      <c r="AQ252" s="51"/>
    </row>
    <row r="253" spans="3:43">
      <c r="C253" s="1"/>
      <c r="D253" s="1"/>
      <c r="E253" s="3"/>
      <c r="F253" s="6">
        <f t="shared" si="156"/>
        <v>5398.1560000000109</v>
      </c>
      <c r="G253" s="10">
        <f t="shared" si="157"/>
        <v>31</v>
      </c>
      <c r="H253" s="51"/>
      <c r="J253" s="1"/>
      <c r="K253" s="1"/>
      <c r="L253" s="3"/>
      <c r="M253" s="6">
        <f t="shared" si="158"/>
        <v>1861.7570000000107</v>
      </c>
      <c r="N253" s="10">
        <f t="shared" si="159"/>
        <v>31</v>
      </c>
      <c r="O253" s="51"/>
      <c r="Q253" s="1"/>
      <c r="R253" s="1"/>
      <c r="S253" s="3"/>
      <c r="T253" s="6"/>
      <c r="U253" s="10"/>
      <c r="V253" s="51"/>
      <c r="X253" s="1"/>
      <c r="Y253" s="1"/>
      <c r="Z253" s="3"/>
      <c r="AA253" s="6">
        <f t="shared" si="162"/>
        <v>8488.829000000007</v>
      </c>
      <c r="AB253" s="10">
        <f t="shared" si="163"/>
        <v>31</v>
      </c>
      <c r="AC253" s="51"/>
      <c r="AE253" s="1"/>
      <c r="AF253" s="1"/>
      <c r="AG253" s="3"/>
      <c r="AH253" s="6">
        <f t="shared" si="164"/>
        <v>4371.2760000000062</v>
      </c>
      <c r="AI253" s="10">
        <f t="shared" si="165"/>
        <v>31</v>
      </c>
      <c r="AJ253" s="51"/>
      <c r="AL253" s="1"/>
      <c r="AM253" s="1"/>
      <c r="AN253" s="3"/>
      <c r="AO253" s="6"/>
      <c r="AP253" s="10"/>
      <c r="AQ253" s="51"/>
    </row>
    <row r="254" spans="3:43">
      <c r="C254" s="1"/>
      <c r="D254" s="1"/>
      <c r="E254" s="3"/>
      <c r="F254" s="6">
        <f t="shared" si="156"/>
        <v>5398.1560000000109</v>
      </c>
      <c r="G254" s="10">
        <f t="shared" si="157"/>
        <v>32</v>
      </c>
      <c r="H254" s="51"/>
      <c r="J254" s="1"/>
      <c r="K254" s="1"/>
      <c r="L254" s="3"/>
      <c r="M254" s="6">
        <f t="shared" si="158"/>
        <v>1861.7570000000107</v>
      </c>
      <c r="N254" s="10">
        <f t="shared" si="159"/>
        <v>32</v>
      </c>
      <c r="O254" s="51"/>
      <c r="Q254" s="1"/>
      <c r="R254" s="1"/>
      <c r="S254" s="3"/>
      <c r="T254" s="6"/>
      <c r="U254" s="10"/>
      <c r="V254" s="51"/>
      <c r="X254" s="1"/>
      <c r="Y254" s="1"/>
      <c r="Z254" s="3"/>
      <c r="AA254" s="6">
        <f t="shared" si="162"/>
        <v>8488.829000000007</v>
      </c>
      <c r="AB254" s="10">
        <f t="shared" si="163"/>
        <v>32</v>
      </c>
      <c r="AC254" s="51"/>
      <c r="AE254" s="1"/>
      <c r="AF254" s="1"/>
      <c r="AG254" s="3"/>
      <c r="AH254" s="6">
        <f t="shared" si="164"/>
        <v>4371.2760000000062</v>
      </c>
      <c r="AI254" s="10">
        <f t="shared" si="165"/>
        <v>32</v>
      </c>
      <c r="AJ254" s="51"/>
      <c r="AL254" s="1"/>
      <c r="AM254" s="1"/>
      <c r="AN254" s="3"/>
      <c r="AO254" s="6"/>
      <c r="AP254" s="10"/>
      <c r="AQ254" s="51"/>
    </row>
    <row r="255" spans="3:43">
      <c r="E255" s="6"/>
      <c r="F255" s="2"/>
      <c r="G255" s="10"/>
      <c r="H255" s="51"/>
      <c r="L255" s="6"/>
      <c r="M255" s="2"/>
      <c r="N255" s="10"/>
      <c r="O255" s="51"/>
      <c r="S255" s="6"/>
      <c r="T255" s="2"/>
      <c r="U255" s="10"/>
      <c r="V255" s="51"/>
      <c r="Z255" s="6"/>
      <c r="AA255" s="2"/>
      <c r="AB255" s="10"/>
      <c r="AC255" s="51"/>
      <c r="AG255" s="6"/>
      <c r="AH255" s="2"/>
      <c r="AI255" s="10"/>
      <c r="AJ255" s="51"/>
      <c r="AN255" s="6"/>
      <c r="AO255" s="2"/>
      <c r="AP255" s="10"/>
      <c r="AQ255" s="51"/>
    </row>
    <row r="256" spans="3:43">
      <c r="E256" s="12" t="s">
        <v>10</v>
      </c>
      <c r="F256" s="12" t="s">
        <v>11</v>
      </c>
      <c r="G256" s="10"/>
      <c r="H256" s="51"/>
      <c r="L256" s="12" t="s">
        <v>10</v>
      </c>
      <c r="M256" s="12" t="s">
        <v>11</v>
      </c>
      <c r="N256" s="10"/>
      <c r="O256" s="51"/>
      <c r="S256" s="12" t="s">
        <v>10</v>
      </c>
      <c r="T256" s="12" t="s">
        <v>11</v>
      </c>
      <c r="U256" s="10"/>
      <c r="V256" s="51"/>
      <c r="Z256" s="12" t="s">
        <v>10</v>
      </c>
      <c r="AA256" s="12" t="s">
        <v>11</v>
      </c>
      <c r="AB256" s="10"/>
      <c r="AC256" s="51"/>
      <c r="AG256" s="12" t="s">
        <v>10</v>
      </c>
      <c r="AH256" s="12" t="s">
        <v>11</v>
      </c>
      <c r="AI256" s="10"/>
      <c r="AJ256" s="51"/>
      <c r="AN256" s="12" t="s">
        <v>10</v>
      </c>
      <c r="AO256" s="12" t="s">
        <v>11</v>
      </c>
      <c r="AP256" s="10"/>
      <c r="AQ256" s="51"/>
    </row>
    <row r="257" spans="5:43">
      <c r="E257" s="1">
        <f>SUM(E223:E254)</f>
        <v>3689.6779999999994</v>
      </c>
      <c r="F257" s="13">
        <f>E257-G222</f>
        <v>-5398.15600000001</v>
      </c>
      <c r="G257" s="14">
        <f>F254+F257</f>
        <v>0</v>
      </c>
      <c r="H257" s="52"/>
      <c r="L257" s="1">
        <f>SUM(L223:L254)+E257</f>
        <v>7226.0769999999993</v>
      </c>
      <c r="M257" s="13">
        <f>L257-N222</f>
        <v>-1861.7570000000105</v>
      </c>
      <c r="N257" s="14">
        <f>M254+M257</f>
        <v>0</v>
      </c>
      <c r="O257" s="52"/>
      <c r="S257" s="1">
        <f>SUM(S223:S254)+L257</f>
        <v>11396.717999999999</v>
      </c>
      <c r="T257" s="13">
        <f>S257-U222</f>
        <v>2308.8839999999891</v>
      </c>
      <c r="U257" s="14">
        <f>T254+T257</f>
        <v>2308.8839999999891</v>
      </c>
      <c r="V257" s="52"/>
      <c r="Z257" s="1">
        <f>SUM(Z223:Z254)</f>
        <v>7201.2869999999994</v>
      </c>
      <c r="AA257" s="13">
        <f>Z257-AB222</f>
        <v>-8488.8290000000125</v>
      </c>
      <c r="AB257" s="14">
        <f>AA254+AA257</f>
        <v>0</v>
      </c>
      <c r="AC257" s="52"/>
      <c r="AG257" s="1">
        <f>SUM(AG223:AG254)+Z257</f>
        <v>11318.84</v>
      </c>
      <c r="AH257" s="13">
        <f>AG257-AI222</f>
        <v>-4371.2760000000108</v>
      </c>
      <c r="AI257" s="14">
        <f>AH254+AH257</f>
        <v>0</v>
      </c>
      <c r="AJ257" s="52"/>
      <c r="AN257" s="1">
        <f>SUM(AN223:AN254)+AG257</f>
        <v>17836.601999999999</v>
      </c>
      <c r="AO257" s="13">
        <f>AN257-AP222</f>
        <v>2146.4859999999881</v>
      </c>
      <c r="AP257" s="14">
        <f>AO247+AO257</f>
        <v>-5.9117155615240335E-12</v>
      </c>
      <c r="AQ257" s="52"/>
    </row>
    <row r="261" spans="5:43">
      <c r="E261" s="4"/>
      <c r="F261" s="4" t="s">
        <v>12</v>
      </c>
      <c r="G261" s="4" t="s">
        <v>13</v>
      </c>
      <c r="H261" s="1"/>
      <c r="L261" s="4"/>
      <c r="M261" s="4" t="s">
        <v>12</v>
      </c>
      <c r="N261" s="4" t="s">
        <v>13</v>
      </c>
      <c r="O261" s="1"/>
      <c r="S261" s="4"/>
      <c r="T261" s="4" t="s">
        <v>12</v>
      </c>
      <c r="U261" s="4" t="s">
        <v>13</v>
      </c>
      <c r="V261" s="1"/>
      <c r="Z261" s="4"/>
      <c r="AA261" s="4" t="s">
        <v>12</v>
      </c>
      <c r="AB261" s="4" t="s">
        <v>13</v>
      </c>
      <c r="AC261" s="1"/>
      <c r="AG261" s="4"/>
      <c r="AH261" s="4" t="s">
        <v>12</v>
      </c>
      <c r="AI261" s="4" t="s">
        <v>13</v>
      </c>
      <c r="AJ261" s="1"/>
      <c r="AN261" s="4"/>
      <c r="AO261" s="4" t="s">
        <v>12</v>
      </c>
      <c r="AP261" s="4" t="s">
        <v>13</v>
      </c>
      <c r="AQ261" s="1"/>
    </row>
    <row r="262" spans="5:43">
      <c r="E262" s="15" t="s">
        <v>14</v>
      </c>
      <c r="F262" s="1">
        <v>117</v>
      </c>
      <c r="G262" s="1">
        <v>18937</v>
      </c>
      <c r="H262" s="4" t="s">
        <v>15</v>
      </c>
      <c r="L262" s="15" t="s">
        <v>14</v>
      </c>
      <c r="M262" s="1">
        <v>194</v>
      </c>
      <c r="N262" s="1">
        <v>33331</v>
      </c>
      <c r="O262" s="4" t="s">
        <v>15</v>
      </c>
      <c r="S262" s="15" t="s">
        <v>14</v>
      </c>
      <c r="T262" s="1">
        <v>172</v>
      </c>
      <c r="U262" s="1">
        <v>29806</v>
      </c>
      <c r="V262" s="4" t="s">
        <v>15</v>
      </c>
      <c r="Z262" s="15" t="s">
        <v>14</v>
      </c>
      <c r="AA262" s="1">
        <v>150</v>
      </c>
      <c r="AB262" s="1">
        <v>25689</v>
      </c>
      <c r="AC262" s="4" t="s">
        <v>15</v>
      </c>
      <c r="AG262" s="15" t="s">
        <v>14</v>
      </c>
      <c r="AH262" s="1">
        <v>114</v>
      </c>
      <c r="AI262" s="1">
        <v>18316</v>
      </c>
      <c r="AJ262" s="4" t="s">
        <v>15</v>
      </c>
      <c r="AN262" s="15" t="s">
        <v>14</v>
      </c>
      <c r="AO262" s="1">
        <v>92.5</v>
      </c>
      <c r="AP262" s="1">
        <v>13852</v>
      </c>
      <c r="AQ262" s="4" t="s">
        <v>15</v>
      </c>
    </row>
    <row r="263" spans="5:43">
      <c r="E263" s="15" t="s">
        <v>16</v>
      </c>
      <c r="F263" s="1">
        <v>99</v>
      </c>
      <c r="G263" s="1">
        <v>15190</v>
      </c>
      <c r="H263" s="1">
        <f>SUM(E223:E254)</f>
        <v>3689.6779999999994</v>
      </c>
      <c r="L263" s="15" t="s">
        <v>16</v>
      </c>
      <c r="M263" s="1">
        <v>172</v>
      </c>
      <c r="N263" s="1">
        <v>29806</v>
      </c>
      <c r="O263" s="1">
        <f>SUM(L223:L254)</f>
        <v>3536.3989999999999</v>
      </c>
      <c r="S263" s="15" t="s">
        <v>16</v>
      </c>
      <c r="T263" s="1">
        <v>150</v>
      </c>
      <c r="U263" s="1">
        <v>25689</v>
      </c>
      <c r="V263" s="1">
        <f>SUM(S223:S254)</f>
        <v>4170.6409999999996</v>
      </c>
      <c r="Z263" s="15" t="s">
        <v>16</v>
      </c>
      <c r="AA263" s="1">
        <v>114</v>
      </c>
      <c r="AB263" s="1">
        <v>18316</v>
      </c>
      <c r="AC263" s="1">
        <f>SUM(Z223:Z254)</f>
        <v>7201.2869999999994</v>
      </c>
      <c r="AG263" s="15" t="s">
        <v>16</v>
      </c>
      <c r="AH263" s="1">
        <v>92.5</v>
      </c>
      <c r="AI263" s="1">
        <v>13852</v>
      </c>
      <c r="AJ263" s="1">
        <f>SUM(AG223:AG254)</f>
        <v>4117.5529999999999</v>
      </c>
      <c r="AN263" s="15" t="s">
        <v>16</v>
      </c>
      <c r="AO263" s="1">
        <v>62.5</v>
      </c>
      <c r="AP263" s="1">
        <v>7990</v>
      </c>
      <c r="AQ263" s="1">
        <f>SUM(AN223:AN254)</f>
        <v>6517.7619999999988</v>
      </c>
    </row>
    <row r="264" spans="5:43">
      <c r="E264" s="15" t="s">
        <v>17</v>
      </c>
      <c r="F264" s="1"/>
      <c r="G264" s="1">
        <f>G262-G263</f>
        <v>3747</v>
      </c>
      <c r="H264" s="4" t="s">
        <v>18</v>
      </c>
      <c r="L264" s="15" t="s">
        <v>17</v>
      </c>
      <c r="M264" s="1"/>
      <c r="N264" s="1">
        <f>N262-N263</f>
        <v>3525</v>
      </c>
      <c r="O264" s="4" t="s">
        <v>18</v>
      </c>
      <c r="S264" s="15" t="s">
        <v>17</v>
      </c>
      <c r="T264" s="1"/>
      <c r="U264" s="1">
        <f>U262-U263</f>
        <v>4117</v>
      </c>
      <c r="V264" s="4" t="s">
        <v>18</v>
      </c>
      <c r="Z264" s="15" t="s">
        <v>17</v>
      </c>
      <c r="AA264" s="1"/>
      <c r="AB264" s="1">
        <f>AB262-AB263</f>
        <v>7373</v>
      </c>
      <c r="AC264" s="4" t="s">
        <v>18</v>
      </c>
      <c r="AG264" s="15" t="s">
        <v>17</v>
      </c>
      <c r="AH264" s="1"/>
      <c r="AI264" s="1">
        <f>AI262-AI263</f>
        <v>4464</v>
      </c>
      <c r="AJ264" s="4" t="s">
        <v>18</v>
      </c>
      <c r="AN264" s="15" t="s">
        <v>17</v>
      </c>
      <c r="AO264" s="1"/>
      <c r="AP264" s="1">
        <f>AP262-AP263</f>
        <v>5862</v>
      </c>
      <c r="AQ264" s="4" t="s">
        <v>18</v>
      </c>
    </row>
    <row r="265" spans="5:43">
      <c r="E265" s="16"/>
      <c r="F265" s="17"/>
      <c r="G265" s="18"/>
      <c r="H265" s="1">
        <f>G264-H263</f>
        <v>57.322000000000571</v>
      </c>
      <c r="L265" s="16"/>
      <c r="M265" s="17"/>
      <c r="N265" s="18"/>
      <c r="O265" s="1">
        <f>N264-O263</f>
        <v>-11.398999999999887</v>
      </c>
      <c r="S265" s="16"/>
      <c r="T265" s="17"/>
      <c r="U265" s="18"/>
      <c r="V265" s="1">
        <f>U264-V263</f>
        <v>-53.640999999999622</v>
      </c>
      <c r="Z265" s="16"/>
      <c r="AA265" s="17"/>
      <c r="AB265" s="18"/>
      <c r="AC265" s="1">
        <f>AB264-AC263</f>
        <v>171.71300000000065</v>
      </c>
      <c r="AG265" s="16"/>
      <c r="AH265" s="17"/>
      <c r="AI265" s="18"/>
      <c r="AJ265" s="1">
        <f>AI264-AJ263</f>
        <v>346.44700000000012</v>
      </c>
      <c r="AN265" s="16"/>
      <c r="AO265" s="17"/>
      <c r="AP265" s="18"/>
      <c r="AQ265" s="1">
        <f>AP264-AQ263</f>
        <v>-655.76199999999881</v>
      </c>
    </row>
  </sheetData>
  <mergeCells count="228">
    <mergeCell ref="E219:H220"/>
    <mergeCell ref="H230:H257"/>
    <mergeCell ref="L219:O220"/>
    <mergeCell ref="O230:O257"/>
    <mergeCell ref="EH167:EK168"/>
    <mergeCell ref="EK178:EK205"/>
    <mergeCell ref="EO167:ER168"/>
    <mergeCell ref="ER178:ER205"/>
    <mergeCell ref="EV167:EY168"/>
    <mergeCell ref="EY178:EY205"/>
    <mergeCell ref="E167:H168"/>
    <mergeCell ref="H178:H205"/>
    <mergeCell ref="L167:O168"/>
    <mergeCell ref="O178:O205"/>
    <mergeCell ref="K194:N194"/>
    <mergeCell ref="K195:N196"/>
    <mergeCell ref="K197:N198"/>
    <mergeCell ref="S167:V168"/>
    <mergeCell ref="V178:V205"/>
    <mergeCell ref="Z167:AC168"/>
    <mergeCell ref="AC178:AC205"/>
    <mergeCell ref="AG167:AJ168"/>
    <mergeCell ref="AJ178:AJ205"/>
    <mergeCell ref="AN167:AQ168"/>
    <mergeCell ref="FC167:FF168"/>
    <mergeCell ref="FF178:FF205"/>
    <mergeCell ref="FB185:FE185"/>
    <mergeCell ref="FB186:FE187"/>
    <mergeCell ref="FB188:FE189"/>
    <mergeCell ref="DM167:DP168"/>
    <mergeCell ref="DP178:DP205"/>
    <mergeCell ref="DT167:DW168"/>
    <mergeCell ref="DW178:DW205"/>
    <mergeCell ref="EA167:ED168"/>
    <mergeCell ref="ED178:ED205"/>
    <mergeCell ref="DZ187:EC187"/>
    <mergeCell ref="DZ188:EC189"/>
    <mergeCell ref="DZ190:EC191"/>
    <mergeCell ref="CR114:CU115"/>
    <mergeCell ref="CU125:CU152"/>
    <mergeCell ref="CY114:DB115"/>
    <mergeCell ref="DB125:DB152"/>
    <mergeCell ref="CX142:DA142"/>
    <mergeCell ref="CX143:DA144"/>
    <mergeCell ref="CX145:DA146"/>
    <mergeCell ref="DF114:DI115"/>
    <mergeCell ref="DI125:DI152"/>
    <mergeCell ref="E114:H115"/>
    <mergeCell ref="H125:H152"/>
    <mergeCell ref="L114:O115"/>
    <mergeCell ref="O125:O152"/>
    <mergeCell ref="S114:V115"/>
    <mergeCell ref="V125:V152"/>
    <mergeCell ref="DT114:DW115"/>
    <mergeCell ref="DW125:DW152"/>
    <mergeCell ref="EA114:ED115"/>
    <mergeCell ref="ED125:ED152"/>
    <mergeCell ref="Z114:AC115"/>
    <mergeCell ref="AC125:AC152"/>
    <mergeCell ref="AG114:AJ115"/>
    <mergeCell ref="AJ125:AJ152"/>
    <mergeCell ref="Y129:AB129"/>
    <mergeCell ref="Y130:AB131"/>
    <mergeCell ref="Y132:AB133"/>
    <mergeCell ref="AN114:AQ115"/>
    <mergeCell ref="AQ125:AQ152"/>
    <mergeCell ref="AU114:AX115"/>
    <mergeCell ref="AX125:AX152"/>
    <mergeCell ref="BB114:BE115"/>
    <mergeCell ref="BE125:BE152"/>
    <mergeCell ref="BI114:BL115"/>
    <mergeCell ref="EH114:EK115"/>
    <mergeCell ref="EK125:EK152"/>
    <mergeCell ref="EG125:EJ125"/>
    <mergeCell ref="EG126:EJ127"/>
    <mergeCell ref="EG128:EJ129"/>
    <mergeCell ref="DF62:DI63"/>
    <mergeCell ref="DI73:DI100"/>
    <mergeCell ref="DM62:DP63"/>
    <mergeCell ref="DP73:DP100"/>
    <mergeCell ref="DL73:DO73"/>
    <mergeCell ref="DL74:DO75"/>
    <mergeCell ref="DL76:DO77"/>
    <mergeCell ref="DM114:DP115"/>
    <mergeCell ref="DP125:DP152"/>
    <mergeCell ref="CK62:CN63"/>
    <mergeCell ref="CN73:CN100"/>
    <mergeCell ref="CR62:CU63"/>
    <mergeCell ref="CU73:CU100"/>
    <mergeCell ref="CY62:DB63"/>
    <mergeCell ref="DB73:DB100"/>
    <mergeCell ref="BW62:BZ63"/>
    <mergeCell ref="BZ73:BZ100"/>
    <mergeCell ref="CD62:CG63"/>
    <mergeCell ref="CG73:CG100"/>
    <mergeCell ref="CC73:CF73"/>
    <mergeCell ref="CC74:CF75"/>
    <mergeCell ref="CC76:CF77"/>
    <mergeCell ref="BB62:BE63"/>
    <mergeCell ref="BE73:BE100"/>
    <mergeCell ref="BI62:BL63"/>
    <mergeCell ref="BL73:BL100"/>
    <mergeCell ref="BP62:BS63"/>
    <mergeCell ref="BS73:BS100"/>
    <mergeCell ref="AU62:AX63"/>
    <mergeCell ref="AX73:AX100"/>
    <mergeCell ref="AT90:AW90"/>
    <mergeCell ref="AT91:AW92"/>
    <mergeCell ref="AT93:AW94"/>
    <mergeCell ref="Z62:AC63"/>
    <mergeCell ref="AC73:AC100"/>
    <mergeCell ref="AG62:AJ63"/>
    <mergeCell ref="AJ73:AJ100"/>
    <mergeCell ref="AN62:AQ63"/>
    <mergeCell ref="AQ73:AQ100"/>
    <mergeCell ref="AQ19:AQ46"/>
    <mergeCell ref="AF18:AI19"/>
    <mergeCell ref="AF20:AI21"/>
    <mergeCell ref="CK8:CN9"/>
    <mergeCell ref="CN19:CN46"/>
    <mergeCell ref="BP8:BS9"/>
    <mergeCell ref="BS19:BS46"/>
    <mergeCell ref="BW8:BZ9"/>
    <mergeCell ref="BZ19:BZ46"/>
    <mergeCell ref="CD8:CG9"/>
    <mergeCell ref="CG19:CG46"/>
    <mergeCell ref="CJ25:CM26"/>
    <mergeCell ref="CR8:CU9"/>
    <mergeCell ref="CU19:CU46"/>
    <mergeCell ref="C2:F2"/>
    <mergeCell ref="C3:F4"/>
    <mergeCell ref="C5:F6"/>
    <mergeCell ref="E8:H9"/>
    <mergeCell ref="H19:H46"/>
    <mergeCell ref="O19:O46"/>
    <mergeCell ref="S8:V9"/>
    <mergeCell ref="AU8:AX9"/>
    <mergeCell ref="AX19:AX46"/>
    <mergeCell ref="BB8:BE9"/>
    <mergeCell ref="BE19:BE46"/>
    <mergeCell ref="V19:V46"/>
    <mergeCell ref="AC19:AC46"/>
    <mergeCell ref="Z8:AC9"/>
    <mergeCell ref="AG8:AJ9"/>
    <mergeCell ref="AJ19:AJ46"/>
    <mergeCell ref="BI8:BL9"/>
    <mergeCell ref="BL19:BL46"/>
    <mergeCell ref="BH30:BK30"/>
    <mergeCell ref="BH31:BK32"/>
    <mergeCell ref="BH33:BK34"/>
    <mergeCell ref="AN8:AQ9"/>
    <mergeCell ref="E62:H63"/>
    <mergeCell ref="H73:H100"/>
    <mergeCell ref="DT8:DW9"/>
    <mergeCell ref="DW19:DW46"/>
    <mergeCell ref="DS19:DV19"/>
    <mergeCell ref="DS20:DV21"/>
    <mergeCell ref="DS22:DV23"/>
    <mergeCell ref="CY8:DB9"/>
    <mergeCell ref="DB19:DB46"/>
    <mergeCell ref="DF8:DI9"/>
    <mergeCell ref="DI19:DI46"/>
    <mergeCell ref="DM8:DP9"/>
    <mergeCell ref="DP19:DP46"/>
    <mergeCell ref="L8:O9"/>
    <mergeCell ref="CJ22:CM22"/>
    <mergeCell ref="CJ23:CM24"/>
    <mergeCell ref="L62:O63"/>
    <mergeCell ref="O73:O100"/>
    <mergeCell ref="S62:V63"/>
    <mergeCell ref="V73:V100"/>
    <mergeCell ref="R73:U73"/>
    <mergeCell ref="R74:U75"/>
    <mergeCell ref="R76:U77"/>
    <mergeCell ref="AF17:AI17"/>
    <mergeCell ref="BL125:BL152"/>
    <mergeCell ref="BP114:BS115"/>
    <mergeCell ref="BS125:BS152"/>
    <mergeCell ref="BW114:BZ115"/>
    <mergeCell ref="BZ125:BZ152"/>
    <mergeCell ref="CD114:CG115"/>
    <mergeCell ref="CG125:CG152"/>
    <mergeCell ref="CK114:CN115"/>
    <mergeCell ref="CN125:CN152"/>
    <mergeCell ref="CC128:CF128"/>
    <mergeCell ref="CC129:CF130"/>
    <mergeCell ref="CC131:CF132"/>
    <mergeCell ref="AQ178:AQ205"/>
    <mergeCell ref="AM178:AP178"/>
    <mergeCell ref="AM179:AP180"/>
    <mergeCell ref="AM181:AP182"/>
    <mergeCell ref="AU167:AX168"/>
    <mergeCell ref="AX178:AX205"/>
    <mergeCell ref="BB167:BE168"/>
    <mergeCell ref="BE178:BE205"/>
    <mergeCell ref="BI167:BL168"/>
    <mergeCell ref="BL178:BL205"/>
    <mergeCell ref="CR167:CU168"/>
    <mergeCell ref="CU178:CU205"/>
    <mergeCell ref="CY167:DB168"/>
    <mergeCell ref="DB178:DB205"/>
    <mergeCell ref="DF167:DI168"/>
    <mergeCell ref="DI178:DI205"/>
    <mergeCell ref="BP167:BS168"/>
    <mergeCell ref="BS178:BS205"/>
    <mergeCell ref="BW167:BZ168"/>
    <mergeCell ref="BZ178:BZ205"/>
    <mergeCell ref="CD167:CG168"/>
    <mergeCell ref="CG178:CG205"/>
    <mergeCell ref="CK167:CN168"/>
    <mergeCell ref="CN178:CN205"/>
    <mergeCell ref="CJ187:CM187"/>
    <mergeCell ref="CJ188:CM189"/>
    <mergeCell ref="CJ190:CM191"/>
    <mergeCell ref="AN219:AQ220"/>
    <mergeCell ref="AQ230:AQ257"/>
    <mergeCell ref="AM248:AP248"/>
    <mergeCell ref="AM249:AP250"/>
    <mergeCell ref="AM251:AP252"/>
    <mergeCell ref="S219:V220"/>
    <mergeCell ref="V230:V257"/>
    <mergeCell ref="Z219:AC220"/>
    <mergeCell ref="AC230:AC257"/>
    <mergeCell ref="R240:U240"/>
    <mergeCell ref="R241:U242"/>
    <mergeCell ref="R243:U244"/>
    <mergeCell ref="AG219:AJ220"/>
    <mergeCell ref="AJ230:AJ25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84"/>
  <sheetViews>
    <sheetView workbookViewId="0">
      <selection activeCell="B29" sqref="B29"/>
    </sheetView>
  </sheetViews>
  <sheetFormatPr baseColWidth="10" defaultRowHeight="15"/>
  <cols>
    <col min="2" max="2" width="24" customWidth="1"/>
    <col min="3" max="3" width="11.42578125" style="25"/>
    <col min="4" max="4" width="12" bestFit="1" customWidth="1"/>
    <col min="5" max="5" width="11.5703125" bestFit="1" customWidth="1"/>
    <col min="6" max="6" width="15" bestFit="1" customWidth="1"/>
    <col min="9" max="9" width="12.7109375" bestFit="1" customWidth="1"/>
    <col min="10" max="10" width="33.28515625" bestFit="1" customWidth="1"/>
  </cols>
  <sheetData>
    <row r="1" spans="1:10">
      <c r="A1" s="19"/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spans="1:10">
      <c r="A2" s="19"/>
      <c r="B2" s="67" t="s">
        <v>27</v>
      </c>
      <c r="C2" s="67"/>
      <c r="D2" s="67"/>
      <c r="E2" s="67"/>
      <c r="F2" s="67"/>
      <c r="G2" s="67"/>
      <c r="H2" s="67"/>
      <c r="I2" s="67"/>
      <c r="J2" s="67"/>
    </row>
    <row r="3" spans="1:10">
      <c r="A3" s="20" t="s">
        <v>19</v>
      </c>
      <c r="B3" s="28" t="s">
        <v>20</v>
      </c>
      <c r="C3" s="28" t="s">
        <v>21</v>
      </c>
      <c r="D3" s="28" t="s">
        <v>22</v>
      </c>
      <c r="E3" s="28" t="s">
        <v>23</v>
      </c>
      <c r="F3" s="28" t="s">
        <v>25</v>
      </c>
      <c r="G3" s="28" t="s">
        <v>0</v>
      </c>
      <c r="H3" s="28" t="s">
        <v>28</v>
      </c>
      <c r="I3" s="28" t="s">
        <v>29</v>
      </c>
      <c r="J3" s="28" t="s">
        <v>30</v>
      </c>
    </row>
    <row r="4" spans="1:10">
      <c r="A4" s="20">
        <v>1</v>
      </c>
      <c r="B4" s="22" t="str">
        <f>LOOKUP(C4,DATOS!$C$2:$C$497,DATOS!$B$2:$B$497)</f>
        <v>EDIXON OCANDO</v>
      </c>
      <c r="C4" s="24">
        <v>11066473</v>
      </c>
      <c r="D4" s="22" t="str">
        <f>LOOKUP(C4,DATOS!$C$2:$C$497,DATOS!$D$2:$D$497)</f>
        <v>A49EB1P</v>
      </c>
      <c r="E4" s="22" t="str">
        <f>LOOKUP(D4,DATOS!$A$502:$A$884,DATOS!$B$502:$B$884)</f>
        <v>S/I</v>
      </c>
      <c r="F4" s="6">
        <v>250.05600000000001</v>
      </c>
      <c r="G4" s="8">
        <v>45479</v>
      </c>
      <c r="H4" s="22" t="str">
        <f>LOOKUP(C4,DATOS!$C$2:$C$497,DATOS!$F$2:$F$497)</f>
        <v>OCCIDENTE</v>
      </c>
      <c r="I4" s="22" t="str">
        <f>LOOKUP(C4,DATOS!$C$2:$C$497,DATOS!$G$2:$G$497)</f>
        <v>MARACAIBO</v>
      </c>
      <c r="J4" s="9" t="s">
        <v>503</v>
      </c>
    </row>
    <row r="5" spans="1:10">
      <c r="A5" s="20">
        <v>2</v>
      </c>
      <c r="B5" s="22" t="str">
        <f>LOOKUP(C5,DATOS!$C$2:$C$497,DATOS!$B$2:$B$497)</f>
        <v>RICHARD FERNANDEZ</v>
      </c>
      <c r="C5" s="24">
        <v>11390372</v>
      </c>
      <c r="D5" s="22" t="str">
        <f>LOOKUP(C5,DATOS!$C$2:$C$497,DATOS!$D$2:$D$497)</f>
        <v>AW492667</v>
      </c>
      <c r="E5" s="22" t="str">
        <f>LOOKUP(D5,DATOS!$A$502:$A$884,DATOS!$B$502:$B$884)</f>
        <v>600 LT</v>
      </c>
      <c r="F5" s="6">
        <v>300.02999999999997</v>
      </c>
      <c r="G5" s="8">
        <v>45479</v>
      </c>
      <c r="H5" s="22" t="str">
        <f>LOOKUP(C5,DATOS!$C$2:$C$497,DATOS!$F$2:$F$497)</f>
        <v>OCCIDENTE</v>
      </c>
      <c r="I5" s="22" t="str">
        <f>LOOKUP(C5,DATOS!$C$2:$C$497,DATOS!$G$2:$G$497)</f>
        <v>MARACAIBO</v>
      </c>
      <c r="J5" s="9" t="s">
        <v>698</v>
      </c>
    </row>
    <row r="6" spans="1:10">
      <c r="A6" s="20">
        <v>3</v>
      </c>
      <c r="B6" s="22" t="str">
        <f>LOOKUP(C6,DATOS!$C$2:$C$497,DATOS!$B$2:$B$497)</f>
        <v>GABRIEL FERNANDEZ</v>
      </c>
      <c r="C6" s="24">
        <v>10916747</v>
      </c>
      <c r="D6" s="22" t="str">
        <f>LOOKUP(C6,DATOS!$C$2:$C$497,DATOS!$D$2:$D$497)</f>
        <v>A75EE8G</v>
      </c>
      <c r="E6" s="22" t="str">
        <f>LOOKUP(D6,DATOS!$A$502:$A$884,DATOS!$B$502:$B$884)</f>
        <v>S/I</v>
      </c>
      <c r="F6" s="6">
        <v>200.529</v>
      </c>
      <c r="G6" s="8">
        <v>45479</v>
      </c>
      <c r="H6" s="22" t="str">
        <f>LOOKUP(C6,DATOS!$C$2:$C$497,DATOS!$F$2:$F$497)</f>
        <v>OCCIDENTE</v>
      </c>
      <c r="I6" s="22" t="str">
        <f>LOOKUP(C6,DATOS!$C$2:$C$497,DATOS!$G$2:$G$497)</f>
        <v>MARACAIBO</v>
      </c>
      <c r="J6" s="9" t="s">
        <v>9</v>
      </c>
    </row>
    <row r="7" spans="1:10">
      <c r="A7" s="20">
        <v>4</v>
      </c>
      <c r="B7" s="22" t="str">
        <f>LOOKUP(C7,DATOS!$C$2:$C$497,DATOS!$B$2:$B$497)</f>
        <v>ERNESTO CARDENAS</v>
      </c>
      <c r="C7" s="24">
        <v>7772722</v>
      </c>
      <c r="D7" s="22" t="str">
        <f>LOOKUP(C7,DATOS!$C$2:$C$497,DATOS!$D$2:$D$497)</f>
        <v>A26DT5V</v>
      </c>
      <c r="E7" s="22" t="str">
        <f>LOOKUP(D7,DATOS!$A$502:$A$884,DATOS!$B$502:$B$884)</f>
        <v>S/I</v>
      </c>
      <c r="F7" s="6">
        <v>200.43199999999999</v>
      </c>
      <c r="G7" s="8">
        <v>45479</v>
      </c>
      <c r="H7" s="22" t="str">
        <f>LOOKUP(C7,DATOS!$C$2:$C$497,DATOS!$F$2:$F$497)</f>
        <v>OCCIDENTE</v>
      </c>
      <c r="I7" s="22" t="str">
        <f>LOOKUP(C7,DATOS!$C$2:$C$497,DATOS!$G$2:$G$497)</f>
        <v>MARACAIBO</v>
      </c>
      <c r="J7" s="9" t="s">
        <v>9</v>
      </c>
    </row>
    <row r="8" spans="1:10">
      <c r="A8" s="20">
        <v>5</v>
      </c>
      <c r="B8" s="22" t="str">
        <f>LOOKUP(C8,DATOS!$C$2:$C$497,DATOS!$B$2:$B$497)</f>
        <v>ERVIN CASTELLANO</v>
      </c>
      <c r="C8" s="24">
        <v>10094757</v>
      </c>
      <c r="D8" s="22" t="s">
        <v>184</v>
      </c>
      <c r="E8" s="22" t="str">
        <f>LOOKUP(D8,DATOS!$A$502:$A$884,DATOS!$B$502:$B$884)</f>
        <v>S/I</v>
      </c>
      <c r="F8" s="6">
        <v>200.91499999999999</v>
      </c>
      <c r="G8" s="8">
        <v>45479</v>
      </c>
      <c r="H8" s="22" t="str">
        <f>LOOKUP(C8,DATOS!$C$2:$C$497,DATOS!$F$2:$F$497)</f>
        <v>ANDES</v>
      </c>
      <c r="I8" s="22" t="str">
        <f>LOOKUP(C8,DATOS!$C$2:$C$497,DATOS!$G$2:$G$497)</f>
        <v>SAN CRISTOBAL</v>
      </c>
      <c r="J8" s="9" t="s">
        <v>35</v>
      </c>
    </row>
    <row r="9" spans="1:10">
      <c r="A9" s="20">
        <v>6</v>
      </c>
      <c r="B9" s="22" t="str">
        <f>LOOKUP(C9,DATOS!$C$2:$C$497,DATOS!$B$2:$B$497)</f>
        <v>JOSE OREFRECHI</v>
      </c>
      <c r="C9" s="24">
        <v>12619136</v>
      </c>
      <c r="D9" s="22" t="str">
        <f>LOOKUP(C9,DATOS!$C$2:$C$497,DATOS!$D$2:$D$497)</f>
        <v>PT501958</v>
      </c>
      <c r="E9" s="22" t="str">
        <f>LOOKUP(D9,DATOS!$A$502:$A$884,DATOS!$B$502:$B$884)</f>
        <v>S/I</v>
      </c>
      <c r="F9" s="6">
        <v>400.03199999999998</v>
      </c>
      <c r="G9" s="8">
        <v>45479</v>
      </c>
      <c r="H9" s="22" t="str">
        <f>LOOKUP(C9,DATOS!$C$2:$C$497,DATOS!$F$2:$F$497)</f>
        <v>OCCIDENTE</v>
      </c>
      <c r="I9" s="22" t="str">
        <f>LOOKUP(C9,DATOS!$C$2:$C$497,DATOS!$G$2:$G$497)</f>
        <v>MARACAIBO</v>
      </c>
      <c r="J9" s="9" t="s">
        <v>6</v>
      </c>
    </row>
    <row r="10" spans="1:10">
      <c r="A10" s="20">
        <v>7</v>
      </c>
      <c r="B10" s="22" t="str">
        <f>LOOKUP(C10,DATOS!$C$2:$C$497,DATOS!$B$2:$B$497)</f>
        <v>LEONEL ARIAS</v>
      </c>
      <c r="C10" s="24">
        <v>7690317</v>
      </c>
      <c r="D10" s="22" t="str">
        <f>LOOKUP(C10,DATOS!$C$2:$C$497,DATOS!$D$2:$D$497)</f>
        <v>NS000498</v>
      </c>
      <c r="E10" s="22" t="str">
        <f>LOOKUP(D10,DATOS!$A$502:$A$884,DATOS!$B$502:$B$884)</f>
        <v>S/I</v>
      </c>
      <c r="F10" s="6">
        <v>174.227</v>
      </c>
      <c r="G10" s="8">
        <v>45479</v>
      </c>
      <c r="H10" s="22" t="str">
        <f>LOOKUP(C10,DATOS!$C$2:$C$497,DATOS!$F$2:$F$497)</f>
        <v>OCCIDENTE</v>
      </c>
      <c r="I10" s="22" t="str">
        <f>LOOKUP(C10,DATOS!$C$2:$C$497,DATOS!$G$2:$G$497)</f>
        <v>MARACAIBO</v>
      </c>
      <c r="J10" s="9" t="s">
        <v>699</v>
      </c>
    </row>
    <row r="11" spans="1:10">
      <c r="A11" s="20">
        <v>8</v>
      </c>
      <c r="B11" s="22" t="str">
        <f>LOOKUP(C11,DATOS!$C$2:$C$497,DATOS!$B$2:$B$497)</f>
        <v>ENI FERNANDEZ</v>
      </c>
      <c r="C11" s="24">
        <v>6834834</v>
      </c>
      <c r="D11" s="22" t="str">
        <f>LOOKUP(C11,DATOS!$C$2:$C$497,DATOS!$D$2:$D$497)</f>
        <v>NS000481</v>
      </c>
      <c r="E11" s="22" t="str">
        <f>LOOKUP(D11,DATOS!$A$502:$A$884,DATOS!$B$502:$B$884)</f>
        <v>S/I</v>
      </c>
      <c r="F11" s="6">
        <v>142.08500000000001</v>
      </c>
      <c r="G11" s="8">
        <v>45479</v>
      </c>
      <c r="H11" s="22" t="str">
        <f>LOOKUP(C11,DATOS!$C$2:$C$497,DATOS!$F$2:$F$497)</f>
        <v>OCCIDENTE</v>
      </c>
      <c r="I11" s="22" t="str">
        <f>LOOKUP(C11,DATOS!$C$2:$C$497,DATOS!$G$2:$G$497)</f>
        <v>MARACAIBO</v>
      </c>
      <c r="J11" s="9" t="s">
        <v>503</v>
      </c>
    </row>
    <row r="12" spans="1:10">
      <c r="A12" s="20">
        <v>9</v>
      </c>
      <c r="B12" s="22" t="str">
        <f>LOOKUP(C12,DATOS!$C$2:$C$497,DATOS!$B$2:$B$497)</f>
        <v>JOSE RUBIO</v>
      </c>
      <c r="C12" s="24">
        <v>10918007</v>
      </c>
      <c r="D12" s="22" t="str">
        <f>LOOKUP(C12,DATOS!$C$2:$C$497,DATOS!$D$2:$D$497)</f>
        <v>A95AI1C</v>
      </c>
      <c r="E12" s="22" t="str">
        <f>LOOKUP(D12,DATOS!$A$502:$A$884,DATOS!$B$502:$B$884)</f>
        <v>S/I</v>
      </c>
      <c r="F12" s="6">
        <v>200.048</v>
      </c>
      <c r="G12" s="8">
        <v>45479</v>
      </c>
      <c r="H12" s="22" t="str">
        <f>LOOKUP(C12,DATOS!$C$2:$C$497,DATOS!$F$2:$F$497)</f>
        <v>OCCIDENTE</v>
      </c>
      <c r="I12" s="22" t="str">
        <f>LOOKUP(C12,DATOS!$C$2:$C$497,DATOS!$G$2:$G$497)</f>
        <v>MARACAIBO</v>
      </c>
      <c r="J12" s="9" t="s">
        <v>9</v>
      </c>
    </row>
    <row r="13" spans="1:10">
      <c r="A13" s="20">
        <v>10</v>
      </c>
      <c r="B13" s="22" t="str">
        <f>LOOKUP(C13,DATOS!$C$2:$C$497,DATOS!$B$2:$B$497)</f>
        <v>TULIO BAES</v>
      </c>
      <c r="C13" s="24">
        <v>17281445</v>
      </c>
      <c r="D13" s="22" t="str">
        <f>LOOKUP(C13,DATOS!$C$2:$C$497,DATOS!$D$2:$D$497)</f>
        <v>DA761729</v>
      </c>
      <c r="E13" s="22" t="str">
        <f>LOOKUP(D13,DATOS!$A$502:$A$884,DATOS!$B$502:$B$884)</f>
        <v>600 LT</v>
      </c>
      <c r="F13" s="6">
        <v>300.83100000000002</v>
      </c>
      <c r="G13" s="8">
        <v>45479</v>
      </c>
      <c r="H13" s="22" t="str">
        <f>LOOKUP(C13,DATOS!$C$2:$C$497,DATOS!$F$2:$F$497)</f>
        <v>OCCIDENTE</v>
      </c>
      <c r="I13" s="22" t="str">
        <f>LOOKUP(C13,DATOS!$C$2:$C$497,DATOS!$G$2:$G$497)</f>
        <v>MARACAIBO</v>
      </c>
      <c r="J13" s="9" t="s">
        <v>483</v>
      </c>
    </row>
    <row r="14" spans="1:10">
      <c r="A14" s="20">
        <v>11</v>
      </c>
      <c r="B14" s="22" t="str">
        <f>LOOKUP(C14,DATOS!$C$2:$C$497,DATOS!$B$2:$B$497)</f>
        <v>EUCLIDES BALLESTA</v>
      </c>
      <c r="C14" s="24">
        <v>13629283</v>
      </c>
      <c r="D14" s="22" t="str">
        <f>LOOKUP(C14,DATOS!$C$2:$C$497,DATOS!$D$2:$D$497)</f>
        <v>DA746021</v>
      </c>
      <c r="E14" s="22" t="str">
        <f>LOOKUP(D14,DATOS!$A$502:$A$884,DATOS!$B$502:$B$884)</f>
        <v>600 LT</v>
      </c>
      <c r="F14" s="6">
        <v>465.09800000000001</v>
      </c>
      <c r="G14" s="8">
        <v>45479</v>
      </c>
      <c r="H14" s="22" t="str">
        <f>LOOKUP(C14,DATOS!$C$2:$C$497,DATOS!$F$2:$F$497)</f>
        <v>OCCIDENTE</v>
      </c>
      <c r="I14" s="22" t="str">
        <f>LOOKUP(C14,DATOS!$C$2:$C$497,DATOS!$G$2:$G$497)</f>
        <v>MARACAIBO</v>
      </c>
      <c r="J14" s="9" t="s">
        <v>9</v>
      </c>
    </row>
    <row r="15" spans="1:10">
      <c r="A15" s="20">
        <v>13</v>
      </c>
      <c r="B15" s="28" t="s">
        <v>20</v>
      </c>
      <c r="C15" s="28" t="s">
        <v>21</v>
      </c>
      <c r="D15" s="28" t="s">
        <v>22</v>
      </c>
      <c r="E15" s="28" t="s">
        <v>23</v>
      </c>
      <c r="F15" s="28" t="s">
        <v>25</v>
      </c>
      <c r="G15" s="28" t="s">
        <v>0</v>
      </c>
      <c r="H15" s="28" t="s">
        <v>28</v>
      </c>
      <c r="I15" s="28" t="s">
        <v>29</v>
      </c>
      <c r="J15" s="28" t="s">
        <v>30</v>
      </c>
    </row>
    <row r="16" spans="1:10">
      <c r="A16" s="20">
        <v>14</v>
      </c>
      <c r="B16" s="22" t="str">
        <f>LOOKUP(C16,DATOS!$C$2:$C$497,DATOS!$B$2:$B$497)</f>
        <v>RICHARD DUQUE</v>
      </c>
      <c r="C16" s="24">
        <v>12619916</v>
      </c>
      <c r="D16" s="22" t="str">
        <f>LOOKUP(C16,DATOS!$C$2:$C$497,DATOS!$D$2:$D$497)</f>
        <v>A75EE6G</v>
      </c>
      <c r="E16" s="22" t="str">
        <f>LOOKUP(D16,DATOS!$A$502:$A$884,DATOS!$B$502:$B$884)</f>
        <v>S/I</v>
      </c>
      <c r="F16" s="6">
        <v>400.37700000000001</v>
      </c>
      <c r="G16" s="8">
        <v>45479</v>
      </c>
      <c r="H16" s="22" t="str">
        <f>LOOKUP(C16,DATOS!$C$2:$C$497,DATOS!$F$2:$F$497)</f>
        <v>OCCIDENTE</v>
      </c>
      <c r="I16" s="22" t="str">
        <f>LOOKUP(C16,DATOS!$C$2:$C$497,DATOS!$G$2:$G$497)</f>
        <v>MARACAIBO</v>
      </c>
      <c r="J16" s="9" t="s">
        <v>6</v>
      </c>
    </row>
    <row r="17" spans="1:10">
      <c r="A17" s="20">
        <v>16</v>
      </c>
      <c r="B17" s="22" t="str">
        <f>LOOKUP(C17,DATOS!$C$2:$C$497,DATOS!$B$2:$B$497)</f>
        <v>RICHARD VASQUEZ</v>
      </c>
      <c r="C17" s="26">
        <v>14454740</v>
      </c>
      <c r="D17" s="22" t="str">
        <f>LOOKUP(C17,DATOS!$C$2:$C$497,DATOS!$D$2:$D$497)</f>
        <v>A73EE3G</v>
      </c>
      <c r="E17" s="22" t="str">
        <f>LOOKUP(D17,DATOS!$A$502:$A$884,DATOS!$B$502:$B$884)</f>
        <v>S/I</v>
      </c>
      <c r="F17" s="6">
        <v>400.38499999999999</v>
      </c>
      <c r="G17" s="8">
        <v>45479</v>
      </c>
      <c r="H17" s="22" t="str">
        <f>LOOKUP(C17,DATOS!$C$2:$C$497,DATOS!$F$2:$F$497)</f>
        <v>OCCIDENTE</v>
      </c>
      <c r="I17" s="22" t="str">
        <f>LOOKUP(C17,DATOS!$C$2:$C$497,DATOS!$G$2:$G$497)</f>
        <v>MARACAIBO</v>
      </c>
      <c r="J17" s="9" t="s">
        <v>6</v>
      </c>
    </row>
    <row r="18" spans="1:10">
      <c r="A18" s="20">
        <v>17</v>
      </c>
      <c r="B18" s="22" t="str">
        <f>LOOKUP(C18,DATOS!$C$2:$C$497,DATOS!$B$2:$B$497)</f>
        <v xml:space="preserve">  MIGUEL JIMENEZ</v>
      </c>
      <c r="C18" s="26">
        <v>28071561</v>
      </c>
      <c r="D18" s="22" t="str">
        <f>LOOKUP(C18,DATOS!$C$2:$C$497,DATOS!$D$2:$D$497)</f>
        <v>DA761289</v>
      </c>
      <c r="E18" s="22" t="str">
        <f>LOOKUP(D18,DATOS!$A$502:$A$884,DATOS!$B$502:$B$884)</f>
        <v>600 LT</v>
      </c>
      <c r="F18" s="6">
        <v>200.69499999999999</v>
      </c>
      <c r="G18" s="8">
        <v>45479</v>
      </c>
      <c r="H18" s="22" t="str">
        <f>LOOKUP(C18,DATOS!$C$2:$C$497,DATOS!$F$2:$F$497)</f>
        <v>ANDES</v>
      </c>
      <c r="I18" s="22" t="str">
        <f>LOOKUP(C18,DATOS!$C$2:$C$497,DATOS!$G$2:$G$497)</f>
        <v>SAN CRISTOBAL</v>
      </c>
      <c r="J18" s="9" t="s">
        <v>58</v>
      </c>
    </row>
    <row r="19" spans="1:10">
      <c r="A19" s="20">
        <v>19</v>
      </c>
      <c r="B19" s="22" t="str">
        <f>LOOKUP(C19,DATOS!$C$2:$C$497,DATOS!$B$2:$B$497)</f>
        <v>FREDDY MELO</v>
      </c>
      <c r="C19" s="26">
        <v>13171658</v>
      </c>
      <c r="D19" s="22" t="str">
        <f>LOOKUP(C19,DATOS!$C$2:$C$497,DATOS!$D$2:$D$497)</f>
        <v>A12DR5K</v>
      </c>
      <c r="E19" s="22" t="str">
        <f>LOOKUP(D19,DATOS!$A$502:$A$884,DATOS!$B$502:$B$884)</f>
        <v>S/I</v>
      </c>
      <c r="F19" s="6">
        <v>300.048</v>
      </c>
      <c r="G19" s="8">
        <v>45479</v>
      </c>
      <c r="H19" s="22" t="str">
        <f>LOOKUP(C19,DATOS!$C$2:$C$497,DATOS!$F$2:$F$497)</f>
        <v>ANDES</v>
      </c>
      <c r="I19" s="22" t="str">
        <f>LOOKUP(C19,DATOS!$C$2:$C$497,DATOS!$G$2:$G$497)</f>
        <v>SAN CRISTOBAL</v>
      </c>
      <c r="J19" s="9" t="s">
        <v>495</v>
      </c>
    </row>
    <row r="20" spans="1:10">
      <c r="A20" s="20">
        <v>20</v>
      </c>
      <c r="B20" s="22" t="str">
        <f>LOOKUP(C20,DATOS!$C$2:$C$497,DATOS!$B$2:$B$497)</f>
        <v>WILMER PARRA</v>
      </c>
      <c r="C20" s="26">
        <v>15052813</v>
      </c>
      <c r="D20" s="22" t="str">
        <f>LOOKUP(C20,DATOS!$C$2:$C$497,DATOS!$D$2:$D$497)</f>
        <v>DA761238</v>
      </c>
      <c r="E20" s="22" t="str">
        <f>LOOKUP(D20,DATOS!$A$502:$A$884,DATOS!$B$502:$B$884)</f>
        <v>600 LT</v>
      </c>
      <c r="F20" s="6">
        <v>200.631</v>
      </c>
      <c r="G20" s="8">
        <v>45479</v>
      </c>
      <c r="H20" s="22" t="str">
        <f>LOOKUP(C20,DATOS!$C$2:$C$497,DATOS!$F$2:$F$497)</f>
        <v>OCCIDENTE</v>
      </c>
      <c r="I20" s="22" t="str">
        <f>LOOKUP(C20,DATOS!$C$2:$C$497,DATOS!$G$2:$G$497)</f>
        <v>MARACAIBO</v>
      </c>
      <c r="J20" s="9" t="s">
        <v>9</v>
      </c>
    </row>
    <row r="21" spans="1:10">
      <c r="A21" s="20">
        <v>21</v>
      </c>
      <c r="B21" s="22" t="str">
        <f>LOOKUP(C21,DATOS!$C$2:$C$497,DATOS!$B$2:$B$497)</f>
        <v>LEOVIGILDO ANTONIO GARCIA</v>
      </c>
      <c r="C21" s="26">
        <v>5816694</v>
      </c>
      <c r="D21" s="22" t="str">
        <f>LOOKUP(C21,DATOS!$C$2:$C$497,DATOS!$D$2:$D$497)</f>
        <v>NS000479</v>
      </c>
      <c r="E21" s="22" t="str">
        <f>LOOKUP(D21,DATOS!$A$502:$A$884,DATOS!$B$502:$B$884)</f>
        <v>S/I</v>
      </c>
      <c r="F21" s="6">
        <v>184.48400000000001</v>
      </c>
      <c r="G21" s="8">
        <v>45479</v>
      </c>
      <c r="H21" s="22" t="str">
        <f>LOOKUP(C21,DATOS!$C$2:$C$497,DATOS!$F$2:$F$497)</f>
        <v>OCCIDENTE</v>
      </c>
      <c r="I21" s="22" t="str">
        <f>LOOKUP(C21,DATOS!$C$2:$C$497,DATOS!$G$2:$G$497)</f>
        <v>MARACAIBO</v>
      </c>
      <c r="J21" s="9" t="s">
        <v>57</v>
      </c>
    </row>
    <row r="22" spans="1:10">
      <c r="A22" s="20">
        <v>22</v>
      </c>
      <c r="B22" s="22" t="str">
        <f>LOOKUP(C22,DATOS!$C$2:$C$497,DATOS!$B$2:$B$497)</f>
        <v>JAIRO BUITRIAGO</v>
      </c>
      <c r="C22" s="26">
        <v>11302633</v>
      </c>
      <c r="D22" s="22" t="str">
        <f>LOOKUP(C22,DATOS!$C$2:$C$497,DATOS!$D$2:$D$497)</f>
        <v>A22DT7V</v>
      </c>
      <c r="E22" s="22" t="str">
        <f>LOOKUP(D22,DATOS!$A$502:$A$884,DATOS!$B$502:$B$884)</f>
        <v>S/I</v>
      </c>
      <c r="F22" s="6">
        <v>200.40799999999999</v>
      </c>
      <c r="G22" s="8">
        <v>45479</v>
      </c>
      <c r="H22" s="22" t="str">
        <f>LOOKUP(C22,DATOS!$C$2:$C$497,DATOS!$F$2:$F$497)</f>
        <v>ANDES</v>
      </c>
      <c r="I22" s="22" t="str">
        <f>LOOKUP(C22,DATOS!$C$2:$C$497,DATOS!$G$2:$G$497)</f>
        <v>LA FRIA</v>
      </c>
      <c r="J22" s="9" t="s">
        <v>35</v>
      </c>
    </row>
    <row r="23" spans="1:10">
      <c r="A23" s="20">
        <v>23</v>
      </c>
      <c r="B23" s="22" t="str">
        <f>LOOKUP(C23,DATOS!$C$2:$C$497,DATOS!$B$2:$B$497)</f>
        <v>WOLFANG BOHORQUEZ</v>
      </c>
      <c r="C23" s="26">
        <v>7814431</v>
      </c>
      <c r="D23" s="22" t="str">
        <f>LOOKUP(C23,DATOS!$C$2:$C$497,DATOS!$D$2:$D$497)</f>
        <v>A51EB7P</v>
      </c>
      <c r="E23" s="22" t="str">
        <f>LOOKUP(D23,DATOS!$A$502:$A$884,DATOS!$B$502:$B$884)</f>
        <v>S/I</v>
      </c>
      <c r="F23" s="6">
        <v>450.82799999999997</v>
      </c>
      <c r="G23" s="8">
        <v>45479</v>
      </c>
      <c r="H23" s="22" t="str">
        <f>LOOKUP(C23,DATOS!$C$2:$C$497,DATOS!$F$2:$F$497)</f>
        <v>OCCIDENTE</v>
      </c>
      <c r="I23" s="22" t="str">
        <f>LOOKUP(C23,DATOS!$C$2:$C$497,DATOS!$G$2:$G$497)</f>
        <v>MARACAIBO</v>
      </c>
      <c r="J23" s="9" t="s">
        <v>6</v>
      </c>
    </row>
    <row r="24" spans="1:10">
      <c r="A24" s="20">
        <v>24</v>
      </c>
      <c r="B24" s="22" t="str">
        <f>LOOKUP(C24,DATOS!$C$2:$C$497,DATOS!$B$2:$B$497)</f>
        <v>JOSE MORILLO</v>
      </c>
      <c r="C24" s="26">
        <v>7817079</v>
      </c>
      <c r="D24" s="22" t="str">
        <f>LOOKUP(C24,DATOS!$C$2:$C$497,DATOS!$D$2:$D$497)</f>
        <v>NS000514</v>
      </c>
      <c r="E24" s="22" t="str">
        <f>LOOKUP(D24,DATOS!$A$502:$A$884,DATOS!$B$502:$B$884)</f>
        <v>S/I</v>
      </c>
      <c r="F24" s="6">
        <v>144.553</v>
      </c>
      <c r="G24" s="8">
        <v>45479</v>
      </c>
      <c r="H24" s="22" t="str">
        <f>LOOKUP(C24,DATOS!$C$2:$C$497,DATOS!$F$2:$F$497)</f>
        <v>OCCIDENTE</v>
      </c>
      <c r="I24" s="22" t="str">
        <f>LOOKUP(C24,DATOS!$C$2:$C$497,DATOS!$G$2:$G$497)</f>
        <v>MARACAIBO</v>
      </c>
      <c r="J24" s="9" t="s">
        <v>9</v>
      </c>
    </row>
    <row r="25" spans="1:10">
      <c r="A25" s="20">
        <v>25</v>
      </c>
      <c r="B25" s="22" t="str">
        <f>LOOKUP(C25,DATOS!$C$2:$C$497,DATOS!$B$2:$B$497)</f>
        <v>NESTOR MONTILLA</v>
      </c>
      <c r="C25" s="26">
        <v>10314969</v>
      </c>
      <c r="D25" s="22" t="str">
        <f>LOOKUP(C25,DATOS!$C$2:$C$497,DATOS!$D$2:$D$497)</f>
        <v>A71EE6G</v>
      </c>
      <c r="E25" s="22" t="str">
        <f>LOOKUP(D25,DATOS!$A$502:$A$884,DATOS!$B$502:$B$884)</f>
        <v>S/I</v>
      </c>
      <c r="F25" s="6">
        <v>200.499</v>
      </c>
      <c r="G25" s="8">
        <v>45479</v>
      </c>
      <c r="H25" s="22" t="str">
        <f>LOOKUP(C25,DATOS!$C$2:$C$497,DATOS!$F$2:$F$497)</f>
        <v>OCCIDENTE</v>
      </c>
      <c r="I25" s="22" t="str">
        <f>LOOKUP(C25,DATOS!$C$2:$C$497,DATOS!$G$2:$G$497)</f>
        <v>VALERA</v>
      </c>
      <c r="J25" s="9" t="s">
        <v>56</v>
      </c>
    </row>
    <row r="26" spans="1:10">
      <c r="A26" s="20">
        <v>26</v>
      </c>
      <c r="B26" s="22" t="str">
        <f>LOOKUP(C26,DATOS!$C$2:$C$497,DATOS!$B$2:$B$497)</f>
        <v>DIXON GARCIA</v>
      </c>
      <c r="C26" s="26">
        <v>18625534</v>
      </c>
      <c r="D26" s="22" t="str">
        <f>LOOKUP(C26,DATOS!$C$2:$C$497,DATOS!$D$2:$D$497)</f>
        <v>PT501962</v>
      </c>
      <c r="E26" s="22" t="str">
        <f>LOOKUP(D26,DATOS!$A$502:$A$884,DATOS!$B$502:$B$884)</f>
        <v>S/I</v>
      </c>
      <c r="F26" s="6">
        <v>200.37</v>
      </c>
      <c r="G26" s="8">
        <v>45479</v>
      </c>
      <c r="H26" s="22" t="str">
        <f>LOOKUP(C26,DATOS!$C$2:$C$497,DATOS!$F$2:$F$497)</f>
        <v>OCCIDENTE</v>
      </c>
      <c r="I26" s="22" t="str">
        <f>LOOKUP(C26,DATOS!$C$2:$C$497,DATOS!$G$2:$G$497)</f>
        <v>MARACAIBO</v>
      </c>
      <c r="J26" s="9" t="s">
        <v>6</v>
      </c>
    </row>
    <row r="27" spans="1:10">
      <c r="A27" s="20">
        <v>27</v>
      </c>
      <c r="B27" s="22" t="str">
        <f>LOOKUP(C27,DATOS!$C$2:$C$497,DATOS!$B$2:$B$497)</f>
        <v>ALEXANDER BRAVO</v>
      </c>
      <c r="C27" s="26">
        <v>15465473</v>
      </c>
      <c r="D27" s="22" t="str">
        <f>LOOKUP(C27,DATOS!$C$2:$C$497,DATOS!$D$2:$D$497)</f>
        <v>PT501877</v>
      </c>
      <c r="E27" s="22" t="str">
        <f>LOOKUP(D27,DATOS!$A$502:$A$884,DATOS!$B$502:$B$884)</f>
        <v>S/I</v>
      </c>
      <c r="F27" s="6">
        <v>367.024</v>
      </c>
      <c r="G27" s="8">
        <v>45479</v>
      </c>
      <c r="H27" s="22" t="str">
        <f>LOOKUP(C27,DATOS!$C$2:$C$497,DATOS!$F$2:$F$497)</f>
        <v>OCCIDENTE</v>
      </c>
      <c r="I27" s="22" t="str">
        <f>LOOKUP(C27,DATOS!$C$2:$C$497,DATOS!$G$2:$G$497)</f>
        <v>MARACAIBO</v>
      </c>
      <c r="J27" s="9" t="s">
        <v>6</v>
      </c>
    </row>
    <row r="28" spans="1:10">
      <c r="A28" s="20">
        <v>29</v>
      </c>
      <c r="B28" s="22" t="str">
        <f>LOOKUP(C28,DATOS!$C$2:$C$497,DATOS!$B$2:$B$497)</f>
        <v>LEONAR VALERA</v>
      </c>
      <c r="C28" s="26">
        <v>11324295</v>
      </c>
      <c r="D28" s="22" t="str">
        <f>LOOKUP(C28,DATOS!$C$2:$C$497,DATOS!$D$2:$D$497)</f>
        <v>A75EE7G</v>
      </c>
      <c r="E28" s="22" t="str">
        <f>LOOKUP(D28,DATOS!$A$502:$A$884,DATOS!$B$502:$B$884)</f>
        <v>S/I</v>
      </c>
      <c r="F28" s="6">
        <v>300.78100000000001</v>
      </c>
      <c r="G28" s="8">
        <v>45479</v>
      </c>
      <c r="H28" s="22" t="str">
        <f>LOOKUP(C28,DATOS!$C$2:$C$497,DATOS!$F$2:$F$497)</f>
        <v>OCCIDENTE</v>
      </c>
      <c r="I28" s="22" t="str">
        <f>LOOKUP(C28,DATOS!$C$2:$C$497,DATOS!$G$2:$G$497)</f>
        <v>VALERA</v>
      </c>
      <c r="J28" s="9" t="s">
        <v>536</v>
      </c>
    </row>
    <row r="29" spans="1:10">
      <c r="A29" s="20">
        <v>30</v>
      </c>
      <c r="B29" s="22" t="str">
        <f>LOOKUP(C29,DATOS!$C$2:$C$497,DATOS!$B$2:$B$497)</f>
        <v>MIGUEL MONTERO</v>
      </c>
      <c r="C29" s="26">
        <v>11287560</v>
      </c>
      <c r="D29" s="22" t="str">
        <f>LOOKUP(C29,DATOS!$C$2:$C$497,DATOS!$D$2:$D$497)</f>
        <v>DA761315</v>
      </c>
      <c r="E29" s="22" t="str">
        <f>LOOKUP(D29,DATOS!$A$502:$A$884,DATOS!$B$502:$B$884)</f>
        <v>600 LT</v>
      </c>
      <c r="F29" s="6">
        <v>200.38</v>
      </c>
      <c r="G29" s="8">
        <v>45479</v>
      </c>
      <c r="H29" s="22" t="str">
        <f>LOOKUP(C29,DATOS!$C$2:$C$497,DATOS!$F$2:$F$497)</f>
        <v>OCCIDENTE</v>
      </c>
      <c r="I29" s="22" t="str">
        <f>LOOKUP(C29,DATOS!$C$2:$C$497,DATOS!$G$2:$G$497)</f>
        <v>MARACAIBO</v>
      </c>
      <c r="J29" s="9" t="s">
        <v>9</v>
      </c>
    </row>
    <row r="30" spans="1:10">
      <c r="A30" s="20">
        <v>31</v>
      </c>
      <c r="B30" s="22" t="str">
        <f>LOOKUP(C30,DATOS!$C$2:$C$497,DATOS!$B$2:$B$497)</f>
        <v>SIMON QUINTERO</v>
      </c>
      <c r="C30" s="26">
        <v>16492143</v>
      </c>
      <c r="D30" s="22" t="s">
        <v>700</v>
      </c>
      <c r="E30" s="22" t="str">
        <f>LOOKUP(D30,DATOS!$A$502:$A$884,DATOS!$B$502:$B$884)</f>
        <v>S/I</v>
      </c>
      <c r="F30" s="6">
        <v>400.36599999999999</v>
      </c>
      <c r="G30" s="8">
        <v>45479</v>
      </c>
      <c r="H30" s="22" t="str">
        <f>LOOKUP(C30,DATOS!$C$2:$C$497,DATOS!$F$2:$F$497)</f>
        <v>OCCIDENTE</v>
      </c>
      <c r="I30" s="22" t="str">
        <f>LOOKUP(C30,DATOS!$C$2:$C$497,DATOS!$G$2:$G$497)</f>
        <v>MARACAIBO</v>
      </c>
      <c r="J30" s="9" t="s">
        <v>647</v>
      </c>
    </row>
    <row r="31" spans="1:10">
      <c r="A31" s="20">
        <v>32</v>
      </c>
      <c r="B31" s="22" t="str">
        <f>LOOKUP(C31,DATOS!$C$2:$C$497,DATOS!$B$2:$B$497)</f>
        <v>ANTONIO MONTILLA</v>
      </c>
      <c r="C31" s="26">
        <v>7732425</v>
      </c>
      <c r="D31" s="22" t="str">
        <f>LOOKUP(C31,DATOS!$C$2:$C$497,DATOS!$D$2:$D$497)</f>
        <v>DA761724</v>
      </c>
      <c r="E31" s="22" t="str">
        <f>LOOKUP(D31,DATOS!$A$502:$A$884,DATOS!$B$502:$B$884)</f>
        <v>600 LT</v>
      </c>
      <c r="F31" s="6">
        <v>358.07600000000002</v>
      </c>
      <c r="G31" s="8">
        <v>45479</v>
      </c>
      <c r="H31" s="22" t="str">
        <f>LOOKUP(C31,DATOS!$C$2:$C$497,DATOS!$F$2:$F$497)</f>
        <v>OCCIDENTE</v>
      </c>
      <c r="I31" s="22" t="str">
        <f>LOOKUP(C31,DATOS!$C$2:$C$497,DATOS!$G$2:$G$497)</f>
        <v>MARACAIBO</v>
      </c>
      <c r="J31" s="1" t="s">
        <v>6</v>
      </c>
    </row>
    <row r="32" spans="1:10">
      <c r="A32" s="20">
        <v>33</v>
      </c>
      <c r="B32" s="22" t="str">
        <f>LOOKUP(C32,DATOS!$C$2:$C$497,DATOS!$B$2:$B$497)</f>
        <v>ROBERT VILLASMIL</v>
      </c>
      <c r="C32" s="26">
        <v>12381085</v>
      </c>
      <c r="D32" s="22" t="str">
        <f>LOOKUP(C32,DATOS!$C$2:$C$497,DATOS!$D$2:$D$497)</f>
        <v>DA746002</v>
      </c>
      <c r="E32" s="22" t="str">
        <f>LOOKUP(D32,DATOS!$A$502:$A$884,DATOS!$B$502:$B$884)</f>
        <v>600 LT</v>
      </c>
      <c r="F32" s="3">
        <v>181.32499999999999</v>
      </c>
      <c r="G32" s="8">
        <v>45479</v>
      </c>
      <c r="H32" s="22" t="str">
        <f>LOOKUP(C32,DATOS!$C$2:$C$497,DATOS!$F$2:$F$497)</f>
        <v>OCCIDENTE</v>
      </c>
      <c r="I32" s="22" t="str">
        <f>LOOKUP(C32,DATOS!$C$2:$C$497,DATOS!$G$2:$G$497)</f>
        <v>MARACAIBO</v>
      </c>
      <c r="J32" s="1" t="s">
        <v>9</v>
      </c>
    </row>
    <row r="33" spans="1:10">
      <c r="A33" s="20">
        <v>34</v>
      </c>
      <c r="B33" s="22" t="str">
        <f>LOOKUP(C33,DATOS!$C$2:$C$497,DATOS!$B$2:$B$497)</f>
        <v>JOSE DUQUE</v>
      </c>
      <c r="C33" s="26">
        <v>13763292</v>
      </c>
      <c r="D33" s="22" t="str">
        <f>LOOKUP(C33,DATOS!$C$2:$C$497,DATOS!$D$2:$D$497)</f>
        <v>DA754045</v>
      </c>
      <c r="E33" s="22" t="str">
        <f>LOOKUP(D33,DATOS!$A$502:$A$884,DATOS!$B$502:$B$884)</f>
        <v>600 LT</v>
      </c>
      <c r="F33" s="6">
        <v>200.65600000000001</v>
      </c>
      <c r="G33" s="8">
        <v>45479</v>
      </c>
      <c r="H33" s="22" t="str">
        <f>LOOKUP(C33,DATOS!$C$2:$C$497,DATOS!$F$2:$F$497)</f>
        <v>ANDES</v>
      </c>
      <c r="I33" s="22" t="str">
        <f>LOOKUP(C33,DATOS!$C$2:$C$497,DATOS!$G$2:$G$497)</f>
        <v>SAN CRISTOBAL</v>
      </c>
      <c r="J33" s="1" t="s">
        <v>58</v>
      </c>
    </row>
    <row r="34" spans="1:10">
      <c r="A34" s="20">
        <v>35</v>
      </c>
      <c r="B34" s="22" t="str">
        <f>LOOKUP(C34,DATOS!$C$2:$C$497,DATOS!$B$2:$B$497)</f>
        <v>RENY BRAVO</v>
      </c>
      <c r="C34" s="26">
        <v>12305531</v>
      </c>
      <c r="D34" s="22" t="str">
        <f>LOOKUP(C34,DATOS!$C$2:$C$497,DATOS!$D$2:$D$497)</f>
        <v>PT501951</v>
      </c>
      <c r="E34" s="22" t="str">
        <f>LOOKUP(D34,DATOS!$A$502:$A$884,DATOS!$B$502:$B$884)</f>
        <v>S/I</v>
      </c>
      <c r="F34" s="6">
        <v>250.291</v>
      </c>
      <c r="G34" s="8">
        <v>45479</v>
      </c>
      <c r="H34" s="22" t="str">
        <f>LOOKUP(C34,DATOS!$C$2:$C$497,DATOS!$F$2:$F$497)</f>
        <v>OCCIDENTE</v>
      </c>
      <c r="I34" s="22" t="str">
        <f>LOOKUP(C34,DATOS!$C$2:$C$497,DATOS!$G$2:$G$497)</f>
        <v>MARACAIBO</v>
      </c>
      <c r="J34" s="1" t="s">
        <v>664</v>
      </c>
    </row>
    <row r="35" spans="1:10">
      <c r="A35" s="20">
        <v>36</v>
      </c>
      <c r="B35" s="22" t="str">
        <f>LOOKUP(C35,DATOS!$C$2:$C$497,DATOS!$B$2:$B$497)</f>
        <v>GUILLERMO CASTELLANO</v>
      </c>
      <c r="C35" s="26">
        <v>5839054</v>
      </c>
      <c r="D35" s="22" t="str">
        <f>LOOKUP(C35,DATOS!$C$2:$C$497,DATOS!$D$2:$D$497)</f>
        <v>A57EB1P</v>
      </c>
      <c r="E35" s="22" t="str">
        <f>LOOKUP(D35,DATOS!$A$502:$A$884,DATOS!$B$502:$B$884)</f>
        <v>S/I</v>
      </c>
      <c r="F35" s="6">
        <v>400.048</v>
      </c>
      <c r="G35" s="8">
        <v>45479</v>
      </c>
      <c r="H35" s="22" t="str">
        <f>LOOKUP(C35,DATOS!$C$2:$C$497,DATOS!$F$2:$F$497)</f>
        <v>OCCIDENTE</v>
      </c>
      <c r="I35" s="22" t="str">
        <f>LOOKUP(C35,DATOS!$C$2:$C$497,DATOS!$G$2:$G$497)</f>
        <v>GAS COMUNAL</v>
      </c>
      <c r="J35" s="1" t="s">
        <v>593</v>
      </c>
    </row>
    <row r="36" spans="1:10">
      <c r="A36" s="20">
        <v>37</v>
      </c>
      <c r="B36" s="28" t="s">
        <v>20</v>
      </c>
      <c r="C36" s="28" t="s">
        <v>21</v>
      </c>
      <c r="D36" s="28" t="s">
        <v>22</v>
      </c>
      <c r="E36" s="28" t="s">
        <v>23</v>
      </c>
      <c r="F36" s="28" t="s">
        <v>25</v>
      </c>
      <c r="G36" s="28" t="s">
        <v>0</v>
      </c>
      <c r="H36" s="28" t="s">
        <v>28</v>
      </c>
      <c r="I36" s="28" t="s">
        <v>29</v>
      </c>
      <c r="J36" s="28" t="s">
        <v>30</v>
      </c>
    </row>
    <row r="37" spans="1:10">
      <c r="A37" s="20">
        <v>38</v>
      </c>
      <c r="B37" s="22" t="str">
        <f>LOOKUP(C37,DATOS!$C$2:$C$497,DATOS!$B$2:$B$497)</f>
        <v>PEREZ YEISON</v>
      </c>
      <c r="C37" s="26">
        <v>17834054</v>
      </c>
      <c r="D37" s="22" t="str">
        <f>LOOKUP(C37,DATOS!$C$2:$C$497,DATOS!$D$2:$D$497)</f>
        <v>DA761280</v>
      </c>
      <c r="E37" s="22" t="str">
        <f>LOOKUP(D37,DATOS!$A$502:$A$884,DATOS!$B$502:$B$884)</f>
        <v>600 LT</v>
      </c>
      <c r="F37" s="6">
        <v>250.298</v>
      </c>
      <c r="G37" s="8">
        <v>45479</v>
      </c>
      <c r="H37" s="22" t="str">
        <f>LOOKUP(C37,DATOS!$C$2:$C$497,DATOS!$F$2:$F$497)</f>
        <v>OCCIDENTE</v>
      </c>
      <c r="I37" s="22" t="str">
        <f>LOOKUP(C37,DATOS!$C$2:$C$497,DATOS!$G$2:$G$497)</f>
        <v>MARACAIBO</v>
      </c>
      <c r="J37" s="9" t="s">
        <v>644</v>
      </c>
    </row>
    <row r="38" spans="1:10">
      <c r="A38" s="20">
        <v>39</v>
      </c>
      <c r="B38" s="22" t="str">
        <f>LOOKUP(C38,DATOS!$C$2:$C$497,DATOS!$B$2:$B$497)</f>
        <v>ARGENIS ARANGUREN</v>
      </c>
      <c r="C38" s="26">
        <v>10850656</v>
      </c>
      <c r="D38" s="22" t="str">
        <f>LOOKUP(C38,DATOS!$C$2:$C$497,DATOS!$D$2:$D$497)</f>
        <v>DA753423</v>
      </c>
      <c r="E38" s="22" t="str">
        <f>LOOKUP(D38,DATOS!$A$502:$A$884,DATOS!$B$502:$B$884)</f>
        <v>600 LT</v>
      </c>
      <c r="F38" s="6">
        <v>300.67099999999999</v>
      </c>
      <c r="G38" s="8">
        <v>45479</v>
      </c>
      <c r="H38" s="22" t="str">
        <f>LOOKUP(C38,DATOS!$C$2:$C$497,DATOS!$F$2:$F$497)</f>
        <v>ANDES</v>
      </c>
      <c r="I38" s="22" t="str">
        <f>LOOKUP(C38,DATOS!$C$2:$C$497,DATOS!$G$2:$G$497)</f>
        <v>LA FRIA</v>
      </c>
      <c r="J38" s="9" t="s">
        <v>495</v>
      </c>
    </row>
    <row r="39" spans="1:10">
      <c r="A39" s="20">
        <v>41</v>
      </c>
      <c r="B39" s="22" t="str">
        <f>LOOKUP(C39,DATOS!$C$2:$C$497,DATOS!$B$2:$B$497)</f>
        <v>EDUARDO EMIRO CHAVEZ</v>
      </c>
      <c r="C39" s="26">
        <v>13879588</v>
      </c>
      <c r="D39" s="22" t="str">
        <f>LOOKUP(C39,DATOS!$C$2:$C$497,DATOS!$D$2:$D$497)</f>
        <v>A30EB6P</v>
      </c>
      <c r="E39" s="22" t="str">
        <f>LOOKUP(D39,DATOS!$A$502:$A$884,DATOS!$B$502:$B$884)</f>
        <v>S/I</v>
      </c>
      <c r="F39" s="6">
        <v>89.734999999999999</v>
      </c>
      <c r="G39" s="8">
        <v>45479</v>
      </c>
      <c r="H39" s="22" t="str">
        <f>LOOKUP(C39,DATOS!$C$2:$C$497,DATOS!$F$2:$F$497)</f>
        <v>OCCIDENTE</v>
      </c>
      <c r="I39" s="22" t="str">
        <f>LOOKUP(C39,DATOS!$C$2:$C$497,DATOS!$G$2:$G$497)</f>
        <v>DSI</v>
      </c>
      <c r="J39" s="9" t="s">
        <v>60</v>
      </c>
    </row>
    <row r="40" spans="1:10">
      <c r="A40" s="20">
        <v>42</v>
      </c>
      <c r="B40" s="22" t="str">
        <f>LOOKUP(C40,DATOS!$C$2:$C$497,DATOS!$B$2:$B$497)</f>
        <v>HENRRY DUQUE</v>
      </c>
      <c r="C40" s="26">
        <v>15085820</v>
      </c>
      <c r="D40" s="22" t="str">
        <f>LOOKUP(C40,DATOS!$C$2:$C$497,DATOS!$D$2:$D$497)</f>
        <v>A12DR2K</v>
      </c>
      <c r="E40" s="22" t="str">
        <f>LOOKUP(D40,DATOS!$A$502:$A$884,DATOS!$B$502:$B$884)</f>
        <v>S/I</v>
      </c>
      <c r="F40" s="6">
        <v>300.06</v>
      </c>
      <c r="G40" s="8">
        <v>45479</v>
      </c>
      <c r="H40" s="22" t="str">
        <f>LOOKUP(C40,DATOS!$C$2:$C$497,DATOS!$F$2:$F$497)</f>
        <v>ANDES</v>
      </c>
      <c r="I40" s="22" t="str">
        <f>LOOKUP(C40,DATOS!$C$2:$C$497,DATOS!$G$2:$G$497)</f>
        <v>SAN CRISTOBAL</v>
      </c>
      <c r="J40" s="9" t="s">
        <v>495</v>
      </c>
    </row>
    <row r="41" spans="1:10">
      <c r="A41" s="20">
        <v>43</v>
      </c>
      <c r="B41" s="22" t="str">
        <f>LOOKUP(C41,DATOS!$C$2:$C$497,DATOS!$B$2:$B$497)</f>
        <v>FREDDY SUAREZ</v>
      </c>
      <c r="C41" s="26">
        <v>9147515</v>
      </c>
      <c r="D41" s="22" t="str">
        <f>LOOKUP(C41,DATOS!$C$2:$C$497,DATOS!$D$2:$D$497)</f>
        <v>DA754142</v>
      </c>
      <c r="E41" s="22" t="str">
        <f>LOOKUP(D41,DATOS!$A$502:$A$884,DATOS!$B$502:$B$884)</f>
        <v>600 LT</v>
      </c>
      <c r="F41" s="6">
        <v>200.93899999999999</v>
      </c>
      <c r="G41" s="8">
        <v>45479</v>
      </c>
      <c r="H41" s="22" t="str">
        <f>LOOKUP(C41,DATOS!$C$2:$C$497,DATOS!$F$2:$F$497)</f>
        <v>ANDES</v>
      </c>
      <c r="I41" s="22" t="str">
        <f>LOOKUP(C41,DATOS!$C$2:$C$497,DATOS!$G$2:$G$497)</f>
        <v>LA FRIA</v>
      </c>
      <c r="J41" s="9" t="s">
        <v>58</v>
      </c>
    </row>
    <row r="42" spans="1:10">
      <c r="A42" s="20">
        <v>44</v>
      </c>
      <c r="B42" s="22" t="str">
        <f>LOOKUP(C42,DATOS!$C$2:$C$497,DATOS!$B$2:$B$497)</f>
        <v>DERVIN VILLALOBOS</v>
      </c>
      <c r="C42" s="26">
        <v>15559495</v>
      </c>
      <c r="D42" s="22" t="str">
        <f>LOOKUP(C42,DATOS!$C$2:$C$497,DATOS!$D$2:$D$497)</f>
        <v>A75EE5G</v>
      </c>
      <c r="E42" s="22" t="str">
        <f>LOOKUP(D42,DATOS!$A$502:$A$884,DATOS!$B$502:$B$884)</f>
        <v>S/I</v>
      </c>
      <c r="F42" s="6">
        <v>400.03399999999999</v>
      </c>
      <c r="G42" s="8">
        <v>45479</v>
      </c>
      <c r="H42" s="22" t="str">
        <f>LOOKUP(C42,DATOS!$C$2:$C$497,DATOS!$F$2:$F$497)</f>
        <v>OCCIDENTE</v>
      </c>
      <c r="I42" s="22" t="str">
        <f>LOOKUP(C42,DATOS!$C$2:$C$497,DATOS!$G$2:$G$497)</f>
        <v>MARACAIBO</v>
      </c>
      <c r="J42" s="9" t="s">
        <v>6</v>
      </c>
    </row>
    <row r="43" spans="1:10">
      <c r="A43" s="20">
        <v>45</v>
      </c>
      <c r="B43" s="22" t="str">
        <f>LOOKUP(C43,DATOS!$C$2:$C$497,DATOS!$B$2:$B$497)</f>
        <v>ADENIS ARANGURE</v>
      </c>
      <c r="C43" s="26">
        <v>14808911</v>
      </c>
      <c r="D43" s="22" t="str">
        <f>LOOKUP(C43,DATOS!$C$2:$C$497,DATOS!$D$2:$D$497)</f>
        <v>A26DT3V</v>
      </c>
      <c r="E43" s="22" t="str">
        <f>LOOKUP(D43,DATOS!$A$502:$A$884,DATOS!$B$502:$B$884)</f>
        <v>S/I</v>
      </c>
      <c r="F43" s="6">
        <v>200.25700000000001</v>
      </c>
      <c r="G43" s="8">
        <v>45479</v>
      </c>
      <c r="H43" s="22" t="str">
        <f>LOOKUP(C43,DATOS!$C$2:$C$497,DATOS!$F$2:$F$497)</f>
        <v>ANDES</v>
      </c>
      <c r="I43" s="22" t="str">
        <f>LOOKUP(C43,DATOS!$C$2:$C$497,DATOS!$G$2:$G$497)</f>
        <v>LA FRIA</v>
      </c>
      <c r="J43" s="9" t="s">
        <v>58</v>
      </c>
    </row>
    <row r="44" spans="1:10">
      <c r="A44" s="20">
        <v>46</v>
      </c>
      <c r="B44" s="22" t="str">
        <f>LOOKUP(C44,DATOS!$C$2:$C$497,DATOS!$B$2:$B$497)</f>
        <v>DIXON GARCIA</v>
      </c>
      <c r="C44" s="26">
        <v>18625834</v>
      </c>
      <c r="D44" s="22" t="str">
        <f>LOOKUP(C44,DATOS!$C$2:$C$497,DATOS!$D$2:$D$497)</f>
        <v>PT501962</v>
      </c>
      <c r="E44" s="22" t="str">
        <f>LOOKUP(D44,DATOS!$A$502:$A$884,DATOS!$B$502:$B$884)</f>
        <v>S/I</v>
      </c>
      <c r="F44" s="6">
        <v>289.60000000000002</v>
      </c>
      <c r="G44" s="8">
        <v>45479</v>
      </c>
      <c r="H44" s="22" t="str">
        <f>LOOKUP(C44,DATOS!$C$2:$C$497,DATOS!$F$2:$F$497)</f>
        <v>OCCIDENTE</v>
      </c>
      <c r="I44" s="22" t="str">
        <f>LOOKUP(C44,DATOS!$C$2:$C$497,DATOS!$G$2:$G$497)</f>
        <v>MARACAIBO</v>
      </c>
      <c r="J44" s="9" t="s">
        <v>6</v>
      </c>
    </row>
    <row r="45" spans="1:10">
      <c r="A45" s="20">
        <v>47</v>
      </c>
      <c r="B45" s="22" t="str">
        <f>LOOKUP(C45,DATOS!$C$2:$C$497,DATOS!$B$2:$B$497)</f>
        <v>LINO MONTIEL</v>
      </c>
      <c r="C45" s="26">
        <v>7691515</v>
      </c>
      <c r="D45" s="22" t="str">
        <f>LOOKUP(C45,DATOS!$C$2:$C$497,DATOS!$D$2:$D$497)</f>
        <v>A74EE7G</v>
      </c>
      <c r="E45" s="22" t="str">
        <f>LOOKUP(D45,DATOS!$A$502:$A$884,DATOS!$B$502:$B$884)</f>
        <v>S/I</v>
      </c>
      <c r="F45" s="6">
        <v>400.31099999999998</v>
      </c>
      <c r="G45" s="8">
        <v>45479</v>
      </c>
      <c r="H45" s="22" t="str">
        <f>LOOKUP(C45,DATOS!$C$2:$C$497,DATOS!$F$2:$F$497)</f>
        <v>OCCIDENTE</v>
      </c>
      <c r="I45" s="22" t="str">
        <f>LOOKUP(C45,DATOS!$C$2:$C$497,DATOS!$G$2:$G$497)</f>
        <v>MARACAIBO</v>
      </c>
      <c r="J45" s="9" t="s">
        <v>6</v>
      </c>
    </row>
    <row r="46" spans="1:10">
      <c r="A46" s="20">
        <v>49</v>
      </c>
      <c r="B46" s="22" t="str">
        <f>LOOKUP(C46,DATOS!$C$2:$C$497,DATOS!$B$2:$B$497)</f>
        <v>EDIS SANCHEZ</v>
      </c>
      <c r="C46" s="26">
        <v>11472346</v>
      </c>
      <c r="D46" s="22" t="str">
        <f>LOOKUP(C46,DATOS!$C$2:$C$497,DATOS!$D$2:$D$497)</f>
        <v>A47EB5P</v>
      </c>
      <c r="E46" s="22" t="str">
        <f>LOOKUP(D46,DATOS!$A$502:$A$884,DATOS!$B$502:$B$884)</f>
        <v>S/I</v>
      </c>
      <c r="F46" s="6">
        <v>363.46600000000001</v>
      </c>
      <c r="G46" s="8">
        <v>45479</v>
      </c>
      <c r="H46" s="22" t="str">
        <f>LOOKUP(C46,DATOS!$C$2:$C$497,DATOS!$F$2:$F$497)</f>
        <v>OCCIDENTE</v>
      </c>
      <c r="I46" s="22" t="str">
        <f>LOOKUP(C46,DATOS!$C$2:$C$497,DATOS!$G$2:$G$497)</f>
        <v>MARACAIBO</v>
      </c>
      <c r="J46" s="9" t="s">
        <v>6</v>
      </c>
    </row>
    <row r="47" spans="1:10">
      <c r="A47" s="20">
        <v>51</v>
      </c>
      <c r="B47" s="28" t="s">
        <v>20</v>
      </c>
      <c r="C47" s="28" t="s">
        <v>21</v>
      </c>
      <c r="D47" s="28" t="s">
        <v>22</v>
      </c>
      <c r="E47" s="28" t="s">
        <v>23</v>
      </c>
      <c r="F47" s="28" t="s">
        <v>25</v>
      </c>
      <c r="G47" s="28" t="s">
        <v>0</v>
      </c>
      <c r="H47" s="28" t="s">
        <v>28</v>
      </c>
      <c r="I47" s="28" t="s">
        <v>29</v>
      </c>
      <c r="J47" s="28" t="s">
        <v>30</v>
      </c>
    </row>
    <row r="48" spans="1:10">
      <c r="A48" s="20">
        <v>52</v>
      </c>
      <c r="B48" s="22" t="str">
        <f>LOOKUP(C48,DATOS!$C$2:$C$497,DATOS!$B$2:$B$497)</f>
        <v>ORLANDO RAMIREZ</v>
      </c>
      <c r="C48" s="26">
        <v>12847444</v>
      </c>
      <c r="D48" s="22" t="str">
        <f>LOOKUP(C48,DATOS!$C$2:$C$497,DATOS!$D$2:$D$497)</f>
        <v>A20DT2V</v>
      </c>
      <c r="E48" s="22" t="str">
        <f>LOOKUP(D48,DATOS!$A$502:$A$884,DATOS!$B$502:$B$884)</f>
        <v>S/I</v>
      </c>
      <c r="F48" s="6">
        <v>300.51499999999999</v>
      </c>
      <c r="G48" s="8">
        <v>45480</v>
      </c>
      <c r="H48" s="22" t="str">
        <f>LOOKUP(C48,DATOS!$C$2:$C$497,DATOS!$F$2:$F$497)</f>
        <v>ANDES</v>
      </c>
      <c r="I48" s="22" t="str">
        <f>LOOKUP(C48,DATOS!$C$2:$C$497,DATOS!$G$2:$G$497)</f>
        <v>LA FRIA</v>
      </c>
      <c r="J48" s="9" t="s">
        <v>495</v>
      </c>
    </row>
    <row r="49" spans="1:10">
      <c r="A49" s="20">
        <v>54</v>
      </c>
      <c r="B49" s="22" t="str">
        <f>LOOKUP(C49,DATOS!$C$2:$C$497,DATOS!$B$2:$B$497)</f>
        <v>JOSE BENJAMIN MORENO</v>
      </c>
      <c r="C49" s="26">
        <v>9344998</v>
      </c>
      <c r="D49" s="22" t="str">
        <f>LOOKUP(C49,DATOS!$C$2:$C$497,DATOS!$D$2:$D$497)</f>
        <v>A25DT5V</v>
      </c>
      <c r="E49" s="22" t="str">
        <f>LOOKUP(D49,DATOS!$A$502:$A$884,DATOS!$B$502:$B$884)</f>
        <v>S/I</v>
      </c>
      <c r="F49" s="6">
        <v>200.10900000000001</v>
      </c>
      <c r="G49" s="8">
        <v>45480</v>
      </c>
      <c r="H49" s="22" t="str">
        <f>LOOKUP(C49,DATOS!$C$2:$C$497,DATOS!$F$2:$F$497)</f>
        <v>ANDES</v>
      </c>
      <c r="I49" s="22" t="str">
        <f>LOOKUP(C49,DATOS!$C$2:$C$497,DATOS!$G$2:$G$497)</f>
        <v>LA FRIA</v>
      </c>
      <c r="J49" s="9" t="s">
        <v>35</v>
      </c>
    </row>
    <row r="50" spans="1:10">
      <c r="A50" s="20">
        <v>55</v>
      </c>
      <c r="B50" s="22" t="str">
        <f>LOOKUP(C50,DATOS!$C$2:$C$497,DATOS!$B$2:$B$497)</f>
        <v>NELSON MONTILLA</v>
      </c>
      <c r="C50" s="26">
        <v>10174736</v>
      </c>
      <c r="D50" s="22" t="str">
        <f>LOOKUP(C50,DATOS!$C$2:$C$497,DATOS!$D$2:$D$497)</f>
        <v>A82DR8M</v>
      </c>
      <c r="E50" s="22" t="str">
        <f>LOOKUP(D50,DATOS!$A$502:$A$884,DATOS!$B$502:$B$884)</f>
        <v>S/I</v>
      </c>
      <c r="F50" s="6">
        <v>200.232</v>
      </c>
      <c r="G50" s="8">
        <v>45480</v>
      </c>
      <c r="H50" s="22" t="str">
        <f>LOOKUP(C50,DATOS!$C$2:$C$497,DATOS!$F$2:$F$497)</f>
        <v>ANDES</v>
      </c>
      <c r="I50" s="22" t="str">
        <f>LOOKUP(C50,DATOS!$C$2:$C$497,DATOS!$G$2:$G$497)</f>
        <v>LA FRIA</v>
      </c>
      <c r="J50" s="9" t="s">
        <v>35</v>
      </c>
    </row>
    <row r="51" spans="1:10">
      <c r="A51" s="20">
        <v>56</v>
      </c>
      <c r="B51" s="22" t="str">
        <f>LOOKUP(C51,DATOS!$C$2:$C$497,DATOS!$B$2:$B$497)</f>
        <v>RICHARD FERNANDEZ</v>
      </c>
      <c r="C51" s="26">
        <v>11390372</v>
      </c>
      <c r="D51" s="22" t="str">
        <f>LOOKUP(C51,DATOS!$C$2:$C$497,DATOS!$D$2:$D$497)</f>
        <v>AW492667</v>
      </c>
      <c r="E51" s="22" t="str">
        <f>LOOKUP(D51,DATOS!$A$502:$A$884,DATOS!$B$502:$B$884)</f>
        <v>600 LT</v>
      </c>
      <c r="F51" s="6">
        <v>300.99700000000001</v>
      </c>
      <c r="G51" s="8">
        <v>45480</v>
      </c>
      <c r="H51" s="22" t="str">
        <f>LOOKUP(C51,DATOS!$C$2:$C$497,DATOS!$F$2:$F$497)</f>
        <v>OCCIDENTE</v>
      </c>
      <c r="I51" s="22" t="str">
        <f>LOOKUP(C51,DATOS!$C$2:$C$497,DATOS!$G$2:$G$497)</f>
        <v>MARACAIBO</v>
      </c>
      <c r="J51" s="9" t="s">
        <v>693</v>
      </c>
    </row>
    <row r="52" spans="1:10">
      <c r="A52" s="20">
        <v>57</v>
      </c>
      <c r="B52" s="22" t="str">
        <f>LOOKUP(C52,DATOS!$C$2:$C$497,DATOS!$B$2:$B$497)</f>
        <v>LENIE MORILLO</v>
      </c>
      <c r="C52" s="26">
        <v>11454658</v>
      </c>
      <c r="D52" s="22" t="str">
        <f>LOOKUP(C52,DATOS!$C$2:$C$497,DATOS!$D$2:$D$497)</f>
        <v>A26DT1V</v>
      </c>
      <c r="E52" s="22" t="str">
        <f>LOOKUP(D52,DATOS!$A$502:$A$884,DATOS!$B$502:$B$884)</f>
        <v>S/I</v>
      </c>
      <c r="F52" s="6">
        <v>400.15100000000001</v>
      </c>
      <c r="G52" s="8">
        <v>45480</v>
      </c>
      <c r="H52" s="22" t="str">
        <f>LOOKUP(C52,DATOS!$C$2:$C$497,DATOS!$F$2:$F$497)</f>
        <v>OCCIDENTE</v>
      </c>
      <c r="I52" s="22" t="str">
        <f>LOOKUP(C52,DATOS!$C$2:$C$497,DATOS!$G$2:$G$497)</f>
        <v>MARACAIBO</v>
      </c>
      <c r="J52" s="9" t="s">
        <v>6</v>
      </c>
    </row>
    <row r="53" spans="1:10">
      <c r="A53" s="20">
        <v>58</v>
      </c>
      <c r="B53" s="22" t="str">
        <f>LOOKUP(C53,DATOS!$C$2:$C$497,DATOS!$B$2:$B$497)</f>
        <v>EDIXON OCANDO</v>
      </c>
      <c r="C53" s="26">
        <v>11066473</v>
      </c>
      <c r="D53" s="22" t="str">
        <f>LOOKUP(C53,DATOS!$C$2:$C$497,DATOS!$D$2:$D$497)</f>
        <v>A49EB1P</v>
      </c>
      <c r="E53" s="22" t="str">
        <f>LOOKUP(D53,DATOS!$A$502:$A$884,DATOS!$B$502:$B$884)</f>
        <v>S/I</v>
      </c>
      <c r="F53" s="6">
        <v>300.68</v>
      </c>
      <c r="G53" s="8">
        <v>45480</v>
      </c>
      <c r="H53" s="22" t="str">
        <f>LOOKUP(C53,DATOS!$C$2:$C$497,DATOS!$F$2:$F$497)</f>
        <v>OCCIDENTE</v>
      </c>
      <c r="I53" s="22" t="str">
        <f>LOOKUP(C53,DATOS!$C$2:$C$497,DATOS!$G$2:$G$497)</f>
        <v>MARACAIBO</v>
      </c>
      <c r="J53" s="9" t="s">
        <v>503</v>
      </c>
    </row>
    <row r="54" spans="1:10">
      <c r="A54" s="20">
        <v>59</v>
      </c>
      <c r="B54" s="22" t="str">
        <f>LOOKUP(C54,DATOS!$C$2:$C$497,DATOS!$B$2:$B$497)</f>
        <v>ENI FERNANDEZ</v>
      </c>
      <c r="C54" s="26">
        <v>6834834</v>
      </c>
      <c r="D54" s="22" t="str">
        <f>LOOKUP(C54,DATOS!$C$2:$C$497,DATOS!$D$2:$D$497)</f>
        <v>NS000481</v>
      </c>
      <c r="E54" s="22" t="str">
        <f>LOOKUP(D54,DATOS!$A$502:$A$884,DATOS!$B$502:$B$884)</f>
        <v>S/I</v>
      </c>
      <c r="F54" s="6">
        <v>159.917</v>
      </c>
      <c r="G54" s="8">
        <v>45480</v>
      </c>
      <c r="H54" s="22" t="str">
        <f>LOOKUP(C54,DATOS!$C$2:$C$497,DATOS!$F$2:$F$497)</f>
        <v>OCCIDENTE</v>
      </c>
      <c r="I54" s="22" t="str">
        <f>LOOKUP(C54,DATOS!$C$2:$C$497,DATOS!$G$2:$G$497)</f>
        <v>MARACAIBO</v>
      </c>
      <c r="J54" s="9" t="s">
        <v>503</v>
      </c>
    </row>
    <row r="55" spans="1:10">
      <c r="A55" s="20">
        <v>60</v>
      </c>
      <c r="B55" s="22" t="str">
        <f>LOOKUP(C55,DATOS!$C$2:$C$497,DATOS!$B$2:$B$497)</f>
        <v>ENDER FERNANDEZ</v>
      </c>
      <c r="C55" s="26">
        <v>7627146</v>
      </c>
      <c r="D55" s="22" t="s">
        <v>98</v>
      </c>
      <c r="E55" s="22" t="str">
        <f>LOOKUP(D55,DATOS!$A$502:$A$884,DATOS!$B$502:$B$884)</f>
        <v>S/I</v>
      </c>
      <c r="F55" s="6">
        <v>161.16399999999999</v>
      </c>
      <c r="G55" s="8">
        <v>45480</v>
      </c>
      <c r="H55" s="22" t="str">
        <f>LOOKUP(C55,DATOS!$C$2:$C$497,DATOS!$F$2:$F$497)</f>
        <v>OCCIDENTE</v>
      </c>
      <c r="I55" s="22" t="str">
        <f>LOOKUP(C55,DATOS!$C$2:$C$497,DATOS!$G$2:$G$497)</f>
        <v>MARACAIBO</v>
      </c>
      <c r="J55" s="9" t="s">
        <v>9</v>
      </c>
    </row>
    <row r="56" spans="1:10">
      <c r="A56" s="20">
        <v>61</v>
      </c>
      <c r="B56" s="22" t="str">
        <f>LOOKUP(C56,DATOS!$C$2:$C$497,DATOS!$B$2:$B$497)</f>
        <v>JORGE LABARCA</v>
      </c>
      <c r="C56" s="26">
        <v>13243960</v>
      </c>
      <c r="D56" s="22" t="s">
        <v>579</v>
      </c>
      <c r="E56" s="22" t="str">
        <f>LOOKUP(D56,DATOS!$A$502:$A$884,DATOS!$B$502:$B$884)</f>
        <v>S/I</v>
      </c>
      <c r="F56" s="6">
        <v>200.458</v>
      </c>
      <c r="G56" s="8">
        <v>45480</v>
      </c>
      <c r="H56" s="22" t="str">
        <f>LOOKUP(C56,DATOS!$C$2:$C$497,DATOS!$F$2:$F$497)</f>
        <v>OCCIDENTE</v>
      </c>
      <c r="I56" s="22" t="str">
        <f>LOOKUP(C56,DATOS!$C$2:$C$497,DATOS!$G$2:$G$497)</f>
        <v>MARACAIBO</v>
      </c>
      <c r="J56" s="9" t="s">
        <v>56</v>
      </c>
    </row>
    <row r="57" spans="1:10">
      <c r="A57" s="20">
        <v>62</v>
      </c>
      <c r="B57" s="22" t="str">
        <f>LOOKUP(C57,DATOS!$C$2:$C$497,DATOS!$B$2:$B$497)</f>
        <v xml:space="preserve">  LEONARDO SUAREZ</v>
      </c>
      <c r="C57" s="26">
        <v>16744943</v>
      </c>
      <c r="D57" s="22" t="str">
        <f>LOOKUP(C57,DATOS!$C$2:$C$497,DATOS!$D$2:$D$497)</f>
        <v>A17DR4K</v>
      </c>
      <c r="E57" s="22" t="str">
        <f>LOOKUP(D57,DATOS!$A$502:$A$884,DATOS!$B$502:$B$884)</f>
        <v>S/I</v>
      </c>
      <c r="F57" s="6">
        <v>200.495</v>
      </c>
      <c r="G57" s="8">
        <v>45480</v>
      </c>
      <c r="H57" s="22" t="str">
        <f>LOOKUP(C57,DATOS!$C$2:$C$497,DATOS!$F$2:$F$497)</f>
        <v>ANDES</v>
      </c>
      <c r="I57" s="22" t="str">
        <f>LOOKUP(C57,DATOS!$C$2:$C$497,DATOS!$G$2:$G$497)</f>
        <v>SAN CRISTOBAL</v>
      </c>
      <c r="J57" s="9" t="s">
        <v>58</v>
      </c>
    </row>
    <row r="58" spans="1:10">
      <c r="A58" s="20">
        <v>63</v>
      </c>
      <c r="B58" s="22" t="str">
        <f>LOOKUP(C58,DATOS!$C$2:$C$497,DATOS!$B$2:$B$497)</f>
        <v>JOSE LUIS CONTRERAS</v>
      </c>
      <c r="C58" s="26">
        <v>9341901</v>
      </c>
      <c r="D58" s="22" t="str">
        <f>LOOKUP(C58,DATOS!$C$2:$C$497,DATOS!$D$2:$D$497)</f>
        <v>A29DT1V</v>
      </c>
      <c r="E58" s="22" t="str">
        <f>LOOKUP(D58,DATOS!$A$502:$A$884,DATOS!$B$502:$B$884)</f>
        <v>S/I</v>
      </c>
      <c r="F58" s="6">
        <v>200.06800000000001</v>
      </c>
      <c r="G58" s="8">
        <v>45480</v>
      </c>
      <c r="H58" s="22" t="str">
        <f>LOOKUP(C58,DATOS!$C$2:$C$497,DATOS!$F$2:$F$497)</f>
        <v>ANDES</v>
      </c>
      <c r="I58" s="22" t="str">
        <f>LOOKUP(C58,DATOS!$C$2:$C$497,DATOS!$G$2:$G$497)</f>
        <v>LA FRIA</v>
      </c>
      <c r="J58" s="9" t="s">
        <v>35</v>
      </c>
    </row>
    <row r="59" spans="1:10">
      <c r="A59" s="20">
        <v>64</v>
      </c>
      <c r="B59" s="22" t="str">
        <f>LOOKUP(C59,DATOS!$C$2:$C$497,DATOS!$B$2:$B$497)</f>
        <v>EDEBERTO FLORES</v>
      </c>
      <c r="C59" s="26">
        <v>13024349</v>
      </c>
      <c r="D59" s="22" t="str">
        <f>LOOKUP(C59,DATOS!$C$2:$C$497,DATOS!$D$2:$D$497)</f>
        <v>DA761828</v>
      </c>
      <c r="E59" s="22" t="str">
        <f>LOOKUP(D59,DATOS!$A$502:$A$884,DATOS!$B$502:$B$884)</f>
        <v>600 LT</v>
      </c>
      <c r="F59" s="6">
        <v>250.44900000000001</v>
      </c>
      <c r="G59" s="8">
        <v>45480</v>
      </c>
      <c r="H59" s="22" t="str">
        <f>LOOKUP(C59,DATOS!$C$2:$C$497,DATOS!$F$2:$F$497)</f>
        <v>OCCIDENTE</v>
      </c>
      <c r="I59" s="22" t="str">
        <f>LOOKUP(C59,DATOS!$C$2:$C$497,DATOS!$G$2:$G$497)</f>
        <v>MARACAIBO</v>
      </c>
      <c r="J59" s="9" t="s">
        <v>57</v>
      </c>
    </row>
    <row r="60" spans="1:10">
      <c r="A60" s="20">
        <v>66</v>
      </c>
      <c r="B60" s="22" t="str">
        <f>LOOKUP(C60,DATOS!$C$2:$C$497,DATOS!$B$2:$B$497)</f>
        <v xml:space="preserve">  DIONEL MARTINEZ</v>
      </c>
      <c r="C60" s="26">
        <v>11661524</v>
      </c>
      <c r="D60" s="22" t="str">
        <f>LOOKUP(C60,DATOS!$C$2:$C$497,DATOS!$D$2:$D$497)</f>
        <v>DA761244</v>
      </c>
      <c r="E60" s="22" t="str">
        <f>LOOKUP(D60,DATOS!$A$502:$A$884,DATOS!$B$502:$B$884)</f>
        <v>600 LT</v>
      </c>
      <c r="F60" s="6">
        <v>300.12599999999998</v>
      </c>
      <c r="G60" s="8">
        <v>45480</v>
      </c>
      <c r="H60" s="22" t="str">
        <f>LOOKUP(C60,DATOS!$C$2:$C$497,DATOS!$F$2:$F$497)</f>
        <v>OCCIDENTE</v>
      </c>
      <c r="I60" s="22" t="str">
        <f>LOOKUP(C60,DATOS!$C$2:$C$497,DATOS!$G$2:$G$497)</f>
        <v>MARACAIBO</v>
      </c>
      <c r="J60" s="9" t="s">
        <v>663</v>
      </c>
    </row>
    <row r="61" spans="1:10">
      <c r="A61" s="20">
        <v>67</v>
      </c>
      <c r="B61" s="22" t="str">
        <f>LOOKUP(C61,DATOS!$C$2:$C$497,DATOS!$B$2:$B$497)</f>
        <v>JOSE GONZALES</v>
      </c>
      <c r="C61" s="26">
        <v>10602572</v>
      </c>
      <c r="D61" s="22" t="str">
        <f>LOOKUP(C61,DATOS!$C$2:$C$497,DATOS!$D$2:$D$497)</f>
        <v>DA753559</v>
      </c>
      <c r="E61" s="22" t="str">
        <f>LOOKUP(D61,DATOS!$A$502:$A$884,DATOS!$B$502:$B$884)</f>
        <v>600 LT</v>
      </c>
      <c r="F61" s="6">
        <v>250.38800000000001</v>
      </c>
      <c r="G61" s="8">
        <v>45480</v>
      </c>
      <c r="H61" s="22" t="str">
        <f>LOOKUP(C61,DATOS!$C$2:$C$497,DATOS!$F$2:$F$497)</f>
        <v>OCCIDENTE</v>
      </c>
      <c r="I61" s="22" t="str">
        <f>LOOKUP(C61,DATOS!$C$2:$C$497,DATOS!$G$2:$G$497)</f>
        <v>MARACAIBO</v>
      </c>
      <c r="J61" s="9" t="s">
        <v>57</v>
      </c>
    </row>
    <row r="62" spans="1:10">
      <c r="A62" s="20">
        <v>68</v>
      </c>
      <c r="B62" s="22" t="str">
        <f>LOOKUP(C62,DATOS!$C$2:$C$497,DATOS!$B$2:$B$497)</f>
        <v>ERNESTO CARDENAS</v>
      </c>
      <c r="C62" s="26">
        <v>7772722</v>
      </c>
      <c r="D62" s="22" t="str">
        <f>LOOKUP(C62,DATOS!$C$2:$C$497,DATOS!$D$2:$D$497)</f>
        <v>A26DT5V</v>
      </c>
      <c r="E62" s="22" t="str">
        <f>LOOKUP(D62,DATOS!$A$502:$A$884,DATOS!$B$502:$B$884)</f>
        <v>S/I</v>
      </c>
      <c r="F62" s="6">
        <v>400.12299999999999</v>
      </c>
      <c r="G62" s="8">
        <v>45480</v>
      </c>
      <c r="H62" s="22" t="str">
        <f>LOOKUP(C62,DATOS!$C$2:$C$497,DATOS!$F$2:$F$497)</f>
        <v>OCCIDENTE</v>
      </c>
      <c r="I62" s="22" t="str">
        <f>LOOKUP(C62,DATOS!$C$2:$C$497,DATOS!$G$2:$G$497)</f>
        <v>MARACAIBO</v>
      </c>
      <c r="J62" s="9" t="s">
        <v>56</v>
      </c>
    </row>
    <row r="63" spans="1:10">
      <c r="A63" s="20">
        <v>69</v>
      </c>
      <c r="B63" s="22" t="str">
        <f>LOOKUP(C63,DATOS!$C$2:$C$497,DATOS!$B$2:$B$497)</f>
        <v>NELSON BOSCAN</v>
      </c>
      <c r="C63" s="26">
        <v>16366325</v>
      </c>
      <c r="D63" s="22" t="str">
        <f>LOOKUP(C63,DATOS!$C$2:$C$497,DATOS!$D$2:$D$497)</f>
        <v>DA761658</v>
      </c>
      <c r="E63" s="22" t="str">
        <f>LOOKUP(D63,DATOS!$A$502:$A$884,DATOS!$B$502:$B$884)</f>
        <v>600 LT</v>
      </c>
      <c r="F63" s="6">
        <v>200.04499999999999</v>
      </c>
      <c r="G63" s="8">
        <v>45480</v>
      </c>
      <c r="H63" s="22" t="str">
        <f>LOOKUP(C63,DATOS!$C$2:$C$497,DATOS!$F$2:$F$497)</f>
        <v>OCCIDENTE</v>
      </c>
      <c r="I63" s="22" t="str">
        <f>LOOKUP(C63,DATOS!$C$2:$C$497,DATOS!$G$2:$G$497)</f>
        <v>MARACAIBO</v>
      </c>
      <c r="J63" s="1" t="s">
        <v>9</v>
      </c>
    </row>
    <row r="64" spans="1:10">
      <c r="A64" s="20">
        <v>70</v>
      </c>
      <c r="B64" s="22" t="str">
        <f>LOOKUP(C64,DATOS!$C$2:$C$497,DATOS!$B$2:$B$497)</f>
        <v>DAGOBERTO CASTRO</v>
      </c>
      <c r="C64" s="26">
        <v>22480541</v>
      </c>
      <c r="D64" s="22" t="str">
        <f>LOOKUP(C64,DATOS!$C$2:$C$497,DATOS!$D$2:$D$497)</f>
        <v>A21DT7V</v>
      </c>
      <c r="E64" s="22" t="str">
        <f>LOOKUP(D64,DATOS!$A$502:$A$884,DATOS!$B$502:$B$884)</f>
        <v>S/I</v>
      </c>
      <c r="F64" s="3">
        <v>400.59300000000002</v>
      </c>
      <c r="G64" s="8">
        <v>45480</v>
      </c>
      <c r="H64" s="22" t="str">
        <f>LOOKUP(C64,DATOS!$C$2:$C$497,DATOS!$F$2:$F$497)</f>
        <v>OCCIDENTE</v>
      </c>
      <c r="I64" s="22" t="str">
        <f>LOOKUP(C64,DATOS!$C$2:$C$497,DATOS!$G$2:$G$497)</f>
        <v>MARACAIBO</v>
      </c>
      <c r="J64" s="1" t="s">
        <v>6</v>
      </c>
    </row>
    <row r="65" spans="1:10">
      <c r="A65" s="20">
        <v>71</v>
      </c>
      <c r="B65" s="28" t="s">
        <v>20</v>
      </c>
      <c r="C65" s="28" t="s">
        <v>21</v>
      </c>
      <c r="D65" s="28" t="s">
        <v>22</v>
      </c>
      <c r="E65" s="28" t="s">
        <v>23</v>
      </c>
      <c r="F65" s="28" t="s">
        <v>25</v>
      </c>
      <c r="G65" s="28" t="s">
        <v>0</v>
      </c>
      <c r="H65" s="28" t="s">
        <v>28</v>
      </c>
      <c r="I65" s="28" t="s">
        <v>29</v>
      </c>
      <c r="J65" s="28" t="s">
        <v>30</v>
      </c>
    </row>
    <row r="66" spans="1:10">
      <c r="A66" s="20">
        <v>73</v>
      </c>
      <c r="B66" s="22" t="str">
        <f>LOOKUP(C66,DATOS!$C$2:$C$497,DATOS!$B$2:$B$497)</f>
        <v>JOSE BENITO VILLALOBOS</v>
      </c>
      <c r="C66" s="26">
        <v>16492828</v>
      </c>
      <c r="D66" s="22" t="str">
        <f>LOOKUP(C66,DATOS!$C$2:$C$497,DATOS!$D$2:$D$497)</f>
        <v>DA761656</v>
      </c>
      <c r="E66" s="22" t="str">
        <f>LOOKUP(D66,DATOS!$A$502:$A$884,DATOS!$B$502:$B$884)</f>
        <v>600 LT</v>
      </c>
      <c r="F66" s="6">
        <v>492.67500000000001</v>
      </c>
      <c r="G66" s="8">
        <v>45480</v>
      </c>
      <c r="H66" s="22" t="str">
        <f>LOOKUP(C66,DATOS!$C$2:$C$497,DATOS!$F$2:$F$497)</f>
        <v>OCCIDENTE</v>
      </c>
      <c r="I66" s="22" t="str">
        <f>LOOKUP(C66,DATOS!$C$2:$C$497,DATOS!$G$2:$G$497)</f>
        <v>MARACAIBO</v>
      </c>
      <c r="J66" s="9" t="s">
        <v>6</v>
      </c>
    </row>
    <row r="67" spans="1:10">
      <c r="A67" s="20">
        <v>74</v>
      </c>
      <c r="B67" s="22" t="str">
        <f>LOOKUP(C67,DATOS!$C$2:$C$497,DATOS!$B$2:$B$497)</f>
        <v>JESUS ARMANDO GIL</v>
      </c>
      <c r="C67" s="26">
        <v>10851206</v>
      </c>
      <c r="D67" s="22" t="str">
        <f>LOOKUP(C67,DATOS!$C$2:$C$497,DATOS!$D$2:$D$497)</f>
        <v>A24DT2V</v>
      </c>
      <c r="E67" s="22" t="str">
        <f>LOOKUP(D67,DATOS!$A$502:$A$884,DATOS!$B$502:$B$884)</f>
        <v>S/I</v>
      </c>
      <c r="F67" s="6">
        <v>200.654</v>
      </c>
      <c r="G67" s="8">
        <v>45480</v>
      </c>
      <c r="H67" s="22" t="str">
        <f>LOOKUP(C67,DATOS!$C$2:$C$497,DATOS!$F$2:$F$497)</f>
        <v>ANDES</v>
      </c>
      <c r="I67" s="22" t="str">
        <f>LOOKUP(C67,DATOS!$C$2:$C$497,DATOS!$G$2:$G$497)</f>
        <v>SAN CRISTOBAL</v>
      </c>
      <c r="J67" s="9" t="s">
        <v>58</v>
      </c>
    </row>
    <row r="68" spans="1:10">
      <c r="A68" s="20">
        <v>75</v>
      </c>
      <c r="B68" s="22" t="str">
        <f>LOOKUP(C68,DATOS!$C$2:$C$497,DATOS!$B$2:$B$497)</f>
        <v>GAUDI CASTELLANO</v>
      </c>
      <c r="C68" s="26">
        <v>13632739</v>
      </c>
      <c r="D68" s="22" t="str">
        <f>LOOKUP(C68,DATOS!$C$2:$C$497,DATOS!$D$2:$D$497)</f>
        <v>A40EE1G</v>
      </c>
      <c r="E68" s="22" t="str">
        <f>LOOKUP(D68,DATOS!$A$502:$A$884,DATOS!$B$502:$B$884)</f>
        <v>S/I</v>
      </c>
      <c r="F68" s="6">
        <v>300.28699999999998</v>
      </c>
      <c r="G68" s="8">
        <v>45480</v>
      </c>
      <c r="H68" s="22" t="str">
        <f>LOOKUP(C68,DATOS!$C$2:$C$497,DATOS!$F$2:$F$497)</f>
        <v>OCCIDENTE</v>
      </c>
      <c r="I68" s="22" t="str">
        <f>LOOKUP(C68,DATOS!$C$2:$C$497,DATOS!$G$2:$G$497)</f>
        <v>VALERA</v>
      </c>
      <c r="J68" s="9" t="s">
        <v>536</v>
      </c>
    </row>
    <row r="69" spans="1:10">
      <c r="A69" s="20">
        <v>76</v>
      </c>
      <c r="B69" s="22" t="str">
        <f>LOOKUP(C69,DATOS!$C$2:$C$497,DATOS!$B$2:$B$497)</f>
        <v>GUILLERMO CASTELLANO</v>
      </c>
      <c r="C69" s="26">
        <v>5839054</v>
      </c>
      <c r="D69" s="22" t="str">
        <f>LOOKUP(C69,DATOS!$C$2:$C$497,DATOS!$D$2:$D$497)</f>
        <v>A57EB1P</v>
      </c>
      <c r="E69" s="22" t="str">
        <f>LOOKUP(D69,DATOS!$A$502:$A$884,DATOS!$B$502:$B$884)</f>
        <v>S/I</v>
      </c>
      <c r="F69" s="6">
        <v>400.38900000000001</v>
      </c>
      <c r="G69" s="8">
        <v>45480</v>
      </c>
      <c r="H69" s="22" t="str">
        <f>LOOKUP(C69,DATOS!$C$2:$C$497,DATOS!$F$2:$F$497)</f>
        <v>OCCIDENTE</v>
      </c>
      <c r="I69" s="22" t="str">
        <f>LOOKUP(C69,DATOS!$C$2:$C$497,DATOS!$G$2:$G$497)</f>
        <v>GAS COMUNAL</v>
      </c>
      <c r="J69" s="9" t="s">
        <v>593</v>
      </c>
    </row>
    <row r="70" spans="1:10">
      <c r="A70" s="20">
        <v>77</v>
      </c>
      <c r="B70" s="22" t="str">
        <f>LOOKUP(C70,DATOS!$C$2:$C$497,DATOS!$B$2:$B$497)</f>
        <v>YOVANY BRICEÑO</v>
      </c>
      <c r="C70" s="26">
        <v>10911880</v>
      </c>
      <c r="D70" s="22" t="s">
        <v>181</v>
      </c>
      <c r="E70" s="22" t="str">
        <f>LOOKUP(D70,DATOS!$A$502:$A$884,DATOS!$B$502:$B$884)</f>
        <v>S/I</v>
      </c>
      <c r="F70" s="6">
        <v>200.19200000000001</v>
      </c>
      <c r="G70" s="8">
        <v>45480</v>
      </c>
      <c r="H70" s="22" t="str">
        <f>LOOKUP(C70,DATOS!$C$2:$C$497,DATOS!$F$2:$F$497)</f>
        <v>OCCIDENTE</v>
      </c>
      <c r="I70" s="22" t="str">
        <f>LOOKUP(C70,DATOS!$C$2:$C$497,DATOS!$G$2:$G$497)</f>
        <v>VALERA</v>
      </c>
      <c r="J70" s="9" t="s">
        <v>56</v>
      </c>
    </row>
    <row r="71" spans="1:10">
      <c r="A71" s="20">
        <v>78</v>
      </c>
      <c r="B71" s="28" t="s">
        <v>20</v>
      </c>
      <c r="C71" s="28" t="s">
        <v>21</v>
      </c>
      <c r="D71" s="28" t="s">
        <v>22</v>
      </c>
      <c r="E71" s="28" t="s">
        <v>23</v>
      </c>
      <c r="F71" s="28" t="s">
        <v>25</v>
      </c>
      <c r="G71" s="28" t="s">
        <v>0</v>
      </c>
      <c r="H71" s="28" t="s">
        <v>28</v>
      </c>
      <c r="I71" s="28" t="s">
        <v>29</v>
      </c>
      <c r="J71" s="28" t="s">
        <v>30</v>
      </c>
    </row>
    <row r="72" spans="1:10">
      <c r="A72" s="20">
        <v>79</v>
      </c>
      <c r="B72" s="22" t="str">
        <f>LOOKUP(C72,DATOS!$C$2:$C$497,DATOS!$B$2:$B$497)</f>
        <v>JOSE RUBIO</v>
      </c>
      <c r="C72" s="26">
        <v>10918007</v>
      </c>
      <c r="D72" s="22" t="str">
        <f>LOOKUP(C72,DATOS!$C$2:$C$497,DATOS!$D$2:$D$497)</f>
        <v>A95AI1C</v>
      </c>
      <c r="E72" s="22" t="str">
        <f>LOOKUP(D72,DATOS!$A$502:$A$884,DATOS!$B$502:$B$884)</f>
        <v>S/I</v>
      </c>
      <c r="F72" s="6">
        <v>400.67099999999999</v>
      </c>
      <c r="G72" s="8">
        <v>45480</v>
      </c>
      <c r="H72" s="22" t="str">
        <f>LOOKUP(C72,DATOS!$C$2:$C$497,DATOS!$F$2:$F$497)</f>
        <v>OCCIDENTE</v>
      </c>
      <c r="I72" s="22" t="str">
        <f>LOOKUP(C72,DATOS!$C$2:$C$497,DATOS!$G$2:$G$497)</f>
        <v>MARACAIBO</v>
      </c>
      <c r="J72" s="9" t="s">
        <v>6</v>
      </c>
    </row>
    <row r="73" spans="1:10">
      <c r="A73" s="20">
        <v>80</v>
      </c>
      <c r="B73" s="22" t="str">
        <f>LOOKUP(C73,DATOS!$C$2:$C$497,DATOS!$B$2:$B$497)</f>
        <v>JORGE RANGEL</v>
      </c>
      <c r="C73" s="26">
        <v>12467609</v>
      </c>
      <c r="D73" s="22" t="str">
        <f>LOOKUP(C73,DATOS!$C$2:$C$497,DATOS!$D$2:$D$497)</f>
        <v>A25DT8V</v>
      </c>
      <c r="E73" s="22" t="str">
        <f>LOOKUP(D73,DATOS!$A$502:$A$884,DATOS!$B$502:$B$884)</f>
        <v>S/I</v>
      </c>
      <c r="F73" s="6">
        <v>200.958</v>
      </c>
      <c r="G73" s="8">
        <v>45480</v>
      </c>
      <c r="H73" s="22" t="str">
        <f>LOOKUP(C73,DATOS!$C$2:$C$497,DATOS!$F$2:$F$497)</f>
        <v>OCCIDENTE</v>
      </c>
      <c r="I73" s="22" t="str">
        <f>LOOKUP(C73,DATOS!$C$2:$C$497,DATOS!$G$2:$G$497)</f>
        <v>MARACAIBO</v>
      </c>
      <c r="J73" s="9" t="s">
        <v>9</v>
      </c>
    </row>
    <row r="74" spans="1:10">
      <c r="A74" s="20">
        <v>81</v>
      </c>
      <c r="B74" s="22" t="str">
        <f>LOOKUP(C74,DATOS!$C$2:$C$497,DATOS!$B$2:$B$497)</f>
        <v>RICHARD DUARTE</v>
      </c>
      <c r="C74" s="26">
        <v>11300665</v>
      </c>
      <c r="D74" s="22" t="str">
        <f>LOOKUP(C74,DATOS!$C$2:$C$497,DATOS!$D$2:$D$497)</f>
        <v>A27DT3V</v>
      </c>
      <c r="E74" s="22" t="str">
        <f>LOOKUP(D74,DATOS!$A$502:$A$884,DATOS!$B$502:$B$884)</f>
        <v>S/I</v>
      </c>
      <c r="F74" s="6">
        <v>300.44200000000001</v>
      </c>
      <c r="G74" s="8">
        <v>45480</v>
      </c>
      <c r="H74" s="22" t="str">
        <f>LOOKUP(C74,DATOS!$C$2:$C$497,DATOS!$F$2:$F$497)</f>
        <v>ANDES</v>
      </c>
      <c r="I74" s="22" t="str">
        <f>LOOKUP(C74,DATOS!$C$2:$C$497,DATOS!$G$2:$G$497)</f>
        <v>SAN CRISTOBAL</v>
      </c>
      <c r="J74" s="9" t="s">
        <v>495</v>
      </c>
    </row>
    <row r="75" spans="1:10">
      <c r="A75" s="20">
        <v>83</v>
      </c>
      <c r="B75" s="22" t="str">
        <f>LOOKUP(C75,DATOS!$C$2:$C$497,DATOS!$B$2:$B$497)</f>
        <v>DOMINGO RODRIGUEZ</v>
      </c>
      <c r="C75" s="26">
        <v>14026985</v>
      </c>
      <c r="D75" s="22" t="str">
        <f>LOOKUP(C75,DATOS!$C$2:$C$497,DATOS!$D$2:$D$497)</f>
        <v>DA753509</v>
      </c>
      <c r="E75" s="22" t="str">
        <f>LOOKUP(D75,DATOS!$A$502:$A$884,DATOS!$B$502:$B$884)</f>
        <v>600 LT</v>
      </c>
      <c r="F75" s="6">
        <v>400.01</v>
      </c>
      <c r="G75" s="8">
        <v>45480</v>
      </c>
      <c r="H75" s="22" t="str">
        <f>LOOKUP(C75,DATOS!$C$2:$C$497,DATOS!$F$2:$F$497)</f>
        <v>OCCIDENTE</v>
      </c>
      <c r="I75" s="22" t="str">
        <f>LOOKUP(C75,DATOS!$C$2:$C$497,DATOS!$G$2:$G$497)</f>
        <v>MARACAIBO</v>
      </c>
      <c r="J75" s="9" t="s">
        <v>6</v>
      </c>
    </row>
    <row r="76" spans="1:10">
      <c r="A76" s="20">
        <v>84</v>
      </c>
      <c r="B76" s="22" t="str">
        <f>LOOKUP(C76,DATOS!$C$2:$C$497,DATOS!$B$2:$B$497)</f>
        <v>OSWALDO NAVARRO</v>
      </c>
      <c r="C76" s="26">
        <v>12621011</v>
      </c>
      <c r="D76" s="22" t="str">
        <f>LOOKUP(C76,DATOS!$C$2:$C$497,DATOS!$D$2:$D$497)</f>
        <v>A73EE1G</v>
      </c>
      <c r="E76" s="22" t="str">
        <f>LOOKUP(D76,DATOS!$A$502:$A$884,DATOS!$B$502:$B$884)</f>
        <v>S/I</v>
      </c>
      <c r="F76" s="6">
        <v>400.51400000000001</v>
      </c>
      <c r="G76" s="8">
        <v>45480</v>
      </c>
      <c r="H76" s="22" t="str">
        <f>LOOKUP(C76,DATOS!$C$2:$C$497,DATOS!$F$2:$F$497)</f>
        <v>OCCIDENTE</v>
      </c>
      <c r="I76" s="22" t="str">
        <f>LOOKUP(C76,DATOS!$C$2:$C$497,DATOS!$G$2:$G$497)</f>
        <v>MARACAIBO</v>
      </c>
      <c r="J76" s="9" t="s">
        <v>6</v>
      </c>
    </row>
    <row r="77" spans="1:10">
      <c r="A77" s="20">
        <v>86</v>
      </c>
      <c r="B77" s="22" t="str">
        <f>LOOKUP(C77,DATOS!$C$2:$C$497,DATOS!$B$2:$B$497)</f>
        <v>ANTONIO MONTILLA</v>
      </c>
      <c r="C77" s="26">
        <v>7732425</v>
      </c>
      <c r="D77" s="22" t="str">
        <f>LOOKUP(C77,DATOS!$C$2:$C$497,DATOS!$D$2:$D$497)</f>
        <v>DA761724</v>
      </c>
      <c r="E77" s="22" t="str">
        <f>LOOKUP(D77,DATOS!$A$502:$A$884,DATOS!$B$502:$B$884)</f>
        <v>600 LT</v>
      </c>
      <c r="F77" s="6">
        <v>250.31399999999999</v>
      </c>
      <c r="G77" s="8">
        <v>45480</v>
      </c>
      <c r="H77" s="22" t="str">
        <f>LOOKUP(C77,DATOS!$C$2:$C$497,DATOS!$F$2:$F$497)</f>
        <v>OCCIDENTE</v>
      </c>
      <c r="I77" s="22" t="str">
        <f>LOOKUP(C77,DATOS!$C$2:$C$497,DATOS!$G$2:$G$497)</f>
        <v>MARACAIBO</v>
      </c>
      <c r="J77" s="9" t="s">
        <v>57</v>
      </c>
    </row>
    <row r="78" spans="1:10">
      <c r="A78" s="20">
        <v>87</v>
      </c>
      <c r="B78" s="22" t="str">
        <f>LOOKUP(C78,DATOS!$C$2:$C$497,DATOS!$B$2:$B$497)</f>
        <v>WILLIAMS LABARCA</v>
      </c>
      <c r="C78" s="26">
        <v>16469804</v>
      </c>
      <c r="D78" s="22" t="str">
        <f>LOOKUP(C78,DATOS!$C$2:$C$497,DATOS!$D$2:$D$497)</f>
        <v>PT501887</v>
      </c>
      <c r="E78" s="22" t="str">
        <f>LOOKUP(D78,DATOS!$A$502:$A$884,DATOS!$B$502:$B$884)</f>
        <v>S/I</v>
      </c>
      <c r="F78" s="6">
        <v>200.952</v>
      </c>
      <c r="G78" s="8">
        <v>45480</v>
      </c>
      <c r="H78" s="22" t="str">
        <f>LOOKUP(C78,DATOS!$C$2:$C$497,DATOS!$F$2:$F$497)</f>
        <v>OCCIDENTE</v>
      </c>
      <c r="I78" s="22" t="str">
        <f>LOOKUP(C78,DATOS!$C$2:$C$497,DATOS!$G$2:$G$497)</f>
        <v>MARACAIBO</v>
      </c>
      <c r="J78" s="9" t="s">
        <v>56</v>
      </c>
    </row>
    <row r="79" spans="1:10">
      <c r="A79" s="20">
        <v>89</v>
      </c>
      <c r="B79" s="22" t="str">
        <f>LOOKUP(C79,DATOS!$C$2:$C$497,DATOS!$B$2:$B$497)</f>
        <v>ALEXANDER JOTA</v>
      </c>
      <c r="C79" s="26">
        <v>5810267</v>
      </c>
      <c r="D79" s="22" t="s">
        <v>586</v>
      </c>
      <c r="E79" s="22" t="str">
        <f>LOOKUP(D79,DATOS!$A$502:$A$884,DATOS!$B$502:$B$884)</f>
        <v>S/I</v>
      </c>
      <c r="F79" s="6">
        <v>200.17400000000001</v>
      </c>
      <c r="G79" s="8">
        <v>45480</v>
      </c>
      <c r="H79" s="22" t="str">
        <f>LOOKUP(C79,DATOS!$C$2:$C$497,DATOS!$F$2:$F$497)</f>
        <v>OCCIDENTE</v>
      </c>
      <c r="I79" s="22" t="str">
        <f>LOOKUP(C79,DATOS!$C$2:$C$497,DATOS!$G$2:$G$497)</f>
        <v>MARACAIBO</v>
      </c>
      <c r="J79" s="9" t="s">
        <v>56</v>
      </c>
    </row>
    <row r="80" spans="1:10">
      <c r="A80" s="20">
        <v>90</v>
      </c>
      <c r="B80" s="28" t="s">
        <v>20</v>
      </c>
      <c r="C80" s="28" t="s">
        <v>21</v>
      </c>
      <c r="D80" s="28" t="s">
        <v>22</v>
      </c>
      <c r="E80" s="28" t="s">
        <v>23</v>
      </c>
      <c r="F80" s="28" t="s">
        <v>25</v>
      </c>
      <c r="G80" s="28" t="s">
        <v>0</v>
      </c>
      <c r="H80" s="28" t="s">
        <v>28</v>
      </c>
      <c r="I80" s="28" t="s">
        <v>29</v>
      </c>
      <c r="J80" s="28" t="s">
        <v>30</v>
      </c>
    </row>
    <row r="81" spans="1:10">
      <c r="A81" s="20">
        <v>91</v>
      </c>
      <c r="B81" s="22" t="str">
        <f>LOOKUP(C81,DATOS!$C$2:$C$497,DATOS!$B$2:$B$497)</f>
        <v>KEVEEM ANAYA</v>
      </c>
      <c r="C81" s="26">
        <v>19936109</v>
      </c>
      <c r="D81" s="22" t="str">
        <f>LOOKUP(C81,DATOS!$C$2:$C$497,DATOS!$D$2:$D$497)</f>
        <v>DA761676</v>
      </c>
      <c r="E81" s="22" t="str">
        <f>LOOKUP(D81,DATOS!$A$502:$A$884,DATOS!$B$502:$B$884)</f>
        <v>600 LT</v>
      </c>
      <c r="F81" s="6">
        <v>200.12100000000001</v>
      </c>
      <c r="G81" s="8">
        <v>45481</v>
      </c>
      <c r="H81" s="22" t="str">
        <f>LOOKUP(C81,DATOS!$C$2:$C$497,DATOS!$F$2:$F$497)</f>
        <v>OCCIDENTE</v>
      </c>
      <c r="I81" s="22" t="str">
        <f>LOOKUP(C81,DATOS!$C$2:$C$497,DATOS!$G$2:$G$497)</f>
        <v>MARACAIBO</v>
      </c>
      <c r="J81" s="9" t="s">
        <v>9</v>
      </c>
    </row>
    <row r="82" spans="1:10">
      <c r="A82" s="20">
        <v>92</v>
      </c>
      <c r="B82" s="22" t="str">
        <f>LOOKUP(C82,DATOS!$C$2:$C$497,DATOS!$B$2:$B$497)</f>
        <v xml:space="preserve">  DIONEL MARTINEZ</v>
      </c>
      <c r="C82" s="26">
        <v>11661524</v>
      </c>
      <c r="D82" s="22" t="str">
        <f>LOOKUP(C82,DATOS!$C$2:$C$497,DATOS!$D$2:$D$497)</f>
        <v>DA761244</v>
      </c>
      <c r="E82" s="22" t="str">
        <f>LOOKUP(D82,DATOS!$A$502:$A$884,DATOS!$B$502:$B$884)</f>
        <v>600 LT</v>
      </c>
      <c r="F82" s="6">
        <v>316.36</v>
      </c>
      <c r="G82" s="8">
        <v>45481</v>
      </c>
      <c r="H82" s="22" t="str">
        <f>LOOKUP(C82,DATOS!$C$2:$C$497,DATOS!$F$2:$F$497)</f>
        <v>OCCIDENTE</v>
      </c>
      <c r="I82" s="22" t="str">
        <f>LOOKUP(C82,DATOS!$C$2:$C$497,DATOS!$G$2:$G$497)</f>
        <v>MARACAIBO</v>
      </c>
      <c r="J82" s="9" t="s">
        <v>495</v>
      </c>
    </row>
    <row r="83" spans="1:10">
      <c r="A83" s="20">
        <v>93</v>
      </c>
      <c r="B83" s="22" t="str">
        <f>LOOKUP(C83,DATOS!$C$2:$C$497,DATOS!$B$2:$B$497)</f>
        <v>ELYSAUL MONTILLA</v>
      </c>
      <c r="C83" s="26">
        <v>14504085</v>
      </c>
      <c r="D83" s="22" t="str">
        <f>LOOKUP(C83,DATOS!$C$2:$C$497,DATOS!$D$2:$D$497)</f>
        <v>A48EBOP</v>
      </c>
      <c r="E83" s="22" t="str">
        <f>LOOKUP(D83,DATOS!$A$502:$A$884,DATOS!$B$502:$B$884)</f>
        <v>S/I</v>
      </c>
      <c r="F83" s="6">
        <v>300.161</v>
      </c>
      <c r="G83" s="8">
        <v>45481</v>
      </c>
      <c r="H83" s="22" t="str">
        <f>LOOKUP(C83,DATOS!$C$2:$C$497,DATOS!$F$2:$F$497)</f>
        <v>OCCIDENTE</v>
      </c>
      <c r="I83" s="22" t="str">
        <f>LOOKUP(C83,DATOS!$C$2:$C$497,DATOS!$G$2:$G$497)</f>
        <v>SAN CRISTOBAL</v>
      </c>
      <c r="J83" s="9" t="s">
        <v>495</v>
      </c>
    </row>
    <row r="84" spans="1:10">
      <c r="A84" s="20">
        <v>94</v>
      </c>
      <c r="B84" s="22" t="str">
        <f>LOOKUP(C84,DATOS!$C$2:$C$497,DATOS!$B$2:$B$497)</f>
        <v>LUIS PIRELA</v>
      </c>
      <c r="C84" s="26">
        <v>16847503</v>
      </c>
      <c r="D84" s="22" t="str">
        <f>LOOKUP(C84,DATOS!$C$2:$C$497,DATOS!$D$2:$D$497)</f>
        <v>DA761461</v>
      </c>
      <c r="E84" s="22" t="str">
        <f>LOOKUP(D84,DATOS!$A$502:$A$884,DATOS!$B$502:$B$884)</f>
        <v>600 LT</v>
      </c>
      <c r="F84" s="6">
        <v>250.06</v>
      </c>
      <c r="G84" s="8">
        <v>45481</v>
      </c>
      <c r="H84" s="22" t="str">
        <f>LOOKUP(C84,DATOS!$C$2:$C$497,DATOS!$F$2:$F$497)</f>
        <v>OCCIDENTE</v>
      </c>
      <c r="I84" s="22" t="str">
        <f>LOOKUP(C84,DATOS!$C$2:$C$497,DATOS!$G$2:$G$497)</f>
        <v>MARACAIBO</v>
      </c>
      <c r="J84" s="9" t="s">
        <v>57</v>
      </c>
    </row>
    <row r="85" spans="1:10">
      <c r="A85" s="20">
        <v>95</v>
      </c>
      <c r="B85" s="22" t="str">
        <f>LOOKUP(C85,DATOS!$C$2:$C$497,DATOS!$B$2:$B$497)</f>
        <v>JORGE FUENMAYOR</v>
      </c>
      <c r="C85" s="26">
        <v>16608112</v>
      </c>
      <c r="D85" s="22" t="str">
        <f>LOOKUP(C85,DATOS!$C$2:$C$497,DATOS!$D$2:$D$497)</f>
        <v>A72EE3G</v>
      </c>
      <c r="E85" s="22" t="str">
        <f>LOOKUP(D85,DATOS!$A$502:$A$884,DATOS!$B$502:$B$884)</f>
        <v>S/I</v>
      </c>
      <c r="F85" s="6">
        <v>165.38</v>
      </c>
      <c r="G85" s="8">
        <v>45481</v>
      </c>
      <c r="H85" s="22" t="str">
        <f>LOOKUP(C85,DATOS!$C$2:$C$497,DATOS!$F$2:$F$497)</f>
        <v>OCCIDENTE</v>
      </c>
      <c r="I85" s="22" t="str">
        <f>LOOKUP(C85,DATOS!$C$2:$C$497,DATOS!$G$2:$G$497)</f>
        <v>MARACAIBO</v>
      </c>
      <c r="J85" s="9" t="s">
        <v>495</v>
      </c>
    </row>
    <row r="86" spans="1:10">
      <c r="A86" s="20">
        <v>97</v>
      </c>
      <c r="B86" s="22" t="str">
        <f>LOOKUP(C86,DATOS!$C$2:$C$497,DATOS!$B$2:$B$497)</f>
        <v>EDIXON OCANDO</v>
      </c>
      <c r="C86" s="26">
        <v>11066473</v>
      </c>
      <c r="D86" s="22" t="str">
        <f>LOOKUP(C86,DATOS!$C$2:$C$497,DATOS!$D$2:$D$497)</f>
        <v>A49EB1P</v>
      </c>
      <c r="E86" s="22" t="str">
        <f>LOOKUP(D86,DATOS!$A$502:$A$884,DATOS!$B$502:$B$884)</f>
        <v>S/I</v>
      </c>
      <c r="F86" s="6">
        <v>250.12899999999999</v>
      </c>
      <c r="G86" s="8">
        <v>45481</v>
      </c>
      <c r="H86" s="22" t="str">
        <f>LOOKUP(C86,DATOS!$C$2:$C$497,DATOS!$F$2:$F$497)</f>
        <v>OCCIDENTE</v>
      </c>
      <c r="I86" s="22" t="str">
        <f>LOOKUP(C86,DATOS!$C$2:$C$497,DATOS!$G$2:$G$497)</f>
        <v>MARACAIBO</v>
      </c>
      <c r="J86" s="9" t="s">
        <v>704</v>
      </c>
    </row>
    <row r="87" spans="1:10">
      <c r="A87" s="20">
        <v>98</v>
      </c>
      <c r="B87" s="22" t="str">
        <f>LOOKUP(C87,DATOS!$C$2:$C$497,DATOS!$B$2:$B$497)</f>
        <v>MANUEL RAMIREZ</v>
      </c>
      <c r="C87" s="26">
        <v>12813079</v>
      </c>
      <c r="D87" s="22" t="str">
        <f>LOOKUP(C87,DATOS!$C$2:$C$497,DATOS!$D$2:$D$497)</f>
        <v>F3303415</v>
      </c>
      <c r="E87" s="22" t="str">
        <f>LOOKUP(D87,DATOS!$A$502:$A$884,DATOS!$B$502:$B$884)</f>
        <v>S/I</v>
      </c>
      <c r="F87" s="6">
        <v>187.64099999999999</v>
      </c>
      <c r="G87" s="8">
        <v>45481</v>
      </c>
      <c r="H87" s="22" t="str">
        <f>LOOKUP(C87,DATOS!$C$2:$C$497,DATOS!$F$2:$F$497)</f>
        <v>ANDES</v>
      </c>
      <c r="I87" s="22" t="str">
        <f>LOOKUP(C87,DATOS!$C$2:$C$497,DATOS!$G$2:$G$497)</f>
        <v>SAN CRISTOBAL</v>
      </c>
      <c r="J87" s="9" t="s">
        <v>34</v>
      </c>
    </row>
    <row r="88" spans="1:10">
      <c r="A88" s="20">
        <v>99</v>
      </c>
      <c r="B88" s="22" t="str">
        <f>LOOKUP(C88,DATOS!$C$2:$C$497,DATOS!$B$2:$B$497)</f>
        <v>JOSE CONTRERAS</v>
      </c>
      <c r="C88" s="32">
        <v>9741595</v>
      </c>
      <c r="D88" s="22" t="str">
        <f>LOOKUP(C88,DATOS!$C$2:$C$497,DATOS!$D$2:$D$497)</f>
        <v>A70EE3G</v>
      </c>
      <c r="E88" s="22" t="str">
        <f>LOOKUP(D88,DATOS!$A$502:$A$884,DATOS!$B$502:$B$884)</f>
        <v>S/I</v>
      </c>
      <c r="F88" s="6">
        <v>399.45800000000003</v>
      </c>
      <c r="G88" s="8">
        <v>45481</v>
      </c>
      <c r="H88" s="22" t="str">
        <f>LOOKUP(C88,DATOS!$C$2:$C$497,DATOS!$F$2:$F$497)</f>
        <v>OCCIDENTE</v>
      </c>
      <c r="I88" s="22" t="str">
        <f>LOOKUP(C88,DATOS!$C$2:$C$497,DATOS!$G$2:$G$497)</f>
        <v>MARACAIBO</v>
      </c>
      <c r="J88" s="9" t="s">
        <v>6</v>
      </c>
    </row>
    <row r="89" spans="1:10">
      <c r="A89" s="20">
        <f>A88+1</f>
        <v>100</v>
      </c>
      <c r="B89" s="22" t="str">
        <f>LOOKUP(C89,DATOS!$C$2:$C$497,DATOS!$B$2:$B$497)</f>
        <v>MIGUEL MONTERO</v>
      </c>
      <c r="C89" s="26">
        <v>11287560</v>
      </c>
      <c r="D89" s="22" t="str">
        <f>LOOKUP(C89,DATOS!$C$2:$C$497,DATOS!$D$2:$D$497)</f>
        <v>DA761315</v>
      </c>
      <c r="E89" s="22" t="str">
        <f>LOOKUP(D89,DATOS!$A$502:$A$884,DATOS!$B$502:$B$884)</f>
        <v>600 LT</v>
      </c>
      <c r="F89" s="6">
        <v>200.864</v>
      </c>
      <c r="G89" s="8">
        <v>45481</v>
      </c>
      <c r="H89" s="22" t="str">
        <f>LOOKUP(C89,DATOS!$C$2:$C$497,DATOS!$F$2:$F$497)</f>
        <v>OCCIDENTE</v>
      </c>
      <c r="I89" s="22" t="str">
        <f>LOOKUP(C89,DATOS!$C$2:$C$497,DATOS!$G$2:$G$497)</f>
        <v>MARACAIBO</v>
      </c>
      <c r="J89" s="9" t="s">
        <v>9</v>
      </c>
    </row>
    <row r="90" spans="1:10">
      <c r="A90" s="20">
        <f t="shared" ref="A90:A153" si="0">A89+1</f>
        <v>101</v>
      </c>
      <c r="B90" s="22" t="str">
        <f>LOOKUP(C90,DATOS!$C$2:$C$497,DATOS!$B$2:$B$497)</f>
        <v>RICHARD DUQUE</v>
      </c>
      <c r="C90" s="26">
        <v>12619916</v>
      </c>
      <c r="D90" s="22" t="str">
        <f>LOOKUP(C90,DATOS!$C$2:$C$497,DATOS!$D$2:$D$497)</f>
        <v>A75EE6G</v>
      </c>
      <c r="E90" s="22" t="str">
        <f>LOOKUP(D90,DATOS!$A$502:$A$884,DATOS!$B$502:$B$884)</f>
        <v>S/I</v>
      </c>
      <c r="F90" s="6">
        <v>400.44200000000001</v>
      </c>
      <c r="G90" s="8">
        <v>45481</v>
      </c>
      <c r="H90" s="22" t="str">
        <f>LOOKUP(C90,DATOS!$C$2:$C$497,DATOS!$F$2:$F$497)</f>
        <v>OCCIDENTE</v>
      </c>
      <c r="I90" s="22" t="str">
        <f>LOOKUP(C90,DATOS!$C$2:$C$497,DATOS!$G$2:$G$497)</f>
        <v>MARACAIBO</v>
      </c>
      <c r="J90" s="9" t="s">
        <v>6</v>
      </c>
    </row>
    <row r="91" spans="1:10">
      <c r="A91" s="20">
        <f t="shared" si="0"/>
        <v>102</v>
      </c>
      <c r="B91" s="22" t="str">
        <f>LOOKUP(C91,DATOS!$C$2:$C$497,DATOS!$B$2:$B$497)</f>
        <v>PEDRO RODRIGUEZ</v>
      </c>
      <c r="C91" s="26">
        <v>11256956</v>
      </c>
      <c r="D91" s="22" t="str">
        <f>LOOKUP(C91,DATOS!$C$2:$C$497,DATOS!$D$2:$D$497)</f>
        <v>A20DT3V</v>
      </c>
      <c r="E91" s="22" t="str">
        <f>LOOKUP(D91,DATOS!$A$502:$A$884,DATOS!$B$502:$B$884)</f>
        <v>S/I</v>
      </c>
      <c r="F91" s="6">
        <v>200.87299999999999</v>
      </c>
      <c r="G91" s="8">
        <v>45481</v>
      </c>
      <c r="H91" s="22" t="str">
        <f>LOOKUP(C91,DATOS!$C$2:$C$497,DATOS!$F$2:$F$497)</f>
        <v>ANDES</v>
      </c>
      <c r="I91" s="22" t="str">
        <f>LOOKUP(C91,DATOS!$C$2:$C$497,DATOS!$G$2:$G$497)</f>
        <v>LA FRIA</v>
      </c>
      <c r="J91" s="9" t="s">
        <v>35</v>
      </c>
    </row>
    <row r="92" spans="1:10">
      <c r="A92" s="20">
        <f t="shared" si="0"/>
        <v>103</v>
      </c>
      <c r="B92" s="22" t="str">
        <f>LOOKUP(C92,DATOS!$C$2:$C$497,DATOS!$B$2:$B$497)</f>
        <v>HENRRY DUQUE</v>
      </c>
      <c r="C92" s="26">
        <v>15085820</v>
      </c>
      <c r="D92" s="22" t="str">
        <f>LOOKUP(C92,DATOS!$C$2:$C$497,DATOS!$D$2:$D$497)</f>
        <v>A12DR2K</v>
      </c>
      <c r="E92" s="22" t="str">
        <f>LOOKUP(D92,DATOS!$A$502:$A$884,DATOS!$B$502:$B$884)</f>
        <v>S/I</v>
      </c>
      <c r="F92" s="6">
        <v>300.06700000000001</v>
      </c>
      <c r="G92" s="8">
        <v>45481</v>
      </c>
      <c r="H92" s="22" t="str">
        <f>LOOKUP(C92,DATOS!$C$2:$C$497,DATOS!$F$2:$F$497)</f>
        <v>ANDES</v>
      </c>
      <c r="I92" s="22" t="str">
        <f>LOOKUP(C92,DATOS!$C$2:$C$497,DATOS!$G$2:$G$497)</f>
        <v>SAN CRISTOBAL</v>
      </c>
      <c r="J92" s="9" t="s">
        <v>495</v>
      </c>
    </row>
    <row r="93" spans="1:10">
      <c r="A93" s="20">
        <f t="shared" si="0"/>
        <v>104</v>
      </c>
      <c r="B93" s="22" t="str">
        <f>LOOKUP(C93,DATOS!$C$2:$C$497,DATOS!$B$2:$B$497)</f>
        <v>DAGOBERTO CASTRO</v>
      </c>
      <c r="C93" s="26">
        <v>22480541</v>
      </c>
      <c r="D93" s="22" t="str">
        <f>LOOKUP(C93,DATOS!$C$2:$C$497,DATOS!$D$2:$D$497)</f>
        <v>A21DT7V</v>
      </c>
      <c r="E93" s="22" t="str">
        <f>LOOKUP(D93,DATOS!$A$502:$A$884,DATOS!$B$502:$B$884)</f>
        <v>S/I</v>
      </c>
      <c r="F93" s="6">
        <v>300.34699999999998</v>
      </c>
      <c r="G93" s="8">
        <v>45481</v>
      </c>
      <c r="H93" s="22" t="str">
        <f>LOOKUP(C93,DATOS!$C$2:$C$497,DATOS!$F$2:$F$497)</f>
        <v>OCCIDENTE</v>
      </c>
      <c r="I93" s="22" t="str">
        <f>LOOKUP(C93,DATOS!$C$2:$C$497,DATOS!$G$2:$G$497)</f>
        <v>MARACAIBO</v>
      </c>
      <c r="J93" s="9" t="s">
        <v>705</v>
      </c>
    </row>
    <row r="94" spans="1:10">
      <c r="A94" s="20">
        <f t="shared" si="0"/>
        <v>105</v>
      </c>
      <c r="B94" s="22" t="str">
        <f>LOOKUP(C94,DATOS!$C$2:$C$497,DATOS!$B$2:$B$497)</f>
        <v>JOSE GONZALEZ</v>
      </c>
      <c r="C94" s="26">
        <v>11249199</v>
      </c>
      <c r="D94" s="22" t="str">
        <f>LOOKUP(C94,DATOS!$C$2:$C$497,DATOS!$D$2:$D$497)</f>
        <v>NS000530</v>
      </c>
      <c r="E94" s="22" t="str">
        <f>LOOKUP(D94,DATOS!$A$502:$A$884,DATOS!$B$502:$B$884)</f>
        <v>S/I</v>
      </c>
      <c r="F94" s="6">
        <v>163.773</v>
      </c>
      <c r="G94" s="8">
        <v>45481</v>
      </c>
      <c r="H94" s="22" t="str">
        <f>LOOKUP(C94,DATOS!$C$2:$C$497,DATOS!$F$2:$F$497)</f>
        <v>OCCIDENTE</v>
      </c>
      <c r="I94" s="22" t="str">
        <f>LOOKUP(C94,DATOS!$C$2:$C$497,DATOS!$G$2:$G$497)</f>
        <v>MARACAIBO</v>
      </c>
      <c r="J94" s="9" t="s">
        <v>9</v>
      </c>
    </row>
    <row r="95" spans="1:10">
      <c r="A95" s="20">
        <f t="shared" si="0"/>
        <v>106</v>
      </c>
      <c r="B95" s="22" t="str">
        <f>LOOKUP(C95,DATOS!$C$2:$C$497,DATOS!$B$2:$B$497)</f>
        <v>ALICIO SOTURNO</v>
      </c>
      <c r="C95" s="26">
        <v>10444646</v>
      </c>
      <c r="D95" s="22" t="str">
        <f>LOOKUP(C95,DATOS!$C$2:$C$497,DATOS!$D$2:$D$497)</f>
        <v>DA761834</v>
      </c>
      <c r="E95" s="22" t="str">
        <f>LOOKUP(D95,DATOS!$A$502:$A$884,DATOS!$B$502:$B$884)</f>
        <v>600 LT</v>
      </c>
      <c r="F95" s="6">
        <v>199.78399999999999</v>
      </c>
      <c r="G95" s="8">
        <v>45481</v>
      </c>
      <c r="H95" s="22" t="str">
        <f>LOOKUP(C95,DATOS!$C$2:$C$497,DATOS!$F$2:$F$497)</f>
        <v>OCCIDENTE</v>
      </c>
      <c r="I95" s="22" t="str">
        <f>LOOKUP(C95,DATOS!$C$2:$C$497,DATOS!$G$2:$G$497)</f>
        <v>MARACAIBO</v>
      </c>
      <c r="J95" s="9" t="s">
        <v>9</v>
      </c>
    </row>
    <row r="96" spans="1:10">
      <c r="A96" s="20">
        <f t="shared" si="0"/>
        <v>107</v>
      </c>
      <c r="B96" s="22" t="str">
        <f>LOOKUP(C96,DATOS!$C$2:$C$497,DATOS!$B$2:$B$497)</f>
        <v>EDWING MOSQUERA</v>
      </c>
      <c r="C96" s="26">
        <v>15839638</v>
      </c>
      <c r="D96" s="22" t="s">
        <v>46</v>
      </c>
      <c r="E96" s="22" t="str">
        <f>LOOKUP(D96,DATOS!$A$502:$A$884,DATOS!$B$502:$B$884)</f>
        <v>S/I</v>
      </c>
      <c r="F96" s="6">
        <v>131.327</v>
      </c>
      <c r="G96" s="8">
        <v>45481</v>
      </c>
      <c r="H96" s="22" t="str">
        <f>LOOKUP(C96,DATOS!$C$2:$C$497,DATOS!$F$2:$F$497)</f>
        <v>OCCIDENTE</v>
      </c>
      <c r="I96" s="22" t="str">
        <f>LOOKUP(C96,DATOS!$C$2:$C$497,DATOS!$G$2:$G$497)</f>
        <v>MARACAIBO</v>
      </c>
      <c r="J96" s="1" t="s">
        <v>6</v>
      </c>
    </row>
    <row r="97" spans="1:10">
      <c r="A97" s="20">
        <f t="shared" si="0"/>
        <v>108</v>
      </c>
      <c r="B97" s="22" t="str">
        <f>LOOKUP(C97,DATOS!$C$2:$C$497,DATOS!$B$2:$B$497)</f>
        <v>ULPIANO ROSALES</v>
      </c>
      <c r="C97" s="26">
        <v>9345481</v>
      </c>
      <c r="D97" s="22" t="str">
        <f>LOOKUP(C97,DATOS!$C$2:$C$497,DATOS!$D$2:$D$497)</f>
        <v>A23DT9V</v>
      </c>
      <c r="E97" s="22" t="str">
        <f>LOOKUP(D97,DATOS!$A$502:$A$884,DATOS!$B$502:$B$884)</f>
        <v>S/I</v>
      </c>
      <c r="F97" s="3">
        <v>200.14699999999999</v>
      </c>
      <c r="G97" s="8">
        <v>45481</v>
      </c>
      <c r="H97" s="22" t="str">
        <f>LOOKUP(C97,DATOS!$C$2:$C$497,DATOS!$F$2:$F$497)</f>
        <v>ANDES</v>
      </c>
      <c r="I97" s="22" t="str">
        <f>LOOKUP(C97,DATOS!$C$2:$C$497,DATOS!$G$2:$G$497)</f>
        <v>LA FRIA</v>
      </c>
      <c r="J97" s="1" t="s">
        <v>35</v>
      </c>
    </row>
    <row r="98" spans="1:10">
      <c r="A98" s="20">
        <f t="shared" si="0"/>
        <v>109</v>
      </c>
      <c r="B98" s="22" t="str">
        <f>LOOKUP(C98,DATOS!$C$2:$C$497,DATOS!$B$2:$B$497)</f>
        <v>MISAEL FINOL</v>
      </c>
      <c r="C98" s="26">
        <v>7977558</v>
      </c>
      <c r="D98" s="22" t="str">
        <f>LOOKUP(C98,DATOS!$C$2:$C$497,DATOS!$D$2:$D$497)</f>
        <v>A74EE2G</v>
      </c>
      <c r="E98" s="22" t="s">
        <v>24</v>
      </c>
      <c r="F98" s="6">
        <v>400.09</v>
      </c>
      <c r="G98" s="8">
        <v>45481</v>
      </c>
      <c r="H98" s="22" t="str">
        <f>LOOKUP(C98,DATOS!$C$2:$C$497,DATOS!$F$2:$F$497)</f>
        <v>OCCIDENTE</v>
      </c>
      <c r="I98" s="22" t="str">
        <f>LOOKUP(C98,DATOS!$C$2:$C$497,DATOS!$G$2:$G$497)</f>
        <v>MARACAIBO</v>
      </c>
      <c r="J98" s="1" t="s">
        <v>706</v>
      </c>
    </row>
    <row r="99" spans="1:10">
      <c r="A99" s="20">
        <f t="shared" si="0"/>
        <v>110</v>
      </c>
      <c r="B99" s="22" t="str">
        <f>LOOKUP(C99,DATOS!$C$2:$C$497,DATOS!$B$2:$B$497)</f>
        <v>RAFAEL GODOY</v>
      </c>
      <c r="C99" s="26">
        <v>10314554</v>
      </c>
      <c r="D99" s="22" t="s">
        <v>710</v>
      </c>
      <c r="E99" s="22" t="str">
        <f>LOOKUP(D99,DATOS!$A$502:$A$884,DATOS!$B$502:$B$884)</f>
        <v>S/I</v>
      </c>
      <c r="F99" s="6">
        <v>182.68299999999999</v>
      </c>
      <c r="G99" s="8">
        <v>45481</v>
      </c>
      <c r="H99" s="22" t="str">
        <f>LOOKUP(C99,DATOS!$C$2:$C$497,DATOS!$F$2:$F$497)</f>
        <v>OCCIDENTE</v>
      </c>
      <c r="I99" s="22" t="str">
        <f>LOOKUP(C99,DATOS!$C$2:$C$497,DATOS!$G$2:$G$497)</f>
        <v>MARACAIBO</v>
      </c>
      <c r="J99" s="1" t="s">
        <v>9</v>
      </c>
    </row>
    <row r="100" spans="1:10">
      <c r="A100" s="20">
        <f t="shared" si="0"/>
        <v>111</v>
      </c>
      <c r="B100" s="22" t="str">
        <f>LOOKUP(C100,DATOS!$C$2:$C$497,DATOS!$B$2:$B$497)</f>
        <v>CARLOS BAPTISTA</v>
      </c>
      <c r="C100" s="26">
        <v>11609937</v>
      </c>
      <c r="D100" s="22" t="str">
        <f>LOOKUP(C100,DATOS!$C$2:$C$497,DATOS!$D$2:$D$497)</f>
        <v>DA761824</v>
      </c>
      <c r="E100" s="22" t="str">
        <f>LOOKUP(D100,DATOS!$A$502:$A$884,DATOS!$B$502:$B$884)</f>
        <v>600 LT</v>
      </c>
      <c r="F100" s="6">
        <v>200.01499999999999</v>
      </c>
      <c r="G100" s="8">
        <v>45481</v>
      </c>
      <c r="H100" s="22" t="str">
        <f>LOOKUP(C100,DATOS!$C$2:$C$497,DATOS!$F$2:$F$497)</f>
        <v>OCCIDENTE</v>
      </c>
      <c r="I100" s="22" t="str">
        <f>LOOKUP(C100,DATOS!$C$2:$C$497,DATOS!$G$2:$G$497)</f>
        <v>MARACAIBO</v>
      </c>
      <c r="J100" s="1" t="s">
        <v>707</v>
      </c>
    </row>
    <row r="101" spans="1:10">
      <c r="A101" s="20">
        <f t="shared" si="0"/>
        <v>112</v>
      </c>
      <c r="B101" s="22" t="str">
        <f>LOOKUP(C101,DATOS!$C$2:$C$497,DATOS!$B$2:$B$497)</f>
        <v>MERVIN BAES</v>
      </c>
      <c r="C101" s="26">
        <v>11722347</v>
      </c>
      <c r="D101" s="22" t="str">
        <f>LOOKUP(C101,DATOS!$C$2:$C$497,DATOS!$D$2:$D$497)</f>
        <v>DA753535</v>
      </c>
      <c r="E101" s="22" t="str">
        <f>LOOKUP(D101,DATOS!$A$502:$A$884,DATOS!$B$502:$B$884)</f>
        <v>600 LT</v>
      </c>
      <c r="F101" s="6">
        <v>426.39499999999998</v>
      </c>
      <c r="G101" s="8">
        <v>45481</v>
      </c>
      <c r="H101" s="22" t="str">
        <f>LOOKUP(C101,DATOS!$C$2:$C$497,DATOS!$F$2:$F$497)</f>
        <v>OCCIDENTE</v>
      </c>
      <c r="I101" s="22" t="str">
        <f>LOOKUP(C101,DATOS!$C$2:$C$497,DATOS!$G$2:$G$497)</f>
        <v>MARACAIBO</v>
      </c>
      <c r="J101" s="1" t="s">
        <v>6</v>
      </c>
    </row>
    <row r="102" spans="1:10">
      <c r="A102" s="20">
        <f t="shared" si="0"/>
        <v>113</v>
      </c>
      <c r="B102" s="22" t="str">
        <f>LOOKUP(C102,DATOS!$C$2:$C$497,DATOS!$B$2:$B$497)</f>
        <v>TERRY RODRIGUEZ</v>
      </c>
      <c r="C102" s="26">
        <v>7768830</v>
      </c>
      <c r="D102" s="22" t="str">
        <f>LOOKUP(C102,DATOS!$C$2:$C$497,DATOS!$D$2:$D$497)</f>
        <v>DA761701</v>
      </c>
      <c r="E102" s="22" t="str">
        <f>LOOKUP(D102,DATOS!$A$502:$A$884,DATOS!$B$502:$B$884)</f>
        <v>600 LT</v>
      </c>
      <c r="F102" s="6">
        <v>200.851</v>
      </c>
      <c r="G102" s="8">
        <v>45481</v>
      </c>
      <c r="H102" s="22" t="str">
        <f>LOOKUP(C102,DATOS!$C$2:$C$497,DATOS!$F$2:$F$497)</f>
        <v>OCCIDENTE</v>
      </c>
      <c r="I102" s="22" t="str">
        <f>LOOKUP(C102,DATOS!$C$2:$C$497,DATOS!$G$2:$G$497)</f>
        <v>MARACAIBO</v>
      </c>
      <c r="J102" s="1" t="s">
        <v>9</v>
      </c>
    </row>
    <row r="103" spans="1:10">
      <c r="A103" s="20">
        <f t="shared" si="0"/>
        <v>114</v>
      </c>
      <c r="B103" s="22" t="str">
        <f>LOOKUP(C103,DATOS!$C$2:$C$497,DATOS!$B$2:$B$497)</f>
        <v>ALEJANDRO QUERO</v>
      </c>
      <c r="C103" s="26">
        <v>13209760</v>
      </c>
      <c r="D103" s="22" t="str">
        <f>LOOKUP(C103,DATOS!$C$2:$C$497,DATOS!$D$2:$D$497)</f>
        <v>DA753561</v>
      </c>
      <c r="E103" s="22" t="str">
        <f>LOOKUP(D103,DATOS!$A$502:$A$884,DATOS!$B$502:$B$884)</f>
        <v>600 LT</v>
      </c>
      <c r="F103" s="6">
        <v>250.94900000000001</v>
      </c>
      <c r="G103" s="8">
        <v>45481</v>
      </c>
      <c r="H103" s="22" t="str">
        <f>LOOKUP(C103,DATOS!$C$2:$C$497,DATOS!$F$2:$F$497)</f>
        <v>OCCIDENTE</v>
      </c>
      <c r="I103" s="22" t="str">
        <f>LOOKUP(C103,DATOS!$C$2:$C$497,DATOS!$G$2:$G$497)</f>
        <v>MARACAIBO</v>
      </c>
      <c r="J103" s="1" t="s">
        <v>57</v>
      </c>
    </row>
    <row r="104" spans="1:10">
      <c r="A104" s="20">
        <f t="shared" si="0"/>
        <v>115</v>
      </c>
      <c r="B104" s="22" t="str">
        <f>LOOKUP(C104,DATOS!$C$2:$C$497,DATOS!$B$2:$B$497)</f>
        <v xml:space="preserve">  EDGAR ALEXANDER CAMPO </v>
      </c>
      <c r="C104" s="26">
        <v>13590749</v>
      </c>
      <c r="D104" s="22" t="str">
        <f>LOOKUP(C104,DATOS!$C$2:$C$497,DATOS!$D$2:$D$497)</f>
        <v>A44EB1P</v>
      </c>
      <c r="E104" s="22" t="str">
        <f>LOOKUP(D104,DATOS!$A$502:$A$884,DATOS!$B$502:$B$884)</f>
        <v>S/I</v>
      </c>
      <c r="F104" s="6">
        <v>150.43100000000001</v>
      </c>
      <c r="G104" s="8">
        <v>45481</v>
      </c>
      <c r="H104" s="22" t="str">
        <f>LOOKUP(C104,DATOS!$C$2:$C$497,DATOS!$F$2:$F$497)</f>
        <v>ANDES</v>
      </c>
      <c r="I104" s="22" t="str">
        <f>LOOKUP(C104,DATOS!$C$2:$C$497,DATOS!$G$2:$G$497)</f>
        <v>SAN CRISTOBAL</v>
      </c>
      <c r="J104" s="1" t="s">
        <v>708</v>
      </c>
    </row>
    <row r="105" spans="1:10">
      <c r="A105" s="20">
        <f t="shared" si="0"/>
        <v>116</v>
      </c>
      <c r="B105" s="22" t="str">
        <f>LOOKUP(C105,DATOS!$C$2:$C$497,DATOS!$B$2:$B$497)</f>
        <v>JHONNY NUÑEZ</v>
      </c>
      <c r="C105" s="26">
        <v>11319638</v>
      </c>
      <c r="D105" s="22" t="s">
        <v>713</v>
      </c>
      <c r="E105" s="22" t="str">
        <f>LOOKUP(D105,DATOS!$A$502:$A$884,DATOS!$B$502:$B$884)</f>
        <v>S/I</v>
      </c>
      <c r="F105" s="3">
        <v>60.917999999999999</v>
      </c>
      <c r="G105" s="8">
        <v>45481</v>
      </c>
      <c r="H105" s="22" t="str">
        <f>LOOKUP(C105,DATOS!$C$2:$C$497,DATOS!$F$2:$F$497)</f>
        <v>OCCIDENTE</v>
      </c>
      <c r="I105" s="22" t="str">
        <f>LOOKUP(C105,DATOS!$C$2:$C$497,DATOS!$G$2:$G$497)</f>
        <v>VALERA</v>
      </c>
      <c r="J105" s="1" t="s">
        <v>56</v>
      </c>
    </row>
    <row r="106" spans="1:10">
      <c r="A106" s="20">
        <f t="shared" si="0"/>
        <v>117</v>
      </c>
      <c r="B106" s="22" t="str">
        <f>LOOKUP(C106,DATOS!$C$2:$C$497,DATOS!$B$2:$B$497)</f>
        <v>HERNAN MORILLO</v>
      </c>
      <c r="C106" s="26">
        <v>11867262</v>
      </c>
      <c r="D106" s="22" t="str">
        <f>LOOKUP(C106,DATOS!$C$2:$C$497,DATOS!$D$2:$D$497)</f>
        <v>DA753530</v>
      </c>
      <c r="E106" s="22" t="str">
        <f>LOOKUP(D106,DATOS!$A$502:$A$884,DATOS!$B$502:$B$884)</f>
        <v>600 LT</v>
      </c>
      <c r="F106" s="3">
        <v>407.58800000000002</v>
      </c>
      <c r="G106" s="8">
        <v>45481</v>
      </c>
      <c r="H106" s="22" t="str">
        <f>LOOKUP(C106,DATOS!$C$2:$C$497,DATOS!$F$2:$F$497)</f>
        <v>OCCIDENTE</v>
      </c>
      <c r="I106" s="22" t="str">
        <f>LOOKUP(C106,DATOS!$C$2:$C$497,DATOS!$G$2:$G$497)</f>
        <v>MARACAIBO</v>
      </c>
      <c r="J106" s="1" t="s">
        <v>9</v>
      </c>
    </row>
    <row r="107" spans="1:10">
      <c r="A107" s="20">
        <f t="shared" si="0"/>
        <v>118</v>
      </c>
      <c r="B107" s="22" t="str">
        <f>LOOKUP(C107,DATOS!$C$2:$C$497,DATOS!$B$2:$B$497)</f>
        <v>FELIX MANZANEDA</v>
      </c>
      <c r="C107" s="26">
        <v>11389096</v>
      </c>
      <c r="D107" s="22" t="str">
        <f>LOOKUP(C107,DATOS!$C$2:$C$497,DATOS!$D$2:$D$497)</f>
        <v>DA746035</v>
      </c>
      <c r="E107" s="22" t="str">
        <f>LOOKUP(D107,DATOS!$A$502:$A$884,DATOS!$B$502:$B$884)</f>
        <v>600 LT</v>
      </c>
      <c r="F107" s="3">
        <v>399.04399999999998</v>
      </c>
      <c r="G107" s="8">
        <v>45481</v>
      </c>
      <c r="H107" s="22" t="str">
        <f>LOOKUP(C107,DATOS!$C$2:$C$497,DATOS!$F$2:$F$497)</f>
        <v>OCCIDENTE</v>
      </c>
      <c r="I107" s="22" t="str">
        <f>LOOKUP(C107,DATOS!$C$2:$C$497,DATOS!$G$2:$G$497)</f>
        <v>MARACAIBO</v>
      </c>
      <c r="J107" s="1" t="s">
        <v>6</v>
      </c>
    </row>
    <row r="108" spans="1:10">
      <c r="A108" s="20">
        <f t="shared" si="0"/>
        <v>119</v>
      </c>
      <c r="B108" s="22" t="str">
        <f>LOOKUP(C108,DATOS!$C$2:$C$497,DATOS!$B$2:$B$497)</f>
        <v xml:space="preserve">  JONATHA CHAPARRO</v>
      </c>
      <c r="C108" s="26">
        <v>14522301</v>
      </c>
      <c r="D108" s="22" t="str">
        <f>LOOKUP(C108,DATOS!$C$2:$C$497,DATOS!$D$2:$D$497)</f>
        <v>DA761381</v>
      </c>
      <c r="E108" s="22" t="str">
        <f>LOOKUP(D108,DATOS!$A$502:$A$884,DATOS!$B$502:$B$884)</f>
        <v>600 LT</v>
      </c>
      <c r="F108" s="3">
        <v>409.2</v>
      </c>
      <c r="G108" s="8">
        <v>45481</v>
      </c>
      <c r="H108" s="22" t="str">
        <f>LOOKUP(C108,DATOS!$C$2:$C$497,DATOS!$F$2:$F$497)</f>
        <v>OCCIDENTE</v>
      </c>
      <c r="I108" s="22" t="str">
        <f>LOOKUP(C108,DATOS!$C$2:$C$497,DATOS!$G$2:$G$497)</f>
        <v>MARACAIBO</v>
      </c>
      <c r="J108" s="1" t="s">
        <v>6</v>
      </c>
    </row>
    <row r="109" spans="1:10">
      <c r="A109" s="20">
        <f t="shared" si="0"/>
        <v>120</v>
      </c>
      <c r="B109" s="28" t="s">
        <v>20</v>
      </c>
      <c r="C109" s="28" t="s">
        <v>21</v>
      </c>
      <c r="D109" s="28" t="s">
        <v>22</v>
      </c>
      <c r="E109" s="28" t="s">
        <v>23</v>
      </c>
      <c r="F109" s="28" t="s">
        <v>25</v>
      </c>
      <c r="G109" s="28" t="s">
        <v>0</v>
      </c>
      <c r="H109" s="28" t="s">
        <v>28</v>
      </c>
      <c r="I109" s="28" t="s">
        <v>29</v>
      </c>
      <c r="J109" s="28" t="s">
        <v>30</v>
      </c>
    </row>
    <row r="110" spans="1:10">
      <c r="A110" s="20">
        <f t="shared" si="0"/>
        <v>121</v>
      </c>
      <c r="B110" s="22" t="str">
        <f>LOOKUP(C110,DATOS!$C$2:$C$497,DATOS!$B$2:$B$497)</f>
        <v>VICTOR SOSA</v>
      </c>
      <c r="C110" s="26">
        <v>10038529</v>
      </c>
      <c r="D110" s="22" t="str">
        <f>LOOKUP(C110,DATOS!$C$2:$C$497,DATOS!$D$2:$D$497)</f>
        <v>A40EE5G</v>
      </c>
      <c r="E110" s="22" t="str">
        <f>LOOKUP(D110,DATOS!$A$502:$A$884,DATOS!$B$502:$B$884)</f>
        <v>S/I</v>
      </c>
      <c r="F110" s="6">
        <v>300.26100000000002</v>
      </c>
      <c r="G110" s="8">
        <v>45481</v>
      </c>
      <c r="H110" s="22" t="str">
        <f>LOOKUP(C110,DATOS!$C$2:$C$497,DATOS!$F$2:$F$497)</f>
        <v>OCCIDENTE</v>
      </c>
      <c r="I110" s="22" t="str">
        <f>LOOKUP(C110,DATOS!$C$2:$C$497,DATOS!$G$2:$G$497)</f>
        <v>VALERA</v>
      </c>
      <c r="J110" s="9" t="s">
        <v>536</v>
      </c>
    </row>
    <row r="111" spans="1:10">
      <c r="A111" s="20">
        <f t="shared" si="0"/>
        <v>122</v>
      </c>
      <c r="B111" s="22" t="str">
        <f>LOOKUP(C111,DATOS!$C$2:$C$497,DATOS!$B$2:$B$497)</f>
        <v>ENI FERNANDEZ</v>
      </c>
      <c r="C111" s="26">
        <v>6834834</v>
      </c>
      <c r="D111" s="22" t="str">
        <f>LOOKUP(C111,DATOS!$C$2:$C$497,DATOS!$D$2:$D$497)</f>
        <v>NS000481</v>
      </c>
      <c r="E111" s="22" t="str">
        <f>LOOKUP(D111,DATOS!$A$502:$A$884,DATOS!$B$502:$B$884)</f>
        <v>S/I</v>
      </c>
      <c r="F111" s="6">
        <v>116.53700000000001</v>
      </c>
      <c r="G111" s="8">
        <v>45481</v>
      </c>
      <c r="H111" s="22" t="str">
        <f>LOOKUP(C111,DATOS!$C$2:$C$497,DATOS!$F$2:$F$497)</f>
        <v>OCCIDENTE</v>
      </c>
      <c r="I111" s="22" t="str">
        <f>LOOKUP(C111,DATOS!$C$2:$C$497,DATOS!$G$2:$G$497)</f>
        <v>MARACAIBO</v>
      </c>
      <c r="J111" s="9" t="s">
        <v>9</v>
      </c>
    </row>
    <row r="112" spans="1:10">
      <c r="A112" s="20">
        <f t="shared" si="0"/>
        <v>123</v>
      </c>
      <c r="B112" s="22" t="str">
        <f>LOOKUP(C112,DATOS!$C$2:$C$497,DATOS!$B$2:$B$497)</f>
        <v>ALVARO CHAVEZ</v>
      </c>
      <c r="C112" s="26">
        <v>13512964</v>
      </c>
      <c r="D112" s="22" t="str">
        <f>LOOKUP(C112,DATOS!$C$2:$C$497,DATOS!$D$2:$D$497)</f>
        <v>DA761657</v>
      </c>
      <c r="E112" s="22" t="str">
        <f>LOOKUP(D112,DATOS!$A$502:$A$884,DATOS!$B$502:$B$884)</f>
        <v>600 LT</v>
      </c>
      <c r="F112" s="6">
        <v>391.767</v>
      </c>
      <c r="G112" s="8">
        <v>45481</v>
      </c>
      <c r="H112" s="22" t="str">
        <f>LOOKUP(C112,DATOS!$C$2:$C$497,DATOS!$F$2:$F$497)</f>
        <v>OCCIDENTE</v>
      </c>
      <c r="I112" s="22" t="str">
        <f>LOOKUP(C112,DATOS!$C$2:$C$497,DATOS!$G$2:$G$497)</f>
        <v>MARACAIBO</v>
      </c>
      <c r="J112" s="9" t="s">
        <v>6</v>
      </c>
    </row>
    <row r="113" spans="1:10">
      <c r="A113" s="20">
        <f t="shared" si="0"/>
        <v>124</v>
      </c>
      <c r="B113" s="22" t="str">
        <f>LOOKUP(C113,DATOS!$C$2:$C$497,DATOS!$B$2:$B$497)</f>
        <v>EDIS SANCHEZ</v>
      </c>
      <c r="C113" s="26">
        <v>11472346</v>
      </c>
      <c r="D113" s="22" t="str">
        <f>LOOKUP(C113,DATOS!$C$2:$C$497,DATOS!$D$2:$D$497)</f>
        <v>A47EB5P</v>
      </c>
      <c r="E113" s="22" t="str">
        <f>LOOKUP(D113,DATOS!$A$502:$A$884,DATOS!$B$502:$B$884)</f>
        <v>S/I</v>
      </c>
      <c r="F113" s="6">
        <v>400.911</v>
      </c>
      <c r="G113" s="8">
        <v>45481</v>
      </c>
      <c r="H113" s="22" t="str">
        <f>LOOKUP(C113,DATOS!$C$2:$C$497,DATOS!$F$2:$F$497)</f>
        <v>OCCIDENTE</v>
      </c>
      <c r="I113" s="22" t="str">
        <f>LOOKUP(C113,DATOS!$C$2:$C$497,DATOS!$G$2:$G$497)</f>
        <v>MARACAIBO</v>
      </c>
      <c r="J113" s="9" t="s">
        <v>6</v>
      </c>
    </row>
    <row r="114" spans="1:10">
      <c r="A114" s="20">
        <f t="shared" si="0"/>
        <v>125</v>
      </c>
      <c r="B114" s="22" t="str">
        <f>LOOKUP(C114,DATOS!$C$2:$C$497,DATOS!$B$2:$B$497)</f>
        <v>HENRY VILLALOBOS</v>
      </c>
      <c r="C114" s="26">
        <v>10413505</v>
      </c>
      <c r="D114" s="22" t="str">
        <f>LOOKUP(C114,DATOS!$C$2:$C$497,DATOS!$D$2:$D$497)</f>
        <v>A72EE0G</v>
      </c>
      <c r="E114" s="22" t="str">
        <f>LOOKUP(D114,DATOS!$A$502:$A$884,DATOS!$B$502:$B$884)</f>
        <v>S/I</v>
      </c>
      <c r="F114" s="6">
        <v>480.048</v>
      </c>
      <c r="G114" s="8">
        <v>45481</v>
      </c>
      <c r="H114" s="22" t="str">
        <f>LOOKUP(C114,DATOS!$C$2:$C$497,DATOS!$F$2:$F$497)</f>
        <v>OCCIDENTE</v>
      </c>
      <c r="I114" s="22" t="str">
        <f>LOOKUP(C114,DATOS!$C$2:$C$497,DATOS!$G$2:$G$497)</f>
        <v>MARACAIBO</v>
      </c>
      <c r="J114" s="9" t="s">
        <v>6</v>
      </c>
    </row>
    <row r="115" spans="1:10">
      <c r="A115" s="20">
        <f t="shared" si="0"/>
        <v>126</v>
      </c>
      <c r="B115" s="22" t="str">
        <f>LOOKUP(C115,DATOS!$C$2:$C$497,DATOS!$B$2:$B$497)</f>
        <v>EDIXON AZUAJE</v>
      </c>
      <c r="C115" s="26">
        <v>17093646</v>
      </c>
      <c r="D115" s="22" t="str">
        <f>LOOKUP(C115,DATOS!$C$2:$C$497,DATOS!$D$2:$D$497)</f>
        <v>A43EE1G</v>
      </c>
      <c r="E115" s="22" t="str">
        <f>LOOKUP(D115,DATOS!$A$502:$A$884,DATOS!$B$502:$B$884)</f>
        <v>S/I</v>
      </c>
      <c r="F115" s="6">
        <v>200.51</v>
      </c>
      <c r="G115" s="8">
        <v>45481</v>
      </c>
      <c r="H115" s="22" t="str">
        <f>LOOKUP(C115,DATOS!$C$2:$C$497,DATOS!$F$2:$F$497)</f>
        <v>OCCIDENTE</v>
      </c>
      <c r="I115" s="22" t="str">
        <f>LOOKUP(C115,DATOS!$C$2:$C$497,DATOS!$G$2:$G$497)</f>
        <v>VALERA</v>
      </c>
      <c r="J115" s="9" t="s">
        <v>56</v>
      </c>
    </row>
    <row r="116" spans="1:10">
      <c r="A116" s="20">
        <f t="shared" si="0"/>
        <v>127</v>
      </c>
      <c r="B116" s="22" t="str">
        <f>LOOKUP(C116,DATOS!$C$2:$C$497,DATOS!$B$2:$B$497)</f>
        <v>FRANKLIN PITA</v>
      </c>
      <c r="C116" s="26">
        <v>11668284</v>
      </c>
      <c r="D116" s="22" t="str">
        <f>LOOKUP(C116,DATOS!$C$2:$C$497,DATOS!$D$2:$D$497)</f>
        <v>A82DR7M</v>
      </c>
      <c r="E116" s="22" t="str">
        <f>LOOKUP(D116,DATOS!$A$502:$A$884,DATOS!$B$502:$B$884)</f>
        <v>S/I</v>
      </c>
      <c r="F116" s="6">
        <v>300.99900000000002</v>
      </c>
      <c r="G116" s="8">
        <v>45481</v>
      </c>
      <c r="H116" s="22" t="str">
        <f>LOOKUP(C116,DATOS!$C$2:$C$497,DATOS!$F$2:$F$497)</f>
        <v>ANDES</v>
      </c>
      <c r="I116" s="22" t="str">
        <f>LOOKUP(C116,DATOS!$C$2:$C$497,DATOS!$G$2:$G$497)</f>
        <v>SAN CRISTOBAL</v>
      </c>
      <c r="J116" s="9" t="s">
        <v>495</v>
      </c>
    </row>
    <row r="117" spans="1:10">
      <c r="A117" s="20">
        <f t="shared" si="0"/>
        <v>128</v>
      </c>
      <c r="B117" s="22" t="str">
        <f>LOOKUP(C117,DATOS!$C$2:$C$497,DATOS!$B$2:$B$497)</f>
        <v>WILLIAM GARCIA</v>
      </c>
      <c r="C117" s="26">
        <v>8104930</v>
      </c>
      <c r="D117" s="22" t="str">
        <f>LOOKUP(C117,DATOS!$C$2:$C$497,DATOS!$D$2:$D$497)</f>
        <v>A25DT0V</v>
      </c>
      <c r="E117" s="22" t="str">
        <f>LOOKUP(D117,DATOS!$A$502:$A$884,DATOS!$B$502:$B$884)</f>
        <v>S/I</v>
      </c>
      <c r="F117" s="6">
        <v>200.196</v>
      </c>
      <c r="G117" s="8">
        <v>45481</v>
      </c>
      <c r="H117" s="22" t="str">
        <f>LOOKUP(C117,DATOS!$C$2:$C$497,DATOS!$F$2:$F$497)</f>
        <v>ANDES</v>
      </c>
      <c r="I117" s="22" t="str">
        <f>LOOKUP(C117,DATOS!$C$2:$C$497,DATOS!$G$2:$G$497)</f>
        <v>LA FRIA</v>
      </c>
      <c r="J117" s="9" t="s">
        <v>58</v>
      </c>
    </row>
    <row r="118" spans="1:10">
      <c r="A118" s="20">
        <f t="shared" si="0"/>
        <v>129</v>
      </c>
      <c r="B118" s="22" t="str">
        <f>LOOKUP(C118,DATOS!$C$2:$C$497,DATOS!$B$2:$B$497)</f>
        <v>LUIS CARDOZO</v>
      </c>
      <c r="C118" s="26">
        <v>14306612</v>
      </c>
      <c r="D118" s="22" t="str">
        <f>LOOKUP(C118,DATOS!$C$2:$C$497,DATOS!$D$2:$D$497)</f>
        <v>A47EB7P</v>
      </c>
      <c r="E118" s="22" t="str">
        <f>LOOKUP(D118,DATOS!$A$502:$A$884,DATOS!$B$502:$B$884)</f>
        <v>S/I</v>
      </c>
      <c r="F118" s="6">
        <v>250.67099999999999</v>
      </c>
      <c r="G118" s="8">
        <v>45481</v>
      </c>
      <c r="H118" s="22" t="str">
        <f>LOOKUP(C118,DATOS!$C$2:$C$497,DATOS!$F$2:$F$497)</f>
        <v>OCCIDENTE</v>
      </c>
      <c r="I118" s="22" t="str">
        <f>LOOKUP(C118,DATOS!$C$2:$C$497,DATOS!$G$2:$G$497)</f>
        <v>MARACAIBO</v>
      </c>
      <c r="J118" s="9" t="s">
        <v>644</v>
      </c>
    </row>
    <row r="119" spans="1:10">
      <c r="A119" s="20">
        <f t="shared" si="0"/>
        <v>130</v>
      </c>
      <c r="B119" s="22" t="str">
        <f>LOOKUP(C119,DATOS!$C$2:$C$497,DATOS!$B$2:$B$497)</f>
        <v>JAIRO GARRIDO</v>
      </c>
      <c r="C119" s="26">
        <v>7900819</v>
      </c>
      <c r="D119" s="22" t="str">
        <f>LOOKUP(C119,DATOS!$C$2:$C$497,DATOS!$D$2:$D$497)</f>
        <v>DA724028</v>
      </c>
      <c r="E119" s="22" t="str">
        <f>LOOKUP(D119,DATOS!$A$502:$A$884,DATOS!$B$502:$B$884)</f>
        <v>600 LT</v>
      </c>
      <c r="F119" s="6">
        <v>300.74099999999999</v>
      </c>
      <c r="G119" s="8">
        <v>45481</v>
      </c>
      <c r="H119" s="22" t="str">
        <f>LOOKUP(C119,DATOS!$C$2:$C$497,DATOS!$F$2:$F$497)</f>
        <v>ANDES</v>
      </c>
      <c r="I119" s="22" t="str">
        <f>LOOKUP(C119,DATOS!$C$2:$C$497,DATOS!$G$2:$G$497)</f>
        <v>SAN CRISTOBAL</v>
      </c>
      <c r="J119" s="9" t="s">
        <v>495</v>
      </c>
    </row>
    <row r="120" spans="1:10">
      <c r="A120" s="20">
        <f t="shared" si="0"/>
        <v>131</v>
      </c>
      <c r="B120" s="22" t="str">
        <f>LOOKUP(C120,DATOS!$C$2:$C$497,DATOS!$B$2:$B$497)</f>
        <v>RAFAEL ROJAS</v>
      </c>
      <c r="C120" s="26">
        <v>18095674</v>
      </c>
      <c r="D120" s="22" t="str">
        <f>LOOKUP(C120,DATOS!$C$2:$C$497,DATOS!$D$2:$D$497)</f>
        <v>A40EE4G</v>
      </c>
      <c r="E120" s="22" t="str">
        <f>LOOKUP(D120,DATOS!$A$502:$A$884,DATOS!$B$502:$B$884)</f>
        <v>S/I</v>
      </c>
      <c r="F120" s="6">
        <v>200.03299999999999</v>
      </c>
      <c r="G120" s="8">
        <v>45481</v>
      </c>
      <c r="H120" s="22" t="str">
        <f>LOOKUP(C120,DATOS!$C$2:$C$497,DATOS!$F$2:$F$497)</f>
        <v>OCCIDENTE</v>
      </c>
      <c r="I120" s="22" t="str">
        <f>LOOKUP(C120,DATOS!$C$2:$C$497,DATOS!$G$2:$G$497)</f>
        <v>VALERA</v>
      </c>
      <c r="J120" s="9" t="s">
        <v>56</v>
      </c>
    </row>
    <row r="121" spans="1:10">
      <c r="A121" s="20">
        <f t="shared" si="0"/>
        <v>132</v>
      </c>
      <c r="B121" s="22" t="str">
        <f>LOOKUP(C121,DATOS!$C$2:$C$497,DATOS!$B$2:$B$497)</f>
        <v>JOSE RAMIREZ</v>
      </c>
      <c r="C121" s="26">
        <v>9344408</v>
      </c>
      <c r="D121" s="22" t="str">
        <f>LOOKUP(C121,DATOS!$C$2:$C$497,DATOS!$D$2:$D$497)</f>
        <v>A28DT5V</v>
      </c>
      <c r="E121" s="22" t="str">
        <f>LOOKUP(D121,DATOS!$A$502:$A$884,DATOS!$B$502:$B$884)</f>
        <v>S/I</v>
      </c>
      <c r="F121" s="6">
        <v>200.28700000000001</v>
      </c>
      <c r="G121" s="8">
        <v>45481</v>
      </c>
      <c r="H121" s="22" t="str">
        <f>LOOKUP(C121,DATOS!$C$2:$C$497,DATOS!$F$2:$F$497)</f>
        <v>ANDES</v>
      </c>
      <c r="I121" s="22" t="str">
        <f>LOOKUP(C121,DATOS!$C$2:$C$497,DATOS!$G$2:$G$497)</f>
        <v>LA FRIA</v>
      </c>
      <c r="J121" s="9" t="s">
        <v>58</v>
      </c>
    </row>
    <row r="122" spans="1:10">
      <c r="A122" s="20">
        <f t="shared" si="0"/>
        <v>133</v>
      </c>
      <c r="B122" s="22" t="str">
        <f>LOOKUP(C122,DATOS!$C$2:$C$497,DATOS!$B$2:$B$497)</f>
        <v>ORLANDO ROMERO</v>
      </c>
      <c r="C122" s="26">
        <v>11292132</v>
      </c>
      <c r="D122" s="22" t="str">
        <f>LOOKUP(C122,DATOS!$C$2:$C$497,DATOS!$D$2:$D$497)</f>
        <v>DA761798</v>
      </c>
      <c r="E122" s="22" t="str">
        <f>LOOKUP(D122,DATOS!$A$502:$A$884,DATOS!$B$502:$B$884)</f>
        <v>600 LT</v>
      </c>
      <c r="F122" s="6">
        <v>488.45400000000001</v>
      </c>
      <c r="G122" s="8">
        <v>45481</v>
      </c>
      <c r="H122" s="22" t="str">
        <f>LOOKUP(C122,DATOS!$C$2:$C$497,DATOS!$F$2:$F$497)</f>
        <v>OCCIDENTE</v>
      </c>
      <c r="I122" s="22" t="str">
        <f>LOOKUP(C122,DATOS!$C$2:$C$497,DATOS!$G$2:$G$497)</f>
        <v>MARACAIBO</v>
      </c>
      <c r="J122" s="9" t="s">
        <v>9</v>
      </c>
    </row>
    <row r="123" spans="1:10">
      <c r="A123" s="20">
        <f t="shared" si="0"/>
        <v>134</v>
      </c>
      <c r="B123" s="22" t="str">
        <f>LOOKUP(C123,DATOS!$C$2:$C$497,DATOS!$B$2:$B$497)</f>
        <v>FREDDY SEGOVIA</v>
      </c>
      <c r="C123" s="26">
        <v>8104547</v>
      </c>
      <c r="D123" s="22" t="str">
        <f>LOOKUP(C123,DATOS!$C$2:$C$497,DATOS!$D$2:$D$497)</f>
        <v>A23DT8V</v>
      </c>
      <c r="E123" s="22" t="str">
        <f>LOOKUP(D123,DATOS!$A$502:$A$884,DATOS!$B$502:$B$884)</f>
        <v>S/I</v>
      </c>
      <c r="F123" s="6">
        <v>200.21600000000001</v>
      </c>
      <c r="G123" s="8">
        <v>45481</v>
      </c>
      <c r="H123" s="22" t="str">
        <f>LOOKUP(C123,DATOS!$C$2:$C$497,DATOS!$F$2:$F$497)</f>
        <v>ANDES</v>
      </c>
      <c r="I123" s="22" t="str">
        <f>LOOKUP(C123,DATOS!$C$2:$C$497,DATOS!$G$2:$G$497)</f>
        <v>LA FRIA</v>
      </c>
      <c r="J123" s="9" t="s">
        <v>58</v>
      </c>
    </row>
    <row r="124" spans="1:10">
      <c r="A124" s="20">
        <f t="shared" si="0"/>
        <v>135</v>
      </c>
      <c r="B124" s="22" t="str">
        <f>LOOKUP(C124,DATOS!$C$2:$C$497,DATOS!$B$2:$B$497)</f>
        <v>JOSE GONZALES</v>
      </c>
      <c r="C124" s="26">
        <v>10602572</v>
      </c>
      <c r="D124" s="22" t="str">
        <f>LOOKUP(C124,DATOS!$C$2:$C$497,DATOS!$D$2:$D$497)</f>
        <v>DA753559</v>
      </c>
      <c r="E124" s="22" t="str">
        <f>LOOKUP(D124,DATOS!$A$502:$A$884,DATOS!$B$502:$B$884)</f>
        <v>600 LT</v>
      </c>
      <c r="F124" s="6">
        <v>250.20599999999999</v>
      </c>
      <c r="G124" s="8">
        <v>45481</v>
      </c>
      <c r="H124" s="22" t="str">
        <f>LOOKUP(C124,DATOS!$C$2:$C$497,DATOS!$F$2:$F$497)</f>
        <v>OCCIDENTE</v>
      </c>
      <c r="I124" s="22" t="str">
        <f>LOOKUP(C124,DATOS!$C$2:$C$497,DATOS!$G$2:$G$497)</f>
        <v>MARACAIBO</v>
      </c>
      <c r="J124" s="9" t="s">
        <v>57</v>
      </c>
    </row>
    <row r="125" spans="1:10">
      <c r="A125" s="20">
        <f t="shared" si="0"/>
        <v>136</v>
      </c>
      <c r="B125" s="22" t="str">
        <f>LOOKUP(C125,DATOS!$C$2:$C$497,DATOS!$B$2:$B$497)</f>
        <v>RAFAEL RINCON</v>
      </c>
      <c r="C125" s="26">
        <v>13912545</v>
      </c>
      <c r="D125" s="22" t="str">
        <f>LOOKUP(C125,DATOS!$C$2:$C$497,DATOS!$D$2:$D$497)</f>
        <v>DA761455</v>
      </c>
      <c r="E125" s="22" t="str">
        <f>LOOKUP(D125,DATOS!$A$502:$A$884,DATOS!$B$502:$B$884)</f>
        <v>600 LT</v>
      </c>
      <c r="F125" s="6">
        <v>200.261</v>
      </c>
      <c r="G125" s="8">
        <v>45481</v>
      </c>
      <c r="H125" s="22" t="str">
        <f>LOOKUP(C125,DATOS!$C$2:$C$497,DATOS!$F$2:$F$497)</f>
        <v>OCCIDENTE</v>
      </c>
      <c r="I125" s="22" t="str">
        <f>LOOKUP(C125,DATOS!$C$2:$C$497,DATOS!$G$2:$G$497)</f>
        <v>MARACAIBO</v>
      </c>
      <c r="J125" s="1" t="s">
        <v>9</v>
      </c>
    </row>
    <row r="126" spans="1:10">
      <c r="A126" s="20">
        <f t="shared" si="0"/>
        <v>137</v>
      </c>
      <c r="B126" s="22" t="str">
        <f>LOOKUP(C126,DATOS!$C$2:$C$497,DATOS!$B$2:$B$497)</f>
        <v>ERNESTO CARDENAS</v>
      </c>
      <c r="C126" s="26">
        <v>7772722</v>
      </c>
      <c r="D126" s="22" t="str">
        <f>LOOKUP(C126,DATOS!$C$2:$C$497,DATOS!$D$2:$D$497)</f>
        <v>A26DT5V</v>
      </c>
      <c r="E126" s="22" t="str">
        <f>LOOKUP(D126,DATOS!$A$502:$A$884,DATOS!$B$502:$B$884)</f>
        <v>S/I</v>
      </c>
      <c r="F126" s="3">
        <v>400.07299999999998</v>
      </c>
      <c r="G126" s="8">
        <v>45481</v>
      </c>
      <c r="H126" s="22" t="str">
        <f>LOOKUP(C126,DATOS!$C$2:$C$497,DATOS!$F$2:$F$497)</f>
        <v>OCCIDENTE</v>
      </c>
      <c r="I126" s="22" t="str">
        <f>LOOKUP(C126,DATOS!$C$2:$C$497,DATOS!$G$2:$G$497)</f>
        <v>MARACAIBO</v>
      </c>
      <c r="J126" s="1" t="s">
        <v>6</v>
      </c>
    </row>
    <row r="127" spans="1:10">
      <c r="A127" s="20">
        <f t="shared" si="0"/>
        <v>138</v>
      </c>
      <c r="B127" s="22" t="str">
        <f>LOOKUP(C127,DATOS!$C$2:$C$497,DATOS!$B$2:$B$497)</f>
        <v>PEREZ YEISON</v>
      </c>
      <c r="C127" s="26">
        <v>17834054</v>
      </c>
      <c r="D127" s="22" t="str">
        <f>LOOKUP(C127,DATOS!$C$2:$C$497,DATOS!$D$2:$D$497)</f>
        <v>DA761280</v>
      </c>
      <c r="E127" s="22" t="str">
        <f>LOOKUP(D127,DATOS!$A$502:$A$884,DATOS!$B$502:$B$884)</f>
        <v>600 LT</v>
      </c>
      <c r="F127" s="6">
        <v>300.40899999999999</v>
      </c>
      <c r="G127" s="8">
        <v>45481</v>
      </c>
      <c r="H127" s="22" t="str">
        <f>LOOKUP(C127,DATOS!$C$2:$C$497,DATOS!$F$2:$F$497)</f>
        <v>OCCIDENTE</v>
      </c>
      <c r="I127" s="22" t="str">
        <f>LOOKUP(C127,DATOS!$C$2:$C$497,DATOS!$G$2:$G$497)</f>
        <v>MARACAIBO</v>
      </c>
      <c r="J127" s="1" t="s">
        <v>483</v>
      </c>
    </row>
    <row r="128" spans="1:10">
      <c r="A128" s="20">
        <f t="shared" si="0"/>
        <v>139</v>
      </c>
      <c r="B128" s="28" t="s">
        <v>20</v>
      </c>
      <c r="C128" s="28" t="s">
        <v>21</v>
      </c>
      <c r="D128" s="28" t="s">
        <v>22</v>
      </c>
      <c r="E128" s="28" t="s">
        <v>23</v>
      </c>
      <c r="F128" s="28" t="s">
        <v>25</v>
      </c>
      <c r="G128" s="28" t="s">
        <v>0</v>
      </c>
      <c r="H128" s="28" t="s">
        <v>28</v>
      </c>
      <c r="I128" s="28" t="s">
        <v>29</v>
      </c>
      <c r="J128" s="28" t="s">
        <v>30</v>
      </c>
    </row>
    <row r="129" spans="1:10">
      <c r="A129" s="20">
        <f t="shared" si="0"/>
        <v>140</v>
      </c>
      <c r="B129" s="22" t="str">
        <f>LOOKUP(C129,DATOS!$C$2:$C$497,DATOS!$B$2:$B$497)</f>
        <v>ROGERS ESCALONA</v>
      </c>
      <c r="C129" s="26">
        <v>14042762</v>
      </c>
      <c r="D129" s="22" t="str">
        <f>LOOKUP(C129,DATOS!$C$2:$C$497,DATOS!$D$2:$D$497)</f>
        <v>DA754037</v>
      </c>
      <c r="E129" s="22" t="str">
        <f>LOOKUP(D129,DATOS!$A$502:$A$884,DATOS!$B$502:$B$884)</f>
        <v>600 LT</v>
      </c>
      <c r="F129" s="6">
        <v>148.89400000000001</v>
      </c>
      <c r="G129" s="8">
        <v>45482</v>
      </c>
      <c r="H129" s="22" t="str">
        <f>LOOKUP(C129,DATOS!$C$2:$C$497,DATOS!$F$2:$F$497)</f>
        <v>ANDES</v>
      </c>
      <c r="I129" s="22" t="str">
        <f>LOOKUP(C129,DATOS!$C$2:$C$497,DATOS!$G$2:$G$497)</f>
        <v>SAN CRISTOBAL</v>
      </c>
      <c r="J129" s="9" t="s">
        <v>34</v>
      </c>
    </row>
    <row r="130" spans="1:10">
      <c r="A130" s="20">
        <f t="shared" si="0"/>
        <v>141</v>
      </c>
      <c r="B130" s="22" t="str">
        <f>LOOKUP(C130,DATOS!$C$2:$C$497,DATOS!$B$2:$B$497)</f>
        <v>WILLIAMS LABARCA</v>
      </c>
      <c r="C130" s="26">
        <v>16469804</v>
      </c>
      <c r="D130" s="22" t="str">
        <f>LOOKUP(C130,DATOS!$C$2:$C$497,DATOS!$D$2:$D$497)</f>
        <v>PT501887</v>
      </c>
      <c r="E130" s="22" t="str">
        <f>LOOKUP(D130,DATOS!$A$502:$A$884,DATOS!$B$502:$B$884)</f>
        <v>S/I</v>
      </c>
      <c r="F130" s="6">
        <v>200.22300000000001</v>
      </c>
      <c r="G130" s="8">
        <v>45482</v>
      </c>
      <c r="H130" s="22" t="str">
        <f>LOOKUP(C130,DATOS!$C$2:$C$497,DATOS!$F$2:$F$497)</f>
        <v>OCCIDENTE</v>
      </c>
      <c r="I130" s="22" t="str">
        <f>LOOKUP(C130,DATOS!$C$2:$C$497,DATOS!$G$2:$G$497)</f>
        <v>MARACAIBO</v>
      </c>
      <c r="J130" s="9" t="s">
        <v>56</v>
      </c>
    </row>
    <row r="131" spans="1:10">
      <c r="A131" s="20">
        <f t="shared" si="0"/>
        <v>142</v>
      </c>
      <c r="B131" s="22" t="str">
        <f>LOOKUP(C131,DATOS!$C$2:$C$497,DATOS!$B$2:$B$497)</f>
        <v>JOSE VICENTE PINEDA</v>
      </c>
      <c r="C131" s="26">
        <v>9185347</v>
      </c>
      <c r="D131" s="22" t="str">
        <f>LOOKUP(C131,DATOS!$C$2:$C$497,DATOS!$D$2:$D$497)</f>
        <v>A29DT9V</v>
      </c>
      <c r="E131" s="22" t="str">
        <f>LOOKUP(D131,DATOS!$A$502:$A$884,DATOS!$B$502:$B$884)</f>
        <v>S/I</v>
      </c>
      <c r="F131" s="6">
        <v>200.679</v>
      </c>
      <c r="G131" s="8">
        <v>45482</v>
      </c>
      <c r="H131" s="22" t="str">
        <f>LOOKUP(C131,DATOS!$C$2:$C$497,DATOS!$F$2:$F$497)</f>
        <v>ANDES</v>
      </c>
      <c r="I131" s="22" t="str">
        <f>LOOKUP(C131,DATOS!$C$2:$C$497,DATOS!$G$2:$G$497)</f>
        <v>LA FRIA</v>
      </c>
      <c r="J131" s="9" t="s">
        <v>714</v>
      </c>
    </row>
    <row r="132" spans="1:10">
      <c r="A132" s="20">
        <f t="shared" si="0"/>
        <v>143</v>
      </c>
      <c r="B132" s="22" t="str">
        <f>LOOKUP(C132,DATOS!$C$2:$C$497,DATOS!$B$2:$B$497)</f>
        <v>DEIVIS PINEDA</v>
      </c>
      <c r="C132" s="26">
        <v>12760632</v>
      </c>
      <c r="D132" s="22" t="str">
        <f>LOOKUP(C132,DATOS!$C$2:$C$497,DATOS!$D$2:$D$497)</f>
        <v>DA754060</v>
      </c>
      <c r="E132" s="22" t="str">
        <f>LOOKUP(D132,DATOS!$A$502:$A$884,DATOS!$B$502:$B$884)</f>
        <v>600 LT</v>
      </c>
      <c r="F132" s="6">
        <v>185.291</v>
      </c>
      <c r="G132" s="8">
        <v>45482</v>
      </c>
      <c r="H132" s="22" t="str">
        <f>LOOKUP(C132,DATOS!$C$2:$C$497,DATOS!$F$2:$F$497)</f>
        <v>ANDES</v>
      </c>
      <c r="I132" s="22" t="str">
        <f>LOOKUP(C132,DATOS!$C$2:$C$497,DATOS!$G$2:$G$497)</f>
        <v>LA FRIA</v>
      </c>
      <c r="J132" s="9" t="s">
        <v>715</v>
      </c>
    </row>
    <row r="133" spans="1:10">
      <c r="A133" s="20">
        <f t="shared" si="0"/>
        <v>144</v>
      </c>
      <c r="B133" s="22" t="str">
        <f>LOOKUP(C133,DATOS!$C$2:$C$497,DATOS!$B$2:$B$497)</f>
        <v xml:space="preserve">DAVID COLMENARES </v>
      </c>
      <c r="C133" s="26">
        <v>8101587</v>
      </c>
      <c r="D133" s="22" t="str">
        <f>LOOKUP(C133,DATOS!$C$2:$C$497,DATOS!$D$2:$D$497)</f>
        <v>A24DT0V</v>
      </c>
      <c r="E133" s="22" t="str">
        <f>LOOKUP(D133,DATOS!$A$502:$A$884,DATOS!$B$502:$B$884)</f>
        <v>S/I</v>
      </c>
      <c r="F133" s="6">
        <v>300.05599999999998</v>
      </c>
      <c r="G133" s="8">
        <v>45482</v>
      </c>
      <c r="H133" s="22" t="str">
        <f>LOOKUP(C133,DATOS!$C$2:$C$497,DATOS!$F$2:$F$497)</f>
        <v>ANDES</v>
      </c>
      <c r="I133" s="22" t="str">
        <f>LOOKUP(C133,DATOS!$C$2:$C$497,DATOS!$G$2:$G$497)</f>
        <v>LA FRIA</v>
      </c>
      <c r="J133" s="9" t="s">
        <v>495</v>
      </c>
    </row>
    <row r="134" spans="1:10">
      <c r="A134" s="20">
        <f t="shared" si="0"/>
        <v>145</v>
      </c>
      <c r="B134" s="22" t="str">
        <f>LOOKUP(C134,DATOS!$C$2:$C$497,DATOS!$B$2:$B$497)</f>
        <v>WOLFANG BOHORQUEZ</v>
      </c>
      <c r="C134" s="26">
        <v>14306140</v>
      </c>
      <c r="D134" s="22" t="str">
        <f>LOOKUP(C134,DATOS!$C$2:$C$497,DATOS!$D$2:$D$497)</f>
        <v>DA753557</v>
      </c>
      <c r="E134" s="22" t="str">
        <f>LOOKUP(D134,DATOS!$A$502:$A$884,DATOS!$B$502:$B$884)</f>
        <v>600 LT</v>
      </c>
      <c r="F134" s="6">
        <v>200.19200000000001</v>
      </c>
      <c r="G134" s="8">
        <v>45482</v>
      </c>
      <c r="H134" s="22" t="str">
        <f>LOOKUP(C134,DATOS!$C$2:$C$497,DATOS!$F$2:$F$497)</f>
        <v>OCCIDENTE</v>
      </c>
      <c r="I134" s="22" t="str">
        <f>LOOKUP(C134,DATOS!$C$2:$C$497,DATOS!$G$2:$G$497)</f>
        <v>MARACAIBO</v>
      </c>
      <c r="J134" s="9" t="s">
        <v>9</v>
      </c>
    </row>
    <row r="135" spans="1:10">
      <c r="A135" s="20">
        <f t="shared" si="0"/>
        <v>146</v>
      </c>
      <c r="B135" s="22" t="str">
        <f>LOOKUP(C135,DATOS!$C$2:$C$497,DATOS!$B$2:$B$497)</f>
        <v>PEDRO BOHORQUEZ</v>
      </c>
      <c r="C135" s="26">
        <v>14306139</v>
      </c>
      <c r="D135" s="22" t="str">
        <f>LOOKUP(C135,DATOS!$C$2:$C$497,DATOS!$D$2:$D$497)</f>
        <v>A41EE1G</v>
      </c>
      <c r="E135" s="22" t="str">
        <f>LOOKUP(D135,DATOS!$A$502:$A$884,DATOS!$B$502:$B$884)</f>
        <v>S/I</v>
      </c>
      <c r="F135" s="6">
        <v>200.261</v>
      </c>
      <c r="G135" s="8">
        <v>45482</v>
      </c>
      <c r="H135" s="22" t="str">
        <f>LOOKUP(C135,DATOS!$C$2:$C$497,DATOS!$F$2:$F$497)</f>
        <v>OCCIDENTE</v>
      </c>
      <c r="I135" s="22" t="str">
        <f>LOOKUP(C135,DATOS!$C$2:$C$497,DATOS!$G$2:$G$497)</f>
        <v>VALERA</v>
      </c>
      <c r="J135" s="9" t="s">
        <v>56</v>
      </c>
    </row>
    <row r="136" spans="1:10">
      <c r="A136" s="20">
        <f t="shared" si="0"/>
        <v>147</v>
      </c>
      <c r="B136" s="22" t="str">
        <f>LOOKUP(C136,DATOS!$C$2:$C$497,DATOS!$B$2:$B$497)</f>
        <v>YEINER DAVILA</v>
      </c>
      <c r="C136" s="26">
        <v>15956613</v>
      </c>
      <c r="D136" s="22" t="s">
        <v>47</v>
      </c>
      <c r="E136" s="22" t="str">
        <f>LOOKUP(D136,DATOS!$A$502:$A$884,DATOS!$B$502:$B$884)</f>
        <v>S/I</v>
      </c>
      <c r="F136" s="6">
        <v>200.196</v>
      </c>
      <c r="G136" s="8">
        <v>45482</v>
      </c>
      <c r="H136" s="22" t="str">
        <f>LOOKUP(C136,DATOS!$C$2:$C$497,DATOS!$F$2:$F$497)</f>
        <v>ANDES</v>
      </c>
      <c r="I136" s="22" t="str">
        <f>LOOKUP(C136,DATOS!$C$2:$C$497,DATOS!$G$2:$G$497)</f>
        <v>SAN CRISTOBAL</v>
      </c>
      <c r="J136" s="9" t="s">
        <v>34</v>
      </c>
    </row>
    <row r="137" spans="1:10">
      <c r="A137" s="20">
        <f t="shared" si="0"/>
        <v>148</v>
      </c>
      <c r="B137" s="22" t="str">
        <f>LOOKUP(C137,DATOS!$C$2:$C$497,DATOS!$B$2:$B$497)</f>
        <v>ANTONIO MONTILLA</v>
      </c>
      <c r="C137" s="26">
        <v>7732425</v>
      </c>
      <c r="D137" s="22" t="str">
        <f>LOOKUP(C137,DATOS!$C$2:$C$497,DATOS!$D$2:$D$497)</f>
        <v>DA761724</v>
      </c>
      <c r="E137" s="22" t="str">
        <f>LOOKUP(D137,DATOS!$A$502:$A$884,DATOS!$B$502:$B$884)</f>
        <v>600 LT</v>
      </c>
      <c r="F137" s="6">
        <v>392.005</v>
      </c>
      <c r="G137" s="8">
        <v>45482</v>
      </c>
      <c r="H137" s="22" t="str">
        <f>LOOKUP(C137,DATOS!$C$2:$C$497,DATOS!$F$2:$F$497)</f>
        <v>OCCIDENTE</v>
      </c>
      <c r="I137" s="22" t="str">
        <f>LOOKUP(C137,DATOS!$C$2:$C$497,DATOS!$G$2:$G$497)</f>
        <v>MARACAIBO</v>
      </c>
      <c r="J137" s="9" t="s">
        <v>6</v>
      </c>
    </row>
    <row r="138" spans="1:10">
      <c r="A138" s="20">
        <f t="shared" si="0"/>
        <v>149</v>
      </c>
      <c r="B138" s="22" t="str">
        <f>LOOKUP(C138,DATOS!$C$2:$C$497,DATOS!$B$2:$B$497)</f>
        <v>LUIS DELGADO</v>
      </c>
      <c r="C138" s="26">
        <v>10153386</v>
      </c>
      <c r="D138" s="22" t="str">
        <f>LOOKUP(C138,DATOS!$C$2:$C$497,DATOS!$D$2:$D$497)</f>
        <v>DA746024</v>
      </c>
      <c r="E138" s="22" t="str">
        <f>LOOKUP(D138,DATOS!$A$502:$A$884,DATOS!$B$502:$B$884)</f>
        <v>600 LT</v>
      </c>
      <c r="F138" s="6">
        <v>300.48</v>
      </c>
      <c r="G138" s="8">
        <v>45482</v>
      </c>
      <c r="H138" s="22" t="str">
        <f>LOOKUP(C138,DATOS!$C$2:$C$497,DATOS!$F$2:$F$497)</f>
        <v>ANDES</v>
      </c>
      <c r="I138" s="22" t="str">
        <f>LOOKUP(C138,DATOS!$C$2:$C$497,DATOS!$G$2:$G$497)</f>
        <v>SAN CRISTOBAL</v>
      </c>
      <c r="J138" s="9" t="s">
        <v>495</v>
      </c>
    </row>
    <row r="139" spans="1:10">
      <c r="A139" s="20">
        <f t="shared" si="0"/>
        <v>150</v>
      </c>
      <c r="B139" s="22" t="str">
        <f>LOOKUP(C139,DATOS!$C$2:$C$497,DATOS!$B$2:$B$497)</f>
        <v>DANIEL OTTERO</v>
      </c>
      <c r="C139" s="26">
        <v>6748921</v>
      </c>
      <c r="D139" s="22" t="s">
        <v>134</v>
      </c>
      <c r="E139" s="22" t="str">
        <f>LOOKUP(D139,DATOS!$A$502:$A$884,DATOS!$B$502:$B$884)</f>
        <v>600 LT</v>
      </c>
      <c r="F139" s="6">
        <v>250.84</v>
      </c>
      <c r="G139" s="8">
        <v>45482</v>
      </c>
      <c r="H139" s="22" t="str">
        <f>LOOKUP(C139,DATOS!$C$2:$C$497,DATOS!$F$2:$F$497)</f>
        <v>OCCIDENTE</v>
      </c>
      <c r="I139" s="22" t="str">
        <f>LOOKUP(C139,DATOS!$C$2:$C$497,DATOS!$G$2:$G$497)</f>
        <v>MARACAIBO</v>
      </c>
      <c r="J139" s="9" t="s">
        <v>704</v>
      </c>
    </row>
    <row r="140" spans="1:10">
      <c r="A140" s="20">
        <f t="shared" si="0"/>
        <v>151</v>
      </c>
      <c r="B140" s="22" t="str">
        <f>LOOKUP(C140,DATOS!$C$2:$C$497,DATOS!$B$2:$B$497)</f>
        <v>JAIRO BUITRIAGO</v>
      </c>
      <c r="C140" s="26">
        <v>11302633</v>
      </c>
      <c r="D140" s="22" t="str">
        <f>LOOKUP(C140,DATOS!$C$2:$C$497,DATOS!$D$2:$D$497)</f>
        <v>A22DT7V</v>
      </c>
      <c r="E140" s="22" t="str">
        <f>LOOKUP(D140,DATOS!$A$502:$A$884,DATOS!$B$502:$B$884)</f>
        <v>S/I</v>
      </c>
      <c r="F140" s="6">
        <v>300.32499999999999</v>
      </c>
      <c r="G140" s="8">
        <v>45482</v>
      </c>
      <c r="H140" s="22" t="str">
        <f>LOOKUP(C140,DATOS!$C$2:$C$497,DATOS!$F$2:$F$497)</f>
        <v>ANDES</v>
      </c>
      <c r="I140" s="22" t="str">
        <f>LOOKUP(C140,DATOS!$C$2:$C$497,DATOS!$G$2:$G$497)</f>
        <v>LA FRIA</v>
      </c>
      <c r="J140" s="9" t="s">
        <v>495</v>
      </c>
    </row>
    <row r="141" spans="1:10">
      <c r="A141" s="20">
        <f t="shared" si="0"/>
        <v>152</v>
      </c>
      <c r="B141" s="22" t="str">
        <f>LOOKUP(C141,DATOS!$C$2:$C$497,DATOS!$B$2:$B$497)</f>
        <v>WILMER PARRA</v>
      </c>
      <c r="C141" s="26">
        <v>15052813</v>
      </c>
      <c r="D141" s="22" t="str">
        <f>LOOKUP(C141,DATOS!$C$2:$C$497,DATOS!$D$2:$D$497)</f>
        <v>DA761238</v>
      </c>
      <c r="E141" s="22" t="str">
        <f>LOOKUP(D141,DATOS!$A$502:$A$884,DATOS!$B$502:$B$884)</f>
        <v>600 LT</v>
      </c>
      <c r="F141" s="6">
        <v>200.51400000000001</v>
      </c>
      <c r="G141" s="8">
        <v>45482</v>
      </c>
      <c r="H141" s="22" t="str">
        <f>LOOKUP(C141,DATOS!$C$2:$C$497,DATOS!$F$2:$F$497)</f>
        <v>OCCIDENTE</v>
      </c>
      <c r="I141" s="22" t="str">
        <f>LOOKUP(C141,DATOS!$C$2:$C$497,DATOS!$G$2:$G$497)</f>
        <v>MARACAIBO</v>
      </c>
      <c r="J141" s="9" t="s">
        <v>9</v>
      </c>
    </row>
    <row r="142" spans="1:10">
      <c r="A142" s="20">
        <f t="shared" si="0"/>
        <v>153</v>
      </c>
      <c r="B142" s="22" t="str">
        <f>LOOKUP(C142,DATOS!$C$2:$C$497,DATOS!$B$2:$B$497)</f>
        <v xml:space="preserve">  NESTOR MEDINA</v>
      </c>
      <c r="C142" s="26">
        <v>8109804</v>
      </c>
      <c r="D142" s="22" t="str">
        <f>LOOKUP(C142,DATOS!$C$2:$C$497,DATOS!$D$2:$D$497)</f>
        <v>PT501947</v>
      </c>
      <c r="E142" s="22" t="str">
        <f>LOOKUP(D142,DATOS!$A$502:$A$884,DATOS!$B$502:$B$884)</f>
        <v>S/I</v>
      </c>
      <c r="F142" s="6">
        <v>300.21899999999999</v>
      </c>
      <c r="G142" s="8">
        <v>45482</v>
      </c>
      <c r="H142" s="22" t="str">
        <f>LOOKUP(C142,DATOS!$C$2:$C$497,DATOS!$F$2:$F$497)</f>
        <v>ANDES</v>
      </c>
      <c r="I142" s="22" t="str">
        <f>LOOKUP(C142,DATOS!$C$2:$C$497,DATOS!$G$2:$G$497)</f>
        <v>LA FRIA</v>
      </c>
      <c r="J142" s="9" t="s">
        <v>714</v>
      </c>
    </row>
    <row r="143" spans="1:10">
      <c r="A143" s="20">
        <f t="shared" si="0"/>
        <v>154</v>
      </c>
      <c r="B143" s="22" t="str">
        <f>LOOKUP(C143,DATOS!$C$2:$C$497,DATOS!$B$2:$B$497)</f>
        <v>LEONEL ARIAS</v>
      </c>
      <c r="C143" s="26">
        <v>7690317</v>
      </c>
      <c r="D143" s="22" t="str">
        <f>LOOKUP(C143,DATOS!$C$2:$C$497,DATOS!$D$2:$D$497)</f>
        <v>NS000498</v>
      </c>
      <c r="E143" s="22" t="str">
        <f>LOOKUP(D143,DATOS!$A$502:$A$884,DATOS!$B$502:$B$884)</f>
        <v>S/I</v>
      </c>
      <c r="F143" s="6">
        <v>198.173</v>
      </c>
      <c r="G143" s="8">
        <v>45482</v>
      </c>
      <c r="H143" s="22" t="str">
        <f>LOOKUP(C143,DATOS!$C$2:$C$497,DATOS!$F$2:$F$497)</f>
        <v>OCCIDENTE</v>
      </c>
      <c r="I143" s="22" t="str">
        <f>LOOKUP(C143,DATOS!$C$2:$C$497,DATOS!$G$2:$G$497)</f>
        <v>MARACAIBO</v>
      </c>
      <c r="J143" s="9" t="s">
        <v>9</v>
      </c>
    </row>
    <row r="144" spans="1:10">
      <c r="A144" s="20">
        <f t="shared" si="0"/>
        <v>155</v>
      </c>
      <c r="B144" s="22" t="str">
        <f>LOOKUP(C144,DATOS!$C$2:$C$497,DATOS!$B$2:$B$497)</f>
        <v>OSMER NAVARRO</v>
      </c>
      <c r="C144" s="26">
        <v>7613744</v>
      </c>
      <c r="D144" s="22" t="str">
        <f>LOOKUP(C144,DATOS!$C$2:$C$497,DATOS!$D$2:$D$497)</f>
        <v>NS000465</v>
      </c>
      <c r="E144" s="22" t="str">
        <f>LOOKUP(D144,DATOS!$A$502:$A$884,DATOS!$B$502:$B$884)</f>
        <v>S/I</v>
      </c>
      <c r="F144" s="6">
        <v>151.15799999999999</v>
      </c>
      <c r="G144" s="8">
        <v>45482</v>
      </c>
      <c r="H144" s="22" t="str">
        <f>LOOKUP(C144,DATOS!$C$2:$C$497,DATOS!$F$2:$F$497)</f>
        <v>OCCIDENTE</v>
      </c>
      <c r="I144" s="22" t="str">
        <f>LOOKUP(C144,DATOS!$C$2:$C$497,DATOS!$G$2:$G$497)</f>
        <v>MARACAIBO</v>
      </c>
      <c r="J144" s="9" t="s">
        <v>9</v>
      </c>
    </row>
    <row r="145" spans="1:10">
      <c r="A145" s="20">
        <f t="shared" si="0"/>
        <v>156</v>
      </c>
      <c r="B145" s="22" t="str">
        <f>LOOKUP(C145,DATOS!$C$2:$C$497,DATOS!$B$2:$B$497)</f>
        <v>JEAN LABRADOR</v>
      </c>
      <c r="C145" s="26">
        <v>15085358</v>
      </c>
      <c r="D145" s="22" t="str">
        <f>LOOKUP(C145,DATOS!$C$2:$C$497,DATOS!$D$2:$D$497)</f>
        <v>A10DR8K</v>
      </c>
      <c r="E145" s="22" t="str">
        <f>LOOKUP(D145,DATOS!$A$502:$A$884,DATOS!$B$502:$B$884)</f>
        <v>S/I</v>
      </c>
      <c r="F145" s="3">
        <v>300.01400000000001</v>
      </c>
      <c r="G145" s="8">
        <v>45482</v>
      </c>
      <c r="H145" s="22" t="str">
        <f>LOOKUP(C145,DATOS!$C$2:$C$497,DATOS!$F$2:$F$497)</f>
        <v>ANDES</v>
      </c>
      <c r="I145" s="22" t="str">
        <f>LOOKUP(C145,DATOS!$C$2:$C$497,DATOS!$G$2:$G$497)</f>
        <v>LA FRIA</v>
      </c>
      <c r="J145" s="1" t="s">
        <v>714</v>
      </c>
    </row>
    <row r="146" spans="1:10">
      <c r="A146" s="20">
        <f t="shared" si="0"/>
        <v>157</v>
      </c>
      <c r="B146" s="22" t="str">
        <f>LOOKUP(C146,DATOS!$C$2:$C$497,DATOS!$B$2:$B$497)</f>
        <v>DAGOBERTO CASTRO</v>
      </c>
      <c r="C146" s="26">
        <v>22480541</v>
      </c>
      <c r="D146" s="22" t="str">
        <f>LOOKUP(C146,DATOS!$C$2:$C$497,DATOS!$D$2:$D$497)</f>
        <v>A21DT7V</v>
      </c>
      <c r="E146" s="22" t="str">
        <f>LOOKUP(D146,DATOS!$A$502:$A$884,DATOS!$B$502:$B$884)</f>
        <v>S/I</v>
      </c>
      <c r="F146" s="6">
        <v>300.37</v>
      </c>
      <c r="G146" s="8">
        <v>45482</v>
      </c>
      <c r="H146" s="22" t="str">
        <f>LOOKUP(C146,DATOS!$C$2:$C$497,DATOS!$F$2:$F$497)</f>
        <v>OCCIDENTE</v>
      </c>
      <c r="I146" s="22" t="str">
        <f>LOOKUP(C146,DATOS!$C$2:$C$497,DATOS!$G$2:$G$497)</f>
        <v>MARACAIBO</v>
      </c>
      <c r="J146" s="1" t="s">
        <v>663</v>
      </c>
    </row>
    <row r="147" spans="1:10">
      <c r="A147" s="20">
        <f t="shared" si="0"/>
        <v>158</v>
      </c>
      <c r="B147" s="28" t="s">
        <v>20</v>
      </c>
      <c r="C147" s="28" t="s">
        <v>21</v>
      </c>
      <c r="D147" s="28" t="s">
        <v>22</v>
      </c>
      <c r="E147" s="28" t="s">
        <v>23</v>
      </c>
      <c r="F147" s="28" t="s">
        <v>25</v>
      </c>
      <c r="G147" s="28" t="s">
        <v>0</v>
      </c>
      <c r="H147" s="28" t="s">
        <v>28</v>
      </c>
      <c r="I147" s="28" t="s">
        <v>29</v>
      </c>
      <c r="J147" s="28" t="s">
        <v>30</v>
      </c>
    </row>
    <row r="148" spans="1:10">
      <c r="A148" s="20">
        <f t="shared" si="0"/>
        <v>159</v>
      </c>
      <c r="B148" s="22" t="str">
        <f>LOOKUP(C148,DATOS!$C$2:$C$497,DATOS!$B$2:$B$497)</f>
        <v>EDEBERTO FLORES</v>
      </c>
      <c r="C148" s="26">
        <v>13024349</v>
      </c>
      <c r="D148" s="22" t="str">
        <f>LOOKUP(C148,DATOS!$C$2:$C$497,DATOS!$D$2:$D$497)</f>
        <v>DA761828</v>
      </c>
      <c r="E148" s="22" t="str">
        <f>LOOKUP(D148,DATOS!$A$502:$A$884,DATOS!$B$502:$B$884)</f>
        <v>600 LT</v>
      </c>
      <c r="F148" s="6">
        <v>250.66200000000001</v>
      </c>
      <c r="G148" s="8">
        <v>45482</v>
      </c>
      <c r="H148" s="22" t="str">
        <f>LOOKUP(C148,DATOS!$C$2:$C$497,DATOS!$F$2:$F$497)</f>
        <v>OCCIDENTE</v>
      </c>
      <c r="I148" s="22" t="str">
        <f>LOOKUP(C148,DATOS!$C$2:$C$497,DATOS!$G$2:$G$497)</f>
        <v>MARACAIBO</v>
      </c>
      <c r="J148" s="9" t="s">
        <v>57</v>
      </c>
    </row>
    <row r="149" spans="1:10">
      <c r="A149" s="20">
        <f t="shared" si="0"/>
        <v>160</v>
      </c>
      <c r="B149" s="22" t="str">
        <f>LOOKUP(C149,DATOS!$C$2:$C$497,DATOS!$B$2:$B$497)</f>
        <v>ALEXANDER BRAVO</v>
      </c>
      <c r="C149" s="26">
        <v>15465473</v>
      </c>
      <c r="D149" s="22" t="str">
        <f>LOOKUP(C149,DATOS!$C$2:$C$497,DATOS!$D$2:$D$497)</f>
        <v>PT501877</v>
      </c>
      <c r="E149" s="22" t="str">
        <f>LOOKUP(D149,DATOS!$A$502:$A$884,DATOS!$B$502:$B$884)</f>
        <v>S/I</v>
      </c>
      <c r="F149" s="6">
        <v>400.10899999999998</v>
      </c>
      <c r="G149" s="8">
        <v>45482</v>
      </c>
      <c r="H149" s="22" t="str">
        <f>LOOKUP(C149,DATOS!$C$2:$C$497,DATOS!$F$2:$F$497)</f>
        <v>OCCIDENTE</v>
      </c>
      <c r="I149" s="22" t="str">
        <f>LOOKUP(C149,DATOS!$C$2:$C$497,DATOS!$G$2:$G$497)</f>
        <v>MARACAIBO</v>
      </c>
      <c r="J149" s="9" t="s">
        <v>6</v>
      </c>
    </row>
    <row r="150" spans="1:10">
      <c r="A150" s="20">
        <f t="shared" si="0"/>
        <v>161</v>
      </c>
      <c r="B150" s="22" t="str">
        <f>LOOKUP(C150,DATOS!$C$2:$C$497,DATOS!$B$2:$B$497)</f>
        <v>MERVIN BAES</v>
      </c>
      <c r="C150" s="26">
        <v>11722347</v>
      </c>
      <c r="D150" s="22" t="str">
        <f>LOOKUP(C150,DATOS!$C$2:$C$497,DATOS!$D$2:$D$497)</f>
        <v>DA753535</v>
      </c>
      <c r="E150" s="22" t="str">
        <f>LOOKUP(D150,DATOS!$A$502:$A$884,DATOS!$B$502:$B$884)</f>
        <v>600 LT</v>
      </c>
      <c r="F150" s="6">
        <v>332.41</v>
      </c>
      <c r="G150" s="8">
        <v>45482</v>
      </c>
      <c r="H150" s="22" t="str">
        <f>LOOKUP(C150,DATOS!$C$2:$C$497,DATOS!$F$2:$F$497)</f>
        <v>OCCIDENTE</v>
      </c>
      <c r="I150" s="22" t="str">
        <f>LOOKUP(C150,DATOS!$C$2:$C$497,DATOS!$G$2:$G$497)</f>
        <v>MARACAIBO</v>
      </c>
      <c r="J150" s="9" t="s">
        <v>6</v>
      </c>
    </row>
    <row r="151" spans="1:10">
      <c r="A151" s="20">
        <f t="shared" si="0"/>
        <v>162</v>
      </c>
      <c r="B151" s="22" t="str">
        <f>LOOKUP(C151,DATOS!$C$2:$C$497,DATOS!$B$2:$B$497)</f>
        <v>PEDRO RIVAS</v>
      </c>
      <c r="C151" s="26">
        <v>9312763</v>
      </c>
      <c r="D151" s="22" t="str">
        <f>LOOKUP(C151,DATOS!$C$2:$C$497,DATOS!$D$2:$D$497)</f>
        <v>A40EE4G</v>
      </c>
      <c r="E151" s="22" t="str">
        <f>LOOKUP(D151,DATOS!$A$502:$A$884,DATOS!$B$502:$B$884)</f>
        <v>S/I</v>
      </c>
      <c r="F151" s="6">
        <v>200.38900000000001</v>
      </c>
      <c r="G151" s="8">
        <v>45482</v>
      </c>
      <c r="H151" s="22" t="str">
        <f>LOOKUP(C151,DATOS!$C$2:$C$497,DATOS!$F$2:$F$497)</f>
        <v>OCCIDENTE</v>
      </c>
      <c r="I151" s="22" t="str">
        <f>LOOKUP(C151,DATOS!$C$2:$C$497,DATOS!$G$2:$G$497)</f>
        <v>VALERA</v>
      </c>
      <c r="J151" s="9" t="s">
        <v>56</v>
      </c>
    </row>
    <row r="152" spans="1:10">
      <c r="A152" s="20">
        <f t="shared" si="0"/>
        <v>163</v>
      </c>
      <c r="B152" s="22" t="str">
        <f>LOOKUP(C152,DATOS!$C$2:$C$497,DATOS!$B$2:$B$497)</f>
        <v>ENDER FERNANDEZ</v>
      </c>
      <c r="C152" s="26">
        <v>7627146</v>
      </c>
      <c r="D152" s="22" t="str">
        <f>LOOKUP(C152,DATOS!$C$2:$C$497,DATOS!$D$2:$D$497)</f>
        <v>NS000484</v>
      </c>
      <c r="E152" s="22" t="str">
        <f>LOOKUP(D152,DATOS!$A$502:$A$884,DATOS!$B$502:$B$884)</f>
        <v>S/I</v>
      </c>
      <c r="F152" s="6">
        <v>101.68</v>
      </c>
      <c r="G152" s="8">
        <v>45482</v>
      </c>
      <c r="H152" s="22" t="str">
        <f>LOOKUP(C152,DATOS!$C$2:$C$497,DATOS!$F$2:$F$497)</f>
        <v>OCCIDENTE</v>
      </c>
      <c r="I152" s="22" t="str">
        <f>LOOKUP(C152,DATOS!$C$2:$C$497,DATOS!$G$2:$G$497)</f>
        <v>MARACAIBO</v>
      </c>
      <c r="J152" s="9" t="s">
        <v>9</v>
      </c>
    </row>
    <row r="153" spans="1:10">
      <c r="A153" s="20">
        <f t="shared" si="0"/>
        <v>164</v>
      </c>
      <c r="B153" s="22" t="str">
        <f>LOOKUP(C153,DATOS!$C$2:$C$497,DATOS!$B$2:$B$497)</f>
        <v>CARLOS MADRIZ</v>
      </c>
      <c r="C153" s="26">
        <v>13561222</v>
      </c>
      <c r="D153" s="22" t="str">
        <f>LOOKUP(C153,DATOS!$C$2:$C$497,DATOS!$D$2:$D$497)</f>
        <v>A42EE9G</v>
      </c>
      <c r="E153" s="22" t="str">
        <f>LOOKUP(D153,DATOS!$A$502:$A$884,DATOS!$B$502:$B$884)</f>
        <v>S/I</v>
      </c>
      <c r="F153" s="6">
        <v>200.102</v>
      </c>
      <c r="G153" s="8">
        <v>45482</v>
      </c>
      <c r="H153" s="22" t="str">
        <f>LOOKUP(C153,DATOS!$C$2:$C$497,DATOS!$F$2:$F$497)</f>
        <v>OCCIDENTE</v>
      </c>
      <c r="I153" s="22" t="str">
        <f>LOOKUP(C153,DATOS!$C$2:$C$497,DATOS!$G$2:$G$497)</f>
        <v>VALERA</v>
      </c>
      <c r="J153" s="9" t="s">
        <v>56</v>
      </c>
    </row>
    <row r="154" spans="1:10">
      <c r="A154" s="20">
        <f t="shared" ref="A154:A217" si="1">A153+1</f>
        <v>165</v>
      </c>
      <c r="B154" s="22" t="str">
        <f>LOOKUP(C154,DATOS!$C$2:$C$497,DATOS!$B$2:$B$497)</f>
        <v>EDIXON OCANDO</v>
      </c>
      <c r="C154" s="26">
        <v>11066473</v>
      </c>
      <c r="D154" s="22" t="str">
        <f>LOOKUP(C154,DATOS!$C$2:$C$497,DATOS!$D$2:$D$497)</f>
        <v>A49EB1P</v>
      </c>
      <c r="E154" s="22" t="str">
        <f>LOOKUP(D154,DATOS!$A$502:$A$884,DATOS!$B$502:$B$884)</f>
        <v>S/I</v>
      </c>
      <c r="F154" s="6">
        <v>399.99900000000002</v>
      </c>
      <c r="G154" s="8">
        <v>45482</v>
      </c>
      <c r="H154" s="22" t="str">
        <f>LOOKUP(C154,DATOS!$C$2:$C$497,DATOS!$F$2:$F$497)</f>
        <v>OCCIDENTE</v>
      </c>
      <c r="I154" s="22" t="str">
        <f>LOOKUP(C154,DATOS!$C$2:$C$497,DATOS!$G$2:$G$497)</f>
        <v>MARACAIBO</v>
      </c>
      <c r="J154" s="9" t="s">
        <v>6</v>
      </c>
    </row>
    <row r="155" spans="1:10">
      <c r="A155" s="20">
        <f t="shared" si="1"/>
        <v>166</v>
      </c>
      <c r="B155" s="22" t="str">
        <f>LOOKUP(C155,DATOS!$C$2:$C$497,DATOS!$B$2:$B$497)</f>
        <v>EDGAR HERNANDEZ</v>
      </c>
      <c r="C155" s="26">
        <v>7722809</v>
      </c>
      <c r="D155" s="22" t="str">
        <f>LOOKUP(C155,DATOS!$C$2:$C$497,DATOS!$D$2:$D$497)</f>
        <v>A74EE7G</v>
      </c>
      <c r="E155" s="22" t="str">
        <f>LOOKUP(D155,DATOS!$A$502:$A$884,DATOS!$B$502:$B$884)</f>
        <v>S/I</v>
      </c>
      <c r="F155" s="6">
        <v>360.03899999999999</v>
      </c>
      <c r="G155" s="8">
        <v>45482</v>
      </c>
      <c r="H155" s="22" t="str">
        <f>LOOKUP(C155,DATOS!$C$2:$C$497,DATOS!$F$2:$F$497)</f>
        <v>OCCIDENTE</v>
      </c>
      <c r="I155" s="22" t="str">
        <f>LOOKUP(C155,DATOS!$C$2:$C$497,DATOS!$G$2:$G$497)</f>
        <v>MARACAIBO</v>
      </c>
      <c r="J155" s="9" t="s">
        <v>6</v>
      </c>
    </row>
    <row r="156" spans="1:10">
      <c r="A156" s="20">
        <f t="shared" si="1"/>
        <v>167</v>
      </c>
      <c r="B156" s="22" t="str">
        <f>LOOKUP(C156,DATOS!$C$2:$C$497,DATOS!$B$2:$B$497)</f>
        <v>JOSE LUIS CONTRERAS</v>
      </c>
      <c r="C156" s="26">
        <v>9341901</v>
      </c>
      <c r="D156" s="22" t="str">
        <f>LOOKUP(C156,DATOS!$C$2:$C$497,DATOS!$D$2:$D$497)</f>
        <v>A29DT1V</v>
      </c>
      <c r="E156" s="22" t="str">
        <f>LOOKUP(D156,DATOS!$A$502:$A$884,DATOS!$B$502:$B$884)</f>
        <v>S/I</v>
      </c>
      <c r="F156" s="6">
        <v>200.76300000000001</v>
      </c>
      <c r="G156" s="8">
        <v>45482</v>
      </c>
      <c r="H156" s="22" t="str">
        <f>LOOKUP(C156,DATOS!$C$2:$C$497,DATOS!$F$2:$F$497)</f>
        <v>ANDES</v>
      </c>
      <c r="I156" s="22" t="str">
        <f>LOOKUP(C156,DATOS!$C$2:$C$497,DATOS!$G$2:$G$497)</f>
        <v>LA FRIA</v>
      </c>
      <c r="J156" s="9" t="s">
        <v>34</v>
      </c>
    </row>
    <row r="157" spans="1:10">
      <c r="A157" s="20">
        <f t="shared" si="1"/>
        <v>168</v>
      </c>
      <c r="B157" s="22" t="str">
        <f>LOOKUP(C157,DATOS!$C$2:$C$497,DATOS!$B$2:$B$497)</f>
        <v>ELIVALDO GUTIERREZ</v>
      </c>
      <c r="C157" s="26">
        <v>13863111</v>
      </c>
      <c r="D157" s="22" t="str">
        <f>LOOKUP(C157,DATOS!$C$2:$C$497,DATOS!$D$2:$D$497)</f>
        <v>DA753559</v>
      </c>
      <c r="E157" s="22" t="str">
        <f>LOOKUP(D157,DATOS!$A$502:$A$884,DATOS!$B$502:$B$884)</f>
        <v>600 LT</v>
      </c>
      <c r="F157" s="6">
        <v>250.08199999999999</v>
      </c>
      <c r="G157" s="8">
        <v>45482</v>
      </c>
      <c r="H157" s="22" t="str">
        <f>LOOKUP(C157,DATOS!$C$2:$C$497,DATOS!$F$2:$F$497)</f>
        <v>OCCIDENTE</v>
      </c>
      <c r="I157" s="22" t="str">
        <f>LOOKUP(C157,DATOS!$C$2:$C$497,DATOS!$G$2:$G$497)</f>
        <v>MARACAIBO</v>
      </c>
      <c r="J157" s="9" t="s">
        <v>57</v>
      </c>
    </row>
    <row r="158" spans="1:10">
      <c r="A158" s="20">
        <f t="shared" si="1"/>
        <v>169</v>
      </c>
      <c r="B158" s="22" t="str">
        <f>LOOKUP(C158,DATOS!$C$2:$C$497,DATOS!$B$2:$B$497)</f>
        <v>RICHARD VASQUEZ</v>
      </c>
      <c r="C158" s="26">
        <v>14454740</v>
      </c>
      <c r="D158" s="22" t="str">
        <f>LOOKUP(C158,DATOS!$C$2:$C$497,DATOS!$D$2:$D$497)</f>
        <v>A73EE3G</v>
      </c>
      <c r="E158" s="22" t="str">
        <f>LOOKUP(D158,DATOS!$A$502:$A$884,DATOS!$B$502:$B$884)</f>
        <v>S/I</v>
      </c>
      <c r="F158" s="6">
        <v>400.03300000000002</v>
      </c>
      <c r="G158" s="8">
        <v>45482</v>
      </c>
      <c r="H158" s="22" t="str">
        <f>LOOKUP(C158,DATOS!$C$2:$C$497,DATOS!$F$2:$F$497)</f>
        <v>OCCIDENTE</v>
      </c>
      <c r="I158" s="22" t="str">
        <f>LOOKUP(C158,DATOS!$C$2:$C$497,DATOS!$G$2:$G$497)</f>
        <v>MARACAIBO</v>
      </c>
      <c r="J158" s="9" t="s">
        <v>6</v>
      </c>
    </row>
    <row r="159" spans="1:10">
      <c r="A159" s="20">
        <f t="shared" si="1"/>
        <v>170</v>
      </c>
      <c r="B159" s="22" t="str">
        <f>LOOKUP(C159,DATOS!$C$2:$C$497,DATOS!$B$2:$B$497)</f>
        <v>NING ORTEGA</v>
      </c>
      <c r="C159" s="26">
        <v>18831887</v>
      </c>
      <c r="D159" s="22" t="s">
        <v>85</v>
      </c>
      <c r="E159" s="22" t="str">
        <f>LOOKUP(D159,DATOS!$A$502:$A$884,DATOS!$B$502:$B$884)</f>
        <v>600 LT</v>
      </c>
      <c r="F159" s="6">
        <v>200.04900000000001</v>
      </c>
      <c r="G159" s="8">
        <v>45482</v>
      </c>
      <c r="H159" s="22" t="str">
        <f>LOOKUP(C159,DATOS!$C$2:$C$497,DATOS!$F$2:$F$497)</f>
        <v>OCCIDENTE</v>
      </c>
      <c r="I159" s="22" t="str">
        <f>LOOKUP(C159,DATOS!$C$2:$C$497,DATOS!$G$2:$G$497)</f>
        <v>MARACAIBO</v>
      </c>
      <c r="J159" s="9" t="s">
        <v>9</v>
      </c>
    </row>
    <row r="160" spans="1:10">
      <c r="A160" s="20">
        <f t="shared" si="1"/>
        <v>171</v>
      </c>
      <c r="B160" s="22" t="str">
        <f>LOOKUP(C160,DATOS!$C$2:$C$497,DATOS!$B$2:$B$497)</f>
        <v>RAFAEL ROJAS</v>
      </c>
      <c r="C160" s="26">
        <v>18095674</v>
      </c>
      <c r="D160" s="22" t="s">
        <v>174</v>
      </c>
      <c r="E160" s="22" t="str">
        <f>LOOKUP(D160,DATOS!$A$502:$A$884,DATOS!$B$502:$B$884)</f>
        <v>S/I</v>
      </c>
      <c r="F160" s="6">
        <v>200.06800000000001</v>
      </c>
      <c r="G160" s="8">
        <v>45482</v>
      </c>
      <c r="H160" s="22" t="str">
        <f>LOOKUP(C160,DATOS!$C$2:$C$497,DATOS!$F$2:$F$497)</f>
        <v>OCCIDENTE</v>
      </c>
      <c r="I160" s="22" t="str">
        <f>LOOKUP(C160,DATOS!$C$2:$C$497,DATOS!$G$2:$G$497)</f>
        <v>VALERA</v>
      </c>
      <c r="J160" s="9" t="s">
        <v>56</v>
      </c>
    </row>
    <row r="161" spans="1:10">
      <c r="A161" s="20">
        <f t="shared" si="1"/>
        <v>172</v>
      </c>
      <c r="B161" s="22" t="str">
        <f>LOOKUP(C161,DATOS!$C$2:$C$497,DATOS!$B$2:$B$497)</f>
        <v>DIXON GARCIA</v>
      </c>
      <c r="C161" s="26">
        <v>18625534</v>
      </c>
      <c r="D161" s="22" t="str">
        <f>LOOKUP(C161,DATOS!$C$2:$C$497,DATOS!$D$2:$D$497)</f>
        <v>PT501962</v>
      </c>
      <c r="E161" s="22" t="str">
        <f>LOOKUP(D161,DATOS!$A$502:$A$884,DATOS!$B$502:$B$884)</f>
        <v>S/I</v>
      </c>
      <c r="F161" s="6">
        <v>200.17699999999999</v>
      </c>
      <c r="G161" s="8">
        <v>45482</v>
      </c>
      <c r="H161" s="22" t="str">
        <f>LOOKUP(C161,DATOS!$C$2:$C$497,DATOS!$F$2:$F$497)</f>
        <v>OCCIDENTE</v>
      </c>
      <c r="I161" s="22" t="str">
        <f>LOOKUP(C161,DATOS!$C$2:$C$497,DATOS!$G$2:$G$497)</f>
        <v>MARACAIBO</v>
      </c>
      <c r="J161" s="9" t="s">
        <v>9</v>
      </c>
    </row>
    <row r="162" spans="1:10">
      <c r="A162" s="20">
        <f t="shared" si="1"/>
        <v>173</v>
      </c>
      <c r="B162" s="22" t="str">
        <f>LOOKUP(C162,DATOS!$C$2:$C$497,DATOS!$B$2:$B$497)</f>
        <v>DOMINGO DELGADO</v>
      </c>
      <c r="C162" s="26">
        <v>14835346</v>
      </c>
      <c r="D162" s="22" t="str">
        <f>LOOKUP(C162,DATOS!$C$2:$C$497,DATOS!$D$2:$D$497)</f>
        <v>A71EE3G</v>
      </c>
      <c r="E162" s="22" t="str">
        <f>LOOKUP(D162,DATOS!$A$502:$A$884,DATOS!$B$502:$B$884)</f>
        <v>S/I</v>
      </c>
      <c r="F162" s="6">
        <v>300.31700000000001</v>
      </c>
      <c r="G162" s="8">
        <v>45482</v>
      </c>
      <c r="H162" s="22" t="str">
        <f>LOOKUP(C162,DATOS!$C$2:$C$497,DATOS!$F$2:$F$497)</f>
        <v>OCCIDENTE</v>
      </c>
      <c r="I162" s="22" t="str">
        <f>LOOKUP(C162,DATOS!$C$2:$C$497,DATOS!$G$2:$G$497)</f>
        <v>VALERA</v>
      </c>
      <c r="J162" s="9" t="s">
        <v>536</v>
      </c>
    </row>
    <row r="163" spans="1:10">
      <c r="A163" s="20">
        <f t="shared" si="1"/>
        <v>174</v>
      </c>
      <c r="B163" s="22" t="str">
        <f>LOOKUP(C163,DATOS!$C$2:$C$497,DATOS!$B$2:$B$497)</f>
        <v>RENY BRAVO</v>
      </c>
      <c r="C163" s="26">
        <v>12305531</v>
      </c>
      <c r="D163" s="22" t="str">
        <f>LOOKUP(C163,DATOS!$C$2:$C$497,DATOS!$D$2:$D$497)</f>
        <v>PT501951</v>
      </c>
      <c r="E163" s="22" t="str">
        <f>LOOKUP(D163,DATOS!$A$502:$A$884,DATOS!$B$502:$B$884)</f>
        <v>S/I</v>
      </c>
      <c r="F163" s="6">
        <v>200.697</v>
      </c>
      <c r="G163" s="8">
        <v>45482</v>
      </c>
      <c r="H163" s="22" t="str">
        <f>LOOKUP(C163,DATOS!$C$2:$C$497,DATOS!$F$2:$F$497)</f>
        <v>OCCIDENTE</v>
      </c>
      <c r="I163" s="22" t="str">
        <f>LOOKUP(C163,DATOS!$C$2:$C$497,DATOS!$G$2:$G$497)</f>
        <v>MARACAIBO</v>
      </c>
      <c r="J163" s="1" t="s">
        <v>9</v>
      </c>
    </row>
    <row r="164" spans="1:10">
      <c r="A164" s="20">
        <f t="shared" si="1"/>
        <v>175</v>
      </c>
      <c r="B164" s="22" t="str">
        <f>LOOKUP(C164,DATOS!$C$2:$C$497,DATOS!$B$2:$B$497)</f>
        <v>JORGE FUENMAYOR</v>
      </c>
      <c r="C164" s="26">
        <v>16608112</v>
      </c>
      <c r="D164" s="22" t="str">
        <f>LOOKUP(C164,DATOS!$C$2:$C$497,DATOS!$D$2:$D$497)</f>
        <v>A72EE3G</v>
      </c>
      <c r="E164" s="22" t="str">
        <f>LOOKUP(D164,DATOS!$A$502:$A$884,DATOS!$B$502:$B$884)</f>
        <v>S/I</v>
      </c>
      <c r="F164" s="3">
        <v>400.99099999999999</v>
      </c>
      <c r="G164" s="8">
        <v>45482</v>
      </c>
      <c r="H164" s="22" t="str">
        <f>LOOKUP(C164,DATOS!$C$2:$C$497,DATOS!$F$2:$F$497)</f>
        <v>OCCIDENTE</v>
      </c>
      <c r="I164" s="22" t="str">
        <f>LOOKUP(C164,DATOS!$C$2:$C$497,DATOS!$G$2:$G$497)</f>
        <v>MARACAIBO</v>
      </c>
      <c r="J164" s="1" t="s">
        <v>6</v>
      </c>
    </row>
    <row r="165" spans="1:10">
      <c r="A165" s="20">
        <f t="shared" si="1"/>
        <v>176</v>
      </c>
      <c r="B165" s="22" t="str">
        <f>LOOKUP(C165,DATOS!$C$2:$C$497,DATOS!$B$2:$B$497)</f>
        <v>WOLFANG BOHORQUEZ</v>
      </c>
      <c r="C165" s="26">
        <v>7814431</v>
      </c>
      <c r="D165" s="22" t="str">
        <f>LOOKUP(C165,DATOS!$C$2:$C$497,DATOS!$D$2:$D$497)</f>
        <v>A51EB7P</v>
      </c>
      <c r="E165" s="22" t="str">
        <f>LOOKUP(D165,DATOS!$A$502:$A$884,DATOS!$B$502:$B$884)</f>
        <v>S/I</v>
      </c>
      <c r="F165" s="6">
        <v>400.18400000000003</v>
      </c>
      <c r="G165" s="8">
        <v>45482</v>
      </c>
      <c r="H165" s="22" t="str">
        <f>LOOKUP(C165,DATOS!$C$2:$C$497,DATOS!$F$2:$F$497)</f>
        <v>OCCIDENTE</v>
      </c>
      <c r="I165" s="22" t="str">
        <f>LOOKUP(C165,DATOS!$C$2:$C$497,DATOS!$G$2:$G$497)</f>
        <v>MARACAIBO</v>
      </c>
      <c r="J165" s="1" t="s">
        <v>6</v>
      </c>
    </row>
    <row r="166" spans="1:10">
      <c r="A166" s="20">
        <f t="shared" si="1"/>
        <v>177</v>
      </c>
      <c r="B166" s="22" t="str">
        <f>LOOKUP(C166,DATOS!$C$2:$C$497,DATOS!$B$2:$B$497)</f>
        <v>WILLIAM MORLES</v>
      </c>
      <c r="C166" s="26">
        <v>7837123</v>
      </c>
      <c r="D166" s="22" t="str">
        <f>LOOKUP(C166,DATOS!$C$2:$C$497,DATOS!$D$2:$D$497)</f>
        <v>A33AYIC</v>
      </c>
      <c r="E166" s="22" t="str">
        <f>LOOKUP(D166,DATOS!$A$502:$A$884,DATOS!$B$502:$B$884)</f>
        <v>S/I</v>
      </c>
      <c r="F166" s="6">
        <v>42.331000000000003</v>
      </c>
      <c r="G166" s="8">
        <v>45482</v>
      </c>
      <c r="H166" s="22" t="str">
        <f>LOOKUP(C166,DATOS!$C$2:$C$497,DATOS!$F$2:$F$497)</f>
        <v>OCCIDENTE</v>
      </c>
      <c r="I166" s="22" t="str">
        <f>LOOKUP(C166,DATOS!$C$2:$C$497,DATOS!$G$2:$G$497)</f>
        <v>DSI</v>
      </c>
      <c r="J166" s="1" t="s">
        <v>720</v>
      </c>
    </row>
    <row r="167" spans="1:10">
      <c r="A167" s="20">
        <f t="shared" si="1"/>
        <v>178</v>
      </c>
      <c r="B167" s="22" t="str">
        <f>LOOKUP(C167,DATOS!$C$2:$C$497,DATOS!$B$2:$B$497)</f>
        <v>LUIS CARDOZO</v>
      </c>
      <c r="C167" s="26">
        <v>14306612</v>
      </c>
      <c r="D167" s="22" t="str">
        <f>LOOKUP(C167,DATOS!$C$2:$C$497,DATOS!$D$2:$D$497)</f>
        <v>A47EB7P</v>
      </c>
      <c r="E167" s="22" t="str">
        <f>LOOKUP(D167,DATOS!$A$502:$A$884,DATOS!$B$502:$B$884)</f>
        <v>S/I</v>
      </c>
      <c r="F167" s="6">
        <v>400.87400000000002</v>
      </c>
      <c r="G167" s="8">
        <v>45482</v>
      </c>
      <c r="H167" s="22" t="str">
        <f>LOOKUP(C167,DATOS!$C$2:$C$497,DATOS!$F$2:$F$497)</f>
        <v>OCCIDENTE</v>
      </c>
      <c r="I167" s="22" t="str">
        <f>LOOKUP(C167,DATOS!$C$2:$C$497,DATOS!$G$2:$G$497)</f>
        <v>MARACAIBO</v>
      </c>
      <c r="J167" s="1" t="s">
        <v>495</v>
      </c>
    </row>
    <row r="168" spans="1:10">
      <c r="A168" s="20">
        <f t="shared" si="1"/>
        <v>179</v>
      </c>
      <c r="B168" s="22" t="str">
        <f>LOOKUP(C168,DATOS!$C$2:$C$497,DATOS!$B$2:$B$497)</f>
        <v>ALEJANDRO QUERO</v>
      </c>
      <c r="C168" s="26">
        <v>13209760</v>
      </c>
      <c r="D168" s="22" t="str">
        <f>LOOKUP(C168,DATOS!$C$2:$C$497,DATOS!$D$2:$D$497)</f>
        <v>DA753561</v>
      </c>
      <c r="E168" s="22" t="str">
        <f>LOOKUP(D168,DATOS!$A$502:$A$884,DATOS!$B$502:$B$884)</f>
        <v>600 LT</v>
      </c>
      <c r="F168" s="6">
        <v>250.31399999999999</v>
      </c>
      <c r="G168" s="8">
        <v>45482</v>
      </c>
      <c r="H168" s="22" t="str">
        <f>LOOKUP(C168,DATOS!$C$2:$C$497,DATOS!$F$2:$F$497)</f>
        <v>OCCIDENTE</v>
      </c>
      <c r="I168" s="22" t="str">
        <f>LOOKUP(C168,DATOS!$C$2:$C$497,DATOS!$G$2:$G$497)</f>
        <v>MARACAIBO</v>
      </c>
      <c r="J168" s="1" t="s">
        <v>57</v>
      </c>
    </row>
    <row r="169" spans="1:10">
      <c r="A169" s="20">
        <f t="shared" si="1"/>
        <v>180</v>
      </c>
      <c r="B169" s="22" t="str">
        <f>LOOKUP(C169,DATOS!$C$2:$C$497,DATOS!$B$2:$B$497)</f>
        <v>WILSON PEREZ</v>
      </c>
      <c r="C169" s="26">
        <v>11302450</v>
      </c>
      <c r="D169" s="22" t="str">
        <f>LOOKUP(C169,DATOS!$C$2:$C$497,DATOS!$D$2:$D$497)</f>
        <v>A16DR2K</v>
      </c>
      <c r="E169" s="22" t="str">
        <f>LOOKUP(D169,DATOS!$A$502:$A$884,DATOS!$B$502:$B$884)</f>
        <v>S/I</v>
      </c>
      <c r="F169" s="6">
        <v>300.01799999999997</v>
      </c>
      <c r="G169" s="8">
        <v>45482</v>
      </c>
      <c r="H169" s="22" t="str">
        <f>LOOKUP(C169,DATOS!$C$2:$C$497,DATOS!$F$2:$F$497)</f>
        <v>ANDES</v>
      </c>
      <c r="I169" s="22" t="str">
        <f>LOOKUP(C169,DATOS!$C$2:$C$497,DATOS!$G$2:$G$497)</f>
        <v>LA FRIA</v>
      </c>
      <c r="J169" s="1" t="s">
        <v>495</v>
      </c>
    </row>
    <row r="170" spans="1:10">
      <c r="A170" s="20">
        <f t="shared" si="1"/>
        <v>181</v>
      </c>
      <c r="B170" s="22" t="str">
        <f>LOOKUP(C170,DATOS!$C$2:$C$497,DATOS!$B$2:$B$497)</f>
        <v>JOSE OREFRECHI</v>
      </c>
      <c r="C170" s="26">
        <v>12619136</v>
      </c>
      <c r="D170" s="22" t="str">
        <f>LOOKUP(C170,DATOS!$C$2:$C$497,DATOS!$D$2:$D$497)</f>
        <v>PT501958</v>
      </c>
      <c r="E170" s="22" t="str">
        <f>LOOKUP(D170,DATOS!$A$502:$A$884,DATOS!$B$502:$B$884)</f>
        <v>S/I</v>
      </c>
      <c r="F170" s="6">
        <v>400.01400000000001</v>
      </c>
      <c r="G170" s="8">
        <v>45482</v>
      </c>
      <c r="H170" s="22" t="str">
        <f>LOOKUP(C170,DATOS!$C$2:$C$497,DATOS!$F$2:$F$497)</f>
        <v>OCCIDENTE</v>
      </c>
      <c r="I170" s="22" t="str">
        <f>LOOKUP(C170,DATOS!$C$2:$C$497,DATOS!$G$2:$G$497)</f>
        <v>MARACAIBO</v>
      </c>
      <c r="J170" s="1" t="s">
        <v>6</v>
      </c>
    </row>
    <row r="171" spans="1:10">
      <c r="A171" s="20">
        <f t="shared" si="1"/>
        <v>182</v>
      </c>
      <c r="B171" s="22" t="str">
        <f>LOOKUP(C171,DATOS!$C$2:$C$497,DATOS!$B$2:$B$497)</f>
        <v>WILLIAMS LABARCA</v>
      </c>
      <c r="C171" s="26">
        <v>16469804</v>
      </c>
      <c r="D171" s="22" t="str">
        <f>LOOKUP(C171,DATOS!$C$2:$C$497,DATOS!$D$2:$D$497)</f>
        <v>PT501887</v>
      </c>
      <c r="E171" s="22" t="str">
        <f>LOOKUP(D171,DATOS!$A$502:$A$884,DATOS!$B$502:$B$884)</f>
        <v>S/I</v>
      </c>
      <c r="F171" s="6">
        <v>200.215</v>
      </c>
      <c r="G171" s="8">
        <v>45482</v>
      </c>
      <c r="H171" s="22" t="str">
        <f>LOOKUP(C171,DATOS!$C$2:$C$497,DATOS!$F$2:$F$497)</f>
        <v>OCCIDENTE</v>
      </c>
      <c r="I171" s="22" t="str">
        <f>LOOKUP(C171,DATOS!$C$2:$C$497,DATOS!$G$2:$G$497)</f>
        <v>MARACAIBO</v>
      </c>
      <c r="J171" s="1" t="s">
        <v>56</v>
      </c>
    </row>
    <row r="172" spans="1:10">
      <c r="A172" s="20">
        <f t="shared" si="1"/>
        <v>183</v>
      </c>
      <c r="B172" s="22" t="str">
        <f>LOOKUP(C172,DATOS!$C$2:$C$497,DATOS!$B$2:$B$497)</f>
        <v>PEDRO BOHORQUEZ</v>
      </c>
      <c r="C172" s="26">
        <v>14306139</v>
      </c>
      <c r="D172" s="22" t="str">
        <f>LOOKUP(C172,DATOS!$C$2:$C$497,DATOS!$D$2:$D$497)</f>
        <v>A41EE1G</v>
      </c>
      <c r="E172" s="22" t="str">
        <f>LOOKUP(D172,DATOS!$A$502:$A$884,DATOS!$B$502:$B$884)</f>
        <v>S/I</v>
      </c>
      <c r="F172" s="3">
        <v>200.05600000000001</v>
      </c>
      <c r="G172" s="8">
        <v>45482</v>
      </c>
      <c r="H172" s="22" t="str">
        <f>LOOKUP(C172,DATOS!$C$2:$C$497,DATOS!$F$2:$F$497)</f>
        <v>OCCIDENTE</v>
      </c>
      <c r="I172" s="22" t="str">
        <f>LOOKUP(C172,DATOS!$C$2:$C$497,DATOS!$G$2:$G$497)</f>
        <v>VALERA</v>
      </c>
      <c r="J172" s="1" t="s">
        <v>56</v>
      </c>
    </row>
    <row r="173" spans="1:10">
      <c r="A173" s="20">
        <f t="shared" si="1"/>
        <v>184</v>
      </c>
      <c r="B173" s="22" t="str">
        <f>LOOKUP(C173,DATOS!$C$2:$C$497,DATOS!$B$2:$B$497)</f>
        <v>JORGE VIVAS</v>
      </c>
      <c r="C173" s="26">
        <v>8109959</v>
      </c>
      <c r="D173" s="22" t="str">
        <f>LOOKUP(C173,DATOS!$C$2:$C$497,DATOS!$D$2:$D$497)</f>
        <v>DA761675</v>
      </c>
      <c r="E173" s="22" t="str">
        <f>LOOKUP(D173,DATOS!$A$502:$A$884,DATOS!$B$502:$B$884)</f>
        <v>600 LT</v>
      </c>
      <c r="F173" s="3">
        <v>200.31200000000001</v>
      </c>
      <c r="G173" s="8">
        <v>45482</v>
      </c>
      <c r="H173" s="22" t="str">
        <f>LOOKUP(C173,DATOS!$C$2:$C$497,DATOS!$F$2:$F$497)</f>
        <v>ANDES</v>
      </c>
      <c r="I173" s="22" t="str">
        <f>LOOKUP(C173,DATOS!$C$2:$C$497,DATOS!$G$2:$G$497)</f>
        <v>SAN CRISTOBAL</v>
      </c>
      <c r="J173" s="1" t="s">
        <v>58</v>
      </c>
    </row>
    <row r="174" spans="1:10">
      <c r="A174" s="20">
        <f t="shared" si="1"/>
        <v>185</v>
      </c>
      <c r="B174" s="28" t="s">
        <v>20</v>
      </c>
      <c r="C174" s="28" t="s">
        <v>21</v>
      </c>
      <c r="D174" s="28" t="s">
        <v>22</v>
      </c>
      <c r="E174" s="28" t="s">
        <v>23</v>
      </c>
      <c r="F174" s="28" t="s">
        <v>25</v>
      </c>
      <c r="G174" s="28" t="s">
        <v>0</v>
      </c>
      <c r="H174" s="28" t="s">
        <v>28</v>
      </c>
      <c r="I174" s="28" t="s">
        <v>29</v>
      </c>
      <c r="J174" s="28" t="s">
        <v>30</v>
      </c>
    </row>
    <row r="175" spans="1:10">
      <c r="A175" s="20">
        <f t="shared" si="1"/>
        <v>186</v>
      </c>
      <c r="B175" s="22" t="str">
        <f>LOOKUP(C175,DATOS!$C$2:$C$497,DATOS!$B$2:$B$497)</f>
        <v>NELSON MONTILLA</v>
      </c>
      <c r="C175" s="26">
        <v>10174736</v>
      </c>
      <c r="D175" s="22" t="str">
        <f>LOOKUP(C175,DATOS!$C$2:$C$497,DATOS!$D$2:$D$497)</f>
        <v>A82DR8M</v>
      </c>
      <c r="E175" s="22" t="str">
        <f>LOOKUP(D175,DATOS!$A$502:$A$884,DATOS!$B$502:$B$884)</f>
        <v>S/I</v>
      </c>
      <c r="F175" s="6">
        <v>299.99799999999999</v>
      </c>
      <c r="G175" s="8">
        <v>45483</v>
      </c>
      <c r="H175" s="22" t="str">
        <f>LOOKUP(C175,DATOS!$C$2:$C$497,DATOS!$F$2:$F$497)</f>
        <v>ANDES</v>
      </c>
      <c r="I175" s="22" t="str">
        <f>LOOKUP(C175,DATOS!$C$2:$C$497,DATOS!$G$2:$G$497)</f>
        <v>LA FRIA</v>
      </c>
      <c r="J175" s="9" t="s">
        <v>495</v>
      </c>
    </row>
    <row r="176" spans="1:10">
      <c r="A176" s="20">
        <f t="shared" si="1"/>
        <v>187</v>
      </c>
      <c r="B176" s="22" t="str">
        <f>LOOKUP(C176,DATOS!$C$2:$C$497,DATOS!$B$2:$B$497)</f>
        <v>ALEXANDER JOTA</v>
      </c>
      <c r="C176" s="26">
        <v>5810267</v>
      </c>
      <c r="D176" s="22" t="s">
        <v>586</v>
      </c>
      <c r="E176" s="22" t="str">
        <f>LOOKUP(D176,DATOS!$A$502:$A$884,DATOS!$B$502:$B$884)</f>
        <v>S/I</v>
      </c>
      <c r="F176" s="6">
        <v>200.30199999999999</v>
      </c>
      <c r="G176" s="8">
        <v>45483</v>
      </c>
      <c r="H176" s="22" t="str">
        <f>LOOKUP(C176,DATOS!$C$2:$C$497,DATOS!$F$2:$F$497)</f>
        <v>OCCIDENTE</v>
      </c>
      <c r="I176" s="22" t="str">
        <f>LOOKUP(C176,DATOS!$C$2:$C$497,DATOS!$G$2:$G$497)</f>
        <v>MARACAIBO</v>
      </c>
      <c r="J176" s="9" t="s">
        <v>56</v>
      </c>
    </row>
    <row r="177" spans="1:10">
      <c r="A177" s="20">
        <f t="shared" si="1"/>
        <v>188</v>
      </c>
      <c r="B177" s="22" t="str">
        <f>LOOKUP(C177,DATOS!$C$2:$C$497,DATOS!$B$2:$B$497)</f>
        <v>LUIS ROSALES</v>
      </c>
      <c r="C177" s="26">
        <v>8109749</v>
      </c>
      <c r="D177" s="22" t="str">
        <f>LOOKUP(C177,DATOS!$C$2:$C$497,DATOS!$D$2:$D$497)</f>
        <v>DA754121</v>
      </c>
      <c r="E177" s="22" t="str">
        <f>LOOKUP(D177,DATOS!$A$502:$A$884,DATOS!$B$502:$B$884)</f>
        <v>600 LT</v>
      </c>
      <c r="F177" s="6">
        <v>200.04499999999999</v>
      </c>
      <c r="G177" s="8">
        <v>45483</v>
      </c>
      <c r="H177" s="22" t="str">
        <f>LOOKUP(C177,DATOS!$C$2:$C$497,DATOS!$F$2:$F$497)</f>
        <v>ANDES</v>
      </c>
      <c r="I177" s="22" t="str">
        <f>LOOKUP(C177,DATOS!$C$2:$C$497,DATOS!$G$2:$G$497)</f>
        <v>LA FRIA</v>
      </c>
      <c r="J177" s="9" t="s">
        <v>34</v>
      </c>
    </row>
    <row r="178" spans="1:10">
      <c r="A178" s="20">
        <f t="shared" si="1"/>
        <v>189</v>
      </c>
      <c r="B178" s="22" t="str">
        <f>LOOKUP(C178,DATOS!$C$2:$C$497,DATOS!$B$2:$B$497)</f>
        <v>WILLIAN ROMERO</v>
      </c>
      <c r="C178" s="26">
        <v>14152227</v>
      </c>
      <c r="D178" s="22" t="s">
        <v>725</v>
      </c>
      <c r="E178" s="22" t="str">
        <f>LOOKUP(D178,DATOS!$A$502:$A$884,DATOS!$B$502:$B$884)</f>
        <v>600 LT</v>
      </c>
      <c r="F178" s="6">
        <v>200.59399999999999</v>
      </c>
      <c r="G178" s="8">
        <v>45483</v>
      </c>
      <c r="H178" s="22" t="str">
        <f>LOOKUP(C178,DATOS!$C$2:$C$497,DATOS!$F$2:$F$497)</f>
        <v>ANDES</v>
      </c>
      <c r="I178" s="22" t="str">
        <f>LOOKUP(C178,DATOS!$C$2:$C$497,DATOS!$G$2:$G$497)</f>
        <v>LA FRIA</v>
      </c>
      <c r="J178" s="9" t="s">
        <v>34</v>
      </c>
    </row>
    <row r="179" spans="1:10">
      <c r="A179" s="20">
        <f t="shared" si="1"/>
        <v>190</v>
      </c>
      <c r="B179" s="22" t="str">
        <f>LOOKUP(C179,DATOS!$C$2:$C$497,DATOS!$B$2:$B$497)</f>
        <v>JOSE SANCHEZ</v>
      </c>
      <c r="C179" s="26">
        <v>13142656</v>
      </c>
      <c r="D179" s="22" t="str">
        <f>LOOKUP(C179,DATOS!$C$2:$C$497,DATOS!$D$2:$D$497)</f>
        <v>DA745873</v>
      </c>
      <c r="E179" s="22" t="str">
        <f>LOOKUP(D179,DATOS!$A$502:$A$884,DATOS!$B$502:$B$884)</f>
        <v>600 LT</v>
      </c>
      <c r="F179" s="6">
        <v>200.08600000000001</v>
      </c>
      <c r="G179" s="8">
        <v>45483</v>
      </c>
      <c r="H179" s="22" t="str">
        <f>LOOKUP(C179,DATOS!$C$2:$C$497,DATOS!$F$2:$F$497)</f>
        <v>ANDES</v>
      </c>
      <c r="I179" s="22" t="str">
        <f>LOOKUP(C179,DATOS!$C$2:$C$497,DATOS!$G$2:$G$497)</f>
        <v>LA FRIA</v>
      </c>
      <c r="J179" s="9" t="s">
        <v>34</v>
      </c>
    </row>
    <row r="180" spans="1:10">
      <c r="A180" s="20">
        <f t="shared" si="1"/>
        <v>191</v>
      </c>
      <c r="B180" s="22" t="str">
        <f>LOOKUP(C180,DATOS!$C$2:$C$497,DATOS!$B$2:$B$497)</f>
        <v>ELIVALDO GUTIERREZ</v>
      </c>
      <c r="C180" s="26">
        <v>13863111</v>
      </c>
      <c r="D180" s="22" t="str">
        <f>LOOKUP(C180,DATOS!$C$2:$C$497,DATOS!$D$2:$D$497)</f>
        <v>DA753559</v>
      </c>
      <c r="E180" s="22" t="str">
        <f>LOOKUP(D180,DATOS!$A$502:$A$884,DATOS!$B$502:$B$884)</f>
        <v>600 LT</v>
      </c>
      <c r="F180" s="6">
        <v>250.30199999999999</v>
      </c>
      <c r="G180" s="8">
        <v>45483</v>
      </c>
      <c r="H180" s="22" t="str">
        <f>LOOKUP(C180,DATOS!$C$2:$C$497,DATOS!$F$2:$F$497)</f>
        <v>OCCIDENTE</v>
      </c>
      <c r="I180" s="22" t="str">
        <f>LOOKUP(C180,DATOS!$C$2:$C$497,DATOS!$G$2:$G$497)</f>
        <v>MARACAIBO</v>
      </c>
      <c r="J180" s="9" t="s">
        <v>57</v>
      </c>
    </row>
    <row r="181" spans="1:10">
      <c r="A181" s="20">
        <f t="shared" si="1"/>
        <v>192</v>
      </c>
      <c r="B181" s="22" t="str">
        <f>LOOKUP(C181,DATOS!$C$2:$C$497,DATOS!$B$2:$B$497)</f>
        <v>JOSE CARRERO</v>
      </c>
      <c r="C181" s="26">
        <v>9221328</v>
      </c>
      <c r="D181" s="22" t="s">
        <v>93</v>
      </c>
      <c r="E181" s="22" t="str">
        <f>LOOKUP(D181,DATOS!$A$502:$A$884,DATOS!$B$502:$B$884)</f>
        <v>S/I</v>
      </c>
      <c r="F181" s="6">
        <v>162.83099999999999</v>
      </c>
      <c r="G181" s="8">
        <v>45483</v>
      </c>
      <c r="H181" s="22" t="str">
        <f>LOOKUP(C181,DATOS!$C$2:$C$497,DATOS!$F$2:$F$497)</f>
        <v>ANDES</v>
      </c>
      <c r="I181" s="22" t="str">
        <f>LOOKUP(C181,DATOS!$C$2:$C$497,DATOS!$G$2:$G$497)</f>
        <v>SAN CRISTOBAL</v>
      </c>
      <c r="J181" s="9" t="s">
        <v>34</v>
      </c>
    </row>
    <row r="182" spans="1:10">
      <c r="A182" s="20">
        <f t="shared" si="1"/>
        <v>193</v>
      </c>
      <c r="B182" s="22" t="str">
        <f>LOOKUP(C182,DATOS!$C$2:$C$497,DATOS!$B$2:$B$497)</f>
        <v>RICHARD FERNANDEZ</v>
      </c>
      <c r="C182" s="26">
        <v>11390372</v>
      </c>
      <c r="D182" s="22" t="str">
        <f>LOOKUP(C182,DATOS!$C$2:$C$497,DATOS!$D$2:$D$497)</f>
        <v>AW492667</v>
      </c>
      <c r="E182" s="22" t="str">
        <f>LOOKUP(D182,DATOS!$A$502:$A$884,DATOS!$B$502:$B$884)</f>
        <v>600 LT</v>
      </c>
      <c r="F182" s="6">
        <v>250.749</v>
      </c>
      <c r="G182" s="8">
        <v>45483</v>
      </c>
      <c r="H182" s="22" t="str">
        <f>LOOKUP(C182,DATOS!$C$2:$C$497,DATOS!$F$2:$F$497)</f>
        <v>OCCIDENTE</v>
      </c>
      <c r="I182" s="22" t="str">
        <f>LOOKUP(C182,DATOS!$C$2:$C$497,DATOS!$G$2:$G$497)</f>
        <v>MARACAIBO</v>
      </c>
      <c r="J182" s="9" t="s">
        <v>503</v>
      </c>
    </row>
    <row r="183" spans="1:10">
      <c r="A183" s="20">
        <f t="shared" si="1"/>
        <v>194</v>
      </c>
      <c r="B183" s="22" t="str">
        <f>LOOKUP(C183,DATOS!$C$2:$C$497,DATOS!$B$2:$B$497)</f>
        <v>LEONEL ARIAS</v>
      </c>
      <c r="C183" s="26">
        <v>7690317</v>
      </c>
      <c r="D183" s="22" t="str">
        <f>LOOKUP(C183,DATOS!$C$2:$C$497,DATOS!$D$2:$D$497)</f>
        <v>NS000498</v>
      </c>
      <c r="E183" s="22" t="str">
        <f>LOOKUP(D183,DATOS!$A$502:$A$884,DATOS!$B$502:$B$884)</f>
        <v>S/I</v>
      </c>
      <c r="F183" s="6">
        <v>177.40299999999999</v>
      </c>
      <c r="G183" s="8">
        <v>45483</v>
      </c>
      <c r="H183" s="22" t="str">
        <f>LOOKUP(C183,DATOS!$C$2:$C$497,DATOS!$F$2:$F$497)</f>
        <v>OCCIDENTE</v>
      </c>
      <c r="I183" s="22" t="str">
        <f>LOOKUP(C183,DATOS!$C$2:$C$497,DATOS!$G$2:$G$497)</f>
        <v>MARACAIBO</v>
      </c>
      <c r="J183" s="9" t="s">
        <v>9</v>
      </c>
    </row>
    <row r="184" spans="1:10">
      <c r="A184" s="20">
        <f t="shared" si="1"/>
        <v>195</v>
      </c>
      <c r="B184" s="22" t="str">
        <f>LOOKUP(C184,DATOS!$C$2:$C$497,DATOS!$B$2:$B$497)</f>
        <v>DANIEL OTTERO</v>
      </c>
      <c r="C184" s="26">
        <v>6748921</v>
      </c>
      <c r="D184" s="22" t="s">
        <v>134</v>
      </c>
      <c r="E184" s="22" t="str">
        <f>LOOKUP(D184,DATOS!$A$502:$A$884,DATOS!$B$502:$B$884)</f>
        <v>600 LT</v>
      </c>
      <c r="F184" s="6">
        <v>150.45500000000001</v>
      </c>
      <c r="G184" s="8">
        <v>45483</v>
      </c>
      <c r="H184" s="22" t="str">
        <f>LOOKUP(C184,DATOS!$C$2:$C$497,DATOS!$F$2:$F$497)</f>
        <v>OCCIDENTE</v>
      </c>
      <c r="I184" s="22" t="str">
        <f>LOOKUP(C184,DATOS!$C$2:$C$497,DATOS!$G$2:$G$497)</f>
        <v>MARACAIBO</v>
      </c>
      <c r="J184" s="9" t="s">
        <v>6</v>
      </c>
    </row>
    <row r="185" spans="1:10">
      <c r="A185" s="20">
        <f t="shared" si="1"/>
        <v>196</v>
      </c>
      <c r="B185" s="22" t="str">
        <f>LOOKUP(C185,DATOS!$C$2:$C$497,DATOS!$B$2:$B$497)</f>
        <v>LUIS PIRELA</v>
      </c>
      <c r="C185" s="26">
        <v>16847503</v>
      </c>
      <c r="D185" s="22" t="s">
        <v>440</v>
      </c>
      <c r="E185" s="22" t="str">
        <f>LOOKUP(D185,DATOS!$A$502:$A$884,DATOS!$B$502:$B$884)</f>
        <v>600 LT</v>
      </c>
      <c r="F185" s="6">
        <v>250.196</v>
      </c>
      <c r="G185" s="8">
        <v>45483</v>
      </c>
      <c r="H185" s="22" t="str">
        <f>LOOKUP(C185,DATOS!$C$2:$C$497,DATOS!$F$2:$F$497)</f>
        <v>OCCIDENTE</v>
      </c>
      <c r="I185" s="22" t="str">
        <f>LOOKUP(C185,DATOS!$C$2:$C$497,DATOS!$G$2:$G$497)</f>
        <v>MARACAIBO</v>
      </c>
      <c r="J185" s="9" t="s">
        <v>57</v>
      </c>
    </row>
    <row r="186" spans="1:10">
      <c r="A186" s="20">
        <f t="shared" si="1"/>
        <v>197</v>
      </c>
      <c r="B186" s="22" t="str">
        <f>LOOKUP(C186,DATOS!$C$2:$C$497,DATOS!$B$2:$B$497)</f>
        <v>JOSE MORILLO</v>
      </c>
      <c r="C186" s="26">
        <v>7817079</v>
      </c>
      <c r="D186" s="22" t="str">
        <f>LOOKUP(C186,DATOS!$C$2:$C$497,DATOS!$D$2:$D$497)</f>
        <v>NS000514</v>
      </c>
      <c r="E186" s="22" t="str">
        <f>LOOKUP(D186,DATOS!$A$502:$A$884,DATOS!$B$502:$B$884)</f>
        <v>S/I</v>
      </c>
      <c r="F186" s="6">
        <v>105.251</v>
      </c>
      <c r="G186" s="8">
        <v>45483</v>
      </c>
      <c r="H186" s="22" t="str">
        <f>LOOKUP(C186,DATOS!$C$2:$C$497,DATOS!$F$2:$F$497)</f>
        <v>OCCIDENTE</v>
      </c>
      <c r="I186" s="22" t="str">
        <f>LOOKUP(C186,DATOS!$C$2:$C$497,DATOS!$G$2:$G$497)</f>
        <v>MARACAIBO</v>
      </c>
      <c r="J186" s="9" t="s">
        <v>721</v>
      </c>
    </row>
    <row r="187" spans="1:10">
      <c r="A187" s="20">
        <f t="shared" si="1"/>
        <v>198</v>
      </c>
      <c r="B187" s="22" t="str">
        <f>LOOKUP(C187,DATOS!$C$2:$C$497,DATOS!$B$2:$B$497)</f>
        <v>LENIE MORILLO</v>
      </c>
      <c r="C187" s="26">
        <v>11454658</v>
      </c>
      <c r="D187" s="22" t="str">
        <f>LOOKUP(C187,DATOS!$C$2:$C$497,DATOS!$D$2:$D$497)</f>
        <v>A26DT1V</v>
      </c>
      <c r="E187" s="22" t="str">
        <f>LOOKUP(D187,DATOS!$A$502:$A$884,DATOS!$B$502:$B$884)</f>
        <v>S/I</v>
      </c>
      <c r="F187" s="6">
        <v>250.09</v>
      </c>
      <c r="G187" s="8">
        <v>45483</v>
      </c>
      <c r="H187" s="22" t="str">
        <f>LOOKUP(C187,DATOS!$C$2:$C$497,DATOS!$F$2:$F$497)</f>
        <v>OCCIDENTE</v>
      </c>
      <c r="I187" s="22" t="str">
        <f>LOOKUP(C187,DATOS!$C$2:$C$497,DATOS!$G$2:$G$497)</f>
        <v>MARACAIBO</v>
      </c>
      <c r="J187" s="9" t="s">
        <v>57</v>
      </c>
    </row>
    <row r="188" spans="1:10">
      <c r="A188" s="20">
        <f t="shared" si="1"/>
        <v>199</v>
      </c>
      <c r="B188" s="22" t="str">
        <f>LOOKUP(C188,DATOS!$C$2:$C$497,DATOS!$B$2:$B$497)</f>
        <v>EDGAR HERNANDEZ</v>
      </c>
      <c r="C188" s="26">
        <v>7722809</v>
      </c>
      <c r="D188" s="22" t="str">
        <f>LOOKUP(C188,DATOS!$C$2:$C$497,DATOS!$D$2:$D$497)</f>
        <v>A74EE7G</v>
      </c>
      <c r="E188" s="22" t="str">
        <f>LOOKUP(D188,DATOS!$A$502:$A$884,DATOS!$B$502:$B$884)</f>
        <v>S/I</v>
      </c>
      <c r="F188" s="6">
        <v>300.166</v>
      </c>
      <c r="G188" s="8">
        <v>45483</v>
      </c>
      <c r="H188" s="22" t="str">
        <f>LOOKUP(C188,DATOS!$C$2:$C$497,DATOS!$F$2:$F$497)</f>
        <v>OCCIDENTE</v>
      </c>
      <c r="I188" s="22" t="str">
        <f>LOOKUP(C188,DATOS!$C$2:$C$497,DATOS!$G$2:$G$497)</f>
        <v>MARACAIBO</v>
      </c>
      <c r="J188" s="9" t="s">
        <v>483</v>
      </c>
    </row>
    <row r="189" spans="1:10">
      <c r="A189" s="20">
        <f t="shared" si="1"/>
        <v>200</v>
      </c>
      <c r="B189" s="22" t="str">
        <f>LOOKUP(C189,DATOS!$C$2:$C$497,DATOS!$B$2:$B$497)</f>
        <v>TERRY RODRIGUEZ</v>
      </c>
      <c r="C189" s="26">
        <v>7768830</v>
      </c>
      <c r="D189" s="22" t="str">
        <f>LOOKUP(C189,DATOS!$C$2:$C$497,DATOS!$D$2:$D$497)</f>
        <v>DA761701</v>
      </c>
      <c r="E189" s="22" t="str">
        <f>LOOKUP(D189,DATOS!$A$502:$A$884,DATOS!$B$502:$B$884)</f>
        <v>600 LT</v>
      </c>
      <c r="F189" s="6">
        <v>200.285</v>
      </c>
      <c r="G189" s="8">
        <v>45483</v>
      </c>
      <c r="H189" s="22" t="str">
        <f>LOOKUP(C189,DATOS!$C$2:$C$497,DATOS!$F$2:$F$497)</f>
        <v>OCCIDENTE</v>
      </c>
      <c r="I189" s="22" t="str">
        <f>LOOKUP(C189,DATOS!$C$2:$C$497,DATOS!$G$2:$G$497)</f>
        <v>MARACAIBO</v>
      </c>
      <c r="J189" s="9" t="s">
        <v>9</v>
      </c>
    </row>
    <row r="190" spans="1:10">
      <c r="A190" s="20">
        <f t="shared" si="1"/>
        <v>201</v>
      </c>
      <c r="B190" s="22" t="str">
        <f>LOOKUP(C190,DATOS!$C$2:$C$497,DATOS!$B$2:$B$497)</f>
        <v>YEINER DAVILA</v>
      </c>
      <c r="C190" s="26">
        <v>15956613</v>
      </c>
      <c r="D190" s="22" t="s">
        <v>47</v>
      </c>
      <c r="E190" s="22" t="str">
        <f>LOOKUP(D190,DATOS!$A$502:$A$884,DATOS!$B$502:$B$884)</f>
        <v>S/I</v>
      </c>
      <c r="F190" s="6">
        <v>111.642</v>
      </c>
      <c r="G190" s="8">
        <v>45483</v>
      </c>
      <c r="H190" s="22" t="str">
        <f>LOOKUP(C190,DATOS!$C$2:$C$497,DATOS!$F$2:$F$497)</f>
        <v>ANDES</v>
      </c>
      <c r="I190" s="22" t="str">
        <f>LOOKUP(C190,DATOS!$C$2:$C$497,DATOS!$G$2:$G$497)</f>
        <v>SAN CRISTOBAL</v>
      </c>
      <c r="J190" s="9" t="s">
        <v>34</v>
      </c>
    </row>
    <row r="191" spans="1:10">
      <c r="A191" s="20">
        <f t="shared" si="1"/>
        <v>202</v>
      </c>
      <c r="B191" s="22" t="str">
        <f>LOOKUP(C191,DATOS!$C$2:$C$497,DATOS!$B$2:$B$497)</f>
        <v>RAFAEL GODOY</v>
      </c>
      <c r="C191" s="26">
        <v>10314554</v>
      </c>
      <c r="D191" s="22" t="str">
        <f>LOOKUP(C191,DATOS!$C$2:$C$497,DATOS!$D$2:$D$497)</f>
        <v>NS000496</v>
      </c>
      <c r="E191" s="22" t="str">
        <f>LOOKUP(D191,DATOS!$A$502:$A$884,DATOS!$B$502:$B$884)</f>
        <v>S/I</v>
      </c>
      <c r="F191" s="3">
        <v>118.705</v>
      </c>
      <c r="G191" s="8">
        <v>45483</v>
      </c>
      <c r="H191" s="22" t="str">
        <f>LOOKUP(C191,DATOS!$C$2:$C$497,DATOS!$F$2:$F$497)</f>
        <v>OCCIDENTE</v>
      </c>
      <c r="I191" s="22" t="str">
        <f>LOOKUP(C191,DATOS!$C$2:$C$497,DATOS!$G$2:$G$497)</f>
        <v>MARACAIBO</v>
      </c>
      <c r="J191" s="1" t="s">
        <v>722</v>
      </c>
    </row>
    <row r="192" spans="1:10">
      <c r="A192" s="20">
        <f t="shared" si="1"/>
        <v>203</v>
      </c>
      <c r="B192" s="22" t="str">
        <f>LOOKUP(C192,DATOS!$C$2:$C$497,DATOS!$B$2:$B$497)</f>
        <v>LUIS GUERRERO</v>
      </c>
      <c r="C192" s="26">
        <v>8098889</v>
      </c>
      <c r="D192" s="22" t="str">
        <f>LOOKUP(C192,DATOS!$C$2:$C$497,DATOS!$D$2:$D$497)</f>
        <v>DA761802</v>
      </c>
      <c r="E192" s="22" t="str">
        <f>LOOKUP(D192,DATOS!$A$502:$A$884,DATOS!$B$502:$B$884)</f>
        <v>600 LT</v>
      </c>
      <c r="F192" s="6">
        <v>200.18899999999999</v>
      </c>
      <c r="G192" s="8">
        <v>45483</v>
      </c>
      <c r="H192" s="22" t="str">
        <f>LOOKUP(C192,DATOS!$C$2:$C$497,DATOS!$F$2:$F$497)</f>
        <v>ANDES</v>
      </c>
      <c r="I192" s="22" t="str">
        <f>LOOKUP(C192,DATOS!$C$2:$C$497,DATOS!$G$2:$G$497)</f>
        <v>LA FRIA</v>
      </c>
      <c r="J192" s="1" t="s">
        <v>35</v>
      </c>
    </row>
    <row r="193" spans="1:10">
      <c r="A193" s="20">
        <f t="shared" si="1"/>
        <v>204</v>
      </c>
      <c r="B193" s="22" t="str">
        <f>LOOKUP(C193,DATOS!$C$2:$C$497,DATOS!$B$2:$B$497)</f>
        <v>RAFAEL RINCON</v>
      </c>
      <c r="C193" s="26">
        <v>13912545</v>
      </c>
      <c r="D193" s="22" t="str">
        <f>LOOKUP(C193,DATOS!$C$2:$C$497,DATOS!$D$2:$D$497)</f>
        <v>DA761455</v>
      </c>
      <c r="E193" s="22" t="str">
        <f>LOOKUP(D193,DATOS!$A$502:$A$884,DATOS!$B$502:$B$884)</f>
        <v>600 LT</v>
      </c>
      <c r="F193" s="6">
        <v>200.51</v>
      </c>
      <c r="G193" s="8">
        <v>45483</v>
      </c>
      <c r="H193" s="22" t="str">
        <f>LOOKUP(C193,DATOS!$C$2:$C$497,DATOS!$F$2:$F$497)</f>
        <v>OCCIDENTE</v>
      </c>
      <c r="I193" s="22" t="str">
        <f>LOOKUP(C193,DATOS!$C$2:$C$497,DATOS!$G$2:$G$497)</f>
        <v>MARACAIBO</v>
      </c>
      <c r="J193" s="9" t="s">
        <v>9</v>
      </c>
    </row>
    <row r="194" spans="1:10">
      <c r="A194" s="20">
        <f t="shared" si="1"/>
        <v>205</v>
      </c>
      <c r="B194" s="22" t="str">
        <f>LOOKUP(C194,DATOS!$C$2:$C$497,DATOS!$B$2:$B$497)</f>
        <v>KEVEEM ANAYA</v>
      </c>
      <c r="C194" s="26">
        <v>19936109</v>
      </c>
      <c r="D194" s="22" t="str">
        <f>LOOKUP(C194,DATOS!$C$2:$C$497,DATOS!$D$2:$D$497)</f>
        <v>DA761676</v>
      </c>
      <c r="E194" s="22" t="str">
        <f>LOOKUP(D194,DATOS!$A$502:$A$884,DATOS!$B$502:$B$884)</f>
        <v>600 LT</v>
      </c>
      <c r="F194" s="6">
        <v>200.249</v>
      </c>
      <c r="G194" s="8">
        <v>45483</v>
      </c>
      <c r="H194" s="22" t="str">
        <f>LOOKUP(C194,DATOS!$C$2:$C$497,DATOS!$F$2:$F$497)</f>
        <v>OCCIDENTE</v>
      </c>
      <c r="I194" s="22" t="str">
        <f>LOOKUP(C194,DATOS!$C$2:$C$497,DATOS!$G$2:$G$497)</f>
        <v>MARACAIBO</v>
      </c>
      <c r="J194" s="9" t="s">
        <v>9</v>
      </c>
    </row>
    <row r="195" spans="1:10">
      <c r="A195" s="20">
        <f t="shared" si="1"/>
        <v>206</v>
      </c>
      <c r="B195" s="22" t="str">
        <f>LOOKUP(C195,DATOS!$C$2:$C$497,DATOS!$B$2:$B$497)</f>
        <v>JOSE CONTRERAS</v>
      </c>
      <c r="C195" s="26">
        <v>9741595</v>
      </c>
      <c r="D195" s="22" t="str">
        <f>LOOKUP(C195,DATOS!$C$2:$C$497,DATOS!$D$2:$D$497)</f>
        <v>A70EE3G</v>
      </c>
      <c r="E195" s="22" t="str">
        <f>LOOKUP(D195,DATOS!$A$502:$A$884,DATOS!$B$502:$B$884)</f>
        <v>S/I</v>
      </c>
      <c r="F195" s="6">
        <v>421.32</v>
      </c>
      <c r="G195" s="8">
        <v>45483</v>
      </c>
      <c r="H195" s="22" t="str">
        <f>LOOKUP(C195,DATOS!$C$2:$C$497,DATOS!$F$2:$F$497)</f>
        <v>OCCIDENTE</v>
      </c>
      <c r="I195" s="22" t="str">
        <f>LOOKUP(C195,DATOS!$C$2:$C$497,DATOS!$G$2:$G$497)</f>
        <v>MARACAIBO</v>
      </c>
      <c r="J195" s="1" t="s">
        <v>495</v>
      </c>
    </row>
    <row r="196" spans="1:10">
      <c r="A196" s="20">
        <f t="shared" si="1"/>
        <v>207</v>
      </c>
      <c r="B196" s="22" t="str">
        <f>LOOKUP(C196,DATOS!$C$2:$C$497,DATOS!$B$2:$B$497)</f>
        <v>CARLOS BAPTISTA</v>
      </c>
      <c r="C196" s="26">
        <v>11609937</v>
      </c>
      <c r="D196" s="22" t="str">
        <f>LOOKUP(C196,DATOS!$C$2:$C$497,DATOS!$D$2:$D$497)</f>
        <v>DA761824</v>
      </c>
      <c r="E196" s="22" t="str">
        <f>LOOKUP(D196,DATOS!$A$502:$A$884,DATOS!$B$502:$B$884)</f>
        <v>600 LT</v>
      </c>
      <c r="F196" s="6">
        <v>200.37</v>
      </c>
      <c r="G196" s="8">
        <v>45483</v>
      </c>
      <c r="H196" s="22" t="str">
        <f>LOOKUP(C196,DATOS!$C$2:$C$497,DATOS!$F$2:$F$497)</f>
        <v>OCCIDENTE</v>
      </c>
      <c r="I196" s="22" t="str">
        <f>LOOKUP(C196,DATOS!$C$2:$C$497,DATOS!$G$2:$G$497)</f>
        <v>MARACAIBO</v>
      </c>
      <c r="J196" s="1" t="s">
        <v>723</v>
      </c>
    </row>
    <row r="197" spans="1:10">
      <c r="A197" s="20">
        <f t="shared" si="1"/>
        <v>208</v>
      </c>
      <c r="B197" s="22" t="str">
        <f>LOOKUP(C197,DATOS!$C$2:$C$497,DATOS!$B$2:$B$497)</f>
        <v xml:space="preserve">GUTIERREZ JAVIER </v>
      </c>
      <c r="C197" s="26">
        <v>15808424</v>
      </c>
      <c r="D197" s="22" t="str">
        <f>LOOKUP(C197,DATOS!$C$2:$C$497,DATOS!$D$2:$D$497)</f>
        <v>A38EE0G</v>
      </c>
      <c r="E197" s="22" t="str">
        <f>LOOKUP(D197,DATOS!$A$502:$A$884,DATOS!$B$502:$B$884)</f>
        <v>S/I</v>
      </c>
      <c r="F197" s="6">
        <v>180.624</v>
      </c>
      <c r="G197" s="8">
        <v>45483</v>
      </c>
      <c r="H197" s="22" t="str">
        <f>LOOKUP(C197,DATOS!$C$2:$C$497,DATOS!$F$2:$F$497)</f>
        <v>OCCIDENTE</v>
      </c>
      <c r="I197" s="22" t="str">
        <f>LOOKUP(C197,DATOS!$C$2:$C$497,DATOS!$G$2:$G$497)</f>
        <v>VALERA</v>
      </c>
      <c r="J197" s="1" t="s">
        <v>536</v>
      </c>
    </row>
    <row r="198" spans="1:10">
      <c r="A198" s="20">
        <f t="shared" si="1"/>
        <v>209</v>
      </c>
      <c r="B198" s="22" t="str">
        <f>LOOKUP(C198,DATOS!$C$2:$C$497,DATOS!$B$2:$B$497)</f>
        <v>GERMAN FERREBUS</v>
      </c>
      <c r="C198" s="26">
        <v>26559395</v>
      </c>
      <c r="D198" s="22" t="str">
        <f>LOOKUP(C198,DATOS!$C$2:$C$497,DATOS!$D$2:$D$497)</f>
        <v>A60DETS</v>
      </c>
      <c r="E198" s="22" t="str">
        <f>LOOKUP(D198,DATOS!$A$502:$A$884,DATOS!$B$502:$B$884)</f>
        <v>S/I</v>
      </c>
      <c r="F198" s="6">
        <v>68.882999999999996</v>
      </c>
      <c r="G198" s="8">
        <v>45483</v>
      </c>
      <c r="H198" s="22" t="str">
        <f>LOOKUP(C198,DATOS!$C$2:$C$497,DATOS!$F$2:$F$497)</f>
        <v>OCCIDENTE</v>
      </c>
      <c r="I198" s="22" t="str">
        <f>LOOKUP(C198,DATOS!$C$2:$C$497,DATOS!$G$2:$G$497)</f>
        <v>MINISTERIO</v>
      </c>
      <c r="J198" s="1" t="s">
        <v>724</v>
      </c>
    </row>
    <row r="199" spans="1:10">
      <c r="A199" s="20">
        <f t="shared" si="1"/>
        <v>210</v>
      </c>
      <c r="B199" s="22" t="str">
        <f>LOOKUP(C199,DATOS!$C$2:$C$497,DATOS!$B$2:$B$497)</f>
        <v>JOSE RUBIO</v>
      </c>
      <c r="C199" s="26">
        <v>10918007</v>
      </c>
      <c r="D199" s="22" t="s">
        <v>71</v>
      </c>
      <c r="E199" s="22" t="str">
        <f>LOOKUP(D199,DATOS!$A$502:$A$884,DATOS!$B$502:$B$884)</f>
        <v>600 LT</v>
      </c>
      <c r="F199" s="3">
        <v>250.298</v>
      </c>
      <c r="G199" s="8">
        <v>45483</v>
      </c>
      <c r="H199" s="22" t="str">
        <f>LOOKUP(C199,DATOS!$C$2:$C$497,DATOS!$F$2:$F$497)</f>
        <v>OCCIDENTE</v>
      </c>
      <c r="I199" s="22" t="str">
        <f>LOOKUP(C199,DATOS!$C$2:$C$497,DATOS!$G$2:$G$497)</f>
        <v>MARACAIBO</v>
      </c>
      <c r="J199" s="1" t="s">
        <v>503</v>
      </c>
    </row>
    <row r="200" spans="1:10">
      <c r="A200" s="20">
        <f t="shared" si="1"/>
        <v>211</v>
      </c>
      <c r="B200" s="22" t="str">
        <f>LOOKUP(C200,DATOS!$C$2:$C$497,DATOS!$B$2:$B$497)</f>
        <v>RODRIGUEZ FELIX GREGORIO</v>
      </c>
      <c r="C200" s="26">
        <v>14245605</v>
      </c>
      <c r="D200" s="22" t="str">
        <f>LOOKUP(C200,DATOS!$C$2:$C$497,DATOS!$D$2:$D$497)</f>
        <v>A39EE8G</v>
      </c>
      <c r="E200" s="22" t="str">
        <f>LOOKUP(D200,DATOS!$A$502:$A$884,DATOS!$B$502:$B$884)</f>
        <v>S/I</v>
      </c>
      <c r="F200" s="3">
        <v>200.416</v>
      </c>
      <c r="G200" s="8">
        <v>45483</v>
      </c>
      <c r="H200" s="22" t="str">
        <f>LOOKUP(C200,DATOS!$C$2:$C$497,DATOS!$F$2:$F$497)</f>
        <v>OCCIDENTE</v>
      </c>
      <c r="I200" s="22" t="str">
        <f>LOOKUP(C200,DATOS!$C$2:$C$497,DATOS!$G$2:$G$497)</f>
        <v>VALERA</v>
      </c>
      <c r="J200" s="1" t="s">
        <v>56</v>
      </c>
    </row>
    <row r="201" spans="1:10">
      <c r="A201" s="20">
        <f t="shared" si="1"/>
        <v>212</v>
      </c>
      <c r="B201" s="22" t="str">
        <f>LOOKUP(C201,DATOS!$C$2:$C$497,DATOS!$B$2:$B$497)</f>
        <v>RICHARD VASQUEZ</v>
      </c>
      <c r="C201" s="26">
        <v>14454740</v>
      </c>
      <c r="D201" s="22" t="str">
        <f>LOOKUP(C201,DATOS!$C$2:$C$497,DATOS!$D$2:$D$497)</f>
        <v>A73EE3G</v>
      </c>
      <c r="E201" s="22" t="str">
        <f>LOOKUP(D201,DATOS!$A$502:$A$884,DATOS!$B$502:$B$884)</f>
        <v>S/I</v>
      </c>
      <c r="F201" s="3">
        <v>400.00299999999999</v>
      </c>
      <c r="G201" s="8">
        <v>45483</v>
      </c>
      <c r="H201" s="22" t="str">
        <f>LOOKUP(C201,DATOS!$C$2:$C$497,DATOS!$F$2:$F$497)</f>
        <v>OCCIDENTE</v>
      </c>
      <c r="I201" s="22" t="str">
        <f>LOOKUP(C201,DATOS!$C$2:$C$497,DATOS!$G$2:$G$497)</f>
        <v>MARACAIBO</v>
      </c>
      <c r="J201" s="1" t="s">
        <v>6</v>
      </c>
    </row>
    <row r="202" spans="1:10">
      <c r="A202" s="20">
        <f t="shared" si="1"/>
        <v>213</v>
      </c>
      <c r="B202" s="22" t="str">
        <f>LOOKUP(C202,DATOS!$C$2:$C$497,DATOS!$B$2:$B$497)</f>
        <v>NESTOR MONTILLA</v>
      </c>
      <c r="C202" s="26">
        <v>10314969</v>
      </c>
      <c r="D202" s="22" t="str">
        <f>LOOKUP(C202,DATOS!$C$2:$C$497,DATOS!$D$2:$D$497)</f>
        <v>A71EE6G</v>
      </c>
      <c r="E202" s="22" t="str">
        <f>LOOKUP(D202,DATOS!$A$502:$A$884,DATOS!$B$502:$B$884)</f>
        <v>S/I</v>
      </c>
      <c r="F202" s="3">
        <v>200.45699999999999</v>
      </c>
      <c r="G202" s="8">
        <v>45483</v>
      </c>
      <c r="H202" s="22" t="str">
        <f>LOOKUP(C202,DATOS!$C$2:$C$497,DATOS!$F$2:$F$497)</f>
        <v>OCCIDENTE</v>
      </c>
      <c r="I202" s="22" t="str">
        <f>LOOKUP(C202,DATOS!$C$2:$C$497,DATOS!$G$2:$G$497)</f>
        <v>VALERA</v>
      </c>
      <c r="J202" s="1" t="s">
        <v>56</v>
      </c>
    </row>
    <row r="203" spans="1:10">
      <c r="A203" s="20">
        <f t="shared" si="1"/>
        <v>214</v>
      </c>
      <c r="B203" s="22" t="str">
        <f>LOOKUP(C203,DATOS!$C$2:$C$497,DATOS!$B$2:$B$497)</f>
        <v>LEONAR VALERA</v>
      </c>
      <c r="C203" s="26">
        <v>11324295</v>
      </c>
      <c r="D203" s="22" t="str">
        <f>LOOKUP(C203,DATOS!$C$2:$C$497,DATOS!$D$2:$D$497)</f>
        <v>A75EE7G</v>
      </c>
      <c r="E203" s="22" t="str">
        <f>LOOKUP(D203,DATOS!$A$502:$A$884,DATOS!$B$502:$B$884)</f>
        <v>S/I</v>
      </c>
      <c r="F203" s="3">
        <v>200.155</v>
      </c>
      <c r="G203" s="8">
        <v>45483</v>
      </c>
      <c r="H203" s="22" t="str">
        <f>LOOKUP(C203,DATOS!$C$2:$C$497,DATOS!$F$2:$F$497)</f>
        <v>OCCIDENTE</v>
      </c>
      <c r="I203" s="22" t="str">
        <f>LOOKUP(C203,DATOS!$C$2:$C$497,DATOS!$G$2:$G$497)</f>
        <v>VALERA</v>
      </c>
      <c r="J203" s="1" t="s">
        <v>56</v>
      </c>
    </row>
    <row r="204" spans="1:10">
      <c r="A204" s="20">
        <f t="shared" si="1"/>
        <v>215</v>
      </c>
      <c r="B204" s="22" t="str">
        <f>LOOKUP(C204,DATOS!$C$2:$C$497,DATOS!$B$2:$B$497)</f>
        <v>MARCOS BAES</v>
      </c>
      <c r="C204" s="26">
        <v>11718542</v>
      </c>
      <c r="D204" s="22" t="str">
        <f>LOOKUP(C204,DATOS!$C$2:$C$497,DATOS!$D$2:$D$497)</f>
        <v>DA761290</v>
      </c>
      <c r="E204" s="22" t="str">
        <f>LOOKUP(D204,DATOS!$A$502:$A$884,DATOS!$B$502:$B$884)</f>
        <v>600 LT</v>
      </c>
      <c r="F204" s="3">
        <v>300.81700000000001</v>
      </c>
      <c r="G204" s="8">
        <v>45483</v>
      </c>
      <c r="H204" s="22" t="str">
        <f>LOOKUP(C204,DATOS!$C$2:$C$497,DATOS!$F$2:$F$497)</f>
        <v>OCCIDENTE</v>
      </c>
      <c r="I204" s="22" t="str">
        <f>LOOKUP(C204,DATOS!$C$2:$C$497,DATOS!$G$2:$G$497)</f>
        <v>MARACAIBO</v>
      </c>
      <c r="J204" s="1" t="s">
        <v>483</v>
      </c>
    </row>
    <row r="205" spans="1:10">
      <c r="A205" s="20">
        <f t="shared" si="1"/>
        <v>216</v>
      </c>
      <c r="B205" s="28" t="s">
        <v>20</v>
      </c>
      <c r="C205" s="28" t="s">
        <v>21</v>
      </c>
      <c r="D205" s="28" t="s">
        <v>22</v>
      </c>
      <c r="E205" s="28" t="s">
        <v>23</v>
      </c>
      <c r="F205" s="28" t="s">
        <v>25</v>
      </c>
      <c r="G205" s="28" t="s">
        <v>0</v>
      </c>
      <c r="H205" s="28" t="s">
        <v>28</v>
      </c>
      <c r="I205" s="28" t="s">
        <v>29</v>
      </c>
      <c r="J205" s="28" t="s">
        <v>30</v>
      </c>
    </row>
    <row r="206" spans="1:10">
      <c r="A206" s="20">
        <f t="shared" si="1"/>
        <v>217</v>
      </c>
      <c r="B206" s="22" t="str">
        <f>LOOKUP(C206,DATOS!$C$2:$C$497,DATOS!$B$2:$B$497)</f>
        <v xml:space="preserve">EDGARD RIVAS </v>
      </c>
      <c r="C206" s="26">
        <v>8042352</v>
      </c>
      <c r="D206" s="22" t="s">
        <v>159</v>
      </c>
      <c r="E206" s="22" t="str">
        <f>LOOKUP(D206,DATOS!$A$502:$A$884,DATOS!$B$502:$B$884)</f>
        <v>600 LT</v>
      </c>
      <c r="F206" s="6">
        <v>200.00399999999999</v>
      </c>
      <c r="G206" s="8">
        <v>45483</v>
      </c>
      <c r="H206" s="22" t="str">
        <f>LOOKUP(C206,DATOS!$C$2:$C$497,DATOS!$F$2:$F$497)</f>
        <v>ANDES</v>
      </c>
      <c r="I206" s="22" t="str">
        <f>LOOKUP(C206,DATOS!$C$2:$C$497,DATOS!$G$2:$G$497)</f>
        <v>SAN CRISTOBAL</v>
      </c>
      <c r="J206" s="9" t="s">
        <v>34</v>
      </c>
    </row>
    <row r="207" spans="1:10">
      <c r="A207" s="20">
        <f t="shared" si="1"/>
        <v>218</v>
      </c>
      <c r="B207" s="22" t="str">
        <f>LOOKUP(C207,DATOS!$C$2:$C$497,DATOS!$B$2:$B$497)</f>
        <v>DAGOBERTO CASTRO</v>
      </c>
      <c r="C207" s="26">
        <v>22480541</v>
      </c>
      <c r="D207" s="22" t="str">
        <f>LOOKUP(C207,DATOS!$C$2:$C$497,DATOS!$D$2:$D$497)</f>
        <v>A21DT7V</v>
      </c>
      <c r="E207" s="22" t="str">
        <f>LOOKUP(D207,DATOS!$A$502:$A$884,DATOS!$B$502:$B$884)</f>
        <v>S/I</v>
      </c>
      <c r="F207" s="6">
        <v>350.608</v>
      </c>
      <c r="G207" s="8">
        <v>45483</v>
      </c>
      <c r="H207" s="22" t="str">
        <f>LOOKUP(C207,DATOS!$C$2:$C$497,DATOS!$F$2:$F$497)</f>
        <v>OCCIDENTE</v>
      </c>
      <c r="I207" s="22" t="str">
        <f>LOOKUP(C207,DATOS!$C$2:$C$497,DATOS!$G$2:$G$497)</f>
        <v>MARACAIBO</v>
      </c>
      <c r="J207" s="9" t="s">
        <v>728</v>
      </c>
    </row>
    <row r="208" spans="1:10">
      <c r="A208" s="20">
        <f t="shared" si="1"/>
        <v>219</v>
      </c>
      <c r="B208" s="22" t="str">
        <f>LOOKUP(C208,DATOS!$C$2:$C$497,DATOS!$B$2:$B$497)</f>
        <v>ALICIO SOTURNO</v>
      </c>
      <c r="C208" s="26">
        <v>10444646</v>
      </c>
      <c r="D208" s="22" t="str">
        <f>LOOKUP(C208,DATOS!$C$2:$C$497,DATOS!$D$2:$D$497)</f>
        <v>DA761834</v>
      </c>
      <c r="E208" s="22" t="str">
        <f>LOOKUP(D208,DATOS!$A$502:$A$884,DATOS!$B$502:$B$884)</f>
        <v>600 LT</v>
      </c>
      <c r="F208" s="6">
        <v>392.75099999999998</v>
      </c>
      <c r="G208" s="8">
        <v>45483</v>
      </c>
      <c r="H208" s="22" t="str">
        <f>LOOKUP(C208,DATOS!$C$2:$C$497,DATOS!$F$2:$F$497)</f>
        <v>OCCIDENTE</v>
      </c>
      <c r="I208" s="22" t="str">
        <f>LOOKUP(C208,DATOS!$C$2:$C$497,DATOS!$G$2:$G$497)</f>
        <v>MARACAIBO</v>
      </c>
      <c r="J208" s="9" t="s">
        <v>6</v>
      </c>
    </row>
    <row r="209" spans="1:10">
      <c r="A209" s="20">
        <f t="shared" si="1"/>
        <v>220</v>
      </c>
      <c r="B209" s="22" t="str">
        <f>LOOKUP(C209,DATOS!$C$2:$C$497,DATOS!$B$2:$B$497)</f>
        <v>RAFAEL ROJAS</v>
      </c>
      <c r="C209" s="26">
        <v>18095674</v>
      </c>
      <c r="D209" s="22" t="s">
        <v>730</v>
      </c>
      <c r="E209" s="22" t="str">
        <f>LOOKUP(D209,DATOS!$A$502:$A$884,DATOS!$B$502:$B$884)</f>
        <v>S/I</v>
      </c>
      <c r="F209" s="6">
        <v>196.196</v>
      </c>
      <c r="G209" s="8">
        <v>45483</v>
      </c>
      <c r="H209" s="22" t="str">
        <f>LOOKUP(C209,DATOS!$C$2:$C$497,DATOS!$F$2:$F$497)</f>
        <v>OCCIDENTE</v>
      </c>
      <c r="I209" s="22" t="str">
        <f>LOOKUP(C209,DATOS!$C$2:$C$497,DATOS!$G$2:$G$497)</f>
        <v>VALERA</v>
      </c>
      <c r="J209" s="9" t="s">
        <v>56</v>
      </c>
    </row>
    <row r="210" spans="1:10">
      <c r="A210" s="20">
        <f t="shared" si="1"/>
        <v>221</v>
      </c>
      <c r="B210" s="22" t="str">
        <f>LOOKUP(C210,DATOS!$C$2:$C$497,DATOS!$B$2:$B$497)</f>
        <v>VICTOR SOSA</v>
      </c>
      <c r="C210" s="26">
        <v>10038524</v>
      </c>
      <c r="D210" s="22" t="str">
        <f>LOOKUP(C210,DATOS!$C$2:$C$497,DATOS!$D$2:$D$497)</f>
        <v>A40EE5G</v>
      </c>
      <c r="E210" s="22" t="str">
        <f>LOOKUP(D210,DATOS!$A$502:$A$884,DATOS!$B$502:$B$884)</f>
        <v>S/I</v>
      </c>
      <c r="F210" s="6">
        <v>200.38800000000001</v>
      </c>
      <c r="G210" s="8">
        <v>45483</v>
      </c>
      <c r="H210" s="22" t="str">
        <f>LOOKUP(C210,DATOS!$C$2:$C$497,DATOS!$F$2:$F$497)</f>
        <v>OCCIDENTE</v>
      </c>
      <c r="I210" s="22" t="str">
        <f>LOOKUP(C210,DATOS!$C$2:$C$497,DATOS!$G$2:$G$497)</f>
        <v>VALERA</v>
      </c>
      <c r="J210" s="9" t="s">
        <v>56</v>
      </c>
    </row>
    <row r="211" spans="1:10">
      <c r="A211" s="20">
        <f t="shared" si="1"/>
        <v>222</v>
      </c>
      <c r="B211" s="22" t="str">
        <f>LOOKUP(C211,DATOS!$C$2:$C$497,DATOS!$B$2:$B$497)</f>
        <v>LUZIO ZAMBRANO</v>
      </c>
      <c r="C211" s="26">
        <v>9353770</v>
      </c>
      <c r="D211" s="22" t="str">
        <f>LOOKUP(C211,DATOS!$C$2:$C$497,DATOS!$D$2:$D$497)</f>
        <v>NS000495</v>
      </c>
      <c r="E211" s="22" t="str">
        <f>LOOKUP(D211,DATOS!$A$502:$A$884,DATOS!$B$502:$B$884)</f>
        <v>S/I</v>
      </c>
      <c r="F211" s="6">
        <v>168.845</v>
      </c>
      <c r="G211" s="8">
        <v>45483</v>
      </c>
      <c r="H211" s="22" t="str">
        <f>LOOKUP(C211,DATOS!$C$2:$C$497,DATOS!$F$2:$F$497)</f>
        <v>ANDES</v>
      </c>
      <c r="I211" s="22" t="str">
        <f>LOOKUP(C211,DATOS!$C$2:$C$497,DATOS!$G$2:$G$497)</f>
        <v>LA FRIA</v>
      </c>
      <c r="J211" s="9" t="s">
        <v>729</v>
      </c>
    </row>
    <row r="212" spans="1:10">
      <c r="A212" s="20">
        <f t="shared" si="1"/>
        <v>223</v>
      </c>
      <c r="B212" s="28" t="s">
        <v>20</v>
      </c>
      <c r="C212" s="28" t="s">
        <v>21</v>
      </c>
      <c r="D212" s="28" t="s">
        <v>22</v>
      </c>
      <c r="E212" s="28" t="s">
        <v>23</v>
      </c>
      <c r="F212" s="28" t="s">
        <v>25</v>
      </c>
      <c r="G212" s="28" t="s">
        <v>0</v>
      </c>
      <c r="H212" s="28" t="s">
        <v>28</v>
      </c>
      <c r="I212" s="28" t="s">
        <v>29</v>
      </c>
      <c r="J212" s="28" t="s">
        <v>30</v>
      </c>
    </row>
    <row r="213" spans="1:10">
      <c r="A213" s="20">
        <f t="shared" si="1"/>
        <v>224</v>
      </c>
      <c r="B213" s="22" t="str">
        <f>LOOKUP(C213,DATOS!$C$2:$C$497,DATOS!$B$2:$B$497)</f>
        <v>DOMINGO RODRIGUEZ</v>
      </c>
      <c r="C213" s="26">
        <v>14026985</v>
      </c>
      <c r="D213" s="22" t="str">
        <f>LOOKUP(C213,DATOS!$C$2:$C$497,DATOS!$D$2:$D$497)</f>
        <v>DA753509</v>
      </c>
      <c r="E213" s="22" t="str">
        <f>LOOKUP(D213,DATOS!$A$502:$A$884,DATOS!$B$502:$B$884)</f>
        <v>600 LT</v>
      </c>
      <c r="F213" s="6">
        <v>457.81900000000002</v>
      </c>
      <c r="G213" s="8">
        <v>45483</v>
      </c>
      <c r="H213" s="22" t="str">
        <f>LOOKUP(C213,DATOS!$C$2:$C$497,DATOS!$F$2:$F$497)</f>
        <v>OCCIDENTE</v>
      </c>
      <c r="I213" s="22" t="str">
        <f>LOOKUP(C213,DATOS!$C$2:$C$497,DATOS!$G$2:$G$497)</f>
        <v>MARACAIBO</v>
      </c>
      <c r="J213" s="9" t="s">
        <v>6</v>
      </c>
    </row>
    <row r="214" spans="1:10">
      <c r="A214" s="20">
        <f t="shared" si="1"/>
        <v>225</v>
      </c>
      <c r="B214" s="22" t="str">
        <f>LOOKUP(C214,DATOS!$C$2:$C$497,DATOS!$B$2:$B$497)</f>
        <v>ARGENIS ARANGUREN</v>
      </c>
      <c r="C214" s="26">
        <v>10850656</v>
      </c>
      <c r="D214" s="22" t="str">
        <f>LOOKUP(C214,DATOS!$C$2:$C$497,DATOS!$D$2:$D$497)</f>
        <v>DA753423</v>
      </c>
      <c r="E214" s="22" t="str">
        <f>LOOKUP(D214,DATOS!$A$502:$A$884,DATOS!$B$502:$B$884)</f>
        <v>600 LT</v>
      </c>
      <c r="F214" s="6">
        <v>200.31800000000001</v>
      </c>
      <c r="G214" s="8">
        <v>45483</v>
      </c>
      <c r="H214" s="22" t="str">
        <f>LOOKUP(C214,DATOS!$C$2:$C$497,DATOS!$F$2:$F$497)</f>
        <v>ANDES</v>
      </c>
      <c r="I214" s="22" t="str">
        <f>LOOKUP(C214,DATOS!$C$2:$C$497,DATOS!$G$2:$G$497)</f>
        <v>LA FRIA</v>
      </c>
      <c r="J214" s="9" t="s">
        <v>35</v>
      </c>
    </row>
    <row r="215" spans="1:10">
      <c r="A215" s="20">
        <f t="shared" si="1"/>
        <v>226</v>
      </c>
      <c r="B215" s="22" t="str">
        <f>LOOKUP(C215,DATOS!$C$2:$C$497,DATOS!$B$2:$B$497)</f>
        <v>GUILLERMO CASTELLANO</v>
      </c>
      <c r="C215" s="26">
        <v>5839054</v>
      </c>
      <c r="D215" s="22" t="str">
        <f>LOOKUP(C215,DATOS!$C$2:$C$497,DATOS!$D$2:$D$497)</f>
        <v>A57EB1P</v>
      </c>
      <c r="E215" s="22" t="str">
        <f>LOOKUP(D215,DATOS!$A$502:$A$884,DATOS!$B$502:$B$884)</f>
        <v>S/I</v>
      </c>
      <c r="F215" s="6">
        <v>400.45600000000002</v>
      </c>
      <c r="G215" s="8">
        <v>45483</v>
      </c>
      <c r="H215" s="22" t="str">
        <f>LOOKUP(C215,DATOS!$C$2:$C$497,DATOS!$F$2:$F$497)</f>
        <v>OCCIDENTE</v>
      </c>
      <c r="I215" s="22" t="str">
        <f>LOOKUP(C215,DATOS!$C$2:$C$497,DATOS!$G$2:$G$497)</f>
        <v>GAS COMUNAL</v>
      </c>
      <c r="J215" s="9" t="s">
        <v>593</v>
      </c>
    </row>
    <row r="216" spans="1:10">
      <c r="A216" s="20">
        <f t="shared" si="1"/>
        <v>227</v>
      </c>
      <c r="B216" s="22" t="str">
        <f>LOOKUP(C216,DATOS!$C$2:$C$497,DATOS!$B$2:$B$497)</f>
        <v>RENNY JOSE RAMIREZ</v>
      </c>
      <c r="C216" s="26">
        <v>8501579</v>
      </c>
      <c r="D216" s="22" t="str">
        <f>LOOKUP(C216,DATOS!$C$2:$C$497,DATOS!$D$2:$D$497)</f>
        <v>A30EB6P</v>
      </c>
      <c r="E216" s="22" t="str">
        <f>LOOKUP(D216,DATOS!$A$502:$A$884,DATOS!$B$502:$B$884)</f>
        <v>S/I</v>
      </c>
      <c r="F216" s="6">
        <v>90.715000000000003</v>
      </c>
      <c r="G216" s="8">
        <v>45483</v>
      </c>
      <c r="H216" s="22" t="str">
        <f>LOOKUP(C216,DATOS!$C$2:$C$497,DATOS!$F$2:$F$497)</f>
        <v>OCCIDENTE</v>
      </c>
      <c r="I216" s="22" t="str">
        <f>LOOKUP(C216,DATOS!$C$2:$C$497,DATOS!$G$2:$G$497)</f>
        <v>DSI</v>
      </c>
      <c r="J216" s="9" t="s">
        <v>60</v>
      </c>
    </row>
    <row r="217" spans="1:10">
      <c r="A217" s="20">
        <f t="shared" si="1"/>
        <v>228</v>
      </c>
      <c r="B217" s="22" t="str">
        <f>LOOKUP(C217,DATOS!$C$2:$C$497,DATOS!$B$2:$B$497)</f>
        <v>JUAN ZAMBRANO</v>
      </c>
      <c r="C217" s="26">
        <v>10873984</v>
      </c>
      <c r="D217" s="22" t="str">
        <f>LOOKUP(C217,DATOS!$C$2:$C$497,DATOS!$D$2:$D$497)</f>
        <v>DA754132</v>
      </c>
      <c r="E217" s="22" t="str">
        <f>LOOKUP(D217,DATOS!$A$502:$A$884,DATOS!$B$502:$B$884)</f>
        <v>600 LT</v>
      </c>
      <c r="F217" s="6">
        <v>300.673</v>
      </c>
      <c r="G217" s="8">
        <v>45483</v>
      </c>
      <c r="H217" s="22" t="str">
        <f>LOOKUP(C217,DATOS!$C$2:$C$497,DATOS!$F$2:$F$497)</f>
        <v>ANDES</v>
      </c>
      <c r="I217" s="22" t="str">
        <f>LOOKUP(C217,DATOS!$C$2:$C$497,DATOS!$G$2:$G$497)</f>
        <v>LA FRIA</v>
      </c>
      <c r="J217" s="9" t="s">
        <v>35</v>
      </c>
    </row>
    <row r="218" spans="1:10">
      <c r="A218" s="20">
        <f t="shared" ref="A218:A281" si="2">A217+1</f>
        <v>229</v>
      </c>
      <c r="B218" s="22" t="str">
        <f>LOOKUP(C218,DATOS!$C$2:$C$497,DATOS!$B$2:$B$497)</f>
        <v>PEDRO BOHORQUEZ</v>
      </c>
      <c r="C218" s="26">
        <v>14306139</v>
      </c>
      <c r="D218" s="22" t="str">
        <f>LOOKUP(C218,DATOS!$C$2:$C$497,DATOS!$D$2:$D$497)</f>
        <v>A41EE1G</v>
      </c>
      <c r="E218" s="22" t="str">
        <f>LOOKUP(D218,DATOS!$A$502:$A$884,DATOS!$B$502:$B$884)</f>
        <v>S/I</v>
      </c>
      <c r="F218" s="6">
        <v>274.88499999999999</v>
      </c>
      <c r="G218" s="8">
        <v>45483</v>
      </c>
      <c r="H218" s="22" t="str">
        <f>LOOKUP(C218,DATOS!$C$2:$C$497,DATOS!$F$2:$F$497)</f>
        <v>OCCIDENTE</v>
      </c>
      <c r="I218" s="22" t="str">
        <f>LOOKUP(C218,DATOS!$C$2:$C$497,DATOS!$G$2:$G$497)</f>
        <v>VALERA</v>
      </c>
      <c r="J218" s="9" t="s">
        <v>56</v>
      </c>
    </row>
    <row r="219" spans="1:10">
      <c r="A219" s="20">
        <f t="shared" si="2"/>
        <v>230</v>
      </c>
      <c r="B219" s="22" t="str">
        <f>LOOKUP(C219,DATOS!$C$2:$C$497,DATOS!$B$2:$B$497)</f>
        <v>ADENIS ARANGURE</v>
      </c>
      <c r="C219" s="26">
        <v>14808911</v>
      </c>
      <c r="D219" s="22" t="str">
        <f>LOOKUP(C219,DATOS!$C$2:$C$497,DATOS!$D$2:$D$497)</f>
        <v>A26DT3V</v>
      </c>
      <c r="E219" s="22" t="str">
        <f>LOOKUP(D219,DATOS!$A$502:$A$884,DATOS!$B$502:$B$884)</f>
        <v>S/I</v>
      </c>
      <c r="F219" s="6">
        <v>300.06</v>
      </c>
      <c r="G219" s="8">
        <v>45483</v>
      </c>
      <c r="H219" s="22" t="str">
        <f>LOOKUP(C219,DATOS!$C$2:$C$497,DATOS!$F$2:$F$497)</f>
        <v>ANDES</v>
      </c>
      <c r="I219" s="22" t="str">
        <f>LOOKUP(C219,DATOS!$C$2:$C$497,DATOS!$G$2:$G$497)</f>
        <v>LA FRIA</v>
      </c>
      <c r="J219" s="9" t="s">
        <v>495</v>
      </c>
    </row>
    <row r="220" spans="1:10">
      <c r="A220" s="20">
        <f t="shared" si="2"/>
        <v>231</v>
      </c>
      <c r="B220" s="22" t="str">
        <f>LOOKUP(C220,DATOS!$C$2:$C$497,DATOS!$B$2:$B$497)</f>
        <v>FELIX MANZANEDA</v>
      </c>
      <c r="C220" s="26">
        <v>11389096</v>
      </c>
      <c r="D220" s="22" t="str">
        <f>LOOKUP(C220,DATOS!$C$2:$C$497,DATOS!$D$2:$D$497)</f>
        <v>DA746035</v>
      </c>
      <c r="E220" s="22" t="str">
        <f>LOOKUP(D220,DATOS!$A$502:$A$884,DATOS!$B$502:$B$884)</f>
        <v>600 LT</v>
      </c>
      <c r="F220" s="6">
        <v>337.452</v>
      </c>
      <c r="G220" s="8">
        <v>45483</v>
      </c>
      <c r="H220" s="22" t="str">
        <f>LOOKUP(C220,DATOS!$C$2:$C$497,DATOS!$F$2:$F$497)</f>
        <v>OCCIDENTE</v>
      </c>
      <c r="I220" s="22" t="str">
        <f>LOOKUP(C220,DATOS!$C$2:$C$497,DATOS!$G$2:$G$497)</f>
        <v>MARACAIBO</v>
      </c>
      <c r="J220" s="9" t="s">
        <v>732</v>
      </c>
    </row>
    <row r="221" spans="1:10">
      <c r="A221" s="20">
        <f t="shared" si="2"/>
        <v>232</v>
      </c>
      <c r="B221" s="22" t="str">
        <f>LOOKUP(C221,DATOS!$C$2:$C$497,DATOS!$B$2:$B$497)</f>
        <v>FREDDY SUAREZ</v>
      </c>
      <c r="C221" s="26">
        <v>9147515</v>
      </c>
      <c r="D221" s="22" t="str">
        <f>LOOKUP(C221,DATOS!$C$2:$C$497,DATOS!$D$2:$D$497)</f>
        <v>DA754142</v>
      </c>
      <c r="E221" s="22" t="str">
        <f>LOOKUP(D221,DATOS!$A$502:$A$884,DATOS!$B$502:$B$884)</f>
        <v>600 LT</v>
      </c>
      <c r="F221" s="6">
        <v>200.39500000000001</v>
      </c>
      <c r="G221" s="8">
        <v>45483</v>
      </c>
      <c r="H221" s="22" t="str">
        <f>LOOKUP(C221,DATOS!$C$2:$C$497,DATOS!$F$2:$F$497)</f>
        <v>ANDES</v>
      </c>
      <c r="I221" s="22" t="str">
        <f>LOOKUP(C221,DATOS!$C$2:$C$497,DATOS!$G$2:$G$497)</f>
        <v>LA FRIA</v>
      </c>
      <c r="J221" s="9" t="s">
        <v>35</v>
      </c>
    </row>
    <row r="222" spans="1:10">
      <c r="A222" s="20">
        <f t="shared" si="2"/>
        <v>233</v>
      </c>
      <c r="B222" s="22" t="str">
        <f>LOOKUP(C222,DATOS!$C$2:$C$497,DATOS!$B$2:$B$497)</f>
        <v xml:space="preserve">  DESPACIANO RAMIREZ </v>
      </c>
      <c r="C222" s="26">
        <v>9355294</v>
      </c>
      <c r="D222" s="22" t="str">
        <f>LOOKUP(C222,DATOS!$C$2:$C$497,DATOS!$D$2:$D$497)</f>
        <v>76NDAT</v>
      </c>
      <c r="E222" s="22" t="str">
        <f>LOOKUP(D222,DATOS!$A$502:$A$884,DATOS!$B$502:$B$884)</f>
        <v>S/I</v>
      </c>
      <c r="F222" s="6">
        <v>200.96199999999999</v>
      </c>
      <c r="G222" s="8">
        <v>45483</v>
      </c>
      <c r="H222" s="22" t="str">
        <f>LOOKUP(C222,DATOS!$C$2:$C$497,DATOS!$F$2:$F$497)</f>
        <v>ANDES</v>
      </c>
      <c r="I222" s="22" t="str">
        <f>LOOKUP(C222,DATOS!$C$2:$C$497,DATOS!$G$2:$G$497)</f>
        <v>LA FRIA</v>
      </c>
      <c r="J222" s="9" t="s">
        <v>35</v>
      </c>
    </row>
    <row r="223" spans="1:10">
      <c r="A223" s="20">
        <f t="shared" si="2"/>
        <v>234</v>
      </c>
      <c r="B223" s="28" t="s">
        <v>20</v>
      </c>
      <c r="C223" s="28" t="s">
        <v>21</v>
      </c>
      <c r="D223" s="28" t="s">
        <v>22</v>
      </c>
      <c r="E223" s="28" t="s">
        <v>23</v>
      </c>
      <c r="F223" s="28" t="s">
        <v>25</v>
      </c>
      <c r="G223" s="28" t="s">
        <v>0</v>
      </c>
      <c r="H223" s="28" t="s">
        <v>28</v>
      </c>
      <c r="I223" s="28" t="s">
        <v>29</v>
      </c>
      <c r="J223" s="28" t="s">
        <v>30</v>
      </c>
    </row>
    <row r="224" spans="1:10">
      <c r="A224" s="20">
        <f t="shared" si="2"/>
        <v>235</v>
      </c>
      <c r="B224" s="22" t="str">
        <f>LOOKUP(C224,DATOS!$C$2:$C$497,DATOS!$B$2:$B$497)</f>
        <v>EDEBERTO FLORES</v>
      </c>
      <c r="C224" s="26">
        <v>13024349</v>
      </c>
      <c r="D224" s="22" t="str">
        <f>LOOKUP(C224,DATOS!$C$2:$C$497,DATOS!$D$2:$D$497)</f>
        <v>DA761828</v>
      </c>
      <c r="E224" s="22" t="str">
        <f>LOOKUP(D224,DATOS!$A$502:$A$884,DATOS!$B$502:$B$884)</f>
        <v>600 LT</v>
      </c>
      <c r="F224" s="6">
        <v>249.92400000000001</v>
      </c>
      <c r="G224" s="8">
        <v>45484</v>
      </c>
      <c r="H224" s="22" t="str">
        <f>LOOKUP(C224,DATOS!$C$2:$C$497,DATOS!$F$2:$F$497)</f>
        <v>OCCIDENTE</v>
      </c>
      <c r="I224" s="22" t="str">
        <f>LOOKUP(C224,DATOS!$C$2:$C$497,DATOS!$G$2:$G$497)</f>
        <v>MARACAIBO</v>
      </c>
      <c r="J224" s="9" t="s">
        <v>57</v>
      </c>
    </row>
    <row r="225" spans="1:10">
      <c r="A225" s="20">
        <f t="shared" si="2"/>
        <v>236</v>
      </c>
      <c r="B225" s="22" t="str">
        <f>LOOKUP(C225,DATOS!$C$2:$C$497,DATOS!$B$2:$B$497)</f>
        <v>ALEXANDER JOTA</v>
      </c>
      <c r="C225" s="26">
        <v>5810267</v>
      </c>
      <c r="D225" s="22" t="str">
        <f>LOOKUP(C225,DATOS!$C$2:$C$497,DATOS!$D$2:$D$497)</f>
        <v>A16DR1K</v>
      </c>
      <c r="E225" s="22" t="str">
        <f>LOOKUP(D225,DATOS!$A$502:$A$884,DATOS!$B$502:$B$884)</f>
        <v>S/I</v>
      </c>
      <c r="F225" s="6">
        <v>200.24199999999999</v>
      </c>
      <c r="G225" s="8">
        <v>45484</v>
      </c>
      <c r="H225" s="22" t="str">
        <f>LOOKUP(C225,DATOS!$C$2:$C$497,DATOS!$F$2:$F$497)</f>
        <v>OCCIDENTE</v>
      </c>
      <c r="I225" s="22" t="str">
        <f>LOOKUP(C225,DATOS!$C$2:$C$497,DATOS!$G$2:$G$497)</f>
        <v>MARACAIBO</v>
      </c>
      <c r="J225" s="9" t="s">
        <v>56</v>
      </c>
    </row>
    <row r="226" spans="1:10">
      <c r="A226" s="20">
        <f t="shared" si="2"/>
        <v>237</v>
      </c>
      <c r="B226" s="22" t="str">
        <f>LOOKUP(C226,DATOS!$C$2:$C$497,DATOS!$B$2:$B$497)</f>
        <v>JAIRO GARRIDO</v>
      </c>
      <c r="C226" s="26">
        <v>7900819</v>
      </c>
      <c r="D226" s="22" t="str">
        <f>LOOKUP(C226,DATOS!$C$2:$C$497,DATOS!$D$2:$D$497)</f>
        <v>DA724028</v>
      </c>
      <c r="E226" s="22" t="str">
        <f>LOOKUP(D226,DATOS!$A$502:$A$884,DATOS!$B$502:$B$884)</f>
        <v>600 LT</v>
      </c>
      <c r="F226" s="6">
        <v>200.04499999999999</v>
      </c>
      <c r="G226" s="8">
        <v>45484</v>
      </c>
      <c r="H226" s="22" t="str">
        <f>LOOKUP(C226,DATOS!$C$2:$C$497,DATOS!$F$2:$F$497)</f>
        <v>ANDES</v>
      </c>
      <c r="I226" s="22" t="str">
        <f>LOOKUP(C226,DATOS!$C$2:$C$497,DATOS!$G$2:$G$497)</f>
        <v>SAN CRISTOBAL</v>
      </c>
      <c r="J226" s="9" t="s">
        <v>34</v>
      </c>
    </row>
    <row r="227" spans="1:10">
      <c r="A227" s="20">
        <f t="shared" si="2"/>
        <v>238</v>
      </c>
      <c r="B227" s="22" t="str">
        <f>LOOKUP(C227,DATOS!$C$2:$C$497,DATOS!$B$2:$B$497)</f>
        <v>LUIS DELGADO</v>
      </c>
      <c r="C227" s="26">
        <v>10153386</v>
      </c>
      <c r="D227" s="22" t="str">
        <f>LOOKUP(C227,DATOS!$C$2:$C$497,DATOS!$D$2:$D$497)</f>
        <v>DA746024</v>
      </c>
      <c r="E227" s="22" t="str">
        <f>LOOKUP(D227,DATOS!$A$502:$A$884,DATOS!$B$502:$B$884)</f>
        <v>600 LT</v>
      </c>
      <c r="F227" s="6">
        <v>200.15100000000001</v>
      </c>
      <c r="G227" s="8">
        <v>45484</v>
      </c>
      <c r="H227" s="22" t="str">
        <f>LOOKUP(C227,DATOS!$C$2:$C$497,DATOS!$F$2:$F$497)</f>
        <v>ANDES</v>
      </c>
      <c r="I227" s="22" t="str">
        <f>LOOKUP(C227,DATOS!$C$2:$C$497,DATOS!$G$2:$G$497)</f>
        <v>SAN CRISTOBAL</v>
      </c>
      <c r="J227" s="9" t="s">
        <v>34</v>
      </c>
    </row>
    <row r="228" spans="1:10">
      <c r="A228" s="20">
        <f t="shared" si="2"/>
        <v>239</v>
      </c>
      <c r="B228" s="22" t="str">
        <f>LOOKUP(C228,DATOS!$C$2:$C$497,DATOS!$B$2:$B$497)</f>
        <v>JUAN REYES</v>
      </c>
      <c r="C228" s="26">
        <v>15593567</v>
      </c>
      <c r="D228" s="22" t="s">
        <v>437</v>
      </c>
      <c r="E228" s="22" t="str">
        <f>LOOKUP(D228,DATOS!$A$502:$A$884,DATOS!$B$502:$B$884)</f>
        <v>600 LT</v>
      </c>
      <c r="F228" s="6">
        <v>200.143</v>
      </c>
      <c r="G228" s="8">
        <v>45484</v>
      </c>
      <c r="H228" s="22" t="str">
        <f>LOOKUP(C228,DATOS!$C$2:$C$497,DATOS!$F$2:$F$497)</f>
        <v>OCCIDENTE</v>
      </c>
      <c r="I228" s="22" t="str">
        <f>LOOKUP(C228,DATOS!$C$2:$C$497,DATOS!$G$2:$G$497)</f>
        <v>MARACAIBO</v>
      </c>
      <c r="J228" s="9" t="s">
        <v>9</v>
      </c>
    </row>
    <row r="229" spans="1:10">
      <c r="A229" s="20">
        <f t="shared" si="2"/>
        <v>240</v>
      </c>
      <c r="B229" s="22" t="str">
        <f>LOOKUP(C229,DATOS!$C$2:$C$497,DATOS!$B$2:$B$497)</f>
        <v>ANTONIO MONTILLA</v>
      </c>
      <c r="C229" s="26">
        <v>7732425</v>
      </c>
      <c r="D229" s="22" t="str">
        <f>LOOKUP(C229,DATOS!$C$2:$C$497,DATOS!$D$2:$D$497)</f>
        <v>DA761724</v>
      </c>
      <c r="E229" s="22" t="str">
        <f>LOOKUP(D229,DATOS!$A$502:$A$884,DATOS!$B$502:$B$884)</f>
        <v>600 LT</v>
      </c>
      <c r="F229" s="6">
        <v>250.03700000000001</v>
      </c>
      <c r="G229" s="8">
        <v>45484</v>
      </c>
      <c r="H229" s="22" t="str">
        <f>LOOKUP(C229,DATOS!$C$2:$C$497,DATOS!$F$2:$F$497)</f>
        <v>OCCIDENTE</v>
      </c>
      <c r="I229" s="22" t="str">
        <f>LOOKUP(C229,DATOS!$C$2:$C$497,DATOS!$G$2:$G$497)</f>
        <v>MARACAIBO</v>
      </c>
      <c r="J229" s="9" t="s">
        <v>57</v>
      </c>
    </row>
    <row r="230" spans="1:10">
      <c r="A230" s="20">
        <f t="shared" si="2"/>
        <v>241</v>
      </c>
      <c r="B230" s="22" t="str">
        <f>LOOKUP(C230,DATOS!$C$2:$C$497,DATOS!$B$2:$B$497)</f>
        <v>JOSE MORILLO</v>
      </c>
      <c r="C230" s="26">
        <v>7817079</v>
      </c>
      <c r="D230" s="22" t="str">
        <f>LOOKUP(C230,DATOS!$C$2:$C$497,DATOS!$D$2:$D$497)</f>
        <v>NS000514</v>
      </c>
      <c r="E230" s="22" t="str">
        <f>LOOKUP(D230,DATOS!$A$502:$A$884,DATOS!$B$502:$B$884)</f>
        <v>S/I</v>
      </c>
      <c r="F230" s="6">
        <v>171.04400000000001</v>
      </c>
      <c r="G230" s="8">
        <v>45484</v>
      </c>
      <c r="H230" s="22" t="str">
        <f>LOOKUP(C230,DATOS!$C$2:$C$497,DATOS!$F$2:$F$497)</f>
        <v>OCCIDENTE</v>
      </c>
      <c r="I230" s="22" t="str">
        <f>LOOKUP(C230,DATOS!$C$2:$C$497,DATOS!$G$2:$G$497)</f>
        <v>MARACAIBO</v>
      </c>
      <c r="J230" s="9" t="s">
        <v>9</v>
      </c>
    </row>
    <row r="231" spans="1:10">
      <c r="A231" s="20">
        <f t="shared" si="2"/>
        <v>242</v>
      </c>
      <c r="B231" s="22" t="str">
        <f>LOOKUP(C231,DATOS!$C$2:$C$497,DATOS!$B$2:$B$497)</f>
        <v>ERNESTO CARDENAS</v>
      </c>
      <c r="C231" s="26">
        <v>7772722</v>
      </c>
      <c r="D231" s="22" t="str">
        <f>LOOKUP(C231,DATOS!$C$2:$C$497,DATOS!$D$2:$D$497)</f>
        <v>A26DT5V</v>
      </c>
      <c r="E231" s="22" t="str">
        <f>LOOKUP(D231,DATOS!$A$502:$A$884,DATOS!$B$502:$B$884)</f>
        <v>S/I</v>
      </c>
      <c r="F231" s="6">
        <v>400.32799999999997</v>
      </c>
      <c r="G231" s="8">
        <v>45484</v>
      </c>
      <c r="H231" s="22" t="str">
        <f>LOOKUP(C231,DATOS!$C$2:$C$497,DATOS!$F$2:$F$497)</f>
        <v>OCCIDENTE</v>
      </c>
      <c r="I231" s="22" t="str">
        <f>LOOKUP(C231,DATOS!$C$2:$C$497,DATOS!$G$2:$G$497)</f>
        <v>MARACAIBO</v>
      </c>
      <c r="J231" s="9" t="s">
        <v>6</v>
      </c>
    </row>
    <row r="232" spans="1:10">
      <c r="A232" s="20">
        <f t="shared" si="2"/>
        <v>243</v>
      </c>
      <c r="B232" s="22" t="str">
        <f>LOOKUP(C232,DATOS!$C$2:$C$497,DATOS!$B$2:$B$497)</f>
        <v>WILMER PARRA</v>
      </c>
      <c r="C232" s="26">
        <v>15052813</v>
      </c>
      <c r="D232" s="22" t="str">
        <f>LOOKUP(C232,DATOS!$C$2:$C$497,DATOS!$D$2:$D$497)</f>
        <v>DA761238</v>
      </c>
      <c r="E232" s="22" t="str">
        <f>LOOKUP(D232,DATOS!$A$502:$A$884,DATOS!$B$502:$B$884)</f>
        <v>600 LT</v>
      </c>
      <c r="F232" s="6">
        <v>300.04500000000002</v>
      </c>
      <c r="G232" s="8">
        <v>45484</v>
      </c>
      <c r="H232" s="22" t="str">
        <f>LOOKUP(C232,DATOS!$C$2:$C$497,DATOS!$F$2:$F$497)</f>
        <v>OCCIDENTE</v>
      </c>
      <c r="I232" s="22" t="str">
        <f>LOOKUP(C232,DATOS!$C$2:$C$497,DATOS!$G$2:$G$497)</f>
        <v>MARACAIBO</v>
      </c>
      <c r="J232" s="9" t="s">
        <v>736</v>
      </c>
    </row>
    <row r="233" spans="1:10">
      <c r="A233" s="20">
        <f t="shared" si="2"/>
        <v>244</v>
      </c>
      <c r="B233" s="22" t="str">
        <f>LOOKUP(C233,DATOS!$C$2:$C$497,DATOS!$B$2:$B$497)</f>
        <v>ALVARO CHAVEZ</v>
      </c>
      <c r="C233" s="26">
        <v>13512964</v>
      </c>
      <c r="D233" s="22" t="str">
        <f>LOOKUP(C233,DATOS!$C$2:$C$497,DATOS!$D$2:$D$497)</f>
        <v>DA761657</v>
      </c>
      <c r="E233" s="22" t="str">
        <f>LOOKUP(D233,DATOS!$A$502:$A$884,DATOS!$B$502:$B$884)</f>
        <v>600 LT</v>
      </c>
      <c r="F233" s="6">
        <v>378.95400000000001</v>
      </c>
      <c r="G233" s="8">
        <v>45484</v>
      </c>
      <c r="H233" s="22" t="str">
        <f>LOOKUP(C233,DATOS!$C$2:$C$497,DATOS!$F$2:$F$497)</f>
        <v>OCCIDENTE</v>
      </c>
      <c r="I233" s="22" t="str">
        <f>LOOKUP(C233,DATOS!$C$2:$C$497,DATOS!$G$2:$G$497)</f>
        <v>MARACAIBO</v>
      </c>
      <c r="J233" s="9" t="s">
        <v>6</v>
      </c>
    </row>
    <row r="234" spans="1:10">
      <c r="A234" s="20">
        <f t="shared" si="2"/>
        <v>245</v>
      </c>
      <c r="B234" s="22" t="str">
        <f>LOOKUP(C234,DATOS!$C$2:$C$497,DATOS!$B$2:$B$497)</f>
        <v>RICHARD DUQUE</v>
      </c>
      <c r="C234" s="26">
        <v>12619916</v>
      </c>
      <c r="D234" s="22" t="str">
        <f>LOOKUP(C234,DATOS!$C$2:$C$497,DATOS!$D$2:$D$497)</f>
        <v>A75EE6G</v>
      </c>
      <c r="E234" s="22" t="str">
        <f>LOOKUP(D234,DATOS!$A$502:$A$884,DATOS!$B$502:$B$884)</f>
        <v>S/I</v>
      </c>
      <c r="F234" s="6">
        <v>280.10899999999998</v>
      </c>
      <c r="G234" s="8">
        <v>45484</v>
      </c>
      <c r="H234" s="22" t="str">
        <f>LOOKUP(C234,DATOS!$C$2:$C$497,DATOS!$F$2:$F$497)</f>
        <v>OCCIDENTE</v>
      </c>
      <c r="I234" s="22" t="str">
        <f>LOOKUP(C234,DATOS!$C$2:$C$497,DATOS!$G$2:$G$497)</f>
        <v>MARACAIBO</v>
      </c>
      <c r="J234" s="9" t="s">
        <v>6</v>
      </c>
    </row>
    <row r="235" spans="1:10">
      <c r="A235" s="20">
        <f t="shared" si="2"/>
        <v>246</v>
      </c>
      <c r="B235" s="22" t="str">
        <f>LOOKUP(C235,DATOS!$C$2:$C$497,DATOS!$B$2:$B$497)</f>
        <v>JOSE GONZALEZ</v>
      </c>
      <c r="C235" s="26">
        <v>11249199</v>
      </c>
      <c r="D235" s="22" t="str">
        <f>LOOKUP(C235,DATOS!$C$2:$C$497,DATOS!$D$2:$D$497)</f>
        <v>NS000530</v>
      </c>
      <c r="E235" s="22" t="str">
        <f>LOOKUP(D235,DATOS!$A$502:$A$884,DATOS!$B$502:$B$884)</f>
        <v>S/I</v>
      </c>
      <c r="F235" s="6">
        <v>97.331000000000003</v>
      </c>
      <c r="G235" s="8">
        <v>45484</v>
      </c>
      <c r="H235" s="22" t="str">
        <f>LOOKUP(C235,DATOS!$C$2:$C$497,DATOS!$F$2:$F$497)</f>
        <v>OCCIDENTE</v>
      </c>
      <c r="I235" s="22" t="str">
        <f>LOOKUP(C235,DATOS!$C$2:$C$497,DATOS!$G$2:$G$497)</f>
        <v>MARACAIBO</v>
      </c>
      <c r="J235" s="9" t="s">
        <v>9</v>
      </c>
    </row>
    <row r="236" spans="1:10">
      <c r="A236" s="20">
        <f t="shared" si="2"/>
        <v>247</v>
      </c>
      <c r="B236" s="22" t="str">
        <f>LOOKUP(C236,DATOS!$C$2:$C$497,DATOS!$B$2:$B$497)</f>
        <v>ALEXANDER BRAVO</v>
      </c>
      <c r="C236" s="26">
        <v>15465473</v>
      </c>
      <c r="D236" s="22" t="str">
        <f>LOOKUP(C236,DATOS!$C$2:$C$497,DATOS!$D$2:$D$497)</f>
        <v>PT501877</v>
      </c>
      <c r="E236" s="22" t="str">
        <f>LOOKUP(D236,DATOS!$A$502:$A$884,DATOS!$B$502:$B$884)</f>
        <v>S/I</v>
      </c>
      <c r="F236" s="6">
        <v>399.39400000000001</v>
      </c>
      <c r="G236" s="8">
        <v>45484</v>
      </c>
      <c r="H236" s="22" t="str">
        <f>LOOKUP(C236,DATOS!$C$2:$C$497,DATOS!$F$2:$F$497)</f>
        <v>OCCIDENTE</v>
      </c>
      <c r="I236" s="22" t="str">
        <f>LOOKUP(C236,DATOS!$C$2:$C$497,DATOS!$G$2:$G$497)</f>
        <v>MARACAIBO</v>
      </c>
      <c r="J236" s="9" t="s">
        <v>6</v>
      </c>
    </row>
    <row r="237" spans="1:10">
      <c r="A237" s="20">
        <f t="shared" si="2"/>
        <v>248</v>
      </c>
      <c r="B237" s="22" t="str">
        <f>LOOKUP(C237,DATOS!$C$2:$C$497,DATOS!$B$2:$B$497)</f>
        <v>JAIRO BUITRIAGO</v>
      </c>
      <c r="C237" s="26">
        <v>11302633</v>
      </c>
      <c r="D237" s="22" t="str">
        <f>LOOKUP(C237,DATOS!$C$2:$C$497,DATOS!$D$2:$D$497)</f>
        <v>A22DT7V</v>
      </c>
      <c r="E237" s="22" t="str">
        <f>LOOKUP(D237,DATOS!$A$502:$A$884,DATOS!$B$502:$B$884)</f>
        <v>S/I</v>
      </c>
      <c r="F237" s="6">
        <v>200.26400000000001</v>
      </c>
      <c r="G237" s="8">
        <v>45484</v>
      </c>
      <c r="H237" s="22" t="str">
        <f>LOOKUP(C237,DATOS!$C$2:$C$497,DATOS!$F$2:$F$497)</f>
        <v>ANDES</v>
      </c>
      <c r="I237" s="22" t="str">
        <f>LOOKUP(C237,DATOS!$C$2:$C$497,DATOS!$G$2:$G$497)</f>
        <v>LA FRIA</v>
      </c>
      <c r="J237" s="9" t="s">
        <v>35</v>
      </c>
    </row>
    <row r="238" spans="1:10">
      <c r="A238" s="20">
        <f t="shared" si="2"/>
        <v>249</v>
      </c>
      <c r="B238" s="22" t="str">
        <f>LOOKUP(C238,DATOS!$C$2:$C$497,DATOS!$B$2:$B$497)</f>
        <v>LEONEL ARIAS</v>
      </c>
      <c r="C238" s="26">
        <v>7690317</v>
      </c>
      <c r="D238" s="22" t="str">
        <f>LOOKUP(C238,DATOS!$C$2:$C$497,DATOS!$D$2:$D$497)</f>
        <v>NS000498</v>
      </c>
      <c r="E238" s="22" t="str">
        <f>LOOKUP(D238,DATOS!$A$502:$A$884,DATOS!$B$502:$B$884)</f>
        <v>S/I</v>
      </c>
      <c r="F238" s="6">
        <v>149.602</v>
      </c>
      <c r="G238" s="8">
        <v>45484</v>
      </c>
      <c r="H238" s="22" t="str">
        <f>LOOKUP(C238,DATOS!$C$2:$C$497,DATOS!$F$2:$F$497)</f>
        <v>OCCIDENTE</v>
      </c>
      <c r="I238" s="22" t="str">
        <f>LOOKUP(C238,DATOS!$C$2:$C$497,DATOS!$G$2:$G$497)</f>
        <v>MARACAIBO</v>
      </c>
      <c r="J238" s="9" t="s">
        <v>9</v>
      </c>
    </row>
    <row r="239" spans="1:10">
      <c r="A239" s="20">
        <f t="shared" si="2"/>
        <v>250</v>
      </c>
      <c r="B239" s="22" t="str">
        <f>LOOKUP(C239,DATOS!$C$2:$C$497,DATOS!$B$2:$B$497)</f>
        <v>LINO MONTIEL</v>
      </c>
      <c r="C239" s="26">
        <v>7691515</v>
      </c>
      <c r="D239" s="22" t="str">
        <f>LOOKUP(C239,DATOS!$C$2:$C$497,DATOS!$D$2:$D$497)</f>
        <v>A74EE7G</v>
      </c>
      <c r="E239" s="22" t="str">
        <f>LOOKUP(D239,DATOS!$A$502:$A$884,DATOS!$B$502:$B$884)</f>
        <v>S/I</v>
      </c>
      <c r="F239" s="6">
        <v>320.08499999999998</v>
      </c>
      <c r="G239" s="8">
        <v>45484</v>
      </c>
      <c r="H239" s="22" t="str">
        <f>LOOKUP(C239,DATOS!$C$2:$C$497,DATOS!$F$2:$F$497)</f>
        <v>OCCIDENTE</v>
      </c>
      <c r="I239" s="22" t="str">
        <f>LOOKUP(C239,DATOS!$C$2:$C$497,DATOS!$G$2:$G$497)</f>
        <v>MARACAIBO</v>
      </c>
      <c r="J239" s="1" t="s">
        <v>495</v>
      </c>
    </row>
    <row r="240" spans="1:10">
      <c r="A240" s="20">
        <f t="shared" si="2"/>
        <v>251</v>
      </c>
      <c r="B240" s="22" t="str">
        <f>LOOKUP(C240,DATOS!$C$2:$C$497,DATOS!$B$2:$B$497)</f>
        <v>JHONNY SUAREZ RAMIREZ</v>
      </c>
      <c r="C240" s="26">
        <v>13977176</v>
      </c>
      <c r="D240" s="22" t="s">
        <v>202</v>
      </c>
      <c r="E240" s="22" t="str">
        <f>LOOKUP(D240,DATOS!$A$502:$A$884,DATOS!$B$502:$B$884)</f>
        <v>S/I</v>
      </c>
      <c r="F240" s="3">
        <v>200.01499999999999</v>
      </c>
      <c r="G240" s="8">
        <v>45484</v>
      </c>
      <c r="H240" s="22" t="str">
        <f>LOOKUP(C240,DATOS!$C$2:$C$497,DATOS!$F$2:$F$497)</f>
        <v>ANDES</v>
      </c>
      <c r="I240" s="22" t="str">
        <f>LOOKUP(C240,DATOS!$C$2:$C$497,DATOS!$G$2:$G$497)</f>
        <v>SAN CRISTOBAL</v>
      </c>
      <c r="J240" s="1" t="s">
        <v>729</v>
      </c>
    </row>
    <row r="241" spans="1:10">
      <c r="A241" s="20">
        <f t="shared" si="2"/>
        <v>252</v>
      </c>
      <c r="B241" s="22" t="str">
        <f>LOOKUP(C241,DATOS!$C$2:$C$497,DATOS!$B$2:$B$497)</f>
        <v>SANDRO JOSE MORA</v>
      </c>
      <c r="C241" s="26">
        <v>13170717</v>
      </c>
      <c r="D241" s="22" t="str">
        <f>LOOKUP(C241,DATOS!$C$2:$C$497,DATOS!$D$2:$D$497)</f>
        <v>DA761813</v>
      </c>
      <c r="E241" s="22" t="str">
        <f>LOOKUP(D241,DATOS!$A$502:$A$884,DATOS!$B$502:$B$884)</f>
        <v>600 LT</v>
      </c>
      <c r="F241" s="6">
        <v>199.42400000000001</v>
      </c>
      <c r="G241" s="8">
        <v>45484</v>
      </c>
      <c r="H241" s="22" t="str">
        <f>LOOKUP(C241,DATOS!$C$2:$C$497,DATOS!$F$2:$F$497)</f>
        <v>ANDES</v>
      </c>
      <c r="I241" s="22" t="str">
        <f>LOOKUP(C241,DATOS!$C$2:$C$497,DATOS!$G$2:$G$497)</f>
        <v>SAN CRISTOBAL</v>
      </c>
      <c r="J241" s="1" t="s">
        <v>34</v>
      </c>
    </row>
    <row r="242" spans="1:10">
      <c r="A242" s="20">
        <f t="shared" si="2"/>
        <v>253</v>
      </c>
      <c r="B242" s="22" t="str">
        <f>LOOKUP(C242,DATOS!$C$2:$C$497,DATOS!$B$2:$B$497)</f>
        <v>DIXON GARCIA</v>
      </c>
      <c r="C242" s="26">
        <v>18625534</v>
      </c>
      <c r="D242" s="22" t="str">
        <f>LOOKUP(C242,DATOS!$C$2:$C$497,DATOS!$D$2:$D$497)</f>
        <v>PT501962</v>
      </c>
      <c r="E242" s="22" t="str">
        <f>LOOKUP(D242,DATOS!$A$502:$A$884,DATOS!$B$502:$B$884)</f>
        <v>S/I</v>
      </c>
      <c r="F242" s="6">
        <v>300.15800000000002</v>
      </c>
      <c r="G242" s="8">
        <v>45484</v>
      </c>
      <c r="H242" s="22" t="str">
        <f>LOOKUP(C242,DATOS!$C$2:$C$497,DATOS!$F$2:$F$497)</f>
        <v>OCCIDENTE</v>
      </c>
      <c r="I242" s="22" t="str">
        <f>LOOKUP(C242,DATOS!$C$2:$C$497,DATOS!$G$2:$G$497)</f>
        <v>MARACAIBO</v>
      </c>
      <c r="J242" s="1" t="s">
        <v>6</v>
      </c>
    </row>
    <row r="243" spans="1:10">
      <c r="A243" s="20">
        <f t="shared" si="2"/>
        <v>254</v>
      </c>
      <c r="B243" s="22" t="str">
        <f>LOOKUP(C243,DATOS!$C$2:$C$497,DATOS!$B$2:$B$497)</f>
        <v>PEREZ YEISON</v>
      </c>
      <c r="C243" s="26">
        <v>17834054</v>
      </c>
      <c r="D243" s="22" t="str">
        <f>LOOKUP(C243,DATOS!$C$2:$C$497,DATOS!$D$2:$D$497)</f>
        <v>DA761280</v>
      </c>
      <c r="E243" s="22" t="str">
        <f>LOOKUP(D243,DATOS!$A$502:$A$884,DATOS!$B$502:$B$884)</f>
        <v>600 LT</v>
      </c>
      <c r="F243" s="6">
        <v>232.30099999999999</v>
      </c>
      <c r="G243" s="8">
        <v>45484</v>
      </c>
      <c r="H243" s="22" t="str">
        <f>LOOKUP(C243,DATOS!$C$2:$C$497,DATOS!$F$2:$F$497)</f>
        <v>OCCIDENTE</v>
      </c>
      <c r="I243" s="22" t="str">
        <f>LOOKUP(C243,DATOS!$C$2:$C$497,DATOS!$G$2:$G$497)</f>
        <v>MARACAIBO</v>
      </c>
      <c r="J243" s="1" t="s">
        <v>6</v>
      </c>
    </row>
    <row r="244" spans="1:10">
      <c r="A244" s="20">
        <f t="shared" si="2"/>
        <v>255</v>
      </c>
      <c r="B244" s="22" t="str">
        <f>LOOKUP(C244,DATOS!$C$2:$C$497,DATOS!$B$2:$B$497)</f>
        <v>PEDRO BOHORQUEZ</v>
      </c>
      <c r="C244" s="26">
        <v>14306139</v>
      </c>
      <c r="D244" s="22" t="str">
        <f>LOOKUP(C244,DATOS!$C$2:$C$497,DATOS!$D$2:$D$497)</f>
        <v>A41EE1G</v>
      </c>
      <c r="E244" s="22" t="str">
        <f>LOOKUP(D244,DATOS!$A$502:$A$884,DATOS!$B$502:$B$884)</f>
        <v>S/I</v>
      </c>
      <c r="F244" s="6">
        <v>198.72800000000001</v>
      </c>
      <c r="G244" s="8">
        <v>45484</v>
      </c>
      <c r="H244" s="22" t="str">
        <f>LOOKUP(C244,DATOS!$C$2:$C$497,DATOS!$F$2:$F$497)</f>
        <v>OCCIDENTE</v>
      </c>
      <c r="I244" s="22" t="str">
        <f>LOOKUP(C244,DATOS!$C$2:$C$497,DATOS!$G$2:$G$497)</f>
        <v>VALERA</v>
      </c>
      <c r="J244" s="1" t="s">
        <v>9</v>
      </c>
    </row>
    <row r="245" spans="1:10">
      <c r="A245" s="20">
        <f t="shared" si="2"/>
        <v>256</v>
      </c>
      <c r="B245" s="22" t="str">
        <f>LOOKUP(C245,DATOS!$C$2:$C$497,DATOS!$B$2:$B$497)</f>
        <v xml:space="preserve">UMBRIA JUAN MIGUEL </v>
      </c>
      <c r="C245" s="26">
        <v>12044764</v>
      </c>
      <c r="D245" s="22" t="str">
        <f>LOOKUP(C245,DATOS!$C$2:$C$497,DATOS!$D$2:$D$497)</f>
        <v>NA017023</v>
      </c>
      <c r="E245" s="22" t="str">
        <f>LOOKUP(D245,DATOS!$A$502:$A$884,DATOS!$B$502:$B$884)</f>
        <v>S/I</v>
      </c>
      <c r="F245" s="6">
        <v>200.05199999999999</v>
      </c>
      <c r="G245" s="8">
        <v>45484</v>
      </c>
      <c r="H245" s="22" t="str">
        <f>LOOKUP(C245,DATOS!$C$2:$C$497,DATOS!$F$2:$F$497)</f>
        <v>OCCIDENTE</v>
      </c>
      <c r="I245" s="22" t="str">
        <f>LOOKUP(C245,DATOS!$C$2:$C$497,DATOS!$G$2:$G$497)</f>
        <v>VALERA</v>
      </c>
      <c r="J245" s="1" t="s">
        <v>56</v>
      </c>
    </row>
    <row r="246" spans="1:10">
      <c r="A246" s="20">
        <f t="shared" si="2"/>
        <v>257</v>
      </c>
      <c r="B246" s="22" t="str">
        <f>LOOKUP(C246,DATOS!$C$2:$C$497,DATOS!$B$2:$B$497)</f>
        <v>NESTOR MONTILLA</v>
      </c>
      <c r="C246" s="26">
        <v>10314969</v>
      </c>
      <c r="D246" s="22" t="str">
        <f>LOOKUP(C246,DATOS!$C$2:$C$497,DATOS!$D$2:$D$497)</f>
        <v>A71EE6G</v>
      </c>
      <c r="E246" s="22" t="str">
        <f>LOOKUP(D246,DATOS!$A$502:$A$884,DATOS!$B$502:$B$884)</f>
        <v>S/I</v>
      </c>
      <c r="F246" s="6">
        <v>200.09399999999999</v>
      </c>
      <c r="G246" s="8">
        <v>45484</v>
      </c>
      <c r="H246" s="22" t="str">
        <f>LOOKUP(C246,DATOS!$C$2:$C$497,DATOS!$F$2:$F$497)</f>
        <v>OCCIDENTE</v>
      </c>
      <c r="I246" s="22" t="str">
        <f>LOOKUP(C246,DATOS!$C$2:$C$497,DATOS!$G$2:$G$497)</f>
        <v>VALERA</v>
      </c>
      <c r="J246" s="1" t="s">
        <v>56</v>
      </c>
    </row>
    <row r="247" spans="1:10">
      <c r="A247" s="20">
        <f t="shared" si="2"/>
        <v>258</v>
      </c>
      <c r="B247" s="22" t="str">
        <f>LOOKUP(C247,DATOS!$C$2:$C$497,DATOS!$B$2:$B$497)</f>
        <v>RIXIO URDANETA</v>
      </c>
      <c r="C247" s="26">
        <v>11295325</v>
      </c>
      <c r="D247" s="22" t="str">
        <f>LOOKUP(C247,DATOS!$C$2:$C$497,DATOS!$D$2:$D$497)</f>
        <v>DA724268</v>
      </c>
      <c r="E247" s="22" t="str">
        <f>LOOKUP(D247,DATOS!$A$502:$A$884,DATOS!$B$502:$B$884)</f>
        <v>600 LT</v>
      </c>
      <c r="F247" s="6">
        <v>198.02699999999999</v>
      </c>
      <c r="G247" s="8">
        <v>45484</v>
      </c>
      <c r="H247" s="22" t="str">
        <f>LOOKUP(C247,DATOS!$C$2:$C$497,DATOS!$F$2:$F$497)</f>
        <v>OCCIDENTE</v>
      </c>
      <c r="I247" s="22" t="str">
        <f>LOOKUP(C247,DATOS!$C$2:$C$497,DATOS!$G$2:$G$497)</f>
        <v>MARACAIBO</v>
      </c>
      <c r="J247" s="1" t="s">
        <v>737</v>
      </c>
    </row>
    <row r="248" spans="1:10">
      <c r="A248" s="20">
        <f t="shared" si="2"/>
        <v>259</v>
      </c>
      <c r="B248" s="22" t="str">
        <f>LOOKUP(C248,DATOS!$C$2:$C$497,DATOS!$B$2:$B$497)</f>
        <v xml:space="preserve">  JONATHA CHAPARRO</v>
      </c>
      <c r="C248" s="26">
        <v>14522301</v>
      </c>
      <c r="D248" s="22" t="str">
        <f>LOOKUP(C248,DATOS!$C$2:$C$497,DATOS!$D$2:$D$497)</f>
        <v>DA761381</v>
      </c>
      <c r="E248" s="22" t="str">
        <f>LOOKUP(D248,DATOS!$A$502:$A$884,DATOS!$B$502:$B$884)</f>
        <v>600 LT</v>
      </c>
      <c r="F248" s="3">
        <v>367.75099999999998</v>
      </c>
      <c r="G248" s="8">
        <v>45484</v>
      </c>
      <c r="H248" s="22" t="str">
        <f>LOOKUP(C248,DATOS!$C$2:$C$497,DATOS!$F$2:$F$497)</f>
        <v>OCCIDENTE</v>
      </c>
      <c r="I248" s="22" t="str">
        <f>LOOKUP(C248,DATOS!$C$2:$C$497,DATOS!$G$2:$G$497)</f>
        <v>MARACAIBO</v>
      </c>
      <c r="J248" s="1" t="s">
        <v>6</v>
      </c>
    </row>
    <row r="249" spans="1:10">
      <c r="A249" s="20">
        <f t="shared" si="2"/>
        <v>260</v>
      </c>
      <c r="B249" s="22" t="str">
        <f>LOOKUP(C249,DATOS!$C$2:$C$497,DATOS!$B$2:$B$497)</f>
        <v>MARCOS BAES</v>
      </c>
      <c r="C249" s="26">
        <v>11718542</v>
      </c>
      <c r="D249" s="22" t="str">
        <f>LOOKUP(C249,DATOS!$C$2:$C$497,DATOS!$D$2:$D$497)</f>
        <v>DA761290</v>
      </c>
      <c r="E249" s="22" t="str">
        <f>LOOKUP(D249,DATOS!$A$502:$A$884,DATOS!$B$502:$B$884)</f>
        <v>600 LT</v>
      </c>
      <c r="F249" s="3">
        <v>299.93099999999998</v>
      </c>
      <c r="G249" s="8">
        <v>45484</v>
      </c>
      <c r="H249" s="22" t="str">
        <f>LOOKUP(C249,DATOS!$C$2:$C$497,DATOS!$F$2:$F$497)</f>
        <v>OCCIDENTE</v>
      </c>
      <c r="I249" s="22" t="str">
        <f>LOOKUP(C249,DATOS!$C$2:$C$497,DATOS!$G$2:$G$497)</f>
        <v>MARACAIBO</v>
      </c>
      <c r="J249" s="1" t="s">
        <v>483</v>
      </c>
    </row>
    <row r="250" spans="1:10">
      <c r="A250" s="20">
        <f t="shared" si="2"/>
        <v>261</v>
      </c>
      <c r="B250" s="22" t="str">
        <f>LOOKUP(C250,DATOS!$C$2:$C$497,DATOS!$B$2:$B$497)</f>
        <v>WOLFANG BOHORQUEZ</v>
      </c>
      <c r="C250" s="26">
        <v>7814431</v>
      </c>
      <c r="D250" s="22" t="str">
        <f>LOOKUP(C250,DATOS!$C$2:$C$497,DATOS!$D$2:$D$497)</f>
        <v>A51EB7P</v>
      </c>
      <c r="E250" s="22" t="str">
        <f>LOOKUP(D250,DATOS!$A$502:$A$884,DATOS!$B$502:$B$884)</f>
        <v>S/I</v>
      </c>
      <c r="F250" s="3">
        <v>200.071</v>
      </c>
      <c r="G250" s="8">
        <v>45484</v>
      </c>
      <c r="H250" s="22" t="str">
        <f>LOOKUP(C250,DATOS!$C$2:$C$497,DATOS!$F$2:$F$497)</f>
        <v>OCCIDENTE</v>
      </c>
      <c r="I250" s="22" t="str">
        <f>LOOKUP(C250,DATOS!$C$2:$C$497,DATOS!$G$2:$G$497)</f>
        <v>MARACAIBO</v>
      </c>
      <c r="J250" s="1" t="s">
        <v>9</v>
      </c>
    </row>
    <row r="251" spans="1:10">
      <c r="A251" s="20">
        <f t="shared" si="2"/>
        <v>262</v>
      </c>
      <c r="B251" s="22" t="str">
        <f>LOOKUP(C251,DATOS!$C$2:$C$497,DATOS!$B$2:$B$497)</f>
        <v>FRELY BLANCO</v>
      </c>
      <c r="C251" s="26">
        <v>15552580</v>
      </c>
      <c r="D251" s="22" t="str">
        <f>LOOKUP(C251,DATOS!$C$2:$C$497,DATOS!$D$2:$D$497)</f>
        <v>A54EB5P</v>
      </c>
      <c r="E251" s="22" t="str">
        <f>LOOKUP(D251,DATOS!$A$502:$A$884,DATOS!$B$502:$B$884)</f>
        <v>S/I</v>
      </c>
      <c r="F251" s="3">
        <v>400.24900000000002</v>
      </c>
      <c r="G251" s="8">
        <v>45484</v>
      </c>
      <c r="H251" s="22" t="str">
        <f>LOOKUP(C251,DATOS!$C$2:$C$497,DATOS!$F$2:$F$497)</f>
        <v>OCCIDENTE</v>
      </c>
      <c r="I251" s="22" t="str">
        <f>LOOKUP(C251,DATOS!$C$2:$C$497,DATOS!$G$2:$G$497)</f>
        <v>GAS COMUNAL</v>
      </c>
      <c r="J251" s="1" t="s">
        <v>593</v>
      </c>
    </row>
    <row r="252" spans="1:10">
      <c r="A252" s="20">
        <f t="shared" si="2"/>
        <v>263</v>
      </c>
      <c r="B252" s="22" t="str">
        <f>LOOKUP(C252,DATOS!$C$2:$C$497,DATOS!$B$2:$B$497)</f>
        <v xml:space="preserve">  DIONEL MARTINEZ</v>
      </c>
      <c r="C252" s="26">
        <v>11661524</v>
      </c>
      <c r="D252" s="22" t="str">
        <f>LOOKUP(C252,DATOS!$C$2:$C$497,DATOS!$D$2:$D$497)</f>
        <v>DA761244</v>
      </c>
      <c r="E252" s="22" t="str">
        <f>LOOKUP(D252,DATOS!$A$502:$A$884,DATOS!$B$502:$B$884)</f>
        <v>600 LT</v>
      </c>
      <c r="F252" s="3">
        <v>200.416</v>
      </c>
      <c r="G252" s="8">
        <v>45484</v>
      </c>
      <c r="H252" s="22" t="str">
        <f>LOOKUP(C252,DATOS!$C$2:$C$497,DATOS!$F$2:$F$497)</f>
        <v>OCCIDENTE</v>
      </c>
      <c r="I252" s="22" t="str">
        <f>LOOKUP(C252,DATOS!$C$2:$C$497,DATOS!$G$2:$G$497)</f>
        <v>MARACAIBO</v>
      </c>
      <c r="J252" s="1" t="s">
        <v>9</v>
      </c>
    </row>
    <row r="253" spans="1:10">
      <c r="A253" s="20">
        <f t="shared" si="2"/>
        <v>264</v>
      </c>
      <c r="B253" s="22" t="str">
        <f>LOOKUP(C253,DATOS!$C$2:$C$497,DATOS!$B$2:$B$497)</f>
        <v>JOSE RONDON</v>
      </c>
      <c r="C253" s="26">
        <v>12877225</v>
      </c>
      <c r="D253" s="22" t="str">
        <f>LOOKUP(C253,DATOS!$C$2:$C$497,DATOS!$D$2:$D$497)</f>
        <v>F3208793</v>
      </c>
      <c r="E253" s="22" t="str">
        <f>LOOKUP(D253,DATOS!$A$502:$A$884,DATOS!$B$502:$B$884)</f>
        <v>S/I</v>
      </c>
      <c r="F253" s="3">
        <v>185.37799999999999</v>
      </c>
      <c r="G253" s="8">
        <v>45484</v>
      </c>
      <c r="H253" s="22" t="str">
        <f>LOOKUP(C253,DATOS!$C$2:$C$497,DATOS!$F$2:$F$497)</f>
        <v>ANDES</v>
      </c>
      <c r="I253" s="22" t="str">
        <f>LOOKUP(C253,DATOS!$C$2:$C$497,DATOS!$G$2:$G$497)</f>
        <v>LA FRIA</v>
      </c>
      <c r="J253" s="1" t="s">
        <v>34</v>
      </c>
    </row>
    <row r="254" spans="1:10">
      <c r="A254" s="20">
        <f t="shared" si="2"/>
        <v>265</v>
      </c>
      <c r="B254" s="28" t="s">
        <v>20</v>
      </c>
      <c r="C254" s="28" t="s">
        <v>21</v>
      </c>
      <c r="D254" s="28" t="s">
        <v>22</v>
      </c>
      <c r="E254" s="28" t="s">
        <v>23</v>
      </c>
      <c r="F254" s="28" t="s">
        <v>25</v>
      </c>
      <c r="G254" s="28" t="s">
        <v>0</v>
      </c>
      <c r="H254" s="28" t="s">
        <v>28</v>
      </c>
      <c r="I254" s="28" t="s">
        <v>29</v>
      </c>
      <c r="J254" s="28" t="s">
        <v>30</v>
      </c>
    </row>
    <row r="255" spans="1:10">
      <c r="A255" s="20">
        <f t="shared" si="2"/>
        <v>266</v>
      </c>
      <c r="B255" s="22" t="str">
        <f>LOOKUP(C255,DATOS!$C$2:$C$497,DATOS!$B$2:$B$497)</f>
        <v>LEONAR VALERA</v>
      </c>
      <c r="C255" s="26">
        <v>11324295</v>
      </c>
      <c r="D255" s="22" t="str">
        <f>LOOKUP(C255,DATOS!$C$2:$C$497,DATOS!$D$2:$D$497)</f>
        <v>A75EE7G</v>
      </c>
      <c r="E255" s="22" t="str">
        <f>LOOKUP(D255,DATOS!$A$502:$A$884,DATOS!$B$502:$B$884)</f>
        <v>S/I</v>
      </c>
      <c r="F255" s="6">
        <v>200.208</v>
      </c>
      <c r="G255" s="8">
        <v>45484</v>
      </c>
      <c r="H255" s="22" t="str">
        <f>LOOKUP(C255,DATOS!$C$2:$C$497,DATOS!$F$2:$F$497)</f>
        <v>OCCIDENTE</v>
      </c>
      <c r="I255" s="22" t="str">
        <f>LOOKUP(C255,DATOS!$C$2:$C$497,DATOS!$G$2:$G$497)</f>
        <v>VALERA</v>
      </c>
      <c r="J255" s="9" t="s">
        <v>56</v>
      </c>
    </row>
    <row r="256" spans="1:10">
      <c r="A256" s="20">
        <f t="shared" si="2"/>
        <v>267</v>
      </c>
      <c r="B256" s="22" t="str">
        <f>LOOKUP(C256,DATOS!$C$2:$C$497,DATOS!$B$2:$B$497)</f>
        <v>GAUDI CASTELLANO</v>
      </c>
      <c r="C256" s="26">
        <v>13632739</v>
      </c>
      <c r="D256" s="22" t="str">
        <f>LOOKUP(C256,DATOS!$C$2:$C$497,DATOS!$D$2:$D$497)</f>
        <v>A40EE1G</v>
      </c>
      <c r="E256" s="22" t="str">
        <f>LOOKUP(D256,DATOS!$A$502:$A$884,DATOS!$B$502:$B$884)</f>
        <v>S/I</v>
      </c>
      <c r="F256" s="6">
        <v>200.666</v>
      </c>
      <c r="G256" s="8">
        <v>45484</v>
      </c>
      <c r="H256" s="22" t="str">
        <f>LOOKUP(C256,DATOS!$C$2:$C$497,DATOS!$F$2:$F$497)</f>
        <v>OCCIDENTE</v>
      </c>
      <c r="I256" s="22" t="str">
        <f>LOOKUP(C256,DATOS!$C$2:$C$497,DATOS!$G$2:$G$497)</f>
        <v>VALERA</v>
      </c>
      <c r="J256" s="9" t="s">
        <v>56</v>
      </c>
    </row>
    <row r="257" spans="1:10">
      <c r="A257" s="20">
        <f t="shared" si="2"/>
        <v>268</v>
      </c>
      <c r="B257" s="22" t="str">
        <f>LOOKUP(C257,DATOS!$C$2:$C$497,DATOS!$B$2:$B$497)</f>
        <v>JOSE GONZALES</v>
      </c>
      <c r="C257" s="26">
        <v>10602572</v>
      </c>
      <c r="D257" s="22" t="str">
        <f>LOOKUP(C257,DATOS!$C$2:$C$497,DATOS!$D$2:$D$497)</f>
        <v>DA753559</v>
      </c>
      <c r="E257" s="22" t="str">
        <f>LOOKUP(D257,DATOS!$A$502:$A$884,DATOS!$B$502:$B$884)</f>
        <v>600 LT</v>
      </c>
      <c r="F257" s="6">
        <v>250.56700000000001</v>
      </c>
      <c r="G257" s="8">
        <v>45484</v>
      </c>
      <c r="H257" s="22" t="str">
        <f>LOOKUP(C257,DATOS!$C$2:$C$497,DATOS!$F$2:$F$497)</f>
        <v>OCCIDENTE</v>
      </c>
      <c r="I257" s="22" t="str">
        <f>LOOKUP(C257,DATOS!$C$2:$C$497,DATOS!$G$2:$G$497)</f>
        <v>MARACAIBO</v>
      </c>
      <c r="J257" s="9" t="s">
        <v>57</v>
      </c>
    </row>
    <row r="258" spans="1:10">
      <c r="A258" s="20">
        <f t="shared" si="2"/>
        <v>269</v>
      </c>
      <c r="B258" s="22" t="str">
        <f>LOOKUP(C258,DATOS!$C$2:$C$497,DATOS!$B$2:$B$497)</f>
        <v>ULICES GIL</v>
      </c>
      <c r="C258" s="26">
        <v>10210963</v>
      </c>
      <c r="D258" s="22" t="str">
        <f>LOOKUP(C258,DATOS!$C$2:$C$497,DATOS!$D$2:$D$497)</f>
        <v>NA017000</v>
      </c>
      <c r="E258" s="22" t="str">
        <f>LOOKUP(D258,DATOS!$A$502:$A$884,DATOS!$B$502:$B$884)</f>
        <v>S/I</v>
      </c>
      <c r="F258" s="6">
        <v>220.48</v>
      </c>
      <c r="G258" s="8">
        <v>45484</v>
      </c>
      <c r="H258" s="22" t="str">
        <f>LOOKUP(C258,DATOS!$C$2:$C$497,DATOS!$F$2:$F$497)</f>
        <v>OCCIDENTE</v>
      </c>
      <c r="I258" s="22" t="str">
        <f>LOOKUP(C258,DATOS!$C$2:$C$497,DATOS!$G$2:$G$497)</f>
        <v>VALERA</v>
      </c>
      <c r="J258" s="9" t="s">
        <v>56</v>
      </c>
    </row>
    <row r="259" spans="1:10">
      <c r="A259" s="20">
        <f t="shared" si="2"/>
        <v>270</v>
      </c>
      <c r="B259" s="22" t="str">
        <f>LOOKUP(C259,DATOS!$C$2:$C$497,DATOS!$B$2:$B$497)</f>
        <v>LEOVIGILDO ANTONIO GARCIA</v>
      </c>
      <c r="C259" s="26">
        <v>5816694</v>
      </c>
      <c r="D259" s="22" t="str">
        <f>LOOKUP(C259,DATOS!$C$2:$C$497,DATOS!$D$2:$D$497)</f>
        <v>NS000479</v>
      </c>
      <c r="E259" s="22" t="str">
        <f>LOOKUP(D259,DATOS!$A$502:$A$884,DATOS!$B$502:$B$884)</f>
        <v>S/I</v>
      </c>
      <c r="F259" s="6">
        <v>177.96700000000001</v>
      </c>
      <c r="G259" s="8">
        <v>45484</v>
      </c>
      <c r="H259" s="22" t="str">
        <f>LOOKUP(C259,DATOS!$C$2:$C$497,DATOS!$F$2:$F$497)</f>
        <v>OCCIDENTE</v>
      </c>
      <c r="I259" s="22" t="str">
        <f>LOOKUP(C259,DATOS!$C$2:$C$497,DATOS!$G$2:$G$497)</f>
        <v>MARACAIBO</v>
      </c>
      <c r="J259" s="9" t="s">
        <v>9</v>
      </c>
    </row>
    <row r="260" spans="1:10">
      <c r="A260" s="20">
        <f t="shared" si="2"/>
        <v>271</v>
      </c>
      <c r="B260" s="22" t="str">
        <f>LOOKUP(C260,DATOS!$C$2:$C$497,DATOS!$B$2:$B$497)</f>
        <v>WILSON PEREZ</v>
      </c>
      <c r="C260" s="26">
        <v>11302450</v>
      </c>
      <c r="D260" s="22" t="str">
        <f>LOOKUP(C260,DATOS!$C$2:$C$497,DATOS!$D$2:$D$497)</f>
        <v>A16DR2K</v>
      </c>
      <c r="E260" s="22" t="str">
        <f>LOOKUP(D260,DATOS!$A$502:$A$884,DATOS!$B$502:$B$884)</f>
        <v>S/I</v>
      </c>
      <c r="F260" s="6">
        <v>200.54400000000001</v>
      </c>
      <c r="G260" s="8">
        <v>45484</v>
      </c>
      <c r="H260" s="22" t="str">
        <f>LOOKUP(C260,DATOS!$C$2:$C$497,DATOS!$F$2:$F$497)</f>
        <v>ANDES</v>
      </c>
      <c r="I260" s="22" t="str">
        <f>LOOKUP(C260,DATOS!$C$2:$C$497,DATOS!$G$2:$G$497)</f>
        <v>LA FRIA</v>
      </c>
      <c r="J260" s="9" t="s">
        <v>35</v>
      </c>
    </row>
    <row r="261" spans="1:10">
      <c r="A261" s="20">
        <f t="shared" si="2"/>
        <v>272</v>
      </c>
      <c r="B261" s="22" t="str">
        <f>LOOKUP(C261,DATOS!$C$2:$C$497,DATOS!$B$2:$B$497)</f>
        <v>EDWING MOSQUERA</v>
      </c>
      <c r="C261" s="26">
        <v>15839638</v>
      </c>
      <c r="D261" s="22" t="str">
        <f>LOOKUP(C261,DATOS!$C$2:$C$497,DATOS!$D$2:$D$497)</f>
        <v>DA753550</v>
      </c>
      <c r="E261" s="22" t="str">
        <f>LOOKUP(D261,DATOS!$A$502:$A$884,DATOS!$B$502:$B$884)</f>
        <v>600 LT</v>
      </c>
      <c r="F261" s="6">
        <v>474.51900000000001</v>
      </c>
      <c r="G261" s="8">
        <v>45484</v>
      </c>
      <c r="H261" s="22" t="str">
        <f>LOOKUP(C261,DATOS!$C$2:$C$497,DATOS!$F$2:$F$497)</f>
        <v>OCCIDENTE</v>
      </c>
      <c r="I261" s="22" t="str">
        <f>LOOKUP(C261,DATOS!$C$2:$C$497,DATOS!$G$2:$G$497)</f>
        <v>MARACAIBO</v>
      </c>
      <c r="J261" s="9" t="s">
        <v>6</v>
      </c>
    </row>
    <row r="262" spans="1:10">
      <c r="A262" s="20">
        <f t="shared" si="2"/>
        <v>273</v>
      </c>
      <c r="B262" s="22" t="str">
        <f>LOOKUP(C262,DATOS!$C$2:$C$497,DATOS!$B$2:$B$497)</f>
        <v>FRANKLIN PITA</v>
      </c>
      <c r="C262" s="26">
        <v>11668284</v>
      </c>
      <c r="D262" s="22" t="str">
        <f>LOOKUP(C262,DATOS!$C$2:$C$497,DATOS!$D$2:$D$497)</f>
        <v>A82DR7M</v>
      </c>
      <c r="E262" s="22" t="str">
        <f>LOOKUP(D262,DATOS!$A$502:$A$884,DATOS!$B$502:$B$884)</f>
        <v>S/I</v>
      </c>
      <c r="F262" s="6">
        <v>300.02600000000001</v>
      </c>
      <c r="G262" s="8">
        <v>45484</v>
      </c>
      <c r="H262" s="22" t="str">
        <f>LOOKUP(C262,DATOS!$C$2:$C$497,DATOS!$F$2:$F$497)</f>
        <v>ANDES</v>
      </c>
      <c r="I262" s="22" t="str">
        <f>LOOKUP(C262,DATOS!$C$2:$C$497,DATOS!$G$2:$G$497)</f>
        <v>SAN CRISTOBAL</v>
      </c>
      <c r="J262" s="9" t="s">
        <v>495</v>
      </c>
    </row>
    <row r="263" spans="1:10">
      <c r="A263" s="20">
        <f t="shared" si="2"/>
        <v>274</v>
      </c>
      <c r="B263" s="22" t="str">
        <f>LOOKUP(C263,DATOS!$C$2:$C$497,DATOS!$B$2:$B$497)</f>
        <v>ROBERT VILLASMIL</v>
      </c>
      <c r="C263" s="26">
        <v>12381085</v>
      </c>
      <c r="D263" s="22" t="str">
        <f>LOOKUP(C263,DATOS!$C$2:$C$497,DATOS!$D$2:$D$497)</f>
        <v>DA746002</v>
      </c>
      <c r="E263" s="22" t="str">
        <f>LOOKUP(D263,DATOS!$A$502:$A$884,DATOS!$B$502:$B$884)</f>
        <v>600 LT</v>
      </c>
      <c r="F263" s="6">
        <v>459.74900000000002</v>
      </c>
      <c r="G263" s="8">
        <v>45484</v>
      </c>
      <c r="H263" s="22" t="str">
        <f>LOOKUP(C263,DATOS!$C$2:$C$497,DATOS!$F$2:$F$497)</f>
        <v>OCCIDENTE</v>
      </c>
      <c r="I263" s="22" t="str">
        <f>LOOKUP(C263,DATOS!$C$2:$C$497,DATOS!$G$2:$G$497)</f>
        <v>MARACAIBO</v>
      </c>
      <c r="J263" s="9" t="s">
        <v>6</v>
      </c>
    </row>
    <row r="264" spans="1:10">
      <c r="A264" s="20">
        <f t="shared" si="2"/>
        <v>275</v>
      </c>
      <c r="B264" s="22" t="str">
        <f>LOOKUP(C264,DATOS!$C$2:$C$497,DATOS!$B$2:$B$497)</f>
        <v>JOSE BENJAMIN MORENO</v>
      </c>
      <c r="C264" s="26">
        <v>9344998</v>
      </c>
      <c r="D264" s="22" t="str">
        <f>LOOKUP(C264,DATOS!$C$2:$C$497,DATOS!$D$2:$D$497)</f>
        <v>A25DT5V</v>
      </c>
      <c r="E264" s="22" t="str">
        <f>LOOKUP(D264,DATOS!$A$502:$A$884,DATOS!$B$502:$B$884)</f>
        <v>S/I</v>
      </c>
      <c r="F264" s="6">
        <v>200.196</v>
      </c>
      <c r="G264" s="8">
        <v>45484</v>
      </c>
      <c r="H264" s="22" t="str">
        <f>LOOKUP(C264,DATOS!$C$2:$C$497,DATOS!$F$2:$F$497)</f>
        <v>ANDES</v>
      </c>
      <c r="I264" s="22" t="str">
        <f>LOOKUP(C264,DATOS!$C$2:$C$497,DATOS!$G$2:$G$497)</f>
        <v>LA FRIA</v>
      </c>
      <c r="J264" s="9" t="s">
        <v>35</v>
      </c>
    </row>
    <row r="265" spans="1:10">
      <c r="A265" s="20">
        <f t="shared" si="2"/>
        <v>276</v>
      </c>
      <c r="B265" s="22" t="str">
        <f>LOOKUP(C265,DATOS!$C$2:$C$497,DATOS!$B$2:$B$497)</f>
        <v>DANIEL OTTERO</v>
      </c>
      <c r="C265" s="26">
        <v>6748921</v>
      </c>
      <c r="D265" s="22" t="s">
        <v>134</v>
      </c>
      <c r="E265" s="22" t="str">
        <f>LOOKUP(D265,DATOS!$A$502:$A$884,DATOS!$B$502:$B$884)</f>
        <v>600 LT</v>
      </c>
      <c r="F265" s="6">
        <v>300.12799999999999</v>
      </c>
      <c r="G265" s="8">
        <v>45484</v>
      </c>
      <c r="H265" s="22" t="str">
        <f>LOOKUP(C265,DATOS!$C$2:$C$497,DATOS!$F$2:$F$497)</f>
        <v>OCCIDENTE</v>
      </c>
      <c r="I265" s="22" t="str">
        <f>LOOKUP(C265,DATOS!$C$2:$C$497,DATOS!$G$2:$G$497)</f>
        <v>MARACAIBO</v>
      </c>
      <c r="J265" s="9" t="s">
        <v>483</v>
      </c>
    </row>
    <row r="266" spans="1:10">
      <c r="A266" s="20">
        <f t="shared" si="2"/>
        <v>277</v>
      </c>
      <c r="B266" s="22" t="str">
        <f>LOOKUP(C266,DATOS!$C$2:$C$497,DATOS!$B$2:$B$497)</f>
        <v>RICHARD DUARTE</v>
      </c>
      <c r="C266" s="26">
        <v>11300665</v>
      </c>
      <c r="D266" s="22" t="str">
        <f>LOOKUP(C266,DATOS!$C$2:$C$497,DATOS!$D$2:$D$497)</f>
        <v>A27DT3V</v>
      </c>
      <c r="E266" s="22" t="str">
        <f>LOOKUP(D266,DATOS!$A$502:$A$884,DATOS!$B$502:$B$884)</f>
        <v>S/I</v>
      </c>
      <c r="F266" s="6">
        <v>200.14099999999999</v>
      </c>
      <c r="G266" s="8">
        <v>45484</v>
      </c>
      <c r="H266" s="22" t="str">
        <f>LOOKUP(C266,DATOS!$C$2:$C$497,DATOS!$F$2:$F$497)</f>
        <v>ANDES</v>
      </c>
      <c r="I266" s="22" t="str">
        <f>LOOKUP(C266,DATOS!$C$2:$C$497,DATOS!$G$2:$G$497)</f>
        <v>SAN CRISTOBAL</v>
      </c>
      <c r="J266" s="9" t="s">
        <v>495</v>
      </c>
    </row>
    <row r="267" spans="1:10">
      <c r="A267" s="20">
        <f t="shared" si="2"/>
        <v>278</v>
      </c>
      <c r="B267" s="22" t="str">
        <f>LOOKUP(C267,DATOS!$C$2:$C$497,DATOS!$B$2:$B$497)</f>
        <v xml:space="preserve">  VICENTE JAVIER DIAZ</v>
      </c>
      <c r="C267" s="26">
        <v>15702504</v>
      </c>
      <c r="D267" s="22" t="s">
        <v>433</v>
      </c>
      <c r="E267" s="22" t="str">
        <f>LOOKUP(D267,DATOS!$A$502:$A$884,DATOS!$B$502:$B$884)</f>
        <v>600 LT</v>
      </c>
      <c r="F267" s="6">
        <v>200.61600000000001</v>
      </c>
      <c r="G267" s="8">
        <v>45484</v>
      </c>
      <c r="H267" s="22" t="str">
        <f>LOOKUP(C267,DATOS!$C$2:$C$497,DATOS!$F$2:$F$497)</f>
        <v>ANDES</v>
      </c>
      <c r="I267" s="22" t="str">
        <f>LOOKUP(C267,DATOS!$C$2:$C$497,DATOS!$G$2:$G$497)</f>
        <v>LA FRIA</v>
      </c>
      <c r="J267" s="9" t="s">
        <v>35</v>
      </c>
    </row>
    <row r="268" spans="1:10">
      <c r="A268" s="20">
        <f t="shared" si="2"/>
        <v>279</v>
      </c>
      <c r="B268" s="28" t="s">
        <v>20</v>
      </c>
      <c r="C268" s="28" t="s">
        <v>21</v>
      </c>
      <c r="D268" s="28" t="s">
        <v>22</v>
      </c>
      <c r="E268" s="28" t="s">
        <v>23</v>
      </c>
      <c r="F268" s="28" t="s">
        <v>25</v>
      </c>
      <c r="G268" s="28" t="s">
        <v>0</v>
      </c>
      <c r="H268" s="28" t="s">
        <v>28</v>
      </c>
      <c r="I268" s="28" t="s">
        <v>29</v>
      </c>
      <c r="J268" s="28" t="s">
        <v>30</v>
      </c>
    </row>
    <row r="269" spans="1:10">
      <c r="A269" s="20">
        <f t="shared" si="2"/>
        <v>280</v>
      </c>
      <c r="B269" s="22" t="str">
        <f>LOOKUP(C269,DATOS!$C$2:$C$497,DATOS!$B$2:$B$497)</f>
        <v>RICHARD DUQUE</v>
      </c>
      <c r="C269" s="26">
        <v>12619916</v>
      </c>
      <c r="D269" s="22" t="str">
        <f>LOOKUP(C269,DATOS!$C$2:$C$497,DATOS!$D$2:$D$497)</f>
        <v>A75EE6G</v>
      </c>
      <c r="E269" s="22" t="str">
        <f>LOOKUP(D269,DATOS!$A$502:$A$884,DATOS!$B$502:$B$884)</f>
        <v>S/I</v>
      </c>
      <c r="F269" s="6">
        <v>300.02600000000001</v>
      </c>
      <c r="G269" s="8">
        <v>45485</v>
      </c>
      <c r="H269" s="22" t="str">
        <f>LOOKUP(C269,DATOS!$C$2:$C$497,DATOS!$F$2:$F$497)</f>
        <v>OCCIDENTE</v>
      </c>
      <c r="I269" s="22" t="str">
        <f>LOOKUP(C269,DATOS!$C$2:$C$497,DATOS!$G$2:$G$497)</f>
        <v>MARACAIBO</v>
      </c>
      <c r="J269" s="9" t="s">
        <v>483</v>
      </c>
    </row>
    <row r="270" spans="1:10">
      <c r="A270" s="20">
        <f t="shared" si="2"/>
        <v>281</v>
      </c>
      <c r="B270" s="22" t="str">
        <f>LOOKUP(C270,DATOS!$C$2:$C$497,DATOS!$B$2:$B$497)</f>
        <v>RAFAEL RINCON</v>
      </c>
      <c r="C270" s="26">
        <v>13912545</v>
      </c>
      <c r="D270" s="22" t="str">
        <f>LOOKUP(C270,DATOS!$C$2:$C$497,DATOS!$D$2:$D$497)</f>
        <v>DA761455</v>
      </c>
      <c r="E270" s="22" t="str">
        <f>LOOKUP(D270,DATOS!$A$502:$A$884,DATOS!$B$502:$B$884)</f>
        <v>600 LT</v>
      </c>
      <c r="F270" s="6">
        <v>300.86200000000002</v>
      </c>
      <c r="G270" s="8">
        <v>45485</v>
      </c>
      <c r="H270" s="22" t="str">
        <f>LOOKUP(C270,DATOS!$C$2:$C$497,DATOS!$F$2:$F$497)</f>
        <v>OCCIDENTE</v>
      </c>
      <c r="I270" s="22" t="str">
        <f>LOOKUP(C270,DATOS!$C$2:$C$497,DATOS!$G$2:$G$497)</f>
        <v>MARACAIBO</v>
      </c>
      <c r="J270" s="9" t="s">
        <v>483</v>
      </c>
    </row>
    <row r="271" spans="1:10">
      <c r="A271" s="20">
        <f t="shared" si="2"/>
        <v>282</v>
      </c>
      <c r="B271" s="22" t="str">
        <f>LOOKUP(C271,DATOS!$C$2:$C$497,DATOS!$B$2:$B$497)</f>
        <v>NELSON MONTILLA</v>
      </c>
      <c r="C271" s="26">
        <v>10174736</v>
      </c>
      <c r="D271" s="22" t="str">
        <f>LOOKUP(C271,DATOS!$C$2:$C$497,DATOS!$D$2:$D$497)</f>
        <v>A82DR8M</v>
      </c>
      <c r="E271" s="22" t="str">
        <f>LOOKUP(D271,DATOS!$A$502:$A$884,DATOS!$B$502:$B$884)</f>
        <v>S/I</v>
      </c>
      <c r="F271" s="6">
        <v>200.40100000000001</v>
      </c>
      <c r="G271" s="8">
        <v>45485</v>
      </c>
      <c r="H271" s="22" t="str">
        <f>LOOKUP(C271,DATOS!$C$2:$C$497,DATOS!$F$2:$F$497)</f>
        <v>ANDES</v>
      </c>
      <c r="I271" s="22" t="str">
        <f>LOOKUP(C271,DATOS!$C$2:$C$497,DATOS!$G$2:$G$497)</f>
        <v>LA FRIA</v>
      </c>
      <c r="J271" s="9" t="s">
        <v>35</v>
      </c>
    </row>
    <row r="272" spans="1:10">
      <c r="A272" s="20">
        <f t="shared" si="2"/>
        <v>283</v>
      </c>
      <c r="B272" s="22" t="str">
        <f>LOOKUP(C272,DATOS!$C$2:$C$497,DATOS!$B$2:$B$497)</f>
        <v>WILMER CHAVEZ</v>
      </c>
      <c r="C272" s="26">
        <v>9346153</v>
      </c>
      <c r="D272" s="22" t="s">
        <v>565</v>
      </c>
      <c r="E272" s="22" t="str">
        <f>LOOKUP(D272,DATOS!$A$502:$A$884,DATOS!$B$502:$B$884)</f>
        <v>S/I</v>
      </c>
      <c r="F272" s="6">
        <v>300.06</v>
      </c>
      <c r="G272" s="8">
        <v>45485</v>
      </c>
      <c r="H272" s="22" t="str">
        <f>LOOKUP(C272,DATOS!$C$2:$C$497,DATOS!$F$2:$F$497)</f>
        <v>ANDES</v>
      </c>
      <c r="I272" s="22" t="str">
        <f>LOOKUP(C272,DATOS!$C$2:$C$497,DATOS!$G$2:$G$497)</f>
        <v>SAN CRISTOBAL</v>
      </c>
      <c r="J272" s="9" t="s">
        <v>495</v>
      </c>
    </row>
    <row r="273" spans="1:10">
      <c r="A273" s="20">
        <f t="shared" si="2"/>
        <v>284</v>
      </c>
      <c r="B273" s="22" t="str">
        <f>LOOKUP(C273,DATOS!$C$2:$C$497,DATOS!$B$2:$B$497)</f>
        <v>WILLIAMS LABARCA</v>
      </c>
      <c r="C273" s="26">
        <v>16469804</v>
      </c>
      <c r="D273" s="22" t="str">
        <f>LOOKUP(C273,DATOS!$C$2:$C$497,DATOS!$D$2:$D$497)</f>
        <v>PT501887</v>
      </c>
      <c r="E273" s="22" t="str">
        <f>LOOKUP(D273,DATOS!$A$502:$A$884,DATOS!$B$502:$B$884)</f>
        <v>S/I</v>
      </c>
      <c r="F273" s="6">
        <v>199.69900000000001</v>
      </c>
      <c r="G273" s="8">
        <v>45485</v>
      </c>
      <c r="H273" s="22" t="str">
        <f>LOOKUP(C273,DATOS!$C$2:$C$497,DATOS!$F$2:$F$497)</f>
        <v>OCCIDENTE</v>
      </c>
      <c r="I273" s="22" t="str">
        <f>LOOKUP(C273,DATOS!$C$2:$C$497,DATOS!$G$2:$G$497)</f>
        <v>MARACAIBO</v>
      </c>
      <c r="J273" s="9" t="s">
        <v>56</v>
      </c>
    </row>
    <row r="274" spans="1:10">
      <c r="A274" s="20">
        <f t="shared" si="2"/>
        <v>285</v>
      </c>
      <c r="B274" s="22" t="str">
        <f>LOOKUP(C274,DATOS!$C$2:$C$497,DATOS!$B$2:$B$497)</f>
        <v>NELSON BOSCAN</v>
      </c>
      <c r="C274" s="26">
        <v>14305327</v>
      </c>
      <c r="D274" s="22" t="str">
        <f>LOOKUP(C274,DATOS!$C$2:$C$497,DATOS!$D$2:$D$497)</f>
        <v>AW492595</v>
      </c>
      <c r="E274" s="22" t="str">
        <f>LOOKUP(D274,DATOS!$A$502:$A$884,DATOS!$B$502:$B$884)</f>
        <v>600 LT</v>
      </c>
      <c r="F274" s="6">
        <v>200.321</v>
      </c>
      <c r="G274" s="8">
        <v>45485</v>
      </c>
      <c r="H274" s="22" t="str">
        <f>LOOKUP(C274,DATOS!$C$2:$C$497,DATOS!$F$2:$F$497)</f>
        <v>OCCIDENTE</v>
      </c>
      <c r="I274" s="22" t="str">
        <f>LOOKUP(C274,DATOS!$C$2:$C$497,DATOS!$G$2:$G$497)</f>
        <v>MARACAIBO</v>
      </c>
      <c r="J274" s="9" t="s">
        <v>9</v>
      </c>
    </row>
    <row r="275" spans="1:10">
      <c r="A275" s="20">
        <f t="shared" si="2"/>
        <v>286</v>
      </c>
      <c r="B275" s="22" t="str">
        <f>LOOKUP(C275,DATOS!$C$2:$C$497,DATOS!$B$2:$B$497)</f>
        <v xml:space="preserve">  DIONEL MARTINEZ</v>
      </c>
      <c r="C275" s="26">
        <v>11661524</v>
      </c>
      <c r="D275" s="22" t="str">
        <f>LOOKUP(C275,DATOS!$C$2:$C$497,DATOS!$D$2:$D$497)</f>
        <v>DA761244</v>
      </c>
      <c r="E275" s="22" t="str">
        <f>LOOKUP(D275,DATOS!$A$502:$A$884,DATOS!$B$502:$B$884)</f>
        <v>600 LT</v>
      </c>
      <c r="F275" s="6">
        <v>300.101</v>
      </c>
      <c r="G275" s="8">
        <v>45485</v>
      </c>
      <c r="H275" s="22" t="str">
        <f>LOOKUP(C275,DATOS!$C$2:$C$497,DATOS!$F$2:$F$497)</f>
        <v>OCCIDENTE</v>
      </c>
      <c r="I275" s="22" t="str">
        <f>LOOKUP(C275,DATOS!$C$2:$C$497,DATOS!$G$2:$G$497)</f>
        <v>MARACAIBO</v>
      </c>
      <c r="J275" s="9" t="s">
        <v>740</v>
      </c>
    </row>
    <row r="276" spans="1:10">
      <c r="A276" s="20">
        <f t="shared" si="2"/>
        <v>287</v>
      </c>
      <c r="B276" s="22" t="str">
        <f>LOOKUP(C276,DATOS!$C$2:$C$497,DATOS!$B$2:$B$497)</f>
        <v>RICHARD FERNANDEZ</v>
      </c>
      <c r="C276" s="26">
        <v>11390372</v>
      </c>
      <c r="D276" s="22" t="str">
        <f>LOOKUP(C276,DATOS!$C$2:$C$497,DATOS!$D$2:$D$497)</f>
        <v>AW492667</v>
      </c>
      <c r="E276" s="22" t="str">
        <f>LOOKUP(D276,DATOS!$A$502:$A$884,DATOS!$B$502:$B$884)</f>
        <v>600 LT</v>
      </c>
      <c r="F276" s="6">
        <v>250.61199999999999</v>
      </c>
      <c r="G276" s="8">
        <v>45485</v>
      </c>
      <c r="H276" s="22" t="str">
        <f>LOOKUP(C276,DATOS!$C$2:$C$497,DATOS!$F$2:$F$497)</f>
        <v>OCCIDENTE</v>
      </c>
      <c r="I276" s="22" t="str">
        <f>LOOKUP(C276,DATOS!$C$2:$C$497,DATOS!$G$2:$G$497)</f>
        <v>MARACAIBO</v>
      </c>
      <c r="J276" s="9" t="s">
        <v>741</v>
      </c>
    </row>
    <row r="277" spans="1:10">
      <c r="A277" s="20">
        <f t="shared" si="2"/>
        <v>288</v>
      </c>
      <c r="B277" s="22" t="str">
        <f>LOOKUP(C277,DATOS!$C$2:$C$497,DATOS!$B$2:$B$497)</f>
        <v xml:space="preserve">JOSE EUGENIO SUAREZ </v>
      </c>
      <c r="C277" s="26">
        <v>15353947</v>
      </c>
      <c r="D277" s="22" t="str">
        <f>LOOKUP(C277,DATOS!$C$2:$C$497,DATOS!$D$2:$D$497)</f>
        <v>PT501948</v>
      </c>
      <c r="E277" s="22" t="str">
        <f>LOOKUP(D277,DATOS!$A$502:$A$884,DATOS!$B$502:$B$884)</f>
        <v>S/I</v>
      </c>
      <c r="F277" s="6">
        <v>181.37299999999999</v>
      </c>
      <c r="G277" s="8">
        <v>45485</v>
      </c>
      <c r="H277" s="22" t="str">
        <f>LOOKUP(C277,DATOS!$C$2:$C$497,DATOS!$F$2:$F$497)</f>
        <v>ANDES</v>
      </c>
      <c r="I277" s="22" t="str">
        <f>LOOKUP(C277,DATOS!$C$2:$C$497,DATOS!$G$2:$G$497)</f>
        <v>LA FRIA</v>
      </c>
      <c r="J277" s="9" t="s">
        <v>714</v>
      </c>
    </row>
    <row r="278" spans="1:10">
      <c r="A278" s="20">
        <f t="shared" si="2"/>
        <v>289</v>
      </c>
      <c r="B278" s="22" t="str">
        <f>LOOKUP(C278,DATOS!$C$2:$C$497,DATOS!$B$2:$B$497)</f>
        <v>HENRY VILLALOBOS</v>
      </c>
      <c r="C278" s="26">
        <v>10413505</v>
      </c>
      <c r="D278" s="22" t="str">
        <f>LOOKUP(C278,DATOS!$C$2:$C$497,DATOS!$D$2:$D$497)</f>
        <v>A72EE0G</v>
      </c>
      <c r="E278" s="22" t="str">
        <f>LOOKUP(D278,DATOS!$A$502:$A$884,DATOS!$B$502:$B$884)</f>
        <v>S/I</v>
      </c>
      <c r="F278" s="6">
        <v>400.935</v>
      </c>
      <c r="G278" s="8">
        <v>45485</v>
      </c>
      <c r="H278" s="22" t="str">
        <f>LOOKUP(C278,DATOS!$C$2:$C$497,DATOS!$F$2:$F$497)</f>
        <v>OCCIDENTE</v>
      </c>
      <c r="I278" s="22" t="str">
        <f>LOOKUP(C278,DATOS!$C$2:$C$497,DATOS!$G$2:$G$497)</f>
        <v>MARACAIBO</v>
      </c>
      <c r="J278" s="9" t="s">
        <v>6</v>
      </c>
    </row>
    <row r="279" spans="1:10">
      <c r="A279" s="20">
        <f t="shared" si="2"/>
        <v>290</v>
      </c>
      <c r="B279" s="22" t="str">
        <f>LOOKUP(C279,DATOS!$C$2:$C$497,DATOS!$B$2:$B$497)</f>
        <v>JOSE BENITO VILLALOBOS</v>
      </c>
      <c r="C279" s="26">
        <v>16492898</v>
      </c>
      <c r="D279" s="22" t="str">
        <f>LOOKUP(C279,DATOS!$C$2:$C$497,DATOS!$D$2:$D$497)</f>
        <v>DA761656</v>
      </c>
      <c r="E279" s="22" t="str">
        <f>LOOKUP(D279,DATOS!$A$502:$A$884,DATOS!$B$502:$B$884)</f>
        <v>600 LT</v>
      </c>
      <c r="F279" s="6">
        <v>400.17599999999999</v>
      </c>
      <c r="G279" s="8">
        <v>45485</v>
      </c>
      <c r="H279" s="22" t="str">
        <f>LOOKUP(C279,DATOS!$C$2:$C$497,DATOS!$F$2:$F$497)</f>
        <v>OCCIDENTE</v>
      </c>
      <c r="I279" s="22" t="str">
        <f>LOOKUP(C279,DATOS!$C$2:$C$497,DATOS!$G$2:$G$497)</f>
        <v>MARACAIBO</v>
      </c>
      <c r="J279" s="9" t="s">
        <v>6</v>
      </c>
    </row>
    <row r="280" spans="1:10">
      <c r="A280" s="20">
        <f t="shared" si="2"/>
        <v>291</v>
      </c>
      <c r="B280" s="22" t="str">
        <f>LOOKUP(C280,DATOS!$C$2:$C$497,DATOS!$B$2:$B$497)</f>
        <v>LUIS CARDOZO</v>
      </c>
      <c r="C280" s="26">
        <v>14306612</v>
      </c>
      <c r="D280" s="22" t="str">
        <f>LOOKUP(C280,DATOS!$C$2:$C$497,DATOS!$D$2:$D$497)</f>
        <v>A47EB7P</v>
      </c>
      <c r="E280" s="22" t="str">
        <f>LOOKUP(D280,DATOS!$A$502:$A$884,DATOS!$B$502:$B$884)</f>
        <v>S/I</v>
      </c>
      <c r="F280" s="6">
        <v>400.34300000000002</v>
      </c>
      <c r="G280" s="8">
        <v>45485</v>
      </c>
      <c r="H280" s="22" t="str">
        <f>LOOKUP(C280,DATOS!$C$2:$C$497,DATOS!$F$2:$F$497)</f>
        <v>OCCIDENTE</v>
      </c>
      <c r="I280" s="22" t="str">
        <f>LOOKUP(C280,DATOS!$C$2:$C$497,DATOS!$G$2:$G$497)</f>
        <v>MARACAIBO</v>
      </c>
      <c r="J280" s="9" t="s">
        <v>6</v>
      </c>
    </row>
    <row r="281" spans="1:10">
      <c r="A281" s="20">
        <f t="shared" si="2"/>
        <v>292</v>
      </c>
      <c r="B281" s="22" t="str">
        <f>LOOKUP(C281,DATOS!$C$2:$C$497,DATOS!$B$2:$B$497)</f>
        <v>ENDER FERNANDEZ</v>
      </c>
      <c r="C281" s="26">
        <v>7627146</v>
      </c>
      <c r="D281" s="22" t="str">
        <f>LOOKUP(C281,DATOS!$C$2:$C$497,DATOS!$D$2:$D$497)</f>
        <v>NS000484</v>
      </c>
      <c r="E281" s="22" t="str">
        <f>LOOKUP(D281,DATOS!$A$502:$A$884,DATOS!$B$502:$B$884)</f>
        <v>S/I</v>
      </c>
      <c r="F281" s="6">
        <v>98.16</v>
      </c>
      <c r="G281" s="8">
        <v>45485</v>
      </c>
      <c r="H281" s="22" t="str">
        <f>LOOKUP(C281,DATOS!$C$2:$C$497,DATOS!$F$2:$F$497)</f>
        <v>OCCIDENTE</v>
      </c>
      <c r="I281" s="22" t="str">
        <f>LOOKUP(C281,DATOS!$C$2:$C$497,DATOS!$G$2:$G$497)</f>
        <v>MARACAIBO</v>
      </c>
      <c r="J281" s="9" t="s">
        <v>742</v>
      </c>
    </row>
    <row r="282" spans="1:10">
      <c r="A282" s="20">
        <f t="shared" ref="A282:A345" si="3">A281+1</f>
        <v>293</v>
      </c>
      <c r="B282" s="28" t="s">
        <v>20</v>
      </c>
      <c r="C282" s="28" t="s">
        <v>21</v>
      </c>
      <c r="D282" s="28" t="s">
        <v>22</v>
      </c>
      <c r="E282" s="28" t="s">
        <v>23</v>
      </c>
      <c r="F282" s="28" t="s">
        <v>25</v>
      </c>
      <c r="G282" s="28" t="s">
        <v>0</v>
      </c>
      <c r="H282" s="28" t="s">
        <v>28</v>
      </c>
      <c r="I282" s="28" t="s">
        <v>29</v>
      </c>
      <c r="J282" s="28" t="s">
        <v>30</v>
      </c>
    </row>
    <row r="283" spans="1:10">
      <c r="A283" s="20">
        <f t="shared" si="3"/>
        <v>294</v>
      </c>
      <c r="B283" s="22" t="str">
        <f>LOOKUP(C283,DATOS!$C$2:$C$497,DATOS!$B$2:$B$497)</f>
        <v>CARLOS BAPTISTA</v>
      </c>
      <c r="C283" s="26">
        <v>11609937</v>
      </c>
      <c r="D283" s="22" t="str">
        <f>LOOKUP(C283,DATOS!$C$2:$C$497,DATOS!$D$2:$D$497)</f>
        <v>DA761824</v>
      </c>
      <c r="E283" s="22" t="str">
        <f>LOOKUP(D283,DATOS!$A$502:$A$884,DATOS!$B$502:$B$884)</f>
        <v>600 LT</v>
      </c>
      <c r="F283" s="6">
        <v>200.07499999999999</v>
      </c>
      <c r="G283" s="8">
        <v>45485</v>
      </c>
      <c r="H283" s="22" t="str">
        <f>LOOKUP(C283,DATOS!$C$2:$C$497,DATOS!$F$2:$F$497)</f>
        <v>OCCIDENTE</v>
      </c>
      <c r="I283" s="22" t="str">
        <f>LOOKUP(C283,DATOS!$C$2:$C$497,DATOS!$G$2:$G$497)</f>
        <v>MARACAIBO</v>
      </c>
      <c r="J283" s="9" t="s">
        <v>707</v>
      </c>
    </row>
    <row r="284" spans="1:10">
      <c r="A284" s="20">
        <f t="shared" si="3"/>
        <v>295</v>
      </c>
      <c r="B284" s="22" t="str">
        <f>LOOKUP(C284,DATOS!$C$2:$C$497,DATOS!$B$2:$B$497)</f>
        <v>EDIS SANCHEZ</v>
      </c>
      <c r="C284" s="26">
        <v>11472346</v>
      </c>
      <c r="D284" s="22" t="str">
        <f>LOOKUP(C284,DATOS!$C$2:$C$497,DATOS!$D$2:$D$497)</f>
        <v>A47EB5P</v>
      </c>
      <c r="E284" s="22" t="str">
        <f>LOOKUP(D284,DATOS!$A$502:$A$884,DATOS!$B$502:$B$884)</f>
        <v>S/I</v>
      </c>
      <c r="F284" s="6">
        <v>393.64800000000002</v>
      </c>
      <c r="G284" s="8">
        <v>45485</v>
      </c>
      <c r="H284" s="22" t="str">
        <f>LOOKUP(C284,DATOS!$C$2:$C$497,DATOS!$F$2:$F$497)</f>
        <v>OCCIDENTE</v>
      </c>
      <c r="I284" s="22" t="str">
        <f>LOOKUP(C284,DATOS!$C$2:$C$497,DATOS!$G$2:$G$497)</f>
        <v>MARACAIBO</v>
      </c>
      <c r="J284" s="9" t="s">
        <v>6</v>
      </c>
    </row>
    <row r="285" spans="1:10">
      <c r="A285" s="20">
        <f t="shared" si="3"/>
        <v>296</v>
      </c>
      <c r="B285" s="22" t="str">
        <f>LOOKUP(C285,DATOS!$C$2:$C$497,DATOS!$B$2:$B$497)</f>
        <v>EDIXON OCANDO</v>
      </c>
      <c r="C285" s="26">
        <v>11066473</v>
      </c>
      <c r="D285" s="22" t="str">
        <f>LOOKUP(C285,DATOS!$C$2:$C$497,DATOS!$D$2:$D$497)</f>
        <v>A49EB1P</v>
      </c>
      <c r="E285" s="22" t="str">
        <f>LOOKUP(D285,DATOS!$A$502:$A$884,DATOS!$B$502:$B$884)</f>
        <v>S/I</v>
      </c>
      <c r="F285" s="6">
        <v>399.435</v>
      </c>
      <c r="G285" s="8">
        <v>45485</v>
      </c>
      <c r="H285" s="22" t="str">
        <f>LOOKUP(C285,DATOS!$C$2:$C$497,DATOS!$F$2:$F$497)</f>
        <v>OCCIDENTE</v>
      </c>
      <c r="I285" s="22" t="str">
        <f>LOOKUP(C285,DATOS!$C$2:$C$497,DATOS!$G$2:$G$497)</f>
        <v>MARACAIBO</v>
      </c>
      <c r="J285" s="9" t="s">
        <v>6</v>
      </c>
    </row>
    <row r="286" spans="1:10">
      <c r="A286" s="20">
        <f t="shared" si="3"/>
        <v>297</v>
      </c>
      <c r="B286" s="22" t="str">
        <f>LOOKUP(C286,DATOS!$C$2:$C$497,DATOS!$B$2:$B$497)</f>
        <v xml:space="preserve">GUTIERREZ JAVIER </v>
      </c>
      <c r="C286" s="26">
        <v>15808424</v>
      </c>
      <c r="D286" s="22" t="str">
        <f>LOOKUP(C286,DATOS!$C$2:$C$497,DATOS!$D$2:$D$497)</f>
        <v>A38EE0G</v>
      </c>
      <c r="E286" s="22" t="str">
        <f>LOOKUP(D286,DATOS!$A$502:$A$884,DATOS!$B$502:$B$884)</f>
        <v>S/I</v>
      </c>
      <c r="F286" s="6">
        <v>99.122</v>
      </c>
      <c r="G286" s="8">
        <v>45485</v>
      </c>
      <c r="H286" s="22" t="str">
        <f>LOOKUP(C286,DATOS!$C$2:$C$497,DATOS!$F$2:$F$497)</f>
        <v>OCCIDENTE</v>
      </c>
      <c r="I286" s="22" t="str">
        <f>LOOKUP(C286,DATOS!$C$2:$C$497,DATOS!$G$2:$G$497)</f>
        <v>VALERA</v>
      </c>
      <c r="J286" s="9" t="s">
        <v>56</v>
      </c>
    </row>
    <row r="287" spans="1:10">
      <c r="A287" s="20">
        <f t="shared" si="3"/>
        <v>298</v>
      </c>
      <c r="B287" s="22" t="str">
        <f>LOOKUP(C287,DATOS!$C$2:$C$497,DATOS!$B$2:$B$497)</f>
        <v>ENI FERNANDEZ</v>
      </c>
      <c r="C287" s="26">
        <v>6834834</v>
      </c>
      <c r="D287" s="22" t="str">
        <f>LOOKUP(C287,DATOS!$C$2:$C$497,DATOS!$D$2:$D$497)</f>
        <v>NS000481</v>
      </c>
      <c r="E287" s="22" t="str">
        <f>LOOKUP(D287,DATOS!$A$502:$A$884,DATOS!$B$502:$B$884)</f>
        <v>S/I</v>
      </c>
      <c r="F287" s="6">
        <v>123.001</v>
      </c>
      <c r="G287" s="8">
        <v>45485</v>
      </c>
      <c r="H287" s="22" t="str">
        <f>LOOKUP(C287,DATOS!$C$2:$C$497,DATOS!$F$2:$F$497)</f>
        <v>OCCIDENTE</v>
      </c>
      <c r="I287" s="22" t="str">
        <f>LOOKUP(C287,DATOS!$C$2:$C$497,DATOS!$G$2:$G$497)</f>
        <v>MARACAIBO</v>
      </c>
      <c r="J287" s="9" t="s">
        <v>9</v>
      </c>
    </row>
    <row r="288" spans="1:10">
      <c r="A288" s="20">
        <f t="shared" si="3"/>
        <v>299</v>
      </c>
      <c r="B288" s="22" t="str">
        <f>LOOKUP(C288,DATOS!$C$2:$C$497,DATOS!$B$2:$B$497)</f>
        <v>JOSE ROSALES</v>
      </c>
      <c r="C288" s="26">
        <v>9341184</v>
      </c>
      <c r="D288" s="22" t="str">
        <f>LOOKUP(C288,DATOS!$C$2:$C$497,DATOS!$D$2:$D$497)</f>
        <v>A17DR1K</v>
      </c>
      <c r="E288" s="22" t="str">
        <f>LOOKUP(D288,DATOS!$A$502:$A$884,DATOS!$B$502:$B$884)</f>
        <v>S/I</v>
      </c>
      <c r="F288" s="6">
        <v>200.011</v>
      </c>
      <c r="G288" s="8">
        <v>45485</v>
      </c>
      <c r="H288" s="22" t="str">
        <f>LOOKUP(C288,DATOS!$C$2:$C$497,DATOS!$F$2:$F$497)</f>
        <v>ANDES</v>
      </c>
      <c r="I288" s="22" t="str">
        <f>LOOKUP(C288,DATOS!$C$2:$C$497,DATOS!$G$2:$G$497)</f>
        <v>SAN CRISTOBAL</v>
      </c>
      <c r="J288" s="9" t="s">
        <v>34</v>
      </c>
    </row>
    <row r="289" spans="1:10">
      <c r="A289" s="20">
        <f t="shared" si="3"/>
        <v>300</v>
      </c>
      <c r="B289" s="22" t="str">
        <f>LOOKUP(C289,DATOS!$C$2:$C$497,DATOS!$B$2:$B$497)</f>
        <v>EFREN GRANADO</v>
      </c>
      <c r="C289" s="26">
        <v>14469809</v>
      </c>
      <c r="D289" s="22" t="str">
        <f>LOOKUP(C289,DATOS!$C$2:$C$497,DATOS!$D$2:$D$497)</f>
        <v>A32EB7P</v>
      </c>
      <c r="E289" s="22" t="str">
        <f>LOOKUP(D289,DATOS!$A$502:$A$884,DATOS!$B$502:$B$884)</f>
        <v>S/I</v>
      </c>
      <c r="F289" s="6">
        <v>47.012999999999998</v>
      </c>
      <c r="G289" s="8">
        <v>45485</v>
      </c>
      <c r="H289" s="22" t="str">
        <f>LOOKUP(C289,DATOS!$C$2:$C$497,DATOS!$F$2:$F$497)</f>
        <v>OCCIDENTE</v>
      </c>
      <c r="I289" s="22" t="str">
        <f>LOOKUP(C289,DATOS!$C$2:$C$497,DATOS!$G$2:$G$497)</f>
        <v>BAJO GRANDE</v>
      </c>
      <c r="J289" s="9" t="s">
        <v>62</v>
      </c>
    </row>
    <row r="290" spans="1:10">
      <c r="A290" s="20">
        <f t="shared" si="3"/>
        <v>301</v>
      </c>
      <c r="B290" s="22" t="str">
        <f>LOOKUP(C290,DATOS!$C$2:$C$497,DATOS!$B$2:$B$497)</f>
        <v>OSWALDO NAVARRO</v>
      </c>
      <c r="C290" s="26">
        <v>12621011</v>
      </c>
      <c r="D290" s="22" t="str">
        <f>LOOKUP(C290,DATOS!$C$2:$C$497,DATOS!$D$2:$D$497)</f>
        <v>A73EE1G</v>
      </c>
      <c r="E290" s="22" t="str">
        <f>LOOKUP(D290,DATOS!$A$502:$A$884,DATOS!$B$502:$B$884)</f>
        <v>S/I</v>
      </c>
      <c r="F290" s="6">
        <v>342.22500000000002</v>
      </c>
      <c r="G290" s="8">
        <v>45485</v>
      </c>
      <c r="H290" s="22" t="str">
        <f>LOOKUP(C290,DATOS!$C$2:$C$497,DATOS!$F$2:$F$497)</f>
        <v>OCCIDENTE</v>
      </c>
      <c r="I290" s="22" t="str">
        <f>LOOKUP(C290,DATOS!$C$2:$C$497,DATOS!$G$2:$G$497)</f>
        <v>MARACAIBO</v>
      </c>
      <c r="J290" s="9" t="s">
        <v>6</v>
      </c>
    </row>
    <row r="291" spans="1:10">
      <c r="A291" s="20">
        <f t="shared" si="3"/>
        <v>302</v>
      </c>
      <c r="B291" s="22" t="str">
        <f>LOOKUP(C291,DATOS!$C$2:$C$497,DATOS!$B$2:$B$497)</f>
        <v>DAGOBERTO CASTRO</v>
      </c>
      <c r="C291" s="26">
        <v>22480541</v>
      </c>
      <c r="D291" s="22" t="str">
        <f>LOOKUP(C291,DATOS!$C$2:$C$497,DATOS!$D$2:$D$497)</f>
        <v>A21DT7V</v>
      </c>
      <c r="E291" s="22" t="str">
        <f>LOOKUP(D291,DATOS!$A$502:$A$884,DATOS!$B$502:$B$884)</f>
        <v>S/I</v>
      </c>
      <c r="F291" s="6">
        <v>400.16500000000002</v>
      </c>
      <c r="G291" s="8">
        <v>45485</v>
      </c>
      <c r="H291" s="22" t="str">
        <f>LOOKUP(C291,DATOS!$C$2:$C$497,DATOS!$F$2:$F$497)</f>
        <v>OCCIDENTE</v>
      </c>
      <c r="I291" s="22" t="str">
        <f>LOOKUP(C291,DATOS!$C$2:$C$497,DATOS!$G$2:$G$497)</f>
        <v>MARACAIBO</v>
      </c>
      <c r="J291" s="9" t="s">
        <v>6</v>
      </c>
    </row>
    <row r="292" spans="1:10">
      <c r="A292" s="20">
        <f t="shared" si="3"/>
        <v>303</v>
      </c>
      <c r="B292" s="22" t="str">
        <f>LOOKUP(C292,DATOS!$C$2:$C$497,DATOS!$B$2:$B$497)</f>
        <v>JESUS COLMENARES</v>
      </c>
      <c r="C292" s="26">
        <v>8103499</v>
      </c>
      <c r="D292" s="22" t="str">
        <f>LOOKUP(C292,DATOS!$C$2:$C$497,DATOS!$D$2:$D$497)</f>
        <v>DA745898</v>
      </c>
      <c r="E292" s="22" t="str">
        <f>LOOKUP(D292,DATOS!$A$502:$A$884,DATOS!$B$502:$B$884)</f>
        <v>600 LT</v>
      </c>
      <c r="F292" s="6">
        <v>200.60900000000001</v>
      </c>
      <c r="G292" s="8">
        <v>45485</v>
      </c>
      <c r="H292" s="22" t="str">
        <f>LOOKUP(C292,DATOS!$C$2:$C$497,DATOS!$F$2:$F$497)</f>
        <v>ANDES</v>
      </c>
      <c r="I292" s="22" t="str">
        <f>LOOKUP(C292,DATOS!$C$2:$C$497,DATOS!$G$2:$G$497)</f>
        <v>SAN CRISTOBAL</v>
      </c>
      <c r="J292" s="9" t="s">
        <v>34</v>
      </c>
    </row>
    <row r="293" spans="1:10">
      <c r="A293" s="20">
        <f t="shared" si="3"/>
        <v>304</v>
      </c>
      <c r="B293" s="22" t="str">
        <f>LOOKUP(C293,DATOS!$C$2:$C$497,DATOS!$B$2:$B$497)</f>
        <v>WILMER PARRA</v>
      </c>
      <c r="C293" s="26">
        <v>15052813</v>
      </c>
      <c r="D293" s="22" t="str">
        <f>LOOKUP(C293,DATOS!$C$2:$C$497,DATOS!$D$2:$D$497)</f>
        <v>DA761238</v>
      </c>
      <c r="E293" s="22" t="str">
        <f>LOOKUP(D293,DATOS!$A$502:$A$884,DATOS!$B$502:$B$884)</f>
        <v>600 LT</v>
      </c>
      <c r="F293" s="6">
        <v>200.07900000000001</v>
      </c>
      <c r="G293" s="8">
        <v>45485</v>
      </c>
      <c r="H293" s="22" t="str">
        <f>LOOKUP(C293,DATOS!$C$2:$C$497,DATOS!$F$2:$F$497)</f>
        <v>OCCIDENTE</v>
      </c>
      <c r="I293" s="22" t="str">
        <f>LOOKUP(C293,DATOS!$C$2:$C$497,DATOS!$G$2:$G$497)</f>
        <v>MARACAIBO</v>
      </c>
      <c r="J293" s="9" t="s">
        <v>9</v>
      </c>
    </row>
    <row r="294" spans="1:10">
      <c r="A294" s="20">
        <f t="shared" si="3"/>
        <v>305</v>
      </c>
      <c r="B294" s="22" t="str">
        <f>LOOKUP(C294,DATOS!$C$2:$C$497,DATOS!$B$2:$B$497)</f>
        <v xml:space="preserve">  NERIO LUGO</v>
      </c>
      <c r="C294" s="26">
        <v>11802151</v>
      </c>
      <c r="D294" s="22" t="s">
        <v>745</v>
      </c>
      <c r="E294" s="22" t="str">
        <f>LOOKUP(D294,DATOS!$A$502:$A$884,DATOS!$B$502:$B$884)</f>
        <v>S/I</v>
      </c>
      <c r="F294" s="6">
        <v>115.28</v>
      </c>
      <c r="G294" s="8">
        <v>45485</v>
      </c>
      <c r="H294" s="22" t="str">
        <f>LOOKUP(C294,DATOS!$C$2:$C$497,DATOS!$F$2:$F$497)</f>
        <v>OCCIDENTE</v>
      </c>
      <c r="I294" s="22" t="str">
        <f>LOOKUP(C294,DATOS!$C$2:$C$497,DATOS!$G$2:$G$497)</f>
        <v>PUNTO FIJO</v>
      </c>
      <c r="J294" s="9" t="s">
        <v>690</v>
      </c>
    </row>
    <row r="295" spans="1:10">
      <c r="A295" s="20">
        <f t="shared" si="3"/>
        <v>306</v>
      </c>
      <c r="B295" s="22" t="str">
        <f>LOOKUP(C295,DATOS!$C$2:$C$497,DATOS!$B$2:$B$497)</f>
        <v>ALEXANDER ROSALES</v>
      </c>
      <c r="C295" s="26">
        <v>15750134</v>
      </c>
      <c r="D295" s="22" t="str">
        <f>LOOKUP(C295,DATOS!$C$2:$C$497,DATOS!$D$2:$D$497)</f>
        <v>DA745903</v>
      </c>
      <c r="E295" s="22" t="str">
        <f>LOOKUP(D295,DATOS!$A$502:$A$884,DATOS!$B$502:$B$884)</f>
        <v>600 LT</v>
      </c>
      <c r="F295" s="6">
        <v>261.18</v>
      </c>
      <c r="G295" s="8">
        <v>45485</v>
      </c>
      <c r="H295" s="22" t="str">
        <f>LOOKUP(C295,DATOS!$C$2:$C$497,DATOS!$F$2:$F$497)</f>
        <v>OCCIDENTE</v>
      </c>
      <c r="I295" s="22" t="str">
        <f>LOOKUP(C295,DATOS!$C$2:$C$497,DATOS!$G$2:$G$497)</f>
        <v>MARACAIBO</v>
      </c>
      <c r="J295" s="9" t="s">
        <v>6</v>
      </c>
    </row>
    <row r="296" spans="1:10">
      <c r="A296" s="20">
        <f t="shared" si="3"/>
        <v>307</v>
      </c>
      <c r="B296" s="22" t="str">
        <f>LOOKUP(C296,DATOS!$C$2:$C$497,DATOS!$B$2:$B$497)</f>
        <v>SIMON BRITO</v>
      </c>
      <c r="C296" s="26">
        <v>11513007</v>
      </c>
      <c r="D296" s="22" t="s">
        <v>746</v>
      </c>
      <c r="E296" s="22" t="str">
        <f>LOOKUP(D296,DATOS!$A$502:$A$884,DATOS!$B$502:$B$884)</f>
        <v>S/I</v>
      </c>
      <c r="F296" s="6">
        <v>150.29499999999999</v>
      </c>
      <c r="G296" s="8">
        <v>45485</v>
      </c>
      <c r="H296" s="22" t="str">
        <f>LOOKUP(C296,DATOS!$C$2:$C$497,DATOS!$F$2:$F$497)</f>
        <v>ANDES</v>
      </c>
      <c r="I296" s="22" t="str">
        <f>LOOKUP(C296,DATOS!$C$2:$C$497,DATOS!$G$2:$G$497)</f>
        <v>VIGIA</v>
      </c>
      <c r="J296" s="9" t="s">
        <v>59</v>
      </c>
    </row>
    <row r="297" spans="1:10">
      <c r="A297" s="20">
        <f t="shared" si="3"/>
        <v>308</v>
      </c>
      <c r="B297" s="22" t="str">
        <f>LOOKUP(C297,DATOS!$C$2:$C$497,DATOS!$B$2:$B$497)</f>
        <v>WOLFANG BOHORQUEZ</v>
      </c>
      <c r="C297" s="26">
        <v>7814431</v>
      </c>
      <c r="D297" s="22" t="str">
        <f>LOOKUP(C297,DATOS!$C$2:$C$497,DATOS!$D$2:$D$497)</f>
        <v>A51EB7P</v>
      </c>
      <c r="E297" s="22" t="str">
        <f>LOOKUP(D297,DATOS!$A$502:$A$884,DATOS!$B$502:$B$884)</f>
        <v>S/I</v>
      </c>
      <c r="F297" s="6">
        <v>326.41800000000001</v>
      </c>
      <c r="G297" s="8">
        <v>45485</v>
      </c>
      <c r="H297" s="22" t="str">
        <f>LOOKUP(C297,DATOS!$C$2:$C$497,DATOS!$F$2:$F$497)</f>
        <v>OCCIDENTE</v>
      </c>
      <c r="I297" s="22" t="str">
        <f>LOOKUP(C297,DATOS!$C$2:$C$497,DATOS!$G$2:$G$497)</f>
        <v>MARACAIBO</v>
      </c>
      <c r="J297" s="9" t="s">
        <v>6</v>
      </c>
    </row>
    <row r="298" spans="1:10">
      <c r="A298" s="20">
        <f t="shared" si="3"/>
        <v>309</v>
      </c>
      <c r="B298" s="22" t="str">
        <f>LOOKUP(C298,DATOS!$C$2:$C$497,DATOS!$B$2:$B$497)</f>
        <v>JESUS LOPEZ</v>
      </c>
      <c r="C298" s="26">
        <v>11453437</v>
      </c>
      <c r="D298" s="22" t="str">
        <f>LOOKUP(C298,DATOS!$C$2:$C$497,DATOS!$D$2:$D$497)</f>
        <v>A73EE0G</v>
      </c>
      <c r="E298" s="22" t="str">
        <f>LOOKUP(D298,DATOS!$A$502:$A$884,DATOS!$B$502:$B$884)</f>
        <v>S/I</v>
      </c>
      <c r="F298" s="6">
        <v>200.17400000000001</v>
      </c>
      <c r="G298" s="8">
        <v>45485</v>
      </c>
      <c r="H298" s="22" t="str">
        <f>LOOKUP(C298,DATOS!$C$2:$C$497,DATOS!$F$2:$F$497)</f>
        <v>OCCIDENTE</v>
      </c>
      <c r="I298" s="22" t="str">
        <f>LOOKUP(C298,DATOS!$C$2:$C$497,DATOS!$G$2:$G$497)</f>
        <v>VALERA</v>
      </c>
      <c r="J298" s="1" t="s">
        <v>56</v>
      </c>
    </row>
    <row r="299" spans="1:10">
      <c r="A299" s="20">
        <f t="shared" si="3"/>
        <v>310</v>
      </c>
      <c r="B299" s="22" t="str">
        <f>LOOKUP(C299,DATOS!$C$2:$C$497,DATOS!$B$2:$B$497)</f>
        <v>GUERNER COLINA</v>
      </c>
      <c r="C299" s="26">
        <v>11699283</v>
      </c>
      <c r="D299" s="22" t="str">
        <f>LOOKUP(C299,DATOS!$C$2:$C$497,DATOS!$D$2:$D$497)</f>
        <v>A43EE9G</v>
      </c>
      <c r="E299" s="22" t="str">
        <f>LOOKUP(D299,DATOS!$A$502:$A$884,DATOS!$B$502:$B$884)</f>
        <v>S/I</v>
      </c>
      <c r="F299" s="3">
        <v>200.268</v>
      </c>
      <c r="G299" s="8">
        <v>45485</v>
      </c>
      <c r="H299" s="22" t="str">
        <f>LOOKUP(C299,DATOS!$C$2:$C$497,DATOS!$F$2:$F$497)</f>
        <v>OCCIDENTE</v>
      </c>
      <c r="I299" s="22" t="str">
        <f>LOOKUP(C299,DATOS!$C$2:$C$497,DATOS!$G$2:$G$497)</f>
        <v>VALERA</v>
      </c>
      <c r="J299" s="1" t="s">
        <v>56</v>
      </c>
    </row>
    <row r="300" spans="1:10">
      <c r="A300" s="20">
        <f t="shared" si="3"/>
        <v>311</v>
      </c>
      <c r="B300" s="22" t="str">
        <f>LOOKUP(C300,DATOS!$C$2:$C$497,DATOS!$B$2:$B$497)</f>
        <v>ANTONIO MONTILLA</v>
      </c>
      <c r="C300" s="26">
        <v>7732425</v>
      </c>
      <c r="D300" s="22" t="str">
        <f>LOOKUP(C300,DATOS!$C$2:$C$497,DATOS!$D$2:$D$497)</f>
        <v>DA761724</v>
      </c>
      <c r="E300" s="22" t="str">
        <f>LOOKUP(D300,DATOS!$A$502:$A$884,DATOS!$B$502:$B$884)</f>
        <v>600 LT</v>
      </c>
      <c r="F300" s="6">
        <v>418.48500000000001</v>
      </c>
      <c r="G300" s="8">
        <v>45485</v>
      </c>
      <c r="H300" s="22" t="str">
        <f>LOOKUP(C300,DATOS!$C$2:$C$497,DATOS!$F$2:$F$497)</f>
        <v>OCCIDENTE</v>
      </c>
      <c r="I300" s="22" t="str">
        <f>LOOKUP(C300,DATOS!$C$2:$C$497,DATOS!$G$2:$G$497)</f>
        <v>MARACAIBO</v>
      </c>
      <c r="J300" s="1" t="s">
        <v>6</v>
      </c>
    </row>
    <row r="301" spans="1:10">
      <c r="A301" s="20">
        <f t="shared" si="3"/>
        <v>312</v>
      </c>
      <c r="B301" s="22" t="str">
        <f>LOOKUP(C301,DATOS!$C$2:$C$497,DATOS!$B$2:$B$497)</f>
        <v xml:space="preserve">  PABLO ANTONIO HIDALGO</v>
      </c>
      <c r="C301" s="26">
        <v>12847890</v>
      </c>
      <c r="D301" s="22" t="str">
        <f>LOOKUP(C301,DATOS!$C$2:$C$497,DATOS!$D$2:$D$497)</f>
        <v>A17DR2K</v>
      </c>
      <c r="E301" s="22" t="str">
        <f>LOOKUP(D301,DATOS!$A$502:$A$884,DATOS!$B$502:$B$884)</f>
        <v>S/I</v>
      </c>
      <c r="F301" s="6">
        <v>200.74100000000001</v>
      </c>
      <c r="G301" s="8">
        <v>45485</v>
      </c>
      <c r="H301" s="22" t="str">
        <f>LOOKUP(C301,DATOS!$C$2:$C$497,DATOS!$F$2:$F$497)</f>
        <v>ANDES</v>
      </c>
      <c r="I301" s="22" t="str">
        <f>LOOKUP(C301,DATOS!$C$2:$C$497,DATOS!$G$2:$G$497)</f>
        <v>LA FRIA</v>
      </c>
      <c r="J301" s="1" t="s">
        <v>714</v>
      </c>
    </row>
    <row r="302" spans="1:10">
      <c r="A302" s="20">
        <f t="shared" si="3"/>
        <v>313</v>
      </c>
      <c r="B302" s="22" t="str">
        <f>LOOKUP(C302,DATOS!$C$2:$C$497,DATOS!$B$2:$B$497)</f>
        <v>ORLANDO RAMIREZ</v>
      </c>
      <c r="C302" s="26">
        <v>12847444</v>
      </c>
      <c r="D302" s="22" t="str">
        <f>LOOKUP(C302,DATOS!$C$2:$C$497,DATOS!$D$2:$D$497)</f>
        <v>A20DT2V</v>
      </c>
      <c r="E302" s="22" t="str">
        <f>LOOKUP(D302,DATOS!$A$502:$A$884,DATOS!$B$502:$B$884)</f>
        <v>S/I</v>
      </c>
      <c r="F302" s="6">
        <v>200.79</v>
      </c>
      <c r="G302" s="8">
        <v>45485</v>
      </c>
      <c r="H302" s="22" t="str">
        <f>LOOKUP(C302,DATOS!$C$2:$C$497,DATOS!$F$2:$F$497)</f>
        <v>ANDES</v>
      </c>
      <c r="I302" s="22" t="str">
        <f>LOOKUP(C302,DATOS!$C$2:$C$497,DATOS!$G$2:$G$497)</f>
        <v>LA FRIA</v>
      </c>
      <c r="J302" s="1" t="s">
        <v>35</v>
      </c>
    </row>
    <row r="303" spans="1:10">
      <c r="A303" s="20">
        <f t="shared" si="3"/>
        <v>314</v>
      </c>
      <c r="B303" s="22" t="str">
        <f>LOOKUP(C303,DATOS!$C$2:$C$497,DATOS!$B$2:$B$497)</f>
        <v>FELIX MANZANEDA</v>
      </c>
      <c r="C303" s="26">
        <v>11389096</v>
      </c>
      <c r="D303" s="22" t="str">
        <f>LOOKUP(C303,DATOS!$C$2:$C$497,DATOS!$D$2:$D$497)</f>
        <v>DA746035</v>
      </c>
      <c r="E303" s="22" t="str">
        <f>LOOKUP(D303,DATOS!$A$502:$A$884,DATOS!$B$502:$B$884)</f>
        <v>600 LT</v>
      </c>
      <c r="F303" s="6">
        <v>343.94299999999998</v>
      </c>
      <c r="G303" s="8">
        <v>45485</v>
      </c>
      <c r="H303" s="22" t="str">
        <f>LOOKUP(C303,DATOS!$C$2:$C$497,DATOS!$F$2:$F$497)</f>
        <v>OCCIDENTE</v>
      </c>
      <c r="I303" s="22" t="str">
        <f>LOOKUP(C303,DATOS!$C$2:$C$497,DATOS!$G$2:$G$497)</f>
        <v>MARACAIBO</v>
      </c>
      <c r="J303" s="1" t="s">
        <v>6</v>
      </c>
    </row>
    <row r="304" spans="1:10">
      <c r="A304" s="20">
        <f t="shared" si="3"/>
        <v>315</v>
      </c>
      <c r="B304" s="22" t="str">
        <f>LOOKUP(C304,DATOS!$C$2:$C$497,DATOS!$B$2:$B$497)</f>
        <v>WILLIAMS GARCIA</v>
      </c>
      <c r="C304" s="26">
        <v>8109930</v>
      </c>
      <c r="D304" s="22" t="str">
        <f>LOOKUP(C304,DATOS!$C$2:$C$497,DATOS!$D$2:$D$497)</f>
        <v>A25DTOV</v>
      </c>
      <c r="E304" s="22" t="str">
        <f>LOOKUP(D304,DATOS!$A$502:$A$884,DATOS!$B$502:$B$884)</f>
        <v>S/I</v>
      </c>
      <c r="F304" s="6">
        <v>300.63499999999999</v>
      </c>
      <c r="G304" s="8">
        <v>45485</v>
      </c>
      <c r="H304" s="22" t="str">
        <f>LOOKUP(C304,DATOS!$C$2:$C$497,DATOS!$F$2:$F$497)</f>
        <v>ANDES</v>
      </c>
      <c r="I304" s="22" t="str">
        <f>LOOKUP(C304,DATOS!$C$2:$C$497,DATOS!$G$2:$G$497)</f>
        <v>LA FRIA</v>
      </c>
      <c r="J304" s="1" t="s">
        <v>495</v>
      </c>
    </row>
    <row r="305" spans="1:10">
      <c r="A305" s="20">
        <f t="shared" si="3"/>
        <v>316</v>
      </c>
      <c r="B305" s="22" t="str">
        <f>LOOKUP(C305,DATOS!$C$2:$C$497,DATOS!$B$2:$B$497)</f>
        <v>DIXON GARCIA</v>
      </c>
      <c r="C305" s="26">
        <v>18625534</v>
      </c>
      <c r="D305" s="22" t="str">
        <f>LOOKUP(C305,DATOS!$C$2:$C$497,DATOS!$D$2:$D$497)</f>
        <v>PT501962</v>
      </c>
      <c r="E305" s="22" t="str">
        <f>LOOKUP(D305,DATOS!$A$502:$A$884,DATOS!$B$502:$B$884)</f>
        <v>S/I</v>
      </c>
      <c r="F305" s="6">
        <v>400.52699999999999</v>
      </c>
      <c r="G305" s="8">
        <v>45485</v>
      </c>
      <c r="H305" s="22" t="str">
        <f>LOOKUP(C305,DATOS!$C$2:$C$497,DATOS!$F$2:$F$497)</f>
        <v>OCCIDENTE</v>
      </c>
      <c r="I305" s="22" t="str">
        <f>LOOKUP(C305,DATOS!$C$2:$C$497,DATOS!$G$2:$G$497)</f>
        <v>MARACAIBO</v>
      </c>
      <c r="J305" s="1" t="s">
        <v>6</v>
      </c>
    </row>
    <row r="306" spans="1:10">
      <c r="A306" s="20">
        <f t="shared" si="3"/>
        <v>317</v>
      </c>
      <c r="B306" s="22" t="str">
        <f>LOOKUP(C306,DATOS!$C$2:$C$497,DATOS!$B$2:$B$497)</f>
        <v>MERVIN BAES</v>
      </c>
      <c r="C306" s="26">
        <v>11722347</v>
      </c>
      <c r="D306" s="22" t="str">
        <f>LOOKUP(C306,DATOS!$C$2:$C$497,DATOS!$D$2:$D$497)</f>
        <v>DA753535</v>
      </c>
      <c r="E306" s="22" t="str">
        <f>LOOKUP(D306,DATOS!$A$502:$A$884,DATOS!$B$502:$B$884)</f>
        <v>600 LT</v>
      </c>
      <c r="F306" s="6">
        <v>428.97300000000001</v>
      </c>
      <c r="G306" s="8">
        <v>45485</v>
      </c>
      <c r="H306" s="22" t="str">
        <f>LOOKUP(C306,DATOS!$C$2:$C$497,DATOS!$F$2:$F$497)</f>
        <v>OCCIDENTE</v>
      </c>
      <c r="I306" s="22" t="str">
        <f>LOOKUP(C306,DATOS!$C$2:$C$497,DATOS!$G$2:$G$497)</f>
        <v>MARACAIBO</v>
      </c>
      <c r="J306" s="1" t="s">
        <v>495</v>
      </c>
    </row>
    <row r="307" spans="1:10">
      <c r="A307" s="20">
        <f t="shared" si="3"/>
        <v>318</v>
      </c>
      <c r="B307" s="22" t="str">
        <f>LOOKUP(C307,DATOS!$C$2:$C$497,DATOS!$B$2:$B$497)</f>
        <v>ALICIO SOTURNO</v>
      </c>
      <c r="C307" s="26">
        <v>10444646</v>
      </c>
      <c r="D307" s="22" t="str">
        <f>LOOKUP(C307,DATOS!$C$2:$C$497,DATOS!$D$2:$D$497)</f>
        <v>DA761834</v>
      </c>
      <c r="E307" s="22" t="str">
        <f>LOOKUP(D307,DATOS!$A$502:$A$884,DATOS!$B$502:$B$884)</f>
        <v>600 LT</v>
      </c>
      <c r="F307" s="3">
        <v>476.07299999999998</v>
      </c>
      <c r="G307" s="8">
        <v>45485</v>
      </c>
      <c r="H307" s="22" t="str">
        <f>LOOKUP(C307,DATOS!$C$2:$C$497,DATOS!$F$2:$F$497)</f>
        <v>OCCIDENTE</v>
      </c>
      <c r="I307" s="22" t="str">
        <f>LOOKUP(C307,DATOS!$C$2:$C$497,DATOS!$G$2:$G$497)</f>
        <v>MARACAIBO</v>
      </c>
      <c r="J307" s="1" t="s">
        <v>6</v>
      </c>
    </row>
    <row r="308" spans="1:10">
      <c r="A308" s="20">
        <f t="shared" si="3"/>
        <v>319</v>
      </c>
      <c r="B308" s="22" t="str">
        <f>LOOKUP(C308,DATOS!$C$2:$C$497,DATOS!$B$2:$B$497)</f>
        <v>JOSE RAMIREZ</v>
      </c>
      <c r="C308" s="26">
        <v>9344408</v>
      </c>
      <c r="D308" s="22" t="str">
        <f>LOOKUP(C308,DATOS!$C$2:$C$497,DATOS!$D$2:$D$497)</f>
        <v>A28DT5V</v>
      </c>
      <c r="E308" s="22" t="str">
        <f>LOOKUP(D308,DATOS!$A$502:$A$884,DATOS!$B$502:$B$884)</f>
        <v>S/I</v>
      </c>
      <c r="F308" s="3">
        <v>300.57799999999997</v>
      </c>
      <c r="G308" s="8">
        <v>45485</v>
      </c>
      <c r="H308" s="22" t="str">
        <f>LOOKUP(C308,DATOS!$C$2:$C$497,DATOS!$F$2:$F$497)</f>
        <v>ANDES</v>
      </c>
      <c r="I308" s="22" t="str">
        <f>LOOKUP(C308,DATOS!$C$2:$C$497,DATOS!$G$2:$G$497)</f>
        <v>LA FRIA</v>
      </c>
      <c r="J308" s="1" t="s">
        <v>495</v>
      </c>
    </row>
    <row r="309" spans="1:10">
      <c r="A309" s="20">
        <f t="shared" si="3"/>
        <v>320</v>
      </c>
      <c r="B309" s="22" t="str">
        <f>LOOKUP(C309,DATOS!$C$2:$C$497,DATOS!$B$2:$B$497)</f>
        <v>ELIGO DOMOROMO</v>
      </c>
      <c r="C309" s="26">
        <v>5931765</v>
      </c>
      <c r="D309" s="22" t="str">
        <f>LOOKUP(C309,DATOS!$C$2:$C$497,DATOS!$D$2:$D$497)</f>
        <v>PT501883</v>
      </c>
      <c r="E309" s="22" t="str">
        <f>LOOKUP(D309,DATOS!$A$502:$A$884,DATOS!$B$502:$B$884)</f>
        <v>S/I</v>
      </c>
      <c r="F309" s="3">
        <v>300.99200000000002</v>
      </c>
      <c r="G309" s="8">
        <v>45485</v>
      </c>
      <c r="H309" s="22" t="str">
        <f>LOOKUP(C309,DATOS!$C$2:$C$497,DATOS!$F$2:$F$497)</f>
        <v>OCCIDENTE</v>
      </c>
      <c r="I309" s="22" t="str">
        <f>LOOKUP(C309,DATOS!$C$2:$C$497,DATOS!$G$2:$G$497)</f>
        <v>VALERA</v>
      </c>
      <c r="J309" s="1" t="s">
        <v>536</v>
      </c>
    </row>
    <row r="310" spans="1:10">
      <c r="A310" s="20">
        <f t="shared" si="3"/>
        <v>321</v>
      </c>
      <c r="B310" s="22" t="str">
        <f>LOOKUP(C310,DATOS!$C$2:$C$497,DATOS!$B$2:$B$497)</f>
        <v>ADENIS ARANGURE</v>
      </c>
      <c r="C310" s="26">
        <v>14808911</v>
      </c>
      <c r="D310" s="22" t="str">
        <f>LOOKUP(C310,DATOS!$C$2:$C$497,DATOS!$D$2:$D$497)</f>
        <v>A26DT3V</v>
      </c>
      <c r="E310" s="22" t="str">
        <f>LOOKUP(D310,DATOS!$A$502:$A$884,DATOS!$B$502:$B$884)</f>
        <v>S/I</v>
      </c>
      <c r="F310" s="3">
        <v>200.31399999999999</v>
      </c>
      <c r="G310" s="8">
        <v>45485</v>
      </c>
      <c r="H310" s="22" t="str">
        <f>LOOKUP(C310,DATOS!$C$2:$C$497,DATOS!$F$2:$F$497)</f>
        <v>ANDES</v>
      </c>
      <c r="I310" s="22" t="str">
        <f>LOOKUP(C310,DATOS!$C$2:$C$497,DATOS!$G$2:$G$497)</f>
        <v>LA FRIA</v>
      </c>
      <c r="J310" s="1" t="s">
        <v>35</v>
      </c>
    </row>
    <row r="311" spans="1:10">
      <c r="A311" s="20">
        <f t="shared" si="3"/>
        <v>322</v>
      </c>
      <c r="B311" s="22" t="str">
        <f>LOOKUP(C311,DATOS!$C$2:$C$497,DATOS!$B$2:$B$497)</f>
        <v xml:space="preserve">  YOHAN HERNANDEZ </v>
      </c>
      <c r="C311" s="26">
        <v>16123577</v>
      </c>
      <c r="D311" s="22" t="str">
        <f>LOOKUP(C311,DATOS!$C$2:$C$497,DATOS!$D$2:$D$497)</f>
        <v>DA753800</v>
      </c>
      <c r="E311" s="22" t="str">
        <f>LOOKUP(D311,DATOS!$A$502:$A$884,DATOS!$B$502:$B$884)</f>
        <v>600 LT</v>
      </c>
      <c r="F311" s="3">
        <v>300.83</v>
      </c>
      <c r="G311" s="8">
        <v>45485</v>
      </c>
      <c r="H311" s="22" t="str">
        <f>LOOKUP(C311,DATOS!$C$2:$C$497,DATOS!$F$2:$F$497)</f>
        <v>ANDES</v>
      </c>
      <c r="I311" s="22" t="str">
        <f>LOOKUP(C311,DATOS!$C$2:$C$497,DATOS!$G$2:$G$497)</f>
        <v>SAN CRISTOBAL</v>
      </c>
      <c r="J311" s="1" t="s">
        <v>495</v>
      </c>
    </row>
    <row r="312" spans="1:10">
      <c r="A312" s="20">
        <f t="shared" si="3"/>
        <v>323</v>
      </c>
      <c r="B312" s="22" t="str">
        <f>LOOKUP(C312,DATOS!$C$2:$C$497,DATOS!$B$2:$B$497)</f>
        <v>PEDRO BOHORQUEZ</v>
      </c>
      <c r="C312" s="26">
        <v>14306139</v>
      </c>
      <c r="D312" s="22" t="str">
        <f>LOOKUP(C312,DATOS!$C$2:$C$497,DATOS!$D$2:$D$497)</f>
        <v>A41EE1G</v>
      </c>
      <c r="E312" s="22" t="str">
        <f>LOOKUP(D312,DATOS!$A$502:$A$884,DATOS!$B$502:$B$884)</f>
        <v>S/I</v>
      </c>
      <c r="F312" s="3">
        <v>350.91199999999998</v>
      </c>
      <c r="G312" s="8">
        <v>45485</v>
      </c>
      <c r="H312" s="22" t="str">
        <f>LOOKUP(C312,DATOS!$C$2:$C$497,DATOS!$F$2:$F$497)</f>
        <v>OCCIDENTE</v>
      </c>
      <c r="I312" s="22" t="str">
        <f>LOOKUP(C312,DATOS!$C$2:$C$497,DATOS!$G$2:$G$497)</f>
        <v>VALERA</v>
      </c>
      <c r="J312" s="1" t="s">
        <v>56</v>
      </c>
    </row>
    <row r="313" spans="1:10">
      <c r="A313" s="20">
        <f t="shared" si="3"/>
        <v>324</v>
      </c>
      <c r="B313" s="28" t="s">
        <v>20</v>
      </c>
      <c r="C313" s="28" t="s">
        <v>21</v>
      </c>
      <c r="D313" s="28" t="s">
        <v>22</v>
      </c>
      <c r="E313" s="28" t="s">
        <v>23</v>
      </c>
      <c r="F313" s="28" t="s">
        <v>25</v>
      </c>
      <c r="G313" s="28" t="s">
        <v>0</v>
      </c>
      <c r="H313" s="28" t="s">
        <v>28</v>
      </c>
      <c r="I313" s="28" t="s">
        <v>29</v>
      </c>
      <c r="J313" s="28" t="s">
        <v>30</v>
      </c>
    </row>
    <row r="314" spans="1:10">
      <c r="A314" s="20">
        <f t="shared" si="3"/>
        <v>325</v>
      </c>
      <c r="B314" s="22" t="str">
        <f>LOOKUP(C314,DATOS!$C$2:$C$497,DATOS!$B$2:$B$497)</f>
        <v>ELIVALDO GUTIERREZ</v>
      </c>
      <c r="C314" s="26">
        <v>13863111</v>
      </c>
      <c r="D314" s="22" t="str">
        <f>LOOKUP(C314,DATOS!$C$2:$C$497,DATOS!$D$2:$D$497)</f>
        <v>DA753559</v>
      </c>
      <c r="E314" s="22" t="str">
        <f>LOOKUP(D314,DATOS!$A$502:$A$884,DATOS!$B$502:$B$884)</f>
        <v>600 LT</v>
      </c>
      <c r="F314" s="6">
        <v>250.333</v>
      </c>
      <c r="G314" s="8">
        <v>45486</v>
      </c>
      <c r="H314" s="22" t="str">
        <f>LOOKUP(C314,DATOS!$C$2:$C$497,DATOS!$F$2:$F$497)</f>
        <v>OCCIDENTE</v>
      </c>
      <c r="I314" s="22" t="str">
        <f>LOOKUP(C314,DATOS!$C$2:$C$497,DATOS!$G$2:$G$497)</f>
        <v>MARACAIBO</v>
      </c>
      <c r="J314" s="9" t="s">
        <v>57</v>
      </c>
    </row>
    <row r="315" spans="1:10">
      <c r="A315" s="20">
        <f t="shared" si="3"/>
        <v>326</v>
      </c>
      <c r="B315" s="22" t="str">
        <f>LOOKUP(C315,DATOS!$C$2:$C$497,DATOS!$B$2:$B$497)</f>
        <v>ARGENIS ARANGUREN</v>
      </c>
      <c r="C315" s="26">
        <v>10850656</v>
      </c>
      <c r="D315" s="22" t="str">
        <f>LOOKUP(C315,DATOS!$C$2:$C$497,DATOS!$D$2:$D$497)</f>
        <v>DA753423</v>
      </c>
      <c r="E315" s="22" t="str">
        <f>LOOKUP(D315,DATOS!$A$502:$A$884,DATOS!$B$502:$B$884)</f>
        <v>600 LT</v>
      </c>
      <c r="F315" s="6">
        <v>200.78</v>
      </c>
      <c r="G315" s="8">
        <v>45486</v>
      </c>
      <c r="H315" s="22" t="str">
        <f>LOOKUP(C315,DATOS!$C$2:$C$497,DATOS!$F$2:$F$497)</f>
        <v>ANDES</v>
      </c>
      <c r="I315" s="22" t="str">
        <f>LOOKUP(C315,DATOS!$C$2:$C$497,DATOS!$G$2:$G$497)</f>
        <v>LA FRIA</v>
      </c>
      <c r="J315" s="9" t="s">
        <v>58</v>
      </c>
    </row>
    <row r="316" spans="1:10">
      <c r="A316" s="20">
        <f t="shared" si="3"/>
        <v>327</v>
      </c>
      <c r="B316" s="22" t="str">
        <f>LOOKUP(C316,DATOS!$C$2:$C$497,DATOS!$B$2:$B$497)</f>
        <v>EDEBERTO FLORES</v>
      </c>
      <c r="C316" s="26">
        <v>13024349</v>
      </c>
      <c r="D316" s="22" t="str">
        <f>LOOKUP(C316,DATOS!$C$2:$C$497,DATOS!$D$2:$D$497)</f>
        <v>DA761828</v>
      </c>
      <c r="E316" s="22" t="str">
        <f>LOOKUP(D316,DATOS!$A$502:$A$884,DATOS!$B$502:$B$884)</f>
        <v>600 LT</v>
      </c>
      <c r="F316" s="6">
        <v>250.67099999999999</v>
      </c>
      <c r="G316" s="8">
        <v>45486</v>
      </c>
      <c r="H316" s="22" t="str">
        <f>LOOKUP(C316,DATOS!$C$2:$C$497,DATOS!$F$2:$F$497)</f>
        <v>OCCIDENTE</v>
      </c>
      <c r="I316" s="22" t="str">
        <f>LOOKUP(C316,DATOS!$C$2:$C$497,DATOS!$G$2:$G$497)</f>
        <v>MARACAIBO</v>
      </c>
      <c r="J316" s="9" t="s">
        <v>57</v>
      </c>
    </row>
    <row r="317" spans="1:10">
      <c r="A317" s="20">
        <f t="shared" si="3"/>
        <v>328</v>
      </c>
      <c r="B317" s="22" t="str">
        <f>LOOKUP(C317,DATOS!$C$2:$C$497,DATOS!$B$2:$B$497)</f>
        <v>CRISTOBAL ZAMBRANO</v>
      </c>
      <c r="C317" s="26">
        <v>9354872</v>
      </c>
      <c r="D317" s="22" t="str">
        <f>LOOKUP(C317,DATOS!$C$2:$C$497,DATOS!$D$2:$D$497)</f>
        <v>DA754149</v>
      </c>
      <c r="E317" s="22" t="str">
        <f>LOOKUP(D317,DATOS!$A$502:$A$884,DATOS!$B$502:$B$884)</f>
        <v>600 LT</v>
      </c>
      <c r="F317" s="6">
        <v>200.20699999999999</v>
      </c>
      <c r="G317" s="8">
        <v>45486</v>
      </c>
      <c r="H317" s="22" t="str">
        <f>LOOKUP(C317,DATOS!$C$2:$C$497,DATOS!$F$2:$F$497)</f>
        <v>ANDES</v>
      </c>
      <c r="I317" s="22" t="str">
        <f>LOOKUP(C317,DATOS!$C$2:$C$497,DATOS!$G$2:$G$497)</f>
        <v>LA FRIA</v>
      </c>
      <c r="J317" s="9" t="s">
        <v>58</v>
      </c>
    </row>
    <row r="318" spans="1:10">
      <c r="A318" s="20">
        <f t="shared" si="3"/>
        <v>329</v>
      </c>
      <c r="B318" s="22" t="str">
        <f>LOOKUP(C318,DATOS!$C$2:$C$497,DATOS!$B$2:$B$497)</f>
        <v xml:space="preserve">  JONATHA CHAPARRO</v>
      </c>
      <c r="C318" s="26">
        <v>14522301</v>
      </c>
      <c r="D318" s="22" t="str">
        <f>LOOKUP(C318,DATOS!$C$2:$C$497,DATOS!$D$2:$D$497)</f>
        <v>DA761381</v>
      </c>
      <c r="E318" s="22" t="str">
        <f>LOOKUP(D318,DATOS!$A$502:$A$884,DATOS!$B$502:$B$884)</f>
        <v>600 LT</v>
      </c>
      <c r="F318" s="6">
        <v>300.08199999999999</v>
      </c>
      <c r="G318" s="8">
        <v>45486</v>
      </c>
      <c r="H318" s="22" t="str">
        <f>LOOKUP(C318,DATOS!$C$2:$C$497,DATOS!$F$2:$F$497)</f>
        <v>OCCIDENTE</v>
      </c>
      <c r="I318" s="22" t="str">
        <f>LOOKUP(C318,DATOS!$C$2:$C$497,DATOS!$G$2:$G$497)</f>
        <v>MARACAIBO</v>
      </c>
      <c r="J318" s="9" t="s">
        <v>741</v>
      </c>
    </row>
    <row r="319" spans="1:10">
      <c r="A319" s="20">
        <f t="shared" si="3"/>
        <v>330</v>
      </c>
      <c r="B319" s="22" t="str">
        <f>LOOKUP(C319,DATOS!$C$2:$C$497,DATOS!$B$2:$B$497)</f>
        <v>MIGUEL MONTERO</v>
      </c>
      <c r="C319" s="26">
        <v>11287560</v>
      </c>
      <c r="D319" s="22" t="str">
        <f>LOOKUP(C319,DATOS!$C$2:$C$497,DATOS!$D$2:$D$497)</f>
        <v>DA761315</v>
      </c>
      <c r="E319" s="22" t="str">
        <f>LOOKUP(D319,DATOS!$A$502:$A$884,DATOS!$B$502:$B$884)</f>
        <v>600 LT</v>
      </c>
      <c r="F319" s="6">
        <v>200.12100000000001</v>
      </c>
      <c r="G319" s="8">
        <v>45486</v>
      </c>
      <c r="H319" s="22" t="str">
        <f>LOOKUP(C319,DATOS!$C$2:$C$497,DATOS!$F$2:$F$497)</f>
        <v>OCCIDENTE</v>
      </c>
      <c r="I319" s="22" t="str">
        <f>LOOKUP(C319,DATOS!$C$2:$C$497,DATOS!$G$2:$G$497)</f>
        <v>MARACAIBO</v>
      </c>
      <c r="J319" s="9" t="s">
        <v>9</v>
      </c>
    </row>
    <row r="320" spans="1:10">
      <c r="A320" s="20">
        <f t="shared" si="3"/>
        <v>331</v>
      </c>
      <c r="B320" s="22" t="str">
        <f>LOOKUP(C320,DATOS!$C$2:$C$497,DATOS!$B$2:$B$497)</f>
        <v>ALEXANDER ROSALES</v>
      </c>
      <c r="C320" s="26">
        <v>15750134</v>
      </c>
      <c r="D320" s="22" t="str">
        <f>LOOKUP(C320,DATOS!$C$2:$C$497,DATOS!$D$2:$D$497)</f>
        <v>DA745903</v>
      </c>
      <c r="E320" s="22" t="str">
        <f>LOOKUP(D320,DATOS!$A$502:$A$884,DATOS!$B$502:$B$884)</f>
        <v>600 LT</v>
      </c>
      <c r="F320" s="6">
        <v>400.67099999999999</v>
      </c>
      <c r="G320" s="8">
        <v>45486</v>
      </c>
      <c r="H320" s="22" t="str">
        <f>LOOKUP(C320,DATOS!$C$2:$C$497,DATOS!$F$2:$F$497)</f>
        <v>OCCIDENTE</v>
      </c>
      <c r="I320" s="22" t="str">
        <f>LOOKUP(C320,DATOS!$C$2:$C$497,DATOS!$G$2:$G$497)</f>
        <v>MARACAIBO</v>
      </c>
      <c r="J320" s="9" t="s">
        <v>6</v>
      </c>
    </row>
    <row r="321" spans="1:10">
      <c r="A321" s="20">
        <f t="shared" si="3"/>
        <v>332</v>
      </c>
      <c r="B321" s="22" t="str">
        <f>LOOKUP(C321,DATOS!$C$2:$C$497,DATOS!$B$2:$B$497)</f>
        <v>TERRY RODRIGUEZ</v>
      </c>
      <c r="C321" s="26">
        <v>7768830</v>
      </c>
      <c r="D321" s="22" t="str">
        <f>LOOKUP(C321,DATOS!$C$2:$C$497,DATOS!$D$2:$D$497)</f>
        <v>DA761701</v>
      </c>
      <c r="E321" s="22" t="str">
        <f>LOOKUP(D321,DATOS!$A$502:$A$884,DATOS!$B$502:$B$884)</f>
        <v>600 LT</v>
      </c>
      <c r="F321" s="6">
        <v>200.672</v>
      </c>
      <c r="G321" s="8">
        <v>45486</v>
      </c>
      <c r="H321" s="22" t="str">
        <f>LOOKUP(C321,DATOS!$C$2:$C$497,DATOS!$F$2:$F$497)</f>
        <v>OCCIDENTE</v>
      </c>
      <c r="I321" s="22" t="str">
        <f>LOOKUP(C321,DATOS!$C$2:$C$497,DATOS!$G$2:$G$497)</f>
        <v>MARACAIBO</v>
      </c>
      <c r="J321" s="9" t="s">
        <v>9</v>
      </c>
    </row>
    <row r="322" spans="1:10">
      <c r="A322" s="20">
        <f t="shared" si="3"/>
        <v>333</v>
      </c>
      <c r="B322" s="22" t="str">
        <f>LOOKUP(C322,DATOS!$C$2:$C$497,DATOS!$B$2:$B$497)</f>
        <v>DERVIN VILLALOBOS</v>
      </c>
      <c r="C322" s="26">
        <v>15559495</v>
      </c>
      <c r="D322" s="22" t="str">
        <f>LOOKUP(C322,DATOS!$C$2:$C$497,DATOS!$D$2:$D$497)</f>
        <v>A75EE5G</v>
      </c>
      <c r="E322" s="22" t="str">
        <f>LOOKUP(D322,DATOS!$A$502:$A$884,DATOS!$B$502:$B$884)</f>
        <v>S/I</v>
      </c>
      <c r="F322" s="6">
        <v>400.41300000000001</v>
      </c>
      <c r="G322" s="8">
        <v>45486</v>
      </c>
      <c r="H322" s="22" t="str">
        <f>LOOKUP(C322,DATOS!$C$2:$C$497,DATOS!$F$2:$F$497)</f>
        <v>OCCIDENTE</v>
      </c>
      <c r="I322" s="22" t="str">
        <f>LOOKUP(C322,DATOS!$C$2:$C$497,DATOS!$G$2:$G$497)</f>
        <v>MARACAIBO</v>
      </c>
      <c r="J322" s="9" t="s">
        <v>6</v>
      </c>
    </row>
    <row r="323" spans="1:10">
      <c r="A323" s="20">
        <f t="shared" si="3"/>
        <v>334</v>
      </c>
      <c r="B323" s="22" t="str">
        <f>LOOKUP(C323,DATOS!$C$2:$C$497,DATOS!$B$2:$B$497)</f>
        <v>LINO MONTIEL</v>
      </c>
      <c r="C323" s="26">
        <v>7691515</v>
      </c>
      <c r="D323" s="22" t="str">
        <f>LOOKUP(C323,DATOS!$C$2:$C$497,DATOS!$D$2:$D$497)</f>
        <v>A74EE7G</v>
      </c>
      <c r="E323" s="22" t="str">
        <f>LOOKUP(D323,DATOS!$A$502:$A$884,DATOS!$B$502:$B$884)</f>
        <v>S/I</v>
      </c>
      <c r="F323" s="6">
        <v>450.38099999999997</v>
      </c>
      <c r="G323" s="8">
        <v>45486</v>
      </c>
      <c r="H323" s="22" t="str">
        <f>LOOKUP(C323,DATOS!$C$2:$C$497,DATOS!$F$2:$F$497)</f>
        <v>OCCIDENTE</v>
      </c>
      <c r="I323" s="22" t="str">
        <f>LOOKUP(C323,DATOS!$C$2:$C$497,DATOS!$G$2:$G$497)</f>
        <v>MARACAIBO</v>
      </c>
      <c r="J323" s="9" t="s">
        <v>56</v>
      </c>
    </row>
    <row r="324" spans="1:10">
      <c r="A324" s="20">
        <f t="shared" si="3"/>
        <v>335</v>
      </c>
      <c r="B324" s="22" t="str">
        <f>LOOKUP(C324,DATOS!$C$2:$C$497,DATOS!$B$2:$B$497)</f>
        <v>JOSE OREFRECHI</v>
      </c>
      <c r="C324" s="26">
        <v>12619136</v>
      </c>
      <c r="D324" s="22" t="str">
        <f>LOOKUP(C324,DATOS!$C$2:$C$497,DATOS!$D$2:$D$497)</f>
        <v>PT501958</v>
      </c>
      <c r="E324" s="22" t="str">
        <f>LOOKUP(D324,DATOS!$A$502:$A$884,DATOS!$B$502:$B$884)</f>
        <v>S/I</v>
      </c>
      <c r="F324" s="6">
        <v>400.18099999999998</v>
      </c>
      <c r="G324" s="8">
        <v>45486</v>
      </c>
      <c r="H324" s="22" t="str">
        <f>LOOKUP(C324,DATOS!$C$2:$C$497,DATOS!$F$2:$F$497)</f>
        <v>OCCIDENTE</v>
      </c>
      <c r="I324" s="22" t="str">
        <f>LOOKUP(C324,DATOS!$C$2:$C$497,DATOS!$G$2:$G$497)</f>
        <v>MARACAIBO</v>
      </c>
      <c r="J324" s="9" t="s">
        <v>6</v>
      </c>
    </row>
    <row r="325" spans="1:10">
      <c r="A325" s="20">
        <f t="shared" si="3"/>
        <v>336</v>
      </c>
      <c r="B325" s="22" t="str">
        <f>LOOKUP(C325,DATOS!$C$2:$C$497,DATOS!$B$2:$B$497)</f>
        <v>RENNY JOSE RAMIREZ</v>
      </c>
      <c r="C325" s="26">
        <v>8501579</v>
      </c>
      <c r="D325" s="22" t="str">
        <f>LOOKUP(C325,DATOS!$C$2:$C$497,DATOS!$D$2:$D$497)</f>
        <v>A30EB6P</v>
      </c>
      <c r="E325" s="22" t="str">
        <f>LOOKUP(D325,DATOS!$A$502:$A$884,DATOS!$B$502:$B$884)</f>
        <v>S/I</v>
      </c>
      <c r="F325" s="6">
        <v>99.492999999999995</v>
      </c>
      <c r="G325" s="8">
        <v>45486</v>
      </c>
      <c r="H325" s="22" t="str">
        <f>LOOKUP(C325,DATOS!$C$2:$C$497,DATOS!$F$2:$F$497)</f>
        <v>OCCIDENTE</v>
      </c>
      <c r="I325" s="22" t="str">
        <f>LOOKUP(C325,DATOS!$C$2:$C$497,DATOS!$G$2:$G$497)</f>
        <v>DSI</v>
      </c>
      <c r="J325" s="9" t="s">
        <v>60</v>
      </c>
    </row>
    <row r="326" spans="1:10">
      <c r="A326" s="20">
        <f t="shared" si="3"/>
        <v>337</v>
      </c>
      <c r="B326" s="22" t="str">
        <f>LOOKUP(C326,DATOS!$C$2:$C$497,DATOS!$B$2:$B$497)</f>
        <v xml:space="preserve">  ANDRES JAIMES</v>
      </c>
      <c r="C326" s="26">
        <v>9186779</v>
      </c>
      <c r="D326" s="22" t="str">
        <f>LOOKUP(C326,DATOS!$C$2:$C$497,DATOS!$D$2:$D$497)</f>
        <v>DA753402</v>
      </c>
      <c r="E326" s="22" t="str">
        <f>LOOKUP(D326,DATOS!$A$502:$A$884,DATOS!$B$502:$B$884)</f>
        <v>600 LT</v>
      </c>
      <c r="F326" s="6">
        <v>200.45</v>
      </c>
      <c r="G326" s="8">
        <v>45486</v>
      </c>
      <c r="H326" s="22" t="str">
        <f>LOOKUP(C326,DATOS!$C$2:$C$497,DATOS!$F$2:$F$497)</f>
        <v>ANDES</v>
      </c>
      <c r="I326" s="22" t="str">
        <f>LOOKUP(C326,DATOS!$C$2:$C$497,DATOS!$G$2:$G$497)</f>
        <v>LA FRIA</v>
      </c>
      <c r="J326" s="9" t="s">
        <v>58</v>
      </c>
    </row>
    <row r="327" spans="1:10">
      <c r="A327" s="20">
        <f t="shared" si="3"/>
        <v>338</v>
      </c>
      <c r="B327" s="22" t="str">
        <f>LOOKUP(C327,DATOS!$C$2:$C$497,DATOS!$B$2:$B$497)</f>
        <v>ERNESTO CARDENAS</v>
      </c>
      <c r="C327" s="26">
        <v>7772722</v>
      </c>
      <c r="D327" s="22" t="str">
        <f>LOOKUP(C327,DATOS!$C$2:$C$497,DATOS!$D$2:$D$497)</f>
        <v>A26DT5V</v>
      </c>
      <c r="E327" s="22" t="str">
        <f>LOOKUP(D327,DATOS!$A$502:$A$884,DATOS!$B$502:$B$884)</f>
        <v>S/I</v>
      </c>
      <c r="F327" s="6">
        <v>199.74199999999999</v>
      </c>
      <c r="G327" s="8">
        <v>45486</v>
      </c>
      <c r="H327" s="22" t="str">
        <f>LOOKUP(C327,DATOS!$C$2:$C$497,DATOS!$F$2:$F$497)</f>
        <v>OCCIDENTE</v>
      </c>
      <c r="I327" s="22" t="str">
        <f>LOOKUP(C327,DATOS!$C$2:$C$497,DATOS!$G$2:$G$497)</f>
        <v>MARACAIBO</v>
      </c>
      <c r="J327" s="9" t="s">
        <v>9</v>
      </c>
    </row>
    <row r="328" spans="1:10">
      <c r="A328" s="20">
        <f t="shared" si="3"/>
        <v>339</v>
      </c>
      <c r="B328" s="22" t="str">
        <f>LOOKUP(C328,DATOS!$C$2:$C$497,DATOS!$B$2:$B$497)</f>
        <v>RICHARD VASQUEZ</v>
      </c>
      <c r="C328" s="26">
        <v>14454740</v>
      </c>
      <c r="D328" s="22" t="str">
        <f>LOOKUP(C328,DATOS!$C$2:$C$497,DATOS!$D$2:$D$497)</f>
        <v>A73EE3G</v>
      </c>
      <c r="E328" s="22" t="str">
        <f>LOOKUP(D328,DATOS!$A$502:$A$884,DATOS!$B$502:$B$884)</f>
        <v>S/I</v>
      </c>
      <c r="F328" s="6">
        <v>400.351</v>
      </c>
      <c r="G328" s="8">
        <v>45486</v>
      </c>
      <c r="H328" s="22" t="str">
        <f>LOOKUP(C328,DATOS!$C$2:$C$497,DATOS!$F$2:$F$497)</f>
        <v>OCCIDENTE</v>
      </c>
      <c r="I328" s="22" t="str">
        <f>LOOKUP(C328,DATOS!$C$2:$C$497,DATOS!$G$2:$G$497)</f>
        <v>MARACAIBO</v>
      </c>
      <c r="J328" s="9" t="s">
        <v>6</v>
      </c>
    </row>
    <row r="329" spans="1:10">
      <c r="A329" s="20">
        <f t="shared" si="3"/>
        <v>340</v>
      </c>
      <c r="B329" s="22" t="str">
        <f>LOOKUP(C329,DATOS!$C$2:$C$497,DATOS!$B$2:$B$497)</f>
        <v>KEVEEM ANAYA</v>
      </c>
      <c r="C329" s="26">
        <v>19936109</v>
      </c>
      <c r="D329" s="22" t="str">
        <f>LOOKUP(C329,DATOS!$C$2:$C$497,DATOS!$D$2:$D$497)</f>
        <v>DA761676</v>
      </c>
      <c r="E329" s="22" t="str">
        <f>LOOKUP(D329,DATOS!$A$502:$A$884,DATOS!$B$502:$B$884)</f>
        <v>600 LT</v>
      </c>
      <c r="F329" s="6">
        <v>200.23400000000001</v>
      </c>
      <c r="G329" s="8">
        <v>45486</v>
      </c>
      <c r="H329" s="22" t="str">
        <f>LOOKUP(C329,DATOS!$C$2:$C$497,DATOS!$F$2:$F$497)</f>
        <v>OCCIDENTE</v>
      </c>
      <c r="I329" s="22" t="str">
        <f>LOOKUP(C329,DATOS!$C$2:$C$497,DATOS!$G$2:$G$497)</f>
        <v>MARACAIBO</v>
      </c>
      <c r="J329" s="1" t="s">
        <v>9</v>
      </c>
    </row>
    <row r="330" spans="1:10">
      <c r="A330" s="20">
        <f t="shared" si="3"/>
        <v>341</v>
      </c>
      <c r="B330" s="22" t="str">
        <f>LOOKUP(C330,DATOS!$C$2:$C$497,DATOS!$B$2:$B$497)</f>
        <v>JUAN REYES</v>
      </c>
      <c r="C330" s="26">
        <v>15593567</v>
      </c>
      <c r="D330" s="22" t="str">
        <f>LOOKUP(C330,DATOS!$C$2:$C$497,DATOS!$D$2:$D$497)</f>
        <v>AW478886</v>
      </c>
      <c r="E330" s="22" t="str">
        <f>LOOKUP(D330,DATOS!$A$502:$A$884,DATOS!$B$502:$B$884)</f>
        <v>600 LT</v>
      </c>
      <c r="F330" s="3">
        <v>200.239</v>
      </c>
      <c r="G330" s="8">
        <v>45486</v>
      </c>
      <c r="H330" s="22" t="str">
        <f>LOOKUP(C330,DATOS!$C$2:$C$497,DATOS!$F$2:$F$497)</f>
        <v>OCCIDENTE</v>
      </c>
      <c r="I330" s="22" t="str">
        <f>LOOKUP(C330,DATOS!$C$2:$C$497,DATOS!$G$2:$G$497)</f>
        <v>MARACAIBO</v>
      </c>
      <c r="J330" s="1" t="s">
        <v>9</v>
      </c>
    </row>
    <row r="331" spans="1:10">
      <c r="A331" s="20">
        <f t="shared" si="3"/>
        <v>342</v>
      </c>
      <c r="B331" s="22" t="str">
        <f>LOOKUP(C331,DATOS!$C$2:$C$497,DATOS!$B$2:$B$497)</f>
        <v>RICHARD DUQUE</v>
      </c>
      <c r="C331" s="26">
        <v>12619916</v>
      </c>
      <c r="D331" s="22" t="str">
        <f>LOOKUP(C331,DATOS!$C$2:$C$497,DATOS!$D$2:$D$497)</f>
        <v>A75EE6G</v>
      </c>
      <c r="E331" s="22" t="str">
        <f>LOOKUP(D331,DATOS!$A$502:$A$884,DATOS!$B$502:$B$884)</f>
        <v>S/I</v>
      </c>
      <c r="F331" s="6">
        <v>450.79300000000001</v>
      </c>
      <c r="G331" s="8">
        <v>45486</v>
      </c>
      <c r="H331" s="22" t="str">
        <f>LOOKUP(C331,DATOS!$C$2:$C$497,DATOS!$F$2:$F$497)</f>
        <v>OCCIDENTE</v>
      </c>
      <c r="I331" s="22" t="str">
        <f>LOOKUP(C331,DATOS!$C$2:$C$497,DATOS!$G$2:$G$497)</f>
        <v>MARACAIBO</v>
      </c>
      <c r="J331" s="1" t="s">
        <v>495</v>
      </c>
    </row>
    <row r="332" spans="1:10">
      <c r="A332" s="20">
        <f t="shared" si="3"/>
        <v>343</v>
      </c>
      <c r="B332" s="22" t="str">
        <f>LOOKUP(C332,DATOS!$C$2:$C$497,DATOS!$B$2:$B$497)</f>
        <v>ALEXANDER BRAVO</v>
      </c>
      <c r="C332" s="26">
        <v>15465473</v>
      </c>
      <c r="D332" s="22" t="str">
        <f>LOOKUP(C332,DATOS!$C$2:$C$497,DATOS!$D$2:$D$497)</f>
        <v>PT501877</v>
      </c>
      <c r="E332" s="22" t="str">
        <f>LOOKUP(D332,DATOS!$A$502:$A$884,DATOS!$B$502:$B$884)</f>
        <v>S/I</v>
      </c>
      <c r="F332" s="6">
        <v>372.95100000000002</v>
      </c>
      <c r="G332" s="8">
        <v>45486</v>
      </c>
      <c r="H332" s="22" t="str">
        <f>LOOKUP(C332,DATOS!$C$2:$C$497,DATOS!$F$2:$F$497)</f>
        <v>OCCIDENTE</v>
      </c>
      <c r="I332" s="22" t="str">
        <f>LOOKUP(C332,DATOS!$C$2:$C$497,DATOS!$G$2:$G$497)</f>
        <v>MARACAIBO</v>
      </c>
      <c r="J332" s="1" t="s">
        <v>6</v>
      </c>
    </row>
    <row r="333" spans="1:10">
      <c r="A333" s="20">
        <f t="shared" si="3"/>
        <v>344</v>
      </c>
      <c r="B333" s="22" t="str">
        <f>LOOKUP(C333,DATOS!$C$2:$C$497,DATOS!$B$2:$B$497)</f>
        <v>ROBERT VILLASMIL</v>
      </c>
      <c r="C333" s="26">
        <v>12381085</v>
      </c>
      <c r="D333" s="22" t="str">
        <f>LOOKUP(C333,DATOS!$C$2:$C$497,DATOS!$D$2:$D$497)</f>
        <v>DA746002</v>
      </c>
      <c r="E333" s="22" t="str">
        <f>LOOKUP(D333,DATOS!$A$502:$A$884,DATOS!$B$502:$B$884)</f>
        <v>600 LT</v>
      </c>
      <c r="F333" s="6">
        <v>400.78899999999999</v>
      </c>
      <c r="G333" s="8">
        <v>45486</v>
      </c>
      <c r="H333" s="22" t="str">
        <f>LOOKUP(C333,DATOS!$C$2:$C$497,DATOS!$F$2:$F$497)</f>
        <v>OCCIDENTE</v>
      </c>
      <c r="I333" s="22" t="str">
        <f>LOOKUP(C333,DATOS!$C$2:$C$497,DATOS!$G$2:$G$497)</f>
        <v>MARACAIBO</v>
      </c>
      <c r="J333" s="1" t="s">
        <v>6</v>
      </c>
    </row>
    <row r="334" spans="1:10">
      <c r="A334" s="20">
        <f t="shared" si="3"/>
        <v>345</v>
      </c>
      <c r="B334" s="22" t="str">
        <f>LOOKUP(C334,DATOS!$C$2:$C$497,DATOS!$B$2:$B$497)</f>
        <v>JOSE MORILLO</v>
      </c>
      <c r="C334" s="26">
        <v>7817079</v>
      </c>
      <c r="D334" s="22" t="str">
        <f>LOOKUP(C334,DATOS!$C$2:$C$497,DATOS!$D$2:$D$497)</f>
        <v>NS000514</v>
      </c>
      <c r="E334" s="22" t="str">
        <f>LOOKUP(D334,DATOS!$A$502:$A$884,DATOS!$B$502:$B$884)</f>
        <v>S/I</v>
      </c>
      <c r="F334" s="6">
        <v>120.31399999999999</v>
      </c>
      <c r="G334" s="8">
        <v>45486</v>
      </c>
      <c r="H334" s="22" t="str">
        <f>LOOKUP(C334,DATOS!$C$2:$C$497,DATOS!$F$2:$F$497)</f>
        <v>OCCIDENTE</v>
      </c>
      <c r="I334" s="22" t="str">
        <f>LOOKUP(C334,DATOS!$C$2:$C$497,DATOS!$G$2:$G$497)</f>
        <v>MARACAIBO</v>
      </c>
      <c r="J334" s="1" t="s">
        <v>9</v>
      </c>
    </row>
    <row r="335" spans="1:10">
      <c r="A335" s="20">
        <f t="shared" si="3"/>
        <v>346</v>
      </c>
      <c r="B335" s="22" t="str">
        <f>LOOKUP(C335,DATOS!$C$2:$C$497,DATOS!$B$2:$B$497)</f>
        <v>EDWING MOSQUERA</v>
      </c>
      <c r="C335" s="26">
        <v>15839638</v>
      </c>
      <c r="D335" s="22" t="str">
        <f>LOOKUP(C335,DATOS!$C$2:$C$497,DATOS!$D$2:$D$497)</f>
        <v>DA753550</v>
      </c>
      <c r="E335" s="22" t="str">
        <f>LOOKUP(D335,DATOS!$A$502:$A$884,DATOS!$B$502:$B$884)</f>
        <v>600 LT</v>
      </c>
      <c r="F335" s="6">
        <v>400.15899999999999</v>
      </c>
      <c r="G335" s="8">
        <v>45486</v>
      </c>
      <c r="H335" s="22" t="str">
        <f>LOOKUP(C335,DATOS!$C$2:$C$497,DATOS!$F$2:$F$497)</f>
        <v>OCCIDENTE</v>
      </c>
      <c r="I335" s="22" t="str">
        <f>LOOKUP(C335,DATOS!$C$2:$C$497,DATOS!$G$2:$G$497)</f>
        <v>MARACAIBO</v>
      </c>
      <c r="J335" s="1" t="s">
        <v>6</v>
      </c>
    </row>
    <row r="336" spans="1:10">
      <c r="A336" s="20">
        <f t="shared" si="3"/>
        <v>347</v>
      </c>
      <c r="B336" s="22" t="str">
        <f>LOOKUP(C336,DATOS!$C$2:$C$497,DATOS!$B$2:$B$497)</f>
        <v>CARLOS JESUS MORILLO</v>
      </c>
      <c r="C336" s="26">
        <v>5753017</v>
      </c>
      <c r="D336" s="22" t="s">
        <v>749</v>
      </c>
      <c r="E336" s="22" t="str">
        <f>LOOKUP(D336,DATOS!$A$502:$A$884,DATOS!$B$502:$B$884)</f>
        <v>S/I</v>
      </c>
      <c r="F336" s="6">
        <v>200.27199999999999</v>
      </c>
      <c r="G336" s="8">
        <v>45486</v>
      </c>
      <c r="H336" s="22" t="str">
        <f>LOOKUP(C336,DATOS!$C$2:$C$497,DATOS!$F$2:$F$497)</f>
        <v>ANDES</v>
      </c>
      <c r="I336" s="22" t="str">
        <f>LOOKUP(C336,DATOS!$C$2:$C$497,DATOS!$G$2:$G$497)</f>
        <v>SAN LORENZO</v>
      </c>
      <c r="J336" s="1" t="s">
        <v>55</v>
      </c>
    </row>
    <row r="337" spans="1:10">
      <c r="A337" s="20">
        <f t="shared" si="3"/>
        <v>348</v>
      </c>
      <c r="B337" s="22" t="str">
        <f>LOOKUP(C337,DATOS!$C$2:$C$497,DATOS!$B$2:$B$497)</f>
        <v>LEONEL ARIAS</v>
      </c>
      <c r="C337" s="26">
        <v>7690317</v>
      </c>
      <c r="D337" s="22" t="str">
        <f>LOOKUP(C337,DATOS!$C$2:$C$497,DATOS!$D$2:$D$497)</f>
        <v>NS000498</v>
      </c>
      <c r="E337" s="22" t="str">
        <f>LOOKUP(D337,DATOS!$A$502:$A$884,DATOS!$B$502:$B$884)</f>
        <v>S/I</v>
      </c>
      <c r="F337" s="6">
        <v>179.31800000000001</v>
      </c>
      <c r="G337" s="8">
        <v>45486</v>
      </c>
      <c r="H337" s="22" t="str">
        <f>LOOKUP(C337,DATOS!$C$2:$C$497,DATOS!$F$2:$F$497)</f>
        <v>OCCIDENTE</v>
      </c>
      <c r="I337" s="22" t="str">
        <f>LOOKUP(C337,DATOS!$C$2:$C$497,DATOS!$G$2:$G$497)</f>
        <v>MARACAIBO</v>
      </c>
      <c r="J337" s="1" t="s">
        <v>57</v>
      </c>
    </row>
    <row r="338" spans="1:10">
      <c r="A338" s="20">
        <f t="shared" si="3"/>
        <v>349</v>
      </c>
      <c r="B338" s="22" t="str">
        <f>LOOKUP(C338,DATOS!$C$2:$C$497,DATOS!$B$2:$B$497)</f>
        <v>DOMINGO DELGADO</v>
      </c>
      <c r="C338" s="26">
        <v>14835346</v>
      </c>
      <c r="D338" s="22" t="str">
        <f>LOOKUP(C338,DATOS!$C$2:$C$497,DATOS!$D$2:$D$497)</f>
        <v>A71EE3G</v>
      </c>
      <c r="E338" s="22" t="str">
        <f>LOOKUP(D338,DATOS!$A$502:$A$884,DATOS!$B$502:$B$884)</f>
        <v>S/I</v>
      </c>
      <c r="F338" s="3">
        <v>200.249</v>
      </c>
      <c r="G338" s="8">
        <v>45486</v>
      </c>
      <c r="H338" s="22" t="str">
        <f>LOOKUP(C338,DATOS!$C$2:$C$497,DATOS!$F$2:$F$497)</f>
        <v>OCCIDENTE</v>
      </c>
      <c r="I338" s="22" t="str">
        <f>LOOKUP(C338,DATOS!$C$2:$C$497,DATOS!$G$2:$G$497)</f>
        <v>VALERA</v>
      </c>
      <c r="J338" s="1" t="s">
        <v>56</v>
      </c>
    </row>
    <row r="339" spans="1:10">
      <c r="A339" s="20">
        <f t="shared" si="3"/>
        <v>350</v>
      </c>
      <c r="B339" s="22" t="str">
        <f>LOOKUP(C339,DATOS!$C$2:$C$497,DATOS!$B$2:$B$497)</f>
        <v>TULIO BAES</v>
      </c>
      <c r="C339" s="26">
        <v>17281445</v>
      </c>
      <c r="D339" s="22" t="str">
        <f>LOOKUP(C339,DATOS!$C$2:$C$497,DATOS!$D$2:$D$497)</f>
        <v>DA761729</v>
      </c>
      <c r="E339" s="22" t="str">
        <f>LOOKUP(D339,DATOS!$A$502:$A$884,DATOS!$B$502:$B$884)</f>
        <v>600 LT</v>
      </c>
      <c r="F339" s="3">
        <v>300.89499999999998</v>
      </c>
      <c r="G339" s="8">
        <v>45486</v>
      </c>
      <c r="H339" s="22" t="str">
        <f>LOOKUP(C339,DATOS!$C$2:$C$497,DATOS!$F$2:$F$497)</f>
        <v>OCCIDENTE</v>
      </c>
      <c r="I339" s="22" t="str">
        <f>LOOKUP(C339,DATOS!$C$2:$C$497,DATOS!$G$2:$G$497)</f>
        <v>MARACAIBO</v>
      </c>
      <c r="J339" s="1" t="s">
        <v>483</v>
      </c>
    </row>
    <row r="340" spans="1:10">
      <c r="A340" s="20">
        <f t="shared" si="3"/>
        <v>351</v>
      </c>
      <c r="B340" s="22" t="str">
        <f>LOOKUP(C340,DATOS!$C$2:$C$497,DATOS!$B$2:$B$497)</f>
        <v>VICTOR SOSA</v>
      </c>
      <c r="C340" s="26">
        <v>10038529</v>
      </c>
      <c r="D340" s="22" t="str">
        <f>LOOKUP(C340,DATOS!$C$2:$C$497,DATOS!$D$2:$D$497)</f>
        <v>A40EE5G</v>
      </c>
      <c r="E340" s="22" t="str">
        <f>LOOKUP(D340,DATOS!$A$502:$A$884,DATOS!$B$502:$B$884)</f>
        <v>S/I</v>
      </c>
      <c r="F340" s="3">
        <v>200.84299999999999</v>
      </c>
      <c r="G340" s="8">
        <v>45486</v>
      </c>
      <c r="H340" s="22" t="str">
        <f>LOOKUP(C340,DATOS!$C$2:$C$497,DATOS!$F$2:$F$497)</f>
        <v>OCCIDENTE</v>
      </c>
      <c r="I340" s="22" t="str">
        <f>LOOKUP(C340,DATOS!$C$2:$C$497,DATOS!$G$2:$G$497)</f>
        <v>VALERA</v>
      </c>
      <c r="J340" s="1" t="s">
        <v>56</v>
      </c>
    </row>
    <row r="341" spans="1:10">
      <c r="A341" s="20">
        <f t="shared" si="3"/>
        <v>352</v>
      </c>
      <c r="B341" s="22" t="str">
        <f>LOOKUP(C341,DATOS!$C$2:$C$497,DATOS!$B$2:$B$497)</f>
        <v>RODRIGUEZ FELIX GREGORIO</v>
      </c>
      <c r="C341" s="26">
        <v>14245605</v>
      </c>
      <c r="D341" s="22" t="str">
        <f>LOOKUP(C341,DATOS!$C$2:$C$497,DATOS!$D$2:$D$497)</f>
        <v>A39EE8G</v>
      </c>
      <c r="E341" s="22" t="str">
        <f>LOOKUP(D341,DATOS!$A$502:$A$884,DATOS!$B$502:$B$884)</f>
        <v>S/I</v>
      </c>
      <c r="F341" s="3">
        <v>300.78100000000001</v>
      </c>
      <c r="G341" s="8">
        <v>45486</v>
      </c>
      <c r="H341" s="22" t="str">
        <f>LOOKUP(C341,DATOS!$C$2:$C$497,DATOS!$F$2:$F$497)</f>
        <v>OCCIDENTE</v>
      </c>
      <c r="I341" s="22" t="str">
        <f>LOOKUP(C341,DATOS!$C$2:$C$497,DATOS!$G$2:$G$497)</f>
        <v>VALERA</v>
      </c>
      <c r="J341" s="1" t="s">
        <v>536</v>
      </c>
    </row>
    <row r="342" spans="1:10">
      <c r="A342" s="20">
        <f t="shared" si="3"/>
        <v>353</v>
      </c>
      <c r="B342" s="22" t="str">
        <f>LOOKUP(C342,DATOS!$C$2:$C$497,DATOS!$B$2:$B$497)</f>
        <v>RAFAEL GODOY</v>
      </c>
      <c r="C342" s="26">
        <v>10314554</v>
      </c>
      <c r="D342" s="22" t="str">
        <f>LOOKUP(C342,DATOS!$C$2:$C$497,DATOS!$D$2:$D$497)</f>
        <v>NS000496</v>
      </c>
      <c r="E342" s="22" t="str">
        <f>LOOKUP(D342,DATOS!$A$502:$A$884,DATOS!$B$502:$B$884)</f>
        <v>S/I</v>
      </c>
      <c r="F342" s="3">
        <v>181.72200000000001</v>
      </c>
      <c r="G342" s="8">
        <v>45486</v>
      </c>
      <c r="H342" s="22" t="str">
        <f>LOOKUP(C342,DATOS!$C$2:$C$497,DATOS!$F$2:$F$497)</f>
        <v>OCCIDENTE</v>
      </c>
      <c r="I342" s="22" t="str">
        <f>LOOKUP(C342,DATOS!$C$2:$C$497,DATOS!$G$2:$G$497)</f>
        <v>MARACAIBO</v>
      </c>
      <c r="J342" s="1" t="s">
        <v>57</v>
      </c>
    </row>
    <row r="343" spans="1:10">
      <c r="A343" s="20">
        <f t="shared" si="3"/>
        <v>354</v>
      </c>
      <c r="B343" s="22" t="str">
        <f>LOOKUP(C343,DATOS!$C$2:$C$497,DATOS!$B$2:$B$497)</f>
        <v>WOLFANG BOHORQUEZ</v>
      </c>
      <c r="C343" s="26">
        <v>14306140</v>
      </c>
      <c r="D343" s="22" t="str">
        <f>LOOKUP(C343,DATOS!$C$2:$C$497,DATOS!$D$2:$D$497)</f>
        <v>DA753557</v>
      </c>
      <c r="E343" s="22" t="str">
        <f>LOOKUP(D343,DATOS!$A$502:$A$884,DATOS!$B$502:$B$884)</f>
        <v>600 LT</v>
      </c>
      <c r="F343" s="3">
        <v>200.33199999999999</v>
      </c>
      <c r="G343" s="8">
        <v>45486</v>
      </c>
      <c r="H343" s="22" t="str">
        <f>LOOKUP(C343,DATOS!$C$2:$C$497,DATOS!$F$2:$F$497)</f>
        <v>OCCIDENTE</v>
      </c>
      <c r="I343" s="22" t="str">
        <f>LOOKUP(C343,DATOS!$C$2:$C$497,DATOS!$G$2:$G$497)</f>
        <v>MARACAIBO</v>
      </c>
      <c r="J343" s="1" t="s">
        <v>9</v>
      </c>
    </row>
    <row r="344" spans="1:10">
      <c r="A344" s="20">
        <f t="shared" si="3"/>
        <v>355</v>
      </c>
      <c r="B344" s="28" t="s">
        <v>20</v>
      </c>
      <c r="C344" s="28" t="s">
        <v>21</v>
      </c>
      <c r="D344" s="28" t="s">
        <v>22</v>
      </c>
      <c r="E344" s="28" t="s">
        <v>23</v>
      </c>
      <c r="F344" s="28" t="s">
        <v>25</v>
      </c>
      <c r="G344" s="28" t="s">
        <v>0</v>
      </c>
      <c r="H344" s="28" t="s">
        <v>28</v>
      </c>
      <c r="I344" s="28" t="s">
        <v>29</v>
      </c>
      <c r="J344" s="28" t="s">
        <v>30</v>
      </c>
    </row>
    <row r="345" spans="1:10" s="39" customFormat="1">
      <c r="A345" s="20">
        <f t="shared" si="3"/>
        <v>356</v>
      </c>
      <c r="B345" s="22" t="str">
        <f>LOOKUP(C345,DATOS!$C$2:$C$497,DATOS!$B$2:$B$497)</f>
        <v>JACKSON TORREZ</v>
      </c>
      <c r="C345" s="38">
        <v>13468222</v>
      </c>
      <c r="D345" s="22" t="str">
        <f>LOOKUP(C345,DATOS!$C$2:$C$497,DATOS!$D$2:$D$497)</f>
        <v>DA761307</v>
      </c>
      <c r="E345" s="37" t="str">
        <f>LOOKUP(D345,DATOS!$A$502:$A$884,DATOS!$B$502:$B$884)</f>
        <v>600 LT</v>
      </c>
      <c r="F345" s="6">
        <v>300.58999999999997</v>
      </c>
      <c r="G345" s="8">
        <v>45486</v>
      </c>
      <c r="H345" s="37" t="str">
        <f>LOOKUP(C345,DATOS!$C$2:$C$497,DATOS!$F$2:$F$497)</f>
        <v>ANDES</v>
      </c>
      <c r="I345" s="22" t="str">
        <f>LOOKUP(C345,DATOS!$C$2:$C$497,DATOS!$G$2:$G$497)</f>
        <v>SAN CRISTOBAL</v>
      </c>
      <c r="J345" s="9" t="s">
        <v>495</v>
      </c>
    </row>
    <row r="346" spans="1:10">
      <c r="A346" s="20">
        <f t="shared" ref="A346:A409" si="4">A345+1</f>
        <v>357</v>
      </c>
      <c r="B346" s="22" t="str">
        <f>LOOKUP(C346,DATOS!$C$2:$C$497,DATOS!$B$2:$B$497)</f>
        <v>RAFAEL ROJAS</v>
      </c>
      <c r="C346" s="26">
        <v>18095674</v>
      </c>
      <c r="D346" s="22" t="s">
        <v>713</v>
      </c>
      <c r="E346" s="22" t="str">
        <f>LOOKUP(D346,DATOS!$A$502:$A$884,DATOS!$B$502:$B$884)</f>
        <v>S/I</v>
      </c>
      <c r="F346" s="6">
        <v>200.44499999999999</v>
      </c>
      <c r="G346" s="8">
        <v>45486</v>
      </c>
      <c r="H346" s="22" t="str">
        <f>LOOKUP(C346,DATOS!$C$2:$C$497,DATOS!$F$2:$F$497)</f>
        <v>OCCIDENTE</v>
      </c>
      <c r="I346" s="22" t="str">
        <f>LOOKUP(C346,DATOS!$C$2:$C$497,DATOS!$G$2:$G$497)</f>
        <v>VALERA</v>
      </c>
      <c r="J346" s="9" t="s">
        <v>56</v>
      </c>
    </row>
    <row r="347" spans="1:10">
      <c r="A347" s="20">
        <f t="shared" si="4"/>
        <v>358</v>
      </c>
      <c r="B347" s="22" t="str">
        <f>LOOKUP(C347,DATOS!$C$2:$C$497,DATOS!$B$2:$B$497)</f>
        <v>PEDRO RODRIGUEZ</v>
      </c>
      <c r="C347" s="26">
        <v>11256956</v>
      </c>
      <c r="D347" s="22" t="str">
        <f>LOOKUP(C347,DATOS!$C$2:$C$497,DATOS!$D$2:$D$497)</f>
        <v>A20DT3V</v>
      </c>
      <c r="E347" s="22" t="str">
        <f>LOOKUP(D347,DATOS!$A$502:$A$884,DATOS!$B$502:$B$884)</f>
        <v>S/I</v>
      </c>
      <c r="F347" s="6">
        <v>200.471</v>
      </c>
      <c r="G347" s="8">
        <v>45486</v>
      </c>
      <c r="H347" s="22" t="str">
        <f>LOOKUP(C347,DATOS!$C$2:$C$497,DATOS!$F$2:$F$497)</f>
        <v>ANDES</v>
      </c>
      <c r="I347" s="22" t="str">
        <f>LOOKUP(C347,DATOS!$C$2:$C$497,DATOS!$G$2:$G$497)</f>
        <v>LA FRIA</v>
      </c>
      <c r="J347" s="9" t="s">
        <v>58</v>
      </c>
    </row>
    <row r="348" spans="1:10">
      <c r="A348" s="20">
        <f t="shared" si="4"/>
        <v>359</v>
      </c>
      <c r="B348" s="22" t="str">
        <f>LOOKUP(C348,DATOS!$C$2:$C$497,DATOS!$B$2:$B$497)</f>
        <v>JUAN ZAMBRANO</v>
      </c>
      <c r="C348" s="26">
        <v>10873984</v>
      </c>
      <c r="D348" s="22" t="str">
        <f>LOOKUP(C348,DATOS!$C$2:$C$497,DATOS!$D$2:$D$497)</f>
        <v>DA754132</v>
      </c>
      <c r="E348" s="22" t="str">
        <f>LOOKUP(D348,DATOS!$A$502:$A$884,DATOS!$B$502:$B$884)</f>
        <v>600 LT</v>
      </c>
      <c r="F348" s="6">
        <v>200.21100000000001</v>
      </c>
      <c r="G348" s="8">
        <v>45486</v>
      </c>
      <c r="H348" s="22" t="str">
        <f>LOOKUP(C348,DATOS!$C$2:$C$497,DATOS!$F$2:$F$497)</f>
        <v>ANDES</v>
      </c>
      <c r="I348" s="22" t="str">
        <f>LOOKUP(C348,DATOS!$C$2:$C$497,DATOS!$G$2:$G$497)</f>
        <v>LA FRIA</v>
      </c>
      <c r="J348" s="9" t="s">
        <v>58</v>
      </c>
    </row>
    <row r="349" spans="1:10">
      <c r="A349" s="20">
        <f t="shared" si="4"/>
        <v>360</v>
      </c>
      <c r="B349" s="22" t="str">
        <f>LOOKUP(C349,DATOS!$C$2:$C$497,DATOS!$B$2:$B$497)</f>
        <v>EDIXON AZUAJE</v>
      </c>
      <c r="C349" s="26">
        <v>17093646</v>
      </c>
      <c r="D349" s="22" t="s">
        <v>751</v>
      </c>
      <c r="E349" s="22" t="str">
        <f>LOOKUP(D349,DATOS!$A$502:$A$884,DATOS!$B$502:$B$884)</f>
        <v>S/I</v>
      </c>
      <c r="F349" s="6">
        <v>300.61599999999999</v>
      </c>
      <c r="G349" s="8">
        <v>45486</v>
      </c>
      <c r="H349" s="22" t="str">
        <f>LOOKUP(C349,DATOS!$C$2:$C$497,DATOS!$F$2:$F$497)</f>
        <v>OCCIDENTE</v>
      </c>
      <c r="I349" s="22" t="str">
        <f>LOOKUP(C349,DATOS!$C$2:$C$497,DATOS!$G$2:$G$497)</f>
        <v>VALERA</v>
      </c>
      <c r="J349" s="9" t="s">
        <v>536</v>
      </c>
    </row>
    <row r="350" spans="1:10">
      <c r="A350" s="20">
        <f t="shared" si="4"/>
        <v>361</v>
      </c>
      <c r="B350" s="22" t="str">
        <f>LOOKUP(C350,DATOS!$C$2:$C$497,DATOS!$B$2:$B$497)</f>
        <v>PEDRO BOHORQUEZ</v>
      </c>
      <c r="C350" s="26">
        <v>14306139</v>
      </c>
      <c r="D350" s="22" t="str">
        <f>LOOKUP(C350,DATOS!$C$2:$C$497,DATOS!$D$2:$D$497)</f>
        <v>A41EE1G</v>
      </c>
      <c r="E350" s="22" t="str">
        <f>LOOKUP(D350,DATOS!$A$502:$A$884,DATOS!$B$502:$B$884)</f>
        <v>S/I</v>
      </c>
      <c r="F350" s="6">
        <v>200.04900000000001</v>
      </c>
      <c r="G350" s="8">
        <v>45486</v>
      </c>
      <c r="H350" s="22" t="str">
        <f>LOOKUP(C350,DATOS!$C$2:$C$497,DATOS!$F$2:$F$497)</f>
        <v>OCCIDENTE</v>
      </c>
      <c r="I350" s="22" t="str">
        <f>LOOKUP(C350,DATOS!$C$2:$C$497,DATOS!$G$2:$G$497)</f>
        <v>VALERA</v>
      </c>
      <c r="J350" s="9" t="s">
        <v>56</v>
      </c>
    </row>
    <row r="351" spans="1:10">
      <c r="A351" s="20">
        <f t="shared" si="4"/>
        <v>362</v>
      </c>
      <c r="B351" s="22" t="str">
        <f>LOOKUP(C351,DATOS!$C$2:$C$497,DATOS!$B$2:$B$497)</f>
        <v>WILLIAM MORLES</v>
      </c>
      <c r="C351" s="26">
        <v>7837123</v>
      </c>
      <c r="D351" s="22" t="str">
        <f>LOOKUP(C351,DATOS!$C$2:$C$497,DATOS!$D$2:$D$497)</f>
        <v>A33AYIC</v>
      </c>
      <c r="E351" s="22" t="str">
        <f>LOOKUP(D351,DATOS!$A$502:$A$884,DATOS!$B$502:$B$884)</f>
        <v>S/I</v>
      </c>
      <c r="F351" s="6">
        <v>49.692999999999998</v>
      </c>
      <c r="G351" s="8">
        <v>45486</v>
      </c>
      <c r="H351" s="22" t="str">
        <f>LOOKUP(C351,DATOS!$C$2:$C$497,DATOS!$F$2:$F$497)</f>
        <v>OCCIDENTE</v>
      </c>
      <c r="I351" s="22" t="str">
        <f>LOOKUP(C351,DATOS!$C$2:$C$497,DATOS!$G$2:$G$497)</f>
        <v>DSI</v>
      </c>
      <c r="J351" s="9" t="s">
        <v>750</v>
      </c>
    </row>
    <row r="352" spans="1:10">
      <c r="A352" s="20">
        <f t="shared" si="4"/>
        <v>363</v>
      </c>
      <c r="B352" s="22" t="str">
        <f>LOOKUP(C352,DATOS!$C$2:$C$497,DATOS!$B$2:$B$497)</f>
        <v>WALTER ROSALES</v>
      </c>
      <c r="C352" s="26">
        <v>15153054</v>
      </c>
      <c r="D352" s="22" t="str">
        <f>LOOKUP(C352,DATOS!$C$2:$C$497,DATOS!$D$2:$D$497)</f>
        <v>F3303574</v>
      </c>
      <c r="E352" s="22" t="str">
        <f>LOOKUP(D352,DATOS!$A$502:$A$884,DATOS!$B$502:$B$884)</f>
        <v>S/I</v>
      </c>
      <c r="F352" s="6">
        <v>200.30500000000001</v>
      </c>
      <c r="G352" s="8">
        <v>45486</v>
      </c>
      <c r="H352" s="22" t="str">
        <f>LOOKUP(C352,DATOS!$C$2:$C$497,DATOS!$F$2:$F$497)</f>
        <v>ANDES</v>
      </c>
      <c r="I352" s="22" t="str">
        <f>LOOKUP(C352,DATOS!$C$2:$C$497,DATOS!$G$2:$G$497)</f>
        <v>SAN CRISTOBAL</v>
      </c>
      <c r="J352" s="9" t="s">
        <v>58</v>
      </c>
    </row>
    <row r="353" spans="1:10">
      <c r="A353" s="20">
        <f t="shared" si="4"/>
        <v>364</v>
      </c>
      <c r="B353" s="22" t="str">
        <f>LOOKUP(C353,DATOS!$C$2:$C$497,DATOS!$B$2:$B$497)</f>
        <v>DOMINGO RODRIGUEZ</v>
      </c>
      <c r="C353" s="26">
        <v>14026985</v>
      </c>
      <c r="D353" s="22" t="str">
        <f>LOOKUP(C353,DATOS!$C$2:$C$497,DATOS!$D$2:$D$497)</f>
        <v>DA753509</v>
      </c>
      <c r="E353" s="22" t="str">
        <f>LOOKUP(D353,DATOS!$A$502:$A$884,DATOS!$B$502:$B$884)</f>
        <v>600 LT</v>
      </c>
      <c r="F353" s="6">
        <v>485.67599999999999</v>
      </c>
      <c r="G353" s="8">
        <v>45486</v>
      </c>
      <c r="H353" s="22" t="str">
        <f>LOOKUP(C353,DATOS!$C$2:$C$497,DATOS!$F$2:$F$497)</f>
        <v>OCCIDENTE</v>
      </c>
      <c r="I353" s="22" t="str">
        <f>LOOKUP(C353,DATOS!$C$2:$C$497,DATOS!$G$2:$G$497)</f>
        <v>MARACAIBO</v>
      </c>
      <c r="J353" s="9" t="s">
        <v>6</v>
      </c>
    </row>
    <row r="354" spans="1:10">
      <c r="A354" s="20">
        <f t="shared" si="4"/>
        <v>365</v>
      </c>
      <c r="B354" s="22" t="str">
        <f>LOOKUP(C354,DATOS!$C$2:$C$497,DATOS!$B$2:$B$497)</f>
        <v>JORGE FUENMAYOR</v>
      </c>
      <c r="C354" s="26">
        <v>16608112</v>
      </c>
      <c r="D354" s="22" t="str">
        <f>LOOKUP(C354,DATOS!$C$2:$C$497,DATOS!$D$2:$D$497)</f>
        <v>A72EE3G</v>
      </c>
      <c r="E354" s="22" t="str">
        <f>LOOKUP(D354,DATOS!$A$502:$A$884,DATOS!$B$502:$B$884)</f>
        <v>S/I</v>
      </c>
      <c r="F354" s="6">
        <v>400.98700000000002</v>
      </c>
      <c r="G354" s="8">
        <v>45486</v>
      </c>
      <c r="H354" s="22" t="str">
        <f>LOOKUP(C354,DATOS!$C$2:$C$497,DATOS!$F$2:$F$497)</f>
        <v>OCCIDENTE</v>
      </c>
      <c r="I354" s="22" t="str">
        <f>LOOKUP(C354,DATOS!$C$2:$C$497,DATOS!$G$2:$G$497)</f>
        <v>MARACAIBO</v>
      </c>
      <c r="J354" s="9" t="s">
        <v>6</v>
      </c>
    </row>
    <row r="355" spans="1:10">
      <c r="A355" s="20">
        <f t="shared" si="4"/>
        <v>366</v>
      </c>
      <c r="B355" s="22" t="str">
        <f>LOOKUP(C355,DATOS!$C$2:$C$497,DATOS!$B$2:$B$497)</f>
        <v>HENRY RAMIREZ</v>
      </c>
      <c r="C355" s="26">
        <v>13141978</v>
      </c>
      <c r="D355" s="22" t="str">
        <f>LOOKUP(C355,DATOS!$C$2:$C$497,DATOS!$D$2:$D$497)</f>
        <v>DA753391</v>
      </c>
      <c r="E355" s="22" t="str">
        <f>LOOKUP(D355,DATOS!$A$502:$A$884,DATOS!$B$502:$B$884)</f>
        <v>600 LT</v>
      </c>
      <c r="F355" s="6">
        <v>300.50599999999997</v>
      </c>
      <c r="G355" s="8">
        <v>45486</v>
      </c>
      <c r="H355" s="22" t="str">
        <f>LOOKUP(C355,DATOS!$C$2:$C$497,DATOS!$F$2:$F$497)</f>
        <v>ANDES</v>
      </c>
      <c r="I355" s="22" t="str">
        <f>LOOKUP(C355,DATOS!$C$2:$C$497,DATOS!$G$2:$G$497)</f>
        <v>LA FRIA</v>
      </c>
      <c r="J355" s="9" t="s">
        <v>495</v>
      </c>
    </row>
    <row r="356" spans="1:10">
      <c r="A356" s="20">
        <f t="shared" si="4"/>
        <v>367</v>
      </c>
      <c r="B356" s="22" t="str">
        <f>LOOKUP(C356,DATOS!$C$2:$C$497,DATOS!$B$2:$B$497)</f>
        <v>GARIBARDI LOPEZ</v>
      </c>
      <c r="C356" s="26">
        <v>9190954</v>
      </c>
      <c r="D356" s="22" t="str">
        <f>LOOKUP(C356,DATOS!$C$2:$C$497,DATOS!$D$2:$D$497)</f>
        <v>A08AV1T</v>
      </c>
      <c r="E356" s="22" t="str">
        <f>LOOKUP(D356,DATOS!$A$502:$A$884,DATOS!$B$502:$B$884)</f>
        <v>S/I</v>
      </c>
      <c r="F356" s="6">
        <v>200.40600000000001</v>
      </c>
      <c r="G356" s="8">
        <v>45486</v>
      </c>
      <c r="H356" s="22" t="str">
        <f>LOOKUP(C356,DATOS!$C$2:$C$497,DATOS!$F$2:$F$497)</f>
        <v>ANDES</v>
      </c>
      <c r="I356" s="22" t="str">
        <f>LOOKUP(C356,DATOS!$C$2:$C$497,DATOS!$G$2:$G$497)</f>
        <v>LA FRIA</v>
      </c>
      <c r="J356" s="9" t="s">
        <v>58</v>
      </c>
    </row>
    <row r="357" spans="1:10">
      <c r="A357" s="20">
        <f t="shared" si="4"/>
        <v>368</v>
      </c>
      <c r="B357" s="22" t="str">
        <f>LOOKUP(C357,DATOS!$C$2:$C$497,DATOS!$B$2:$B$497)</f>
        <v xml:space="preserve">    JOSE ALEXANDER CACERES</v>
      </c>
      <c r="C357" s="26">
        <v>8101959</v>
      </c>
      <c r="D357" s="22" t="str">
        <f>LOOKUP(C357,DATOS!$C$2:$C$497,DATOS!$D$2:$D$497)</f>
        <v>A16DR9K</v>
      </c>
      <c r="E357" s="22" t="str">
        <f>LOOKUP(D357,DATOS!$A$502:$A$884,DATOS!$B$502:$B$884)</f>
        <v>S/I</v>
      </c>
      <c r="F357" s="6">
        <v>200.142</v>
      </c>
      <c r="G357" s="8">
        <v>45486</v>
      </c>
      <c r="H357" s="22" t="str">
        <f>LOOKUP(C357,DATOS!$C$2:$C$497,DATOS!$F$2:$F$497)</f>
        <v>ANDES</v>
      </c>
      <c r="I357" s="22" t="str">
        <f>LOOKUP(C357,DATOS!$C$2:$C$497,DATOS!$G$2:$G$497)</f>
        <v>LA FRIA</v>
      </c>
      <c r="J357" s="9" t="s">
        <v>58</v>
      </c>
    </row>
    <row r="358" spans="1:10">
      <c r="A358" s="20">
        <f t="shared" si="4"/>
        <v>369</v>
      </c>
      <c r="B358" s="28" t="s">
        <v>20</v>
      </c>
      <c r="C358" s="28" t="s">
        <v>21</v>
      </c>
      <c r="D358" s="28" t="s">
        <v>22</v>
      </c>
      <c r="E358" s="28" t="s">
        <v>23</v>
      </c>
      <c r="F358" s="28" t="s">
        <v>25</v>
      </c>
      <c r="G358" s="28" t="s">
        <v>0</v>
      </c>
      <c r="H358" s="28" t="s">
        <v>28</v>
      </c>
      <c r="I358" s="28" t="s">
        <v>29</v>
      </c>
      <c r="J358" s="28" t="s">
        <v>30</v>
      </c>
    </row>
    <row r="359" spans="1:10">
      <c r="A359" s="20">
        <f t="shared" si="4"/>
        <v>370</v>
      </c>
      <c r="B359" s="22" t="str">
        <f>LOOKUP(C359,DATOS!$C$2:$C$497,DATOS!$B$2:$B$497)</f>
        <v>JESUS ARMANDO GIL</v>
      </c>
      <c r="C359" s="26">
        <v>10851206</v>
      </c>
      <c r="D359" s="22" t="str">
        <f>LOOKUP(C359,DATOS!$C$2:$C$497,DATOS!$D$2:$D$497)</f>
        <v>A24DT2V</v>
      </c>
      <c r="E359" s="22" t="str">
        <f>LOOKUP(D359,DATOS!$A$502:$A$884,DATOS!$B$502:$B$884)</f>
        <v>S/I</v>
      </c>
      <c r="F359" s="6">
        <v>200.74</v>
      </c>
      <c r="G359" s="8">
        <v>45487</v>
      </c>
      <c r="H359" s="22" t="str">
        <f>LOOKUP(C359,DATOS!$C$2:$C$497,DATOS!$F$2:$F$497)</f>
        <v>ANDES</v>
      </c>
      <c r="I359" s="22" t="str">
        <f>LOOKUP(C359,DATOS!$C$2:$C$497,DATOS!$G$2:$G$497)</f>
        <v>SAN CRISTOBAL</v>
      </c>
      <c r="J359" s="9" t="s">
        <v>58</v>
      </c>
    </row>
    <row r="360" spans="1:10">
      <c r="A360" s="20">
        <f t="shared" si="4"/>
        <v>371</v>
      </c>
      <c r="B360" s="22" t="str">
        <f>LOOKUP(C360,DATOS!$C$2:$C$497,DATOS!$B$2:$B$497)</f>
        <v xml:space="preserve">  GERARDO PORRAS</v>
      </c>
      <c r="C360" s="26">
        <v>9349496</v>
      </c>
      <c r="D360" s="22" t="str">
        <f>LOOKUP(C360,DATOS!$C$2:$C$497,DATOS!$D$2:$D$497)</f>
        <v>DA761723</v>
      </c>
      <c r="E360" s="22" t="str">
        <f>LOOKUP(D360,DATOS!$A$502:$A$884,DATOS!$B$502:$B$884)</f>
        <v>600 LT</v>
      </c>
      <c r="F360" s="6">
        <v>300.82</v>
      </c>
      <c r="G360" s="8">
        <v>45487</v>
      </c>
      <c r="H360" s="22" t="str">
        <f>LOOKUP(C360,DATOS!$C$2:$C$497,DATOS!$F$2:$F$497)</f>
        <v>ANDES</v>
      </c>
      <c r="I360" s="22" t="str">
        <f>LOOKUP(C360,DATOS!$C$2:$C$497,DATOS!$G$2:$G$497)</f>
        <v>LA FRIA</v>
      </c>
      <c r="J360" s="9" t="s">
        <v>495</v>
      </c>
    </row>
    <row r="361" spans="1:10">
      <c r="A361" s="20">
        <f t="shared" si="4"/>
        <v>372</v>
      </c>
      <c r="B361" s="22" t="str">
        <f>LOOKUP(C361,DATOS!$C$2:$C$497,DATOS!$B$2:$B$497)</f>
        <v>JOSE OREFRECHI</v>
      </c>
      <c r="C361" s="26">
        <v>12619136</v>
      </c>
      <c r="D361" s="22" t="str">
        <f>LOOKUP(C361,DATOS!$C$2:$C$497,DATOS!$D$2:$D$497)</f>
        <v>PT501958</v>
      </c>
      <c r="E361" s="22" t="str">
        <f>LOOKUP(D361,DATOS!$A$502:$A$884,DATOS!$B$502:$B$884)</f>
        <v>S/I</v>
      </c>
      <c r="F361" s="6">
        <v>400.94799999999998</v>
      </c>
      <c r="G361" s="8">
        <v>45487</v>
      </c>
      <c r="H361" s="22" t="str">
        <f>LOOKUP(C361,DATOS!$C$2:$C$497,DATOS!$F$2:$F$497)</f>
        <v>OCCIDENTE</v>
      </c>
      <c r="I361" s="22" t="str">
        <f>LOOKUP(C361,DATOS!$C$2:$C$497,DATOS!$G$2:$G$497)</f>
        <v>MARACAIBO</v>
      </c>
      <c r="J361" s="9" t="s">
        <v>6</v>
      </c>
    </row>
    <row r="362" spans="1:10">
      <c r="A362" s="20">
        <f t="shared" si="4"/>
        <v>373</v>
      </c>
      <c r="B362" s="22" t="str">
        <f>LOOKUP(C362,DATOS!$C$2:$C$497,DATOS!$B$2:$B$497)</f>
        <v>JORGE LABARCA</v>
      </c>
      <c r="C362" s="26">
        <v>13243960</v>
      </c>
      <c r="D362" s="22" t="str">
        <f>LOOKUP(C362,DATOS!$C$2:$C$497,DATOS!$D$2:$D$497)</f>
        <v>PT501957</v>
      </c>
      <c r="E362" s="22" t="str">
        <f>LOOKUP(D362,DATOS!$A$502:$A$884,DATOS!$B$502:$B$884)</f>
        <v>S/I</v>
      </c>
      <c r="F362" s="6">
        <v>250.31399999999999</v>
      </c>
      <c r="G362" s="8">
        <v>45487</v>
      </c>
      <c r="H362" s="22" t="str">
        <f>LOOKUP(C362,DATOS!$C$2:$C$497,DATOS!$F$2:$F$497)</f>
        <v>OCCIDENTE</v>
      </c>
      <c r="I362" s="22" t="str">
        <f>LOOKUP(C362,DATOS!$C$2:$C$497,DATOS!$G$2:$G$497)</f>
        <v>MARACAIBO</v>
      </c>
      <c r="J362" s="9" t="s">
        <v>503</v>
      </c>
    </row>
    <row r="363" spans="1:10">
      <c r="A363" s="20">
        <f t="shared" si="4"/>
        <v>374</v>
      </c>
      <c r="B363" s="22" t="str">
        <f>LOOKUP(C363,DATOS!$C$2:$C$497,DATOS!$B$2:$B$497)</f>
        <v>LEONEL ARIAS</v>
      </c>
      <c r="C363" s="26">
        <v>7690317</v>
      </c>
      <c r="D363" s="22" t="str">
        <f>LOOKUP(C363,DATOS!$C$2:$C$497,DATOS!$D$2:$D$497)</f>
        <v>NS000498</v>
      </c>
      <c r="E363" s="22" t="str">
        <f>LOOKUP(D363,DATOS!$A$502:$A$884,DATOS!$B$502:$B$884)</f>
        <v>S/I</v>
      </c>
      <c r="F363" s="6">
        <v>190.58699999999999</v>
      </c>
      <c r="G363" s="8">
        <v>45487</v>
      </c>
      <c r="H363" s="22" t="str">
        <f>LOOKUP(C363,DATOS!$C$2:$C$497,DATOS!$F$2:$F$497)</f>
        <v>OCCIDENTE</v>
      </c>
      <c r="I363" s="22" t="str">
        <f>LOOKUP(C363,DATOS!$C$2:$C$497,DATOS!$G$2:$G$497)</f>
        <v>MARACAIBO</v>
      </c>
      <c r="J363" s="9" t="s">
        <v>9</v>
      </c>
    </row>
    <row r="364" spans="1:10">
      <c r="A364" s="20">
        <f t="shared" si="4"/>
        <v>375</v>
      </c>
      <c r="B364" s="22" t="str">
        <f>LOOKUP(C364,DATOS!$C$2:$C$497,DATOS!$B$2:$B$497)</f>
        <v>JORGE RANGEL</v>
      </c>
      <c r="C364" s="26">
        <v>12467609</v>
      </c>
      <c r="D364" s="22" t="str">
        <f>LOOKUP(C364,DATOS!$C$2:$C$497,DATOS!$D$2:$D$497)</f>
        <v>A25DT8V</v>
      </c>
      <c r="E364" s="22" t="str">
        <f>LOOKUP(D364,DATOS!$A$502:$A$884,DATOS!$B$502:$B$884)</f>
        <v>S/I</v>
      </c>
      <c r="F364" s="6">
        <v>200.56</v>
      </c>
      <c r="G364" s="8">
        <v>45487</v>
      </c>
      <c r="H364" s="22" t="str">
        <f>LOOKUP(C364,DATOS!$C$2:$C$497,DATOS!$F$2:$F$497)</f>
        <v>OCCIDENTE</v>
      </c>
      <c r="I364" s="22" t="str">
        <f>LOOKUP(C364,DATOS!$C$2:$C$497,DATOS!$G$2:$G$497)</f>
        <v>MARACAIBO</v>
      </c>
      <c r="J364" s="9" t="s">
        <v>9</v>
      </c>
    </row>
    <row r="365" spans="1:10">
      <c r="A365" s="20">
        <f t="shared" si="4"/>
        <v>376</v>
      </c>
      <c r="B365" s="22" t="str">
        <f>LOOKUP(C365,DATOS!$C$2:$C$497,DATOS!$B$2:$B$497)</f>
        <v>GUSTAVO GALVIS</v>
      </c>
      <c r="C365" s="26">
        <v>5803314</v>
      </c>
      <c r="D365" s="22" t="s">
        <v>202</v>
      </c>
      <c r="E365" s="22" t="str">
        <f>LOOKUP(D365,DATOS!$A$502:$A$884,DATOS!$B$502:$B$884)</f>
        <v>S/I</v>
      </c>
      <c r="F365" s="6">
        <v>198.18299999999999</v>
      </c>
      <c r="G365" s="8">
        <v>45487</v>
      </c>
      <c r="H365" s="22" t="str">
        <f>LOOKUP(C365,DATOS!$C$2:$C$497,DATOS!$F$2:$F$497)</f>
        <v>OCCIDENTE</v>
      </c>
      <c r="I365" s="22" t="str">
        <f>LOOKUP(C365,DATOS!$C$2:$C$497,DATOS!$G$2:$G$497)</f>
        <v>MARACAIBO</v>
      </c>
      <c r="J365" s="9" t="s">
        <v>9</v>
      </c>
    </row>
    <row r="366" spans="1:10">
      <c r="A366" s="20">
        <f t="shared" si="4"/>
        <v>377</v>
      </c>
      <c r="B366" s="28" t="s">
        <v>20</v>
      </c>
      <c r="C366" s="28" t="s">
        <v>21</v>
      </c>
      <c r="D366" s="28" t="s">
        <v>22</v>
      </c>
      <c r="E366" s="28" t="s">
        <v>23</v>
      </c>
      <c r="F366" s="28" t="s">
        <v>25</v>
      </c>
      <c r="G366" s="28" t="s">
        <v>0</v>
      </c>
      <c r="H366" s="28" t="s">
        <v>28</v>
      </c>
      <c r="I366" s="28" t="s">
        <v>29</v>
      </c>
      <c r="J366" s="28" t="s">
        <v>30</v>
      </c>
    </row>
    <row r="367" spans="1:10">
      <c r="A367" s="20">
        <f t="shared" si="4"/>
        <v>378</v>
      </c>
      <c r="B367" s="22" t="str">
        <f>LOOKUP(C367,DATOS!$C$2:$C$497,DATOS!$B$2:$B$497)</f>
        <v>JUAN ZAMBRANO</v>
      </c>
      <c r="C367" s="26">
        <v>7828311</v>
      </c>
      <c r="D367" s="22" t="str">
        <f>LOOKUP(C367,DATOS!$C$2:$C$497,DATOS!$D$2:$D$497)</f>
        <v>A16DRK1</v>
      </c>
      <c r="E367" s="22" t="str">
        <f>LOOKUP(D367,DATOS!$A$502:$A$884,DATOS!$B$502:$B$884)</f>
        <v>S/I</v>
      </c>
      <c r="F367" s="6">
        <v>300.52100000000002</v>
      </c>
      <c r="G367" s="8">
        <v>45487</v>
      </c>
      <c r="H367" s="22" t="str">
        <f>LOOKUP(C367,DATOS!$C$2:$C$497,DATOS!$F$2:$F$497)</f>
        <v>OCCIDENTE</v>
      </c>
      <c r="I367" s="22" t="str">
        <f>LOOKUP(C367,DATOS!$C$2:$C$497,DATOS!$G$2:$G$497)</f>
        <v>VALERA</v>
      </c>
      <c r="J367" s="9" t="s">
        <v>56</v>
      </c>
    </row>
    <row r="368" spans="1:10">
      <c r="A368" s="20">
        <f t="shared" si="4"/>
        <v>379</v>
      </c>
      <c r="B368" s="22" t="str">
        <f>LOOKUP(C368,DATOS!$C$2:$C$497,DATOS!$B$2:$B$497)</f>
        <v>MARCOS BAES</v>
      </c>
      <c r="C368" s="26">
        <v>11718542</v>
      </c>
      <c r="D368" s="22" t="str">
        <f>LOOKUP(C368,DATOS!$C$2:$C$497,DATOS!$D$2:$D$497)</f>
        <v>DA761290</v>
      </c>
      <c r="E368" s="22" t="str">
        <f>LOOKUP(D368,DATOS!$A$502:$A$884,DATOS!$B$502:$B$884)</f>
        <v>600 LT</v>
      </c>
      <c r="F368" s="6">
        <v>300.74299999999999</v>
      </c>
      <c r="G368" s="8">
        <v>45487</v>
      </c>
      <c r="H368" s="22" t="str">
        <f>LOOKUP(C368,DATOS!$C$2:$C$497,DATOS!$F$2:$F$497)</f>
        <v>OCCIDENTE</v>
      </c>
      <c r="I368" s="22" t="str">
        <f>LOOKUP(C368,DATOS!$C$2:$C$497,DATOS!$G$2:$G$497)</f>
        <v>MARACAIBO</v>
      </c>
      <c r="J368" s="9" t="s">
        <v>483</v>
      </c>
    </row>
    <row r="369" spans="1:10">
      <c r="A369" s="20">
        <f t="shared" si="4"/>
        <v>380</v>
      </c>
      <c r="B369" s="22" t="str">
        <f>LOOKUP(C369,DATOS!$C$2:$C$497,DATOS!$B$2:$B$497)</f>
        <v>JOSE CONTRERAS</v>
      </c>
      <c r="C369" s="26">
        <v>9741595</v>
      </c>
      <c r="D369" s="22" t="str">
        <f>LOOKUP(C369,DATOS!$C$2:$C$497,DATOS!$D$2:$D$497)</f>
        <v>A70EE3G</v>
      </c>
      <c r="E369" s="22" t="str">
        <f>LOOKUP(D369,DATOS!$A$502:$A$884,DATOS!$B$502:$B$884)</f>
        <v>S/I</v>
      </c>
      <c r="F369" s="6">
        <v>400.19200000000001</v>
      </c>
      <c r="G369" s="8">
        <v>45487</v>
      </c>
      <c r="H369" s="22" t="str">
        <f>LOOKUP(C369,DATOS!$C$2:$C$497,DATOS!$F$2:$F$497)</f>
        <v>OCCIDENTE</v>
      </c>
      <c r="I369" s="22" t="str">
        <f>LOOKUP(C369,DATOS!$C$2:$C$497,DATOS!$G$2:$G$497)</f>
        <v>MARACAIBO</v>
      </c>
      <c r="J369" s="9" t="s">
        <v>6</v>
      </c>
    </row>
    <row r="370" spans="1:10">
      <c r="A370" s="20">
        <f t="shared" si="4"/>
        <v>381</v>
      </c>
      <c r="B370" s="22" t="str">
        <f>LOOKUP(C370,DATOS!$C$2:$C$497,DATOS!$B$2:$B$497)</f>
        <v>EDIS SANCHEZ</v>
      </c>
      <c r="C370" s="26">
        <v>11472346</v>
      </c>
      <c r="D370" s="22" t="str">
        <f>LOOKUP(C370,DATOS!$C$2:$C$497,DATOS!$D$2:$D$497)</f>
        <v>A47EB5P</v>
      </c>
      <c r="E370" s="22" t="str">
        <f>LOOKUP(D370,DATOS!$A$502:$A$884,DATOS!$B$502:$B$884)</f>
        <v>S/I</v>
      </c>
      <c r="F370" s="6">
        <v>450.76100000000002</v>
      </c>
      <c r="G370" s="8">
        <v>45487</v>
      </c>
      <c r="H370" s="22" t="str">
        <f>LOOKUP(C370,DATOS!$C$2:$C$497,DATOS!$F$2:$F$497)</f>
        <v>OCCIDENTE</v>
      </c>
      <c r="I370" s="22" t="str">
        <f>LOOKUP(C370,DATOS!$C$2:$C$497,DATOS!$G$2:$G$497)</f>
        <v>MARACAIBO</v>
      </c>
      <c r="J370" s="9" t="s">
        <v>495</v>
      </c>
    </row>
    <row r="371" spans="1:10">
      <c r="A371" s="20">
        <f t="shared" si="4"/>
        <v>382</v>
      </c>
      <c r="B371" s="22" t="str">
        <f>LOOKUP(C371,DATOS!$C$2:$C$497,DATOS!$B$2:$B$497)</f>
        <v>ALVARO CHAVEZ</v>
      </c>
      <c r="C371" s="26">
        <v>13512964</v>
      </c>
      <c r="D371" s="22" t="str">
        <f>LOOKUP(C371,DATOS!$C$2:$C$497,DATOS!$D$2:$D$497)</f>
        <v>DA761657</v>
      </c>
      <c r="E371" s="22" t="str">
        <f>LOOKUP(D371,DATOS!$A$502:$A$884,DATOS!$B$502:$B$884)</f>
        <v>600 LT</v>
      </c>
      <c r="F371" s="6">
        <v>250.291</v>
      </c>
      <c r="G371" s="8">
        <v>45487</v>
      </c>
      <c r="H371" s="22" t="str">
        <f>LOOKUP(C371,DATOS!$C$2:$C$497,DATOS!$F$2:$F$497)</f>
        <v>OCCIDENTE</v>
      </c>
      <c r="I371" s="22" t="str">
        <f>LOOKUP(C371,DATOS!$C$2:$C$497,DATOS!$G$2:$G$497)</f>
        <v>MARACAIBO</v>
      </c>
      <c r="J371" s="9" t="s">
        <v>57</v>
      </c>
    </row>
    <row r="372" spans="1:10">
      <c r="A372" s="20">
        <f t="shared" si="4"/>
        <v>383</v>
      </c>
      <c r="B372" s="22" t="str">
        <f>LOOKUP(C372,DATOS!$C$2:$C$497,DATOS!$B$2:$B$497)</f>
        <v>LENIE MORILLO</v>
      </c>
      <c r="C372" s="26">
        <v>11454658</v>
      </c>
      <c r="D372" s="22" t="str">
        <f>LOOKUP(C372,DATOS!$C$2:$C$497,DATOS!$D$2:$D$497)</f>
        <v>A26DT1V</v>
      </c>
      <c r="E372" s="22" t="str">
        <f>LOOKUP(D372,DATOS!$A$502:$A$884,DATOS!$B$502:$B$884)</f>
        <v>S/I</v>
      </c>
      <c r="F372" s="6">
        <v>400.226</v>
      </c>
      <c r="G372" s="8">
        <v>45487</v>
      </c>
      <c r="H372" s="22" t="str">
        <f>LOOKUP(C372,DATOS!$C$2:$C$497,DATOS!$F$2:$F$497)</f>
        <v>OCCIDENTE</v>
      </c>
      <c r="I372" s="22" t="str">
        <f>LOOKUP(C372,DATOS!$C$2:$C$497,DATOS!$G$2:$G$497)</f>
        <v>MARACAIBO</v>
      </c>
      <c r="J372" s="9" t="s">
        <v>6</v>
      </c>
    </row>
    <row r="373" spans="1:10">
      <c r="A373" s="20">
        <f t="shared" si="4"/>
        <v>384</v>
      </c>
      <c r="B373" s="22" t="str">
        <f>LOOKUP(C373,DATOS!$C$2:$C$497,DATOS!$B$2:$B$497)</f>
        <v>NING ORTEGA</v>
      </c>
      <c r="C373" s="26">
        <v>18831887</v>
      </c>
      <c r="D373" s="22" t="s">
        <v>85</v>
      </c>
      <c r="E373" s="22" t="str">
        <f>LOOKUP(D373,DATOS!$A$502:$A$884,DATOS!$B$502:$B$884)</f>
        <v>600 LT</v>
      </c>
      <c r="F373" s="6">
        <v>400.26499999999999</v>
      </c>
      <c r="G373" s="8">
        <v>45487</v>
      </c>
      <c r="H373" s="22" t="str">
        <f>LOOKUP(C373,DATOS!$C$2:$C$497,DATOS!$F$2:$F$497)</f>
        <v>OCCIDENTE</v>
      </c>
      <c r="I373" s="22" t="str">
        <f>LOOKUP(C373,DATOS!$C$2:$C$497,DATOS!$G$2:$G$497)</f>
        <v>MARACAIBO</v>
      </c>
      <c r="J373" s="9" t="s">
        <v>6</v>
      </c>
    </row>
    <row r="374" spans="1:10">
      <c r="A374" s="20">
        <f t="shared" si="4"/>
        <v>385</v>
      </c>
      <c r="B374" s="22" t="str">
        <f>LOOKUP(C374,DATOS!$C$2:$C$497,DATOS!$B$2:$B$497)</f>
        <v>ENDER FERNANDEZ</v>
      </c>
      <c r="C374" s="26">
        <v>7627146</v>
      </c>
      <c r="D374" s="22" t="str">
        <f>LOOKUP(C374,DATOS!$C$2:$C$497,DATOS!$D$2:$D$497)</f>
        <v>NS000484</v>
      </c>
      <c r="E374" s="22" t="str">
        <f>LOOKUP(D374,DATOS!$A$502:$A$884,DATOS!$B$502:$B$884)</f>
        <v>S/I</v>
      </c>
      <c r="F374" s="6">
        <v>110.836</v>
      </c>
      <c r="G374" s="8">
        <v>45487</v>
      </c>
      <c r="H374" s="22" t="str">
        <f>LOOKUP(C374,DATOS!$C$2:$C$497,DATOS!$F$2:$F$497)</f>
        <v>OCCIDENTE</v>
      </c>
      <c r="I374" s="22" t="str">
        <f>LOOKUP(C374,DATOS!$C$2:$C$497,DATOS!$G$2:$G$497)</f>
        <v>MARACAIBO</v>
      </c>
      <c r="J374" s="9" t="s">
        <v>9</v>
      </c>
    </row>
    <row r="375" spans="1:10">
      <c r="A375" s="20">
        <f t="shared" si="4"/>
        <v>386</v>
      </c>
      <c r="B375" s="22" t="str">
        <f>LOOKUP(C375,DATOS!$C$2:$C$497,DATOS!$B$2:$B$497)</f>
        <v xml:space="preserve">GUTIERREZ JAVIER </v>
      </c>
      <c r="C375" s="26">
        <v>15808424</v>
      </c>
      <c r="D375" s="22" t="str">
        <f>LOOKUP(C375,DATOS!$C$2:$C$497,DATOS!$D$2:$D$497)</f>
        <v>A38EE0G</v>
      </c>
      <c r="E375" s="22" t="str">
        <f>LOOKUP(D375,DATOS!$A$502:$A$884,DATOS!$B$502:$B$884)</f>
        <v>S/I</v>
      </c>
      <c r="F375" s="6">
        <v>200.05199999999999</v>
      </c>
      <c r="G375" s="8">
        <v>45487</v>
      </c>
      <c r="H375" s="22" t="str">
        <f>LOOKUP(C375,DATOS!$C$2:$C$497,DATOS!$F$2:$F$497)</f>
        <v>OCCIDENTE</v>
      </c>
      <c r="I375" s="22" t="str">
        <f>LOOKUP(C375,DATOS!$C$2:$C$497,DATOS!$G$2:$G$497)</f>
        <v>VALERA</v>
      </c>
      <c r="J375" s="9" t="s">
        <v>56</v>
      </c>
    </row>
    <row r="376" spans="1:10">
      <c r="A376" s="20">
        <f t="shared" si="4"/>
        <v>387</v>
      </c>
      <c r="B376" s="22" t="str">
        <f>LOOKUP(C376,DATOS!$C$2:$C$497,DATOS!$B$2:$B$497)</f>
        <v>JOSE GONZALES</v>
      </c>
      <c r="C376" s="26">
        <v>10602572</v>
      </c>
      <c r="D376" s="22" t="str">
        <f>LOOKUP(C376,DATOS!$C$2:$C$497,DATOS!$D$2:$D$497)</f>
        <v>DA753559</v>
      </c>
      <c r="E376" s="22" t="str">
        <f>LOOKUP(D376,DATOS!$A$502:$A$884,DATOS!$B$502:$B$884)</f>
        <v>600 LT</v>
      </c>
      <c r="F376" s="6">
        <v>250.08600000000001</v>
      </c>
      <c r="G376" s="8">
        <v>45487</v>
      </c>
      <c r="H376" s="22" t="str">
        <f>LOOKUP(C376,DATOS!$C$2:$C$497,DATOS!$F$2:$F$497)</f>
        <v>OCCIDENTE</v>
      </c>
      <c r="I376" s="22" t="str">
        <f>LOOKUP(C376,DATOS!$C$2:$C$497,DATOS!$G$2:$G$497)</f>
        <v>MARACAIBO</v>
      </c>
      <c r="J376" s="9" t="s">
        <v>57</v>
      </c>
    </row>
    <row r="377" spans="1:10">
      <c r="A377" s="20">
        <f t="shared" si="4"/>
        <v>388</v>
      </c>
      <c r="B377" s="22" t="str">
        <f>LOOKUP(C377,DATOS!$C$2:$C$497,DATOS!$B$2:$B$497)</f>
        <v>NESTOR MONTILLA</v>
      </c>
      <c r="C377" s="26">
        <v>10314969</v>
      </c>
      <c r="D377" s="22" t="str">
        <f>LOOKUP(C377,DATOS!$C$2:$C$497,DATOS!$D$2:$D$497)</f>
        <v>A71EE6G</v>
      </c>
      <c r="E377" s="22" t="str">
        <f>LOOKUP(D377,DATOS!$A$502:$A$884,DATOS!$B$502:$B$884)</f>
        <v>S/I</v>
      </c>
      <c r="F377" s="6">
        <v>201.02099999999999</v>
      </c>
      <c r="G377" s="8">
        <v>45487</v>
      </c>
      <c r="H377" s="22" t="str">
        <f>LOOKUP(C377,DATOS!$C$2:$C$497,DATOS!$F$2:$F$497)</f>
        <v>OCCIDENTE</v>
      </c>
      <c r="I377" s="22" t="str">
        <f>LOOKUP(C377,DATOS!$C$2:$C$497,DATOS!$G$2:$G$497)</f>
        <v>VALERA</v>
      </c>
      <c r="J377" s="9" t="s">
        <v>56</v>
      </c>
    </row>
    <row r="378" spans="1:10">
      <c r="A378" s="20">
        <f t="shared" si="4"/>
        <v>389</v>
      </c>
      <c r="B378" s="22" t="str">
        <f>LOOKUP(C378,DATOS!$C$2:$C$497,DATOS!$B$2:$B$497)</f>
        <v xml:space="preserve">  WILLIAM PEREIRA</v>
      </c>
      <c r="C378" s="26">
        <v>13588063</v>
      </c>
      <c r="D378" s="22" t="str">
        <f>LOOKUP(C378,DATOS!$C$2:$C$497,DATOS!$D$2:$D$497)</f>
        <v>DA754126</v>
      </c>
      <c r="E378" s="22" t="str">
        <f>LOOKUP(D378,DATOS!$A$502:$A$884,DATOS!$B$502:$B$884)</f>
        <v>600 LT</v>
      </c>
      <c r="F378" s="6">
        <v>200.63900000000001</v>
      </c>
      <c r="G378" s="8">
        <v>45487</v>
      </c>
      <c r="H378" s="22" t="str">
        <f>LOOKUP(C378,DATOS!$C$2:$C$497,DATOS!$F$2:$F$497)</f>
        <v>ANDES</v>
      </c>
      <c r="I378" s="22" t="str">
        <f>LOOKUP(C378,DATOS!$C$2:$C$497,DATOS!$G$2:$G$497)</f>
        <v>SAN CRISTOBAL</v>
      </c>
      <c r="J378" s="9" t="s">
        <v>58</v>
      </c>
    </row>
    <row r="379" spans="1:10">
      <c r="A379" s="20">
        <f t="shared" si="4"/>
        <v>390</v>
      </c>
      <c r="B379" s="22" t="str">
        <f>LOOKUP(C379,DATOS!$C$2:$C$497,DATOS!$B$2:$B$497)</f>
        <v xml:space="preserve">UMBRIA JUAN MIGUEL </v>
      </c>
      <c r="C379" s="26">
        <v>12044764</v>
      </c>
      <c r="D379" s="22" t="str">
        <f>LOOKUP(C379,DATOS!$C$2:$C$497,DATOS!$D$2:$D$497)</f>
        <v>NA017023</v>
      </c>
      <c r="E379" s="22" t="str">
        <f>LOOKUP(D379,DATOS!$A$502:$A$884,DATOS!$B$502:$B$884)</f>
        <v>S/I</v>
      </c>
      <c r="F379" s="6">
        <v>200.17400000000001</v>
      </c>
      <c r="G379" s="8">
        <v>45487</v>
      </c>
      <c r="H379" s="22" t="str">
        <f>LOOKUP(C379,DATOS!$C$2:$C$497,DATOS!$F$2:$F$497)</f>
        <v>OCCIDENTE</v>
      </c>
      <c r="I379" s="22" t="str">
        <f>LOOKUP(C379,DATOS!$C$2:$C$497,DATOS!$G$2:$G$497)</f>
        <v>VALERA</v>
      </c>
      <c r="J379" s="9" t="s">
        <v>56</v>
      </c>
    </row>
    <row r="380" spans="1:10">
      <c r="A380" s="20">
        <f t="shared" si="4"/>
        <v>391</v>
      </c>
      <c r="B380" s="22" t="str">
        <f>LOOKUP(C380,DATOS!$C$2:$C$497,DATOS!$B$2:$B$497)</f>
        <v>DIXON GARCIA</v>
      </c>
      <c r="C380" s="26">
        <v>18625534</v>
      </c>
      <c r="D380" s="22" t="str">
        <f>LOOKUP(C380,DATOS!$C$2:$C$497,DATOS!$D$2:$D$497)</f>
        <v>PT501962</v>
      </c>
      <c r="E380" s="22" t="str">
        <f>LOOKUP(D380,DATOS!$A$502:$A$884,DATOS!$B$502:$B$884)</f>
        <v>S/I</v>
      </c>
      <c r="F380" s="6">
        <v>400.74900000000002</v>
      </c>
      <c r="G380" s="8">
        <v>45487</v>
      </c>
      <c r="H380" s="22" t="str">
        <f>LOOKUP(C380,DATOS!$C$2:$C$497,DATOS!$F$2:$F$497)</f>
        <v>OCCIDENTE</v>
      </c>
      <c r="I380" s="22" t="str">
        <f>LOOKUP(C380,DATOS!$C$2:$C$497,DATOS!$G$2:$G$497)</f>
        <v>MARACAIBO</v>
      </c>
      <c r="J380" s="9" t="s">
        <v>6</v>
      </c>
    </row>
    <row r="381" spans="1:10">
      <c r="A381" s="20">
        <f t="shared" si="4"/>
        <v>392</v>
      </c>
      <c r="B381" s="22" t="str">
        <f>LOOKUP(C381,DATOS!$C$2:$C$497,DATOS!$B$2:$B$497)</f>
        <v>DOMINGO DELGADO</v>
      </c>
      <c r="C381" s="26">
        <v>14835346</v>
      </c>
      <c r="D381" s="22" t="str">
        <f>LOOKUP(C381,DATOS!$C$2:$C$497,DATOS!$D$2:$D$497)</f>
        <v>A71EE3G</v>
      </c>
      <c r="E381" s="22" t="str">
        <f>LOOKUP(D381,DATOS!$A$502:$A$884,DATOS!$B$502:$B$884)</f>
        <v>S/I</v>
      </c>
      <c r="F381" s="6">
        <v>300.41000000000003</v>
      </c>
      <c r="G381" s="8">
        <v>45487</v>
      </c>
      <c r="H381" s="22" t="str">
        <f>LOOKUP(C381,DATOS!$C$2:$C$497,DATOS!$F$2:$F$497)</f>
        <v>OCCIDENTE</v>
      </c>
      <c r="I381" s="22" t="str">
        <f>LOOKUP(C381,DATOS!$C$2:$C$497,DATOS!$G$2:$G$497)</f>
        <v>VALERA</v>
      </c>
      <c r="J381" s="9" t="s">
        <v>536</v>
      </c>
    </row>
    <row r="382" spans="1:10">
      <c r="A382" s="20">
        <f t="shared" si="4"/>
        <v>393</v>
      </c>
      <c r="B382" s="22" t="str">
        <f>LOOKUP(C382,DATOS!$C$2:$C$497,DATOS!$B$2:$B$497)</f>
        <v>GAUDI CASTELLANO</v>
      </c>
      <c r="C382" s="26">
        <v>13632739</v>
      </c>
      <c r="D382" s="22" t="str">
        <f>LOOKUP(C382,DATOS!$C$2:$C$497,DATOS!$D$2:$D$497)</f>
        <v>A40EE1G</v>
      </c>
      <c r="E382" s="22" t="str">
        <f>LOOKUP(D382,DATOS!$A$502:$A$884,DATOS!$B$502:$B$884)</f>
        <v>S/I</v>
      </c>
      <c r="F382" s="6">
        <v>200.965</v>
      </c>
      <c r="G382" s="8">
        <v>45487</v>
      </c>
      <c r="H382" s="22" t="str">
        <f>LOOKUP(C382,DATOS!$C$2:$C$497,DATOS!$F$2:$F$497)</f>
        <v>OCCIDENTE</v>
      </c>
      <c r="I382" s="22" t="str">
        <f>LOOKUP(C382,DATOS!$C$2:$C$497,DATOS!$G$2:$G$497)</f>
        <v>VALERA</v>
      </c>
      <c r="J382" s="1" t="s">
        <v>56</v>
      </c>
    </row>
    <row r="383" spans="1:10">
      <c r="A383" s="20">
        <f t="shared" si="4"/>
        <v>394</v>
      </c>
      <c r="B383" s="22" t="str">
        <f>LOOKUP(C383,DATOS!$C$2:$C$497,DATOS!$B$2:$B$497)</f>
        <v>FREDDY SUAREZ</v>
      </c>
      <c r="C383" s="26">
        <v>9147515</v>
      </c>
      <c r="D383" s="22" t="str">
        <f>LOOKUP(C383,DATOS!$C$2:$C$497,DATOS!$D$2:$D$497)</f>
        <v>DA754142</v>
      </c>
      <c r="E383" s="22" t="str">
        <f>LOOKUP(D383,DATOS!$A$502:$A$884,DATOS!$B$502:$B$884)</f>
        <v>600 LT</v>
      </c>
      <c r="F383" s="3">
        <v>300.74099999999999</v>
      </c>
      <c r="G383" s="8">
        <v>45487</v>
      </c>
      <c r="H383" s="22" t="str">
        <f>LOOKUP(C383,DATOS!$C$2:$C$497,DATOS!$F$2:$F$497)</f>
        <v>ANDES</v>
      </c>
      <c r="I383" s="22" t="str">
        <f>LOOKUP(C383,DATOS!$C$2:$C$497,DATOS!$G$2:$G$497)</f>
        <v>LA FRIA</v>
      </c>
      <c r="J383" s="1" t="s">
        <v>495</v>
      </c>
    </row>
    <row r="384" spans="1:10">
      <c r="A384" s="20">
        <f t="shared" si="4"/>
        <v>395</v>
      </c>
      <c r="B384" s="22" t="str">
        <f>LOOKUP(C384,DATOS!$C$2:$C$497,DATOS!$B$2:$B$497)</f>
        <v>ERNESTO CARDENAS</v>
      </c>
      <c r="C384" s="26">
        <v>7772722</v>
      </c>
      <c r="D384" s="22" t="str">
        <f>LOOKUP(C384,DATOS!$C$2:$C$497,DATOS!$D$2:$D$497)</f>
        <v>A26DT5V</v>
      </c>
      <c r="E384" s="22" t="str">
        <f>LOOKUP(D384,DATOS!$A$502:$A$884,DATOS!$B$502:$B$884)</f>
        <v>S/I</v>
      </c>
      <c r="F384" s="6">
        <v>400.37400000000002</v>
      </c>
      <c r="G384" s="8">
        <v>45487</v>
      </c>
      <c r="H384" s="22" t="str">
        <f>LOOKUP(C384,DATOS!$C$2:$C$497,DATOS!$F$2:$F$497)</f>
        <v>OCCIDENTE</v>
      </c>
      <c r="I384" s="22" t="str">
        <f>LOOKUP(C384,DATOS!$C$2:$C$497,DATOS!$G$2:$G$497)</f>
        <v>MARACAIBO</v>
      </c>
      <c r="J384" s="1" t="s">
        <v>6</v>
      </c>
    </row>
    <row r="385" spans="1:10">
      <c r="A385" s="20">
        <f t="shared" si="4"/>
        <v>396</v>
      </c>
      <c r="B385" s="22" t="str">
        <f>LOOKUP(C385,DATOS!$C$2:$C$497,DATOS!$B$2:$B$497)</f>
        <v>RENY BRAVO</v>
      </c>
      <c r="C385" s="26">
        <v>12305531</v>
      </c>
      <c r="D385" s="22" t="str">
        <f>LOOKUP(C385,DATOS!$C$2:$C$497,DATOS!$D$2:$D$497)</f>
        <v>PT501951</v>
      </c>
      <c r="E385" s="22" t="str">
        <f>LOOKUP(D385,DATOS!$A$502:$A$884,DATOS!$B$502:$B$884)</f>
        <v>S/I</v>
      </c>
      <c r="F385" s="6">
        <v>200.268</v>
      </c>
      <c r="G385" s="8">
        <v>45487</v>
      </c>
      <c r="H385" s="22" t="str">
        <f>LOOKUP(C385,DATOS!$C$2:$C$497,DATOS!$F$2:$F$497)</f>
        <v>OCCIDENTE</v>
      </c>
      <c r="I385" s="22" t="str">
        <f>LOOKUP(C385,DATOS!$C$2:$C$497,DATOS!$G$2:$G$497)</f>
        <v>MARACAIBO</v>
      </c>
      <c r="J385" s="1" t="s">
        <v>9</v>
      </c>
    </row>
    <row r="386" spans="1:10">
      <c r="A386" s="20">
        <f t="shared" si="4"/>
        <v>397</v>
      </c>
      <c r="B386" s="28" t="s">
        <v>20</v>
      </c>
      <c r="C386" s="28" t="s">
        <v>21</v>
      </c>
      <c r="D386" s="28" t="s">
        <v>22</v>
      </c>
      <c r="E386" s="28" t="s">
        <v>23</v>
      </c>
      <c r="F386" s="28" t="s">
        <v>25</v>
      </c>
      <c r="G386" s="28" t="s">
        <v>0</v>
      </c>
      <c r="H386" s="28" t="s">
        <v>28</v>
      </c>
      <c r="I386" s="28" t="s">
        <v>29</v>
      </c>
      <c r="J386" s="28" t="s">
        <v>30</v>
      </c>
    </row>
    <row r="387" spans="1:10">
      <c r="A387" s="20">
        <f t="shared" si="4"/>
        <v>398</v>
      </c>
      <c r="B387" s="22" t="str">
        <f>LOOKUP(C387,DATOS!$C$2:$C$497,DATOS!$B$2:$B$497)</f>
        <v>DAGOBERTO CASTRO</v>
      </c>
      <c r="C387" s="26">
        <v>22480541</v>
      </c>
      <c r="D387" s="22" t="str">
        <f>LOOKUP(C387,DATOS!$C$2:$C$497,DATOS!$D$2:$D$497)</f>
        <v>A21DT7V</v>
      </c>
      <c r="E387" s="22" t="str">
        <f>LOOKUP(D387,DATOS!$A$502:$A$884,DATOS!$B$502:$B$884)</f>
        <v>S/I</v>
      </c>
      <c r="F387" s="6">
        <v>200.95</v>
      </c>
      <c r="G387" s="8">
        <v>45487</v>
      </c>
      <c r="H387" s="22" t="str">
        <f>LOOKUP(C387,DATOS!$C$2:$C$497,DATOS!$F$2:$F$497)</f>
        <v>OCCIDENTE</v>
      </c>
      <c r="I387" s="22" t="str">
        <f>LOOKUP(C387,DATOS!$C$2:$C$497,DATOS!$G$2:$G$497)</f>
        <v>MARACAIBO</v>
      </c>
      <c r="J387" s="9" t="s">
        <v>9</v>
      </c>
    </row>
    <row r="388" spans="1:10">
      <c r="A388" s="20">
        <f t="shared" si="4"/>
        <v>399</v>
      </c>
      <c r="B388" s="22" t="str">
        <f>LOOKUP(C388,DATOS!$C$2:$C$497,DATOS!$B$2:$B$497)</f>
        <v xml:space="preserve">  DOUGLAS RAMON ZARRAGA</v>
      </c>
      <c r="C388" s="26">
        <v>10596435</v>
      </c>
      <c r="D388" s="22" t="str">
        <f>LOOKUP(C388,DATOS!$C$2:$C$497,DATOS!$D$2:$D$497)</f>
        <v>A56EBAP</v>
      </c>
      <c r="E388" s="22" t="str">
        <f>LOOKUP(D388,DATOS!$A$502:$A$884,DATOS!$B$502:$B$884)</f>
        <v>S/I</v>
      </c>
      <c r="F388" s="6">
        <v>400.048</v>
      </c>
      <c r="G388" s="8">
        <v>45487</v>
      </c>
      <c r="H388" s="22" t="str">
        <f>LOOKUP(C388,DATOS!$C$2:$C$497,DATOS!$F$2:$F$497)</f>
        <v>OCCIDENTE</v>
      </c>
      <c r="I388" s="22" t="str">
        <f>LOOKUP(C388,DATOS!$C$2:$C$497,DATOS!$G$2:$G$497)</f>
        <v>GAS COMUNAL</v>
      </c>
      <c r="J388" s="9" t="s">
        <v>593</v>
      </c>
    </row>
    <row r="389" spans="1:10">
      <c r="A389" s="20">
        <f t="shared" si="4"/>
        <v>400</v>
      </c>
      <c r="B389" s="22" t="str">
        <f>LOOKUP(C389,DATOS!$C$2:$C$497,DATOS!$B$2:$B$497)</f>
        <v>JOSE BENJAMIN MORENO</v>
      </c>
      <c r="C389" s="26">
        <v>9344998</v>
      </c>
      <c r="D389" s="22" t="str">
        <f>LOOKUP(C389,DATOS!$C$2:$C$497,DATOS!$D$2:$D$497)</f>
        <v>A25DT5V</v>
      </c>
      <c r="E389" s="22" t="str">
        <f>LOOKUP(D389,DATOS!$A$502:$A$884,DATOS!$B$502:$B$884)</f>
        <v>S/I</v>
      </c>
      <c r="F389" s="6">
        <v>300.863</v>
      </c>
      <c r="G389" s="8">
        <v>45487</v>
      </c>
      <c r="H389" s="22" t="str">
        <f>LOOKUP(C389,DATOS!$C$2:$C$497,DATOS!$F$2:$F$497)</f>
        <v>ANDES</v>
      </c>
      <c r="I389" s="22" t="str">
        <f>LOOKUP(C389,DATOS!$C$2:$C$497,DATOS!$G$2:$G$497)</f>
        <v>LA FRIA</v>
      </c>
      <c r="J389" s="9" t="s">
        <v>495</v>
      </c>
    </row>
    <row r="390" spans="1:10">
      <c r="A390" s="20">
        <f t="shared" si="4"/>
        <v>401</v>
      </c>
      <c r="B390" s="28" t="s">
        <v>20</v>
      </c>
      <c r="C390" s="28" t="s">
        <v>21</v>
      </c>
      <c r="D390" s="28" t="s">
        <v>22</v>
      </c>
      <c r="E390" s="28" t="s">
        <v>23</v>
      </c>
      <c r="F390" s="28" t="s">
        <v>25</v>
      </c>
      <c r="G390" s="28" t="s">
        <v>0</v>
      </c>
      <c r="H390" s="28" t="s">
        <v>28</v>
      </c>
      <c r="I390" s="28" t="s">
        <v>29</v>
      </c>
      <c r="J390" s="28" t="s">
        <v>30</v>
      </c>
    </row>
    <row r="391" spans="1:10">
      <c r="A391" s="20">
        <f t="shared" si="4"/>
        <v>402</v>
      </c>
      <c r="B391" s="22" t="str">
        <f>LOOKUP(C391,DATOS!$C$2:$C$497,DATOS!$B$2:$B$497)</f>
        <v xml:space="preserve">  DIONEL MARTINEZ</v>
      </c>
      <c r="C391" s="26">
        <v>11661524</v>
      </c>
      <c r="D391" s="22" t="str">
        <f>LOOKUP(C391,DATOS!$C$2:$C$497,DATOS!$D$2:$D$497)</f>
        <v>DA761244</v>
      </c>
      <c r="E391" s="22" t="str">
        <f>LOOKUP(D391,DATOS!$A$502:$A$884,DATOS!$B$502:$B$884)</f>
        <v>600 LT</v>
      </c>
      <c r="F391" s="6">
        <v>400.41300000000001</v>
      </c>
      <c r="G391" s="8">
        <v>45488</v>
      </c>
      <c r="H391" s="22" t="str">
        <f>LOOKUP(C391,DATOS!$C$2:$C$497,DATOS!$F$2:$F$497)</f>
        <v>OCCIDENTE</v>
      </c>
      <c r="I391" s="22" t="str">
        <f>LOOKUP(C391,DATOS!$C$2:$C$497,DATOS!$G$2:$G$497)</f>
        <v>MARACAIBO</v>
      </c>
      <c r="J391" s="9" t="s">
        <v>6</v>
      </c>
    </row>
    <row r="392" spans="1:10">
      <c r="A392" s="20">
        <f t="shared" si="4"/>
        <v>403</v>
      </c>
      <c r="B392" s="22" t="str">
        <f>LOOKUP(C392,DATOS!$C$2:$C$497,DATOS!$B$2:$B$497)</f>
        <v>JOSE MIGUEL CHACON</v>
      </c>
      <c r="C392" s="26">
        <v>9222195</v>
      </c>
      <c r="D392" s="22" t="str">
        <f>LOOKUP(C392,DATOS!$C$2:$C$497,DATOS!$D$2:$D$497)</f>
        <v>DA745902</v>
      </c>
      <c r="E392" s="22" t="str">
        <f>LOOKUP(D392,DATOS!$A$502:$A$884,DATOS!$B$502:$B$884)</f>
        <v>600 LT</v>
      </c>
      <c r="F392" s="6">
        <v>200.31100000000001</v>
      </c>
      <c r="G392" s="8">
        <v>45488</v>
      </c>
      <c r="H392" s="22" t="str">
        <f>LOOKUP(C392,DATOS!$C$2:$C$497,DATOS!$F$2:$F$497)</f>
        <v>ANDES</v>
      </c>
      <c r="I392" s="22" t="str">
        <f>LOOKUP(C392,DATOS!$C$2:$C$497,DATOS!$G$2:$G$497)</f>
        <v>SAN CRISTOBAL</v>
      </c>
      <c r="J392" s="9" t="s">
        <v>58</v>
      </c>
    </row>
    <row r="393" spans="1:10">
      <c r="A393" s="20">
        <f t="shared" si="4"/>
        <v>404</v>
      </c>
      <c r="B393" s="22" t="str">
        <f>LOOKUP(C393,DATOS!$C$2:$C$497,DATOS!$B$2:$B$497)</f>
        <v>ELYSAUL MONTILLA</v>
      </c>
      <c r="C393" s="26">
        <v>14504085</v>
      </c>
      <c r="D393" s="22" t="str">
        <f>LOOKUP(C393,DATOS!$C$2:$C$497,DATOS!$D$2:$D$497)</f>
        <v>A48EBOP</v>
      </c>
      <c r="E393" s="22" t="str">
        <f>LOOKUP(D393,DATOS!$A$502:$A$884,DATOS!$B$502:$B$884)</f>
        <v>S/I</v>
      </c>
      <c r="F393" s="6">
        <v>300.11700000000002</v>
      </c>
      <c r="G393" s="8">
        <v>45488</v>
      </c>
      <c r="H393" s="22" t="str">
        <f>LOOKUP(C393,DATOS!$C$2:$C$497,DATOS!$F$2:$F$497)</f>
        <v>OCCIDENTE</v>
      </c>
      <c r="I393" s="22" t="str">
        <f>LOOKUP(C393,DATOS!$C$2:$C$497,DATOS!$G$2:$G$497)</f>
        <v>SAN CRISTOBAL</v>
      </c>
      <c r="J393" s="9" t="s">
        <v>495</v>
      </c>
    </row>
    <row r="394" spans="1:10">
      <c r="A394" s="20">
        <f t="shared" si="4"/>
        <v>405</v>
      </c>
      <c r="B394" s="22" t="str">
        <f>LOOKUP(C394,DATOS!$C$2:$C$497,DATOS!$B$2:$B$497)</f>
        <v>JOSE DUQUE</v>
      </c>
      <c r="C394" s="26">
        <v>13763292</v>
      </c>
      <c r="D394" s="22" t="str">
        <f>LOOKUP(C394,DATOS!$C$2:$C$497,DATOS!$D$2:$D$497)</f>
        <v>DA754045</v>
      </c>
      <c r="E394" s="22" t="str">
        <f>LOOKUP(D394,DATOS!$A$502:$A$884,DATOS!$B$502:$B$884)</f>
        <v>600 LT</v>
      </c>
      <c r="F394" s="6">
        <v>200.102</v>
      </c>
      <c r="G394" s="8">
        <v>45488</v>
      </c>
      <c r="H394" s="22" t="str">
        <f>LOOKUP(C394,DATOS!$C$2:$C$497,DATOS!$F$2:$F$497)</f>
        <v>ANDES</v>
      </c>
      <c r="I394" s="22" t="str">
        <f>LOOKUP(C394,DATOS!$C$2:$C$497,DATOS!$G$2:$G$497)</f>
        <v>SAN CRISTOBAL</v>
      </c>
      <c r="J394" s="9" t="s">
        <v>58</v>
      </c>
    </row>
    <row r="395" spans="1:10">
      <c r="A395" s="20">
        <f t="shared" si="4"/>
        <v>406</v>
      </c>
      <c r="B395" s="22" t="str">
        <f>LOOKUP(C395,DATOS!$C$2:$C$497,DATOS!$B$2:$B$497)</f>
        <v>ALICIO SOTURNO</v>
      </c>
      <c r="C395" s="26">
        <v>10444646</v>
      </c>
      <c r="D395" s="22" t="str">
        <f>LOOKUP(C395,DATOS!$C$2:$C$497,DATOS!$D$2:$D$497)</f>
        <v>DA761834</v>
      </c>
      <c r="E395" s="22" t="str">
        <f>LOOKUP(D395,DATOS!$A$502:$A$884,DATOS!$B$502:$B$884)</f>
        <v>600 LT</v>
      </c>
      <c r="F395" s="6">
        <v>400.24900000000002</v>
      </c>
      <c r="G395" s="8">
        <v>45488</v>
      </c>
      <c r="H395" s="22" t="str">
        <f>LOOKUP(C395,DATOS!$C$2:$C$497,DATOS!$F$2:$F$497)</f>
        <v>OCCIDENTE</v>
      </c>
      <c r="I395" s="22" t="str">
        <f>LOOKUP(C395,DATOS!$C$2:$C$497,DATOS!$G$2:$G$497)</f>
        <v>MARACAIBO</v>
      </c>
      <c r="J395" s="9" t="s">
        <v>6</v>
      </c>
    </row>
    <row r="396" spans="1:10">
      <c r="A396" s="20">
        <f t="shared" si="4"/>
        <v>407</v>
      </c>
      <c r="B396" s="22" t="str">
        <f>LOOKUP(C396,DATOS!$C$2:$C$497,DATOS!$B$2:$B$497)</f>
        <v>ALVARO CHAVEZ</v>
      </c>
      <c r="C396" s="26">
        <v>13512964</v>
      </c>
      <c r="D396" s="22" t="str">
        <f>LOOKUP(C396,DATOS!$C$2:$C$497,DATOS!$D$2:$D$497)</f>
        <v>DA761657</v>
      </c>
      <c r="E396" s="22" t="str">
        <f>LOOKUP(D396,DATOS!$A$502:$A$884,DATOS!$B$502:$B$884)</f>
        <v>600 LT</v>
      </c>
      <c r="F396" s="6">
        <v>395.00299999999999</v>
      </c>
      <c r="G396" s="8">
        <v>45488</v>
      </c>
      <c r="H396" s="22" t="str">
        <f>LOOKUP(C396,DATOS!$C$2:$C$497,DATOS!$F$2:$F$497)</f>
        <v>OCCIDENTE</v>
      </c>
      <c r="I396" s="22" t="str">
        <f>LOOKUP(C396,DATOS!$C$2:$C$497,DATOS!$G$2:$G$497)</f>
        <v>MARACAIBO</v>
      </c>
      <c r="J396" s="9" t="s">
        <v>6</v>
      </c>
    </row>
    <row r="397" spans="1:10">
      <c r="A397" s="20">
        <f t="shared" si="4"/>
        <v>408</v>
      </c>
      <c r="B397" s="22" t="str">
        <f>LOOKUP(C397,DATOS!$C$2:$C$497,DATOS!$B$2:$B$497)</f>
        <v>RENNY JOSE RAMIREZ</v>
      </c>
      <c r="C397" s="26">
        <v>8501579</v>
      </c>
      <c r="D397" s="22" t="str">
        <f>LOOKUP(C397,DATOS!$C$2:$C$497,DATOS!$D$2:$D$497)</f>
        <v>A30EB6P</v>
      </c>
      <c r="E397" s="22" t="str">
        <f>LOOKUP(D397,DATOS!$A$502:$A$884,DATOS!$B$502:$B$884)</f>
        <v>S/I</v>
      </c>
      <c r="F397" s="6">
        <v>92.68</v>
      </c>
      <c r="G397" s="8">
        <v>45488</v>
      </c>
      <c r="H397" s="22" t="str">
        <f>LOOKUP(C397,DATOS!$C$2:$C$497,DATOS!$F$2:$F$497)</f>
        <v>OCCIDENTE</v>
      </c>
      <c r="I397" s="22" t="str">
        <f>LOOKUP(C397,DATOS!$C$2:$C$497,DATOS!$G$2:$G$497)</f>
        <v>DSI</v>
      </c>
      <c r="J397" s="9" t="s">
        <v>60</v>
      </c>
    </row>
    <row r="398" spans="1:10">
      <c r="A398" s="20">
        <f t="shared" si="4"/>
        <v>409</v>
      </c>
      <c r="B398" s="22" t="str">
        <f>LOOKUP(C398,DATOS!$C$2:$C$497,DATOS!$B$2:$B$497)</f>
        <v>JOSE URDANETA</v>
      </c>
      <c r="C398" s="26">
        <v>15800842</v>
      </c>
      <c r="D398" s="22" t="str">
        <f>LOOKUP(C398,DATOS!$C$2:$C$497,DATOS!$D$2:$D$497)</f>
        <v>A40EE9G</v>
      </c>
      <c r="E398" s="22" t="str">
        <f>LOOKUP(D398,DATOS!$A$502:$A$884,DATOS!$B$502:$B$884)</f>
        <v>S/I</v>
      </c>
      <c r="F398" s="6">
        <v>300.01</v>
      </c>
      <c r="G398" s="8">
        <v>45488</v>
      </c>
      <c r="H398" s="22" t="str">
        <f>LOOKUP(C398,DATOS!$C$2:$C$497,DATOS!$F$2:$F$497)</f>
        <v>OCCIDENTE</v>
      </c>
      <c r="I398" s="22" t="str">
        <f>LOOKUP(C398,DATOS!$C$2:$C$497,DATOS!$G$2:$G$497)</f>
        <v>VALERA</v>
      </c>
      <c r="J398" s="9" t="s">
        <v>536</v>
      </c>
    </row>
    <row r="399" spans="1:10">
      <c r="A399" s="20">
        <f t="shared" si="4"/>
        <v>410</v>
      </c>
      <c r="B399" s="22" t="str">
        <f>LOOKUP(C399,DATOS!$C$2:$C$497,DATOS!$B$2:$B$497)</f>
        <v>JUAN ZAMBRANO</v>
      </c>
      <c r="C399" s="26">
        <v>7828311</v>
      </c>
      <c r="D399" s="22" t="str">
        <f>LOOKUP(C399,DATOS!$C$2:$C$497,DATOS!$D$2:$D$497)</f>
        <v>A16DRK1</v>
      </c>
      <c r="E399" s="22" t="str">
        <f>LOOKUP(D399,DATOS!$A$502:$A$884,DATOS!$B$502:$B$884)</f>
        <v>S/I</v>
      </c>
      <c r="F399" s="6">
        <v>300.101</v>
      </c>
      <c r="G399" s="8">
        <v>45488</v>
      </c>
      <c r="H399" s="22" t="str">
        <f>LOOKUP(C399,DATOS!$C$2:$C$497,DATOS!$F$2:$F$497)</f>
        <v>OCCIDENTE</v>
      </c>
      <c r="I399" s="22" t="str">
        <f>LOOKUP(C399,DATOS!$C$2:$C$497,DATOS!$G$2:$G$497)</f>
        <v>VALERA</v>
      </c>
      <c r="J399" s="9" t="s">
        <v>56</v>
      </c>
    </row>
    <row r="400" spans="1:10">
      <c r="A400" s="20">
        <f t="shared" si="4"/>
        <v>411</v>
      </c>
      <c r="B400" s="22" t="str">
        <f>LOOKUP(C400,DATOS!$C$2:$C$497,DATOS!$B$2:$B$497)</f>
        <v>LEONEL ARIAS</v>
      </c>
      <c r="C400" s="26">
        <v>7690317</v>
      </c>
      <c r="D400" s="22" t="str">
        <f>LOOKUP(C400,DATOS!$C$2:$C$497,DATOS!$D$2:$D$497)</f>
        <v>NS000498</v>
      </c>
      <c r="E400" s="22" t="str">
        <f>LOOKUP(D400,DATOS!$A$502:$A$884,DATOS!$B$502:$B$884)</f>
        <v>S/I</v>
      </c>
      <c r="F400" s="6">
        <v>197.87200000000001</v>
      </c>
      <c r="G400" s="8">
        <v>45488</v>
      </c>
      <c r="H400" s="22" t="str">
        <f>LOOKUP(C400,DATOS!$C$2:$C$497,DATOS!$F$2:$F$497)</f>
        <v>OCCIDENTE</v>
      </c>
      <c r="I400" s="22" t="str">
        <f>LOOKUP(C400,DATOS!$C$2:$C$497,DATOS!$G$2:$G$497)</f>
        <v>MARACAIBO</v>
      </c>
      <c r="J400" s="9" t="s">
        <v>6</v>
      </c>
    </row>
    <row r="401" spans="1:10">
      <c r="A401" s="20">
        <f t="shared" si="4"/>
        <v>412</v>
      </c>
      <c r="B401" s="22" t="str">
        <f>LOOKUP(C401,DATOS!$C$2:$C$497,DATOS!$B$2:$B$497)</f>
        <v>LINO MONTIEL</v>
      </c>
      <c r="C401" s="26">
        <v>7691515</v>
      </c>
      <c r="D401" s="22" t="str">
        <f>LOOKUP(C401,DATOS!$C$2:$C$497,DATOS!$D$2:$D$497)</f>
        <v>A74EE7G</v>
      </c>
      <c r="E401" s="22" t="str">
        <f>LOOKUP(D401,DATOS!$A$502:$A$884,DATOS!$B$502:$B$884)</f>
        <v>S/I</v>
      </c>
      <c r="F401" s="6">
        <v>200.28299999999999</v>
      </c>
      <c r="G401" s="8">
        <v>45488</v>
      </c>
      <c r="H401" s="22" t="str">
        <f>LOOKUP(C401,DATOS!$C$2:$C$497,DATOS!$F$2:$F$497)</f>
        <v>OCCIDENTE</v>
      </c>
      <c r="I401" s="22" t="str">
        <f>LOOKUP(C401,DATOS!$C$2:$C$497,DATOS!$G$2:$G$497)</f>
        <v>MARACAIBO</v>
      </c>
      <c r="J401" s="9" t="s">
        <v>9</v>
      </c>
    </row>
    <row r="402" spans="1:10">
      <c r="A402" s="20">
        <f t="shared" si="4"/>
        <v>413</v>
      </c>
      <c r="B402" s="22" t="str">
        <f>LOOKUP(C402,DATOS!$C$2:$C$497,DATOS!$B$2:$B$497)</f>
        <v>GERMAN FERREBUS</v>
      </c>
      <c r="C402" s="26">
        <v>26559395</v>
      </c>
      <c r="D402" s="22" t="s">
        <v>435</v>
      </c>
      <c r="E402" s="22" t="str">
        <f>LOOKUP(D402,DATOS!$A$502:$A$884,DATOS!$B$502:$B$884)</f>
        <v>S/I</v>
      </c>
      <c r="F402" s="6">
        <v>62.198999999999998</v>
      </c>
      <c r="G402" s="8">
        <v>45488</v>
      </c>
      <c r="H402" s="22" t="str">
        <f>LOOKUP(C402,DATOS!$C$2:$C$497,DATOS!$F$2:$F$497)</f>
        <v>OCCIDENTE</v>
      </c>
      <c r="I402" s="22" t="str">
        <f>LOOKUP(C402,DATOS!$C$2:$C$497,DATOS!$G$2:$G$497)</f>
        <v>MINISTERIO</v>
      </c>
      <c r="J402" s="9" t="s">
        <v>724</v>
      </c>
    </row>
    <row r="403" spans="1:10">
      <c r="A403" s="20">
        <f t="shared" si="4"/>
        <v>414</v>
      </c>
      <c r="B403" s="22" t="str">
        <f>LOOKUP(C403,DATOS!$C$2:$C$497,DATOS!$B$2:$B$497)</f>
        <v>RAFAEL GODOY</v>
      </c>
      <c r="C403" s="26">
        <v>10314554</v>
      </c>
      <c r="D403" s="22" t="str">
        <f>LOOKUP(C403,DATOS!$C$2:$C$497,DATOS!$D$2:$D$497)</f>
        <v>NS000496</v>
      </c>
      <c r="E403" s="22" t="str">
        <f>LOOKUP(D403,DATOS!$A$502:$A$884,DATOS!$B$502:$B$884)</f>
        <v>S/I</v>
      </c>
      <c r="F403" s="6">
        <v>145.01499999999999</v>
      </c>
      <c r="G403" s="8">
        <v>45488</v>
      </c>
      <c r="H403" s="22" t="str">
        <f>LOOKUP(C403,DATOS!$C$2:$C$497,DATOS!$F$2:$F$497)</f>
        <v>OCCIDENTE</v>
      </c>
      <c r="I403" s="22" t="str">
        <f>LOOKUP(C403,DATOS!$C$2:$C$497,DATOS!$G$2:$G$497)</f>
        <v>MARACAIBO</v>
      </c>
      <c r="J403" s="9" t="s">
        <v>9</v>
      </c>
    </row>
    <row r="404" spans="1:10">
      <c r="A404" s="20">
        <f t="shared" si="4"/>
        <v>415</v>
      </c>
      <c r="B404" s="22" t="str">
        <f>LOOKUP(C404,DATOS!$C$2:$C$497,DATOS!$B$2:$B$497)</f>
        <v>JACKSON TORREZ</v>
      </c>
      <c r="C404" s="26">
        <v>13468222</v>
      </c>
      <c r="D404" s="22" t="str">
        <f>LOOKUP(C404,DATOS!$C$2:$C$497,DATOS!$D$2:$D$497)</f>
        <v>DA761307</v>
      </c>
      <c r="E404" s="22" t="str">
        <f>LOOKUP(D404,DATOS!$A$502:$A$884,DATOS!$B$502:$B$884)</f>
        <v>600 LT</v>
      </c>
      <c r="F404" s="6">
        <v>200.14500000000001</v>
      </c>
      <c r="G404" s="8">
        <v>45488</v>
      </c>
      <c r="H404" s="22" t="str">
        <f>LOOKUP(C404,DATOS!$C$2:$C$497,DATOS!$F$2:$F$497)</f>
        <v>ANDES</v>
      </c>
      <c r="I404" s="22" t="str">
        <f>LOOKUP(C404,DATOS!$C$2:$C$497,DATOS!$G$2:$G$497)</f>
        <v>SAN CRISTOBAL</v>
      </c>
      <c r="J404" s="9" t="s">
        <v>6</v>
      </c>
    </row>
    <row r="405" spans="1:10">
      <c r="A405" s="20">
        <f t="shared" si="4"/>
        <v>416</v>
      </c>
      <c r="B405" s="22" t="str">
        <f>LOOKUP(C405,DATOS!$C$2:$C$497,DATOS!$B$2:$B$497)</f>
        <v>SALOMON BOHORQUEZ</v>
      </c>
      <c r="C405" s="26">
        <v>23710656</v>
      </c>
      <c r="D405" s="22" t="str">
        <f>LOOKUP(C405,DATOS!$C$2:$C$497,DATOS!$D$2:$D$497)</f>
        <v>DA761456</v>
      </c>
      <c r="E405" s="22" t="str">
        <f>LOOKUP(D405,DATOS!$A$502:$A$884,DATOS!$B$502:$B$884)</f>
        <v>600 LT</v>
      </c>
      <c r="F405" s="6">
        <v>200.31399999999999</v>
      </c>
      <c r="G405" s="8">
        <v>45488</v>
      </c>
      <c r="H405" s="22" t="str">
        <f>LOOKUP(C405,DATOS!$C$2:$C$497,DATOS!$F$2:$F$497)</f>
        <v>ANDES</v>
      </c>
      <c r="I405" s="22" t="str">
        <f>LOOKUP(C405,DATOS!$C$2:$C$497,DATOS!$G$2:$G$497)</f>
        <v>LA FRIA</v>
      </c>
      <c r="J405" s="9" t="s">
        <v>58</v>
      </c>
    </row>
    <row r="406" spans="1:10">
      <c r="A406" s="20">
        <f t="shared" si="4"/>
        <v>417</v>
      </c>
      <c r="B406" s="22" t="str">
        <f>LOOKUP(C406,DATOS!$C$2:$C$497,DATOS!$B$2:$B$497)</f>
        <v>JAIRO PRISCO</v>
      </c>
      <c r="C406" s="26">
        <v>8095135</v>
      </c>
      <c r="D406" s="22" t="str">
        <f>LOOKUP(C406,DATOS!$C$2:$C$497,DATOS!$D$2:$D$497)</f>
        <v>DA723975</v>
      </c>
      <c r="E406" s="22" t="str">
        <f>LOOKUP(D406,DATOS!$A$502:$A$884,DATOS!$B$502:$B$884)</f>
        <v>600 LT</v>
      </c>
      <c r="F406" s="6">
        <v>200.93600000000001</v>
      </c>
      <c r="G406" s="8">
        <v>45488</v>
      </c>
      <c r="H406" s="22" t="str">
        <f>LOOKUP(C406,DATOS!$C$2:$C$497,DATOS!$F$2:$F$497)</f>
        <v>ANDES</v>
      </c>
      <c r="I406" s="22" t="str">
        <f>LOOKUP(C406,DATOS!$C$2:$C$497,DATOS!$G$2:$G$497)</f>
        <v>SAN CRISTOBAL</v>
      </c>
      <c r="J406" s="1" t="s">
        <v>58</v>
      </c>
    </row>
    <row r="407" spans="1:10">
      <c r="A407" s="20">
        <f t="shared" si="4"/>
        <v>418</v>
      </c>
      <c r="B407" s="22" t="str">
        <f>LOOKUP(C407,DATOS!$C$2:$C$497,DATOS!$B$2:$B$497)</f>
        <v>EDEBERTO FLORES</v>
      </c>
      <c r="C407" s="26">
        <v>13024349</v>
      </c>
      <c r="D407" s="22" t="str">
        <f>LOOKUP(C407,DATOS!$C$2:$C$497,DATOS!$D$2:$D$497)</f>
        <v>DA761828</v>
      </c>
      <c r="E407" s="22" t="str">
        <f>LOOKUP(D407,DATOS!$A$502:$A$884,DATOS!$B$502:$B$884)</f>
        <v>600 LT</v>
      </c>
      <c r="F407" s="3">
        <v>250.465</v>
      </c>
      <c r="G407" s="8">
        <v>45488</v>
      </c>
      <c r="H407" s="22" t="str">
        <f>LOOKUP(C407,DATOS!$C$2:$C$497,DATOS!$F$2:$F$497)</f>
        <v>OCCIDENTE</v>
      </c>
      <c r="I407" s="22" t="str">
        <f>LOOKUP(C407,DATOS!$C$2:$C$497,DATOS!$G$2:$G$497)</f>
        <v>MARACAIBO</v>
      </c>
      <c r="J407" s="1" t="s">
        <v>57</v>
      </c>
    </row>
    <row r="408" spans="1:10">
      <c r="A408" s="20">
        <f t="shared" si="4"/>
        <v>419</v>
      </c>
      <c r="B408" s="22" t="str">
        <f>LOOKUP(C408,DATOS!$C$2:$C$497,DATOS!$B$2:$B$497)</f>
        <v>RICHARD DUQUE</v>
      </c>
      <c r="C408" s="26">
        <v>12619916</v>
      </c>
      <c r="D408" s="22" t="str">
        <f>LOOKUP(C408,DATOS!$C$2:$C$497,DATOS!$D$2:$D$497)</f>
        <v>A75EE6G</v>
      </c>
      <c r="E408" s="22" t="str">
        <f>LOOKUP(D408,DATOS!$A$502:$A$884,DATOS!$B$502:$B$884)</f>
        <v>S/I</v>
      </c>
      <c r="F408" s="6">
        <v>400.09</v>
      </c>
      <c r="G408" s="8">
        <v>45488</v>
      </c>
      <c r="H408" s="22" t="str">
        <f>LOOKUP(C408,DATOS!$C$2:$C$497,DATOS!$F$2:$F$497)</f>
        <v>OCCIDENTE</v>
      </c>
      <c r="I408" s="22" t="str">
        <f>LOOKUP(C408,DATOS!$C$2:$C$497,DATOS!$G$2:$G$497)</f>
        <v>MARACAIBO</v>
      </c>
      <c r="J408" s="1" t="s">
        <v>6</v>
      </c>
    </row>
    <row r="409" spans="1:10">
      <c r="A409" s="20">
        <f t="shared" si="4"/>
        <v>420</v>
      </c>
      <c r="B409" s="22" t="str">
        <f>LOOKUP(C409,DATOS!$C$2:$C$497,DATOS!$B$2:$B$497)</f>
        <v>ELIVALDO GUTIERREZ</v>
      </c>
      <c r="C409" s="26">
        <v>13863111</v>
      </c>
      <c r="D409" s="22" t="str">
        <f>LOOKUP(C409,DATOS!$C$2:$C$497,DATOS!$D$2:$D$497)</f>
        <v>DA753559</v>
      </c>
      <c r="E409" s="22" t="str">
        <f>LOOKUP(D409,DATOS!$A$502:$A$884,DATOS!$B$502:$B$884)</f>
        <v>600 LT</v>
      </c>
      <c r="F409" s="6">
        <v>200.25200000000001</v>
      </c>
      <c r="G409" s="8">
        <v>45488</v>
      </c>
      <c r="H409" s="22" t="str">
        <f>LOOKUP(C409,DATOS!$C$2:$C$497,DATOS!$F$2:$F$497)</f>
        <v>OCCIDENTE</v>
      </c>
      <c r="I409" s="22" t="str">
        <f>LOOKUP(C409,DATOS!$C$2:$C$497,DATOS!$G$2:$G$497)</f>
        <v>MARACAIBO</v>
      </c>
      <c r="J409" s="1" t="s">
        <v>9</v>
      </c>
    </row>
    <row r="410" spans="1:10">
      <c r="A410" s="20">
        <f t="shared" ref="A410:A473" si="5">A409+1</f>
        <v>421</v>
      </c>
      <c r="B410" s="22" t="str">
        <f>LOOKUP(C410,DATOS!$C$2:$C$497,DATOS!$B$2:$B$497)</f>
        <v>KEVEEM ANAYA</v>
      </c>
      <c r="C410" s="26">
        <v>19936109</v>
      </c>
      <c r="D410" s="22" t="str">
        <f>LOOKUP(C410,DATOS!$C$2:$C$497,DATOS!$D$2:$D$497)</f>
        <v>DA761676</v>
      </c>
      <c r="E410" s="22" t="str">
        <f>LOOKUP(D410,DATOS!$A$502:$A$884,DATOS!$B$502:$B$884)</f>
        <v>600 LT</v>
      </c>
      <c r="F410" s="6">
        <v>200.23599999999999</v>
      </c>
      <c r="G410" s="8">
        <v>45488</v>
      </c>
      <c r="H410" s="22" t="str">
        <f>LOOKUP(C410,DATOS!$C$2:$C$497,DATOS!$F$2:$F$497)</f>
        <v>OCCIDENTE</v>
      </c>
      <c r="I410" s="22" t="str">
        <f>LOOKUP(C410,DATOS!$C$2:$C$497,DATOS!$G$2:$G$497)</f>
        <v>MARACAIBO</v>
      </c>
      <c r="J410" s="1" t="s">
        <v>9</v>
      </c>
    </row>
    <row r="411" spans="1:10">
      <c r="A411" s="20">
        <f t="shared" si="5"/>
        <v>422</v>
      </c>
      <c r="B411" s="22" t="str">
        <f>LOOKUP(C411,DATOS!$C$2:$C$497,DATOS!$B$2:$B$497)</f>
        <v>TERRY RODRIGUEZ</v>
      </c>
      <c r="C411" s="26">
        <v>7768830</v>
      </c>
      <c r="D411" s="22" t="str">
        <f>LOOKUP(C411,DATOS!$C$2:$C$497,DATOS!$D$2:$D$497)</f>
        <v>DA761701</v>
      </c>
      <c r="E411" s="22" t="str">
        <f>LOOKUP(D411,DATOS!$A$502:$A$884,DATOS!$B$502:$B$884)</f>
        <v>600 LT</v>
      </c>
      <c r="F411" s="6">
        <v>200.06200000000001</v>
      </c>
      <c r="G411" s="8">
        <v>45488</v>
      </c>
      <c r="H411" s="22" t="str">
        <f>LOOKUP(C411,DATOS!$C$2:$C$497,DATOS!$F$2:$F$497)</f>
        <v>OCCIDENTE</v>
      </c>
      <c r="I411" s="22" t="str">
        <f>LOOKUP(C411,DATOS!$C$2:$C$497,DATOS!$G$2:$G$497)</f>
        <v>MARACAIBO</v>
      </c>
      <c r="J411" s="1" t="s">
        <v>9</v>
      </c>
    </row>
    <row r="412" spans="1:10">
      <c r="A412" s="20">
        <f t="shared" si="5"/>
        <v>423</v>
      </c>
      <c r="B412" s="28" t="s">
        <v>20</v>
      </c>
      <c r="C412" s="28" t="s">
        <v>21</v>
      </c>
      <c r="D412" s="28" t="s">
        <v>22</v>
      </c>
      <c r="E412" s="28" t="s">
        <v>23</v>
      </c>
      <c r="F412" s="28" t="s">
        <v>25</v>
      </c>
      <c r="G412" s="28" t="s">
        <v>0</v>
      </c>
      <c r="H412" s="28" t="s">
        <v>28</v>
      </c>
      <c r="I412" s="28" t="s">
        <v>29</v>
      </c>
      <c r="J412" s="28" t="s">
        <v>30</v>
      </c>
    </row>
    <row r="413" spans="1:10">
      <c r="A413" s="20">
        <f t="shared" si="5"/>
        <v>424</v>
      </c>
      <c r="B413" s="22" t="str">
        <f>LOOKUP(C413,DATOS!$C$2:$C$497,DATOS!$B$2:$B$497)</f>
        <v>PEDRO RIVAS</v>
      </c>
      <c r="C413" s="26">
        <v>9312763</v>
      </c>
      <c r="D413" s="22" t="str">
        <f>LOOKUP(C413,DATOS!$C$2:$C$497,DATOS!$D$2:$D$497)</f>
        <v>A40EE4G</v>
      </c>
      <c r="E413" s="22" t="str">
        <f>LOOKUP(D413,DATOS!$A$502:$A$884,DATOS!$B$502:$B$884)</f>
        <v>S/I</v>
      </c>
      <c r="F413" s="6">
        <v>199.56399999999999</v>
      </c>
      <c r="G413" s="8">
        <v>45488</v>
      </c>
      <c r="H413" s="22" t="str">
        <f>LOOKUP(C413,DATOS!$C$2:$C$497,DATOS!$F$2:$F$497)</f>
        <v>OCCIDENTE</v>
      </c>
      <c r="I413" s="22" t="str">
        <f>LOOKUP(C413,DATOS!$C$2:$C$497,DATOS!$G$2:$G$497)</f>
        <v>VALERA</v>
      </c>
      <c r="J413" s="9" t="s">
        <v>56</v>
      </c>
    </row>
    <row r="414" spans="1:10">
      <c r="A414" s="20">
        <f t="shared" si="5"/>
        <v>425</v>
      </c>
      <c r="B414" s="22" t="str">
        <f>LOOKUP(C414,DATOS!$C$2:$C$497,DATOS!$B$2:$B$497)</f>
        <v>ADENIS ARANGURE</v>
      </c>
      <c r="C414" s="26">
        <v>14808911</v>
      </c>
      <c r="D414" s="22" t="str">
        <f>LOOKUP(C414,DATOS!$C$2:$C$497,DATOS!$D$2:$D$497)</f>
        <v>A26DT3V</v>
      </c>
      <c r="E414" s="22" t="str">
        <f>LOOKUP(D414,DATOS!$A$502:$A$884,DATOS!$B$502:$B$884)</f>
        <v>S/I</v>
      </c>
      <c r="F414" s="6">
        <v>200.761</v>
      </c>
      <c r="G414" s="8">
        <v>45488</v>
      </c>
      <c r="H414" s="22" t="str">
        <f>LOOKUP(C414,DATOS!$C$2:$C$497,DATOS!$F$2:$F$497)</f>
        <v>ANDES</v>
      </c>
      <c r="I414" s="22" t="str">
        <f>LOOKUP(C414,DATOS!$C$2:$C$497,DATOS!$G$2:$G$497)</f>
        <v>LA FRIA</v>
      </c>
      <c r="J414" s="9" t="s">
        <v>58</v>
      </c>
    </row>
    <row r="415" spans="1:10">
      <c r="A415" s="20">
        <f t="shared" si="5"/>
        <v>426</v>
      </c>
      <c r="B415" s="22" t="str">
        <f>LOOKUP(C415,DATOS!$C$2:$C$497,DATOS!$B$2:$B$497)</f>
        <v>JORGE RANGEL</v>
      </c>
      <c r="C415" s="26">
        <v>12467609</v>
      </c>
      <c r="D415" s="22" t="str">
        <f>LOOKUP(C415,DATOS!$C$2:$C$497,DATOS!$D$2:$D$497)</f>
        <v>A25DT8V</v>
      </c>
      <c r="E415" s="22" t="str">
        <f>LOOKUP(D415,DATOS!$A$502:$A$884,DATOS!$B$502:$B$884)</f>
        <v>S/I</v>
      </c>
      <c r="F415" s="6">
        <v>250.506</v>
      </c>
      <c r="G415" s="8">
        <v>45488</v>
      </c>
      <c r="H415" s="22" t="str">
        <f>LOOKUP(C415,DATOS!$C$2:$C$497,DATOS!$F$2:$F$497)</f>
        <v>OCCIDENTE</v>
      </c>
      <c r="I415" s="22" t="str">
        <f>LOOKUP(C415,DATOS!$C$2:$C$497,DATOS!$G$2:$G$497)</f>
        <v>MARACAIBO</v>
      </c>
      <c r="J415" s="9" t="s">
        <v>503</v>
      </c>
    </row>
    <row r="416" spans="1:10">
      <c r="A416" s="20">
        <f t="shared" si="5"/>
        <v>427</v>
      </c>
      <c r="B416" s="22" t="str">
        <f>LOOKUP(C416,DATOS!$C$2:$C$497,DATOS!$B$2:$B$497)</f>
        <v>CARLOS BAPTISTA</v>
      </c>
      <c r="C416" s="26">
        <v>11609937</v>
      </c>
      <c r="D416" s="22" t="str">
        <f>LOOKUP(C416,DATOS!$C$2:$C$497,DATOS!$D$2:$D$497)</f>
        <v>DA761824</v>
      </c>
      <c r="E416" s="22" t="str">
        <f>LOOKUP(D416,DATOS!$A$502:$A$884,DATOS!$B$502:$B$884)</f>
        <v>600 LT</v>
      </c>
      <c r="F416" s="6">
        <v>200.446</v>
      </c>
      <c r="G416" s="8">
        <v>45488</v>
      </c>
      <c r="H416" s="22" t="str">
        <f>LOOKUP(C416,DATOS!$C$2:$C$497,DATOS!$F$2:$F$497)</f>
        <v>OCCIDENTE</v>
      </c>
      <c r="I416" s="22" t="str">
        <f>LOOKUP(C416,DATOS!$C$2:$C$497,DATOS!$G$2:$G$497)</f>
        <v>MARACAIBO</v>
      </c>
      <c r="J416" s="9" t="s">
        <v>707</v>
      </c>
    </row>
    <row r="417" spans="1:10">
      <c r="A417" s="20">
        <f t="shared" si="5"/>
        <v>428</v>
      </c>
      <c r="B417" s="22" t="str">
        <f>LOOKUP(C417,DATOS!$C$2:$C$497,DATOS!$B$2:$B$497)</f>
        <v>ALEXANDER BRAVO</v>
      </c>
      <c r="C417" s="26">
        <v>15465473</v>
      </c>
      <c r="D417" s="22" t="str">
        <f>LOOKUP(C417,DATOS!$C$2:$C$497,DATOS!$D$2:$D$497)</f>
        <v>PT501877</v>
      </c>
      <c r="E417" s="22" t="str">
        <f>LOOKUP(D417,DATOS!$A$502:$A$884,DATOS!$B$502:$B$884)</f>
        <v>S/I</v>
      </c>
      <c r="F417" s="6">
        <v>384.88400000000001</v>
      </c>
      <c r="G417" s="8">
        <v>45488</v>
      </c>
      <c r="H417" s="22" t="str">
        <f>LOOKUP(C417,DATOS!$C$2:$C$497,DATOS!$F$2:$F$497)</f>
        <v>OCCIDENTE</v>
      </c>
      <c r="I417" s="22" t="str">
        <f>LOOKUP(C417,DATOS!$C$2:$C$497,DATOS!$G$2:$G$497)</f>
        <v>MARACAIBO</v>
      </c>
      <c r="J417" s="9" t="s">
        <v>6</v>
      </c>
    </row>
    <row r="418" spans="1:10">
      <c r="A418" s="20">
        <f t="shared" si="5"/>
        <v>429</v>
      </c>
      <c r="B418" s="22" t="str">
        <f>LOOKUP(C418,DATOS!$C$2:$C$497,DATOS!$B$2:$B$497)</f>
        <v>GABRIEL FERNANDEZ</v>
      </c>
      <c r="C418" s="26">
        <v>10916747</v>
      </c>
      <c r="D418" s="22" t="str">
        <f>LOOKUP(C418,DATOS!$C$2:$C$497,DATOS!$D$2:$D$497)</f>
        <v>A75EE8G</v>
      </c>
      <c r="E418" s="22" t="str">
        <f>LOOKUP(D418,DATOS!$A$502:$A$884,DATOS!$B$502:$B$884)</f>
        <v>S/I</v>
      </c>
      <c r="F418" s="6">
        <v>400.38900000000001</v>
      </c>
      <c r="G418" s="8">
        <v>45488</v>
      </c>
      <c r="H418" s="22" t="str">
        <f>LOOKUP(C418,DATOS!$C$2:$C$497,DATOS!$F$2:$F$497)</f>
        <v>OCCIDENTE</v>
      </c>
      <c r="I418" s="22" t="str">
        <f>LOOKUP(C418,DATOS!$C$2:$C$497,DATOS!$G$2:$G$497)</f>
        <v>MARACAIBO</v>
      </c>
      <c r="J418" s="9" t="s">
        <v>6</v>
      </c>
    </row>
    <row r="419" spans="1:10">
      <c r="A419" s="20">
        <f t="shared" si="5"/>
        <v>430</v>
      </c>
      <c r="B419" s="22" t="str">
        <f>LOOKUP(C419,DATOS!$C$2:$C$497,DATOS!$B$2:$B$497)</f>
        <v>MIGUEL MONTERO</v>
      </c>
      <c r="C419" s="26">
        <v>11287560</v>
      </c>
      <c r="D419" s="22" t="str">
        <f>LOOKUP(C419,DATOS!$C$2:$C$497,DATOS!$D$2:$D$497)</f>
        <v>DA761315</v>
      </c>
      <c r="E419" s="22" t="str">
        <f>LOOKUP(D419,DATOS!$A$502:$A$884,DATOS!$B$502:$B$884)</f>
        <v>600 LT</v>
      </c>
      <c r="F419" s="6">
        <v>200.041</v>
      </c>
      <c r="G419" s="8">
        <v>45488</v>
      </c>
      <c r="H419" s="22" t="str">
        <f>LOOKUP(C419,DATOS!$C$2:$C$497,DATOS!$F$2:$F$497)</f>
        <v>OCCIDENTE</v>
      </c>
      <c r="I419" s="22" t="str">
        <f>LOOKUP(C419,DATOS!$C$2:$C$497,DATOS!$G$2:$G$497)</f>
        <v>MARACAIBO</v>
      </c>
      <c r="J419" s="9" t="s">
        <v>9</v>
      </c>
    </row>
    <row r="420" spans="1:10">
      <c r="A420" s="20">
        <f t="shared" si="5"/>
        <v>431</v>
      </c>
      <c r="B420" s="22" t="str">
        <f>LOOKUP(C420,DATOS!$C$2:$C$497,DATOS!$B$2:$B$497)</f>
        <v>ANTONIO MONTILLA</v>
      </c>
      <c r="C420" s="26">
        <v>7732425</v>
      </c>
      <c r="D420" s="22" t="str">
        <f>LOOKUP(C420,DATOS!$C$2:$C$497,DATOS!$D$2:$D$497)</f>
        <v>DA761724</v>
      </c>
      <c r="E420" s="22" t="str">
        <f>LOOKUP(D420,DATOS!$A$502:$A$884,DATOS!$B$502:$B$884)</f>
        <v>600 LT</v>
      </c>
      <c r="F420" s="6">
        <v>464.38900000000001</v>
      </c>
      <c r="G420" s="8">
        <v>45488</v>
      </c>
      <c r="H420" s="22" t="str">
        <f>LOOKUP(C420,DATOS!$C$2:$C$497,DATOS!$F$2:$F$497)</f>
        <v>OCCIDENTE</v>
      </c>
      <c r="I420" s="22" t="str">
        <f>LOOKUP(C420,DATOS!$C$2:$C$497,DATOS!$G$2:$G$497)</f>
        <v>MARACAIBO</v>
      </c>
      <c r="J420" s="9" t="s">
        <v>6</v>
      </c>
    </row>
    <row r="421" spans="1:10">
      <c r="A421" s="20">
        <f t="shared" si="5"/>
        <v>432</v>
      </c>
      <c r="B421" s="22" t="str">
        <f>LOOKUP(C421,DATOS!$C$2:$C$497,DATOS!$B$2:$B$497)</f>
        <v xml:space="preserve">FREDDY GUERRERO </v>
      </c>
      <c r="C421" s="26">
        <v>8106096</v>
      </c>
      <c r="D421" s="22" t="str">
        <f>LOOKUP(C421,DATOS!$C$2:$C$497,DATOS!$D$2:$D$497)</f>
        <v>DA753487</v>
      </c>
      <c r="E421" s="22" t="str">
        <f>LOOKUP(D421,DATOS!$A$502:$A$884,DATOS!$B$502:$B$884)</f>
        <v>600 LT</v>
      </c>
      <c r="F421" s="6">
        <v>300.25599999999997</v>
      </c>
      <c r="G421" s="8">
        <v>45488</v>
      </c>
      <c r="H421" s="22" t="str">
        <f>LOOKUP(C421,DATOS!$C$2:$C$497,DATOS!$F$2:$F$497)</f>
        <v>ANDES</v>
      </c>
      <c r="I421" s="22" t="str">
        <f>LOOKUP(C421,DATOS!$C$2:$C$497,DATOS!$G$2:$G$497)</f>
        <v>SAN CRISTOBAL</v>
      </c>
      <c r="J421" s="9" t="s">
        <v>495</v>
      </c>
    </row>
    <row r="422" spans="1:10">
      <c r="A422" s="20">
        <f t="shared" si="5"/>
        <v>433</v>
      </c>
      <c r="B422" s="22" t="str">
        <f>LOOKUP(C422,DATOS!$C$2:$C$497,DATOS!$B$2:$B$497)</f>
        <v>JORGE FUENMAYOR</v>
      </c>
      <c r="C422" s="26">
        <v>16608112</v>
      </c>
      <c r="D422" s="22" t="str">
        <f>LOOKUP(C422,DATOS!$C$2:$C$497,DATOS!$D$2:$D$497)</f>
        <v>A72EE3G</v>
      </c>
      <c r="E422" s="22" t="str">
        <f>LOOKUP(D422,DATOS!$A$502:$A$884,DATOS!$B$502:$B$884)</f>
        <v>S/I</v>
      </c>
      <c r="F422" s="6">
        <v>200.2</v>
      </c>
      <c r="G422" s="8">
        <v>45488</v>
      </c>
      <c r="H422" s="22" t="str">
        <f>LOOKUP(C422,DATOS!$C$2:$C$497,DATOS!$F$2:$F$497)</f>
        <v>OCCIDENTE</v>
      </c>
      <c r="I422" s="22" t="str">
        <f>LOOKUP(C422,DATOS!$C$2:$C$497,DATOS!$G$2:$G$497)</f>
        <v>MARACAIBO</v>
      </c>
      <c r="J422" s="9" t="s">
        <v>9</v>
      </c>
    </row>
    <row r="423" spans="1:10">
      <c r="A423" s="20">
        <f t="shared" si="5"/>
        <v>434</v>
      </c>
      <c r="B423" s="22" t="str">
        <f>LOOKUP(C423,DATOS!$C$2:$C$497,DATOS!$B$2:$B$497)</f>
        <v>FELIX MANZANEDA</v>
      </c>
      <c r="C423" s="26">
        <v>11389096</v>
      </c>
      <c r="D423" s="22" t="str">
        <f>LOOKUP(C423,DATOS!$C$2:$C$497,DATOS!$D$2:$D$497)</f>
        <v>DA746035</v>
      </c>
      <c r="E423" s="22" t="str">
        <f>LOOKUP(D423,DATOS!$A$502:$A$884,DATOS!$B$502:$B$884)</f>
        <v>600 LT</v>
      </c>
      <c r="F423" s="6">
        <v>454.79500000000002</v>
      </c>
      <c r="G423" s="8">
        <v>45488</v>
      </c>
      <c r="H423" s="22" t="str">
        <f>LOOKUP(C423,DATOS!$C$2:$C$497,DATOS!$F$2:$F$497)</f>
        <v>OCCIDENTE</v>
      </c>
      <c r="I423" s="22" t="str">
        <f>LOOKUP(C423,DATOS!$C$2:$C$497,DATOS!$G$2:$G$497)</f>
        <v>MARACAIBO</v>
      </c>
      <c r="J423" s="9" t="s">
        <v>6</v>
      </c>
    </row>
    <row r="424" spans="1:10">
      <c r="A424" s="20">
        <f t="shared" si="5"/>
        <v>435</v>
      </c>
      <c r="B424" s="22" t="str">
        <f>LOOKUP(C424,DATOS!$C$2:$C$497,DATOS!$B$2:$B$497)</f>
        <v>WILLIAMS GARCIA</v>
      </c>
      <c r="C424" s="26">
        <v>8109930</v>
      </c>
      <c r="D424" s="22" t="str">
        <f>LOOKUP(C424,DATOS!$C$2:$C$497,DATOS!$D$2:$D$497)</f>
        <v>A25DTOV</v>
      </c>
      <c r="E424" s="22" t="str">
        <f>LOOKUP(D424,DATOS!$A$502:$A$884,DATOS!$B$502:$B$884)</f>
        <v>S/I</v>
      </c>
      <c r="F424" s="6">
        <v>200.65</v>
      </c>
      <c r="G424" s="8">
        <v>45488</v>
      </c>
      <c r="H424" s="22" t="str">
        <f>LOOKUP(C424,DATOS!$C$2:$C$497,DATOS!$F$2:$F$497)</f>
        <v>ANDES</v>
      </c>
      <c r="I424" s="22" t="str">
        <f>LOOKUP(C424,DATOS!$C$2:$C$497,DATOS!$G$2:$G$497)</f>
        <v>LA FRIA</v>
      </c>
      <c r="J424" s="9" t="s">
        <v>35</v>
      </c>
    </row>
    <row r="425" spans="1:10">
      <c r="A425" s="20">
        <f t="shared" si="5"/>
        <v>436</v>
      </c>
      <c r="B425" s="22" t="str">
        <f>LOOKUP(C425,DATOS!$C$2:$C$497,DATOS!$B$2:$B$497)</f>
        <v>JOSE RAMIREZ</v>
      </c>
      <c r="C425" s="26">
        <v>9344408</v>
      </c>
      <c r="D425" s="22" t="str">
        <f>LOOKUP(C425,DATOS!$C$2:$C$497,DATOS!$D$2:$D$497)</f>
        <v>A28DT5V</v>
      </c>
      <c r="E425" s="22" t="str">
        <f>LOOKUP(D425,DATOS!$A$502:$A$884,DATOS!$B$502:$B$884)</f>
        <v>S/I</v>
      </c>
      <c r="F425" s="6">
        <v>200.786</v>
      </c>
      <c r="G425" s="8">
        <v>45488</v>
      </c>
      <c r="H425" s="22" t="str">
        <f>LOOKUP(C425,DATOS!$C$2:$C$497,DATOS!$F$2:$F$497)</f>
        <v>ANDES</v>
      </c>
      <c r="I425" s="22" t="str">
        <f>LOOKUP(C425,DATOS!$C$2:$C$497,DATOS!$G$2:$G$497)</f>
        <v>LA FRIA</v>
      </c>
      <c r="J425" s="9" t="s">
        <v>35</v>
      </c>
    </row>
    <row r="426" spans="1:10">
      <c r="A426" s="20">
        <f t="shared" si="5"/>
        <v>437</v>
      </c>
      <c r="B426" s="22" t="str">
        <f>LOOKUP(C426,DATOS!$C$2:$C$497,DATOS!$B$2:$B$497)</f>
        <v>RICHARD FERNANDEZ</v>
      </c>
      <c r="C426" s="26">
        <v>11390372</v>
      </c>
      <c r="D426" s="22" t="str">
        <f>LOOKUP(C426,DATOS!$C$2:$C$497,DATOS!$D$2:$D$497)</f>
        <v>AW492667</v>
      </c>
      <c r="E426" s="22" t="str">
        <f>LOOKUP(D426,DATOS!$A$502:$A$884,DATOS!$B$502:$B$884)</f>
        <v>600 LT</v>
      </c>
      <c r="F426" s="6">
        <v>300.15800000000002</v>
      </c>
      <c r="G426" s="8">
        <v>45488</v>
      </c>
      <c r="H426" s="22" t="str">
        <f>LOOKUP(C426,DATOS!$C$2:$C$497,DATOS!$F$2:$F$497)</f>
        <v>OCCIDENTE</v>
      </c>
      <c r="I426" s="22" t="str">
        <f>LOOKUP(C426,DATOS!$C$2:$C$497,DATOS!$G$2:$G$497)</f>
        <v>MARACAIBO</v>
      </c>
      <c r="J426" s="9" t="s">
        <v>503</v>
      </c>
    </row>
    <row r="427" spans="1:10">
      <c r="A427" s="20">
        <f t="shared" si="5"/>
        <v>438</v>
      </c>
      <c r="B427" s="22" t="str">
        <f>LOOKUP(C427,DATOS!$C$2:$C$497,DATOS!$B$2:$B$497)</f>
        <v>HENRY RAMIREZ</v>
      </c>
      <c r="C427" s="26">
        <v>13141978</v>
      </c>
      <c r="D427" s="22" t="s">
        <v>67</v>
      </c>
      <c r="E427" s="22" t="str">
        <f>LOOKUP(D427,DATOS!$A$502:$A$884,DATOS!$B$502:$B$884)</f>
        <v>S/I</v>
      </c>
      <c r="F427" s="6">
        <v>200.63900000000001</v>
      </c>
      <c r="G427" s="8">
        <v>45488</v>
      </c>
      <c r="H427" s="22" t="str">
        <f>LOOKUP(C427,DATOS!$C$2:$C$497,DATOS!$F$2:$F$497)</f>
        <v>ANDES</v>
      </c>
      <c r="I427" s="22" t="str">
        <f>LOOKUP(C427,DATOS!$C$2:$C$497,DATOS!$G$2:$G$497)</f>
        <v>LA FRIA</v>
      </c>
      <c r="J427" s="9" t="s">
        <v>35</v>
      </c>
    </row>
    <row r="428" spans="1:10">
      <c r="A428" s="20">
        <f t="shared" si="5"/>
        <v>439</v>
      </c>
      <c r="B428" s="22" t="str">
        <f>LOOKUP(C428,DATOS!$C$2:$C$497,DATOS!$B$2:$B$497)</f>
        <v>JOHAN RAMIREZ</v>
      </c>
      <c r="C428" s="26">
        <v>13977953</v>
      </c>
      <c r="D428" s="22" t="str">
        <f>LOOKUP(C428,DATOS!$C$2:$C$497,DATOS!$D$2:$D$497)</f>
        <v>NS000463</v>
      </c>
      <c r="E428" s="22" t="str">
        <f>LOOKUP(D428,DATOS!$A$502:$A$884,DATOS!$B$502:$B$884)</f>
        <v>S/I</v>
      </c>
      <c r="F428" s="6">
        <v>200.30500000000001</v>
      </c>
      <c r="G428" s="8">
        <v>45488</v>
      </c>
      <c r="H428" s="22" t="str">
        <f>LOOKUP(C428,DATOS!$C$2:$C$497,DATOS!$F$2:$F$497)</f>
        <v>ANDES</v>
      </c>
      <c r="I428" s="22" t="str">
        <f>LOOKUP(C428,DATOS!$C$2:$C$497,DATOS!$G$2:$G$497)</f>
        <v>SAN CRISTOBAL</v>
      </c>
      <c r="J428" s="1" t="s">
        <v>58</v>
      </c>
    </row>
    <row r="429" spans="1:10">
      <c r="A429" s="20">
        <f t="shared" si="5"/>
        <v>440</v>
      </c>
      <c r="B429" s="22" t="str">
        <f>LOOKUP(C429,DATOS!$C$2:$C$497,DATOS!$B$2:$B$497)</f>
        <v>DERVIN VILLALOBOS</v>
      </c>
      <c r="C429" s="26">
        <v>15559495</v>
      </c>
      <c r="D429" s="22" t="str">
        <f>LOOKUP(C429,DATOS!$C$2:$C$497,DATOS!$D$2:$D$497)</f>
        <v>A75EE5G</v>
      </c>
      <c r="E429" s="22" t="str">
        <f>LOOKUP(D429,DATOS!$A$502:$A$884,DATOS!$B$502:$B$884)</f>
        <v>S/I</v>
      </c>
      <c r="F429" s="3">
        <v>400.04</v>
      </c>
      <c r="G429" s="8">
        <v>45488</v>
      </c>
      <c r="H429" s="22" t="str">
        <f>LOOKUP(C429,DATOS!$C$2:$C$497,DATOS!$F$2:$F$497)</f>
        <v>OCCIDENTE</v>
      </c>
      <c r="I429" s="22" t="str">
        <f>LOOKUP(C429,DATOS!$C$2:$C$497,DATOS!$G$2:$G$497)</f>
        <v>MARACAIBO</v>
      </c>
      <c r="J429" s="1" t="s">
        <v>56</v>
      </c>
    </row>
    <row r="430" spans="1:10">
      <c r="A430" s="20">
        <f t="shared" si="5"/>
        <v>441</v>
      </c>
      <c r="B430" s="22" t="str">
        <f>LOOKUP(C430,DATOS!$C$2:$C$497,DATOS!$B$2:$B$497)</f>
        <v>FREDDY SEGOVIA</v>
      </c>
      <c r="C430" s="26">
        <v>8104547</v>
      </c>
      <c r="D430" s="22" t="str">
        <f>LOOKUP(C430,DATOS!$C$2:$C$497,DATOS!$D$2:$D$497)</f>
        <v>A23DT8V</v>
      </c>
      <c r="E430" s="22" t="str">
        <f>LOOKUP(D430,DATOS!$A$502:$A$884,DATOS!$B$502:$B$884)</f>
        <v>S/I</v>
      </c>
      <c r="F430" s="6">
        <v>200.495</v>
      </c>
      <c r="G430" s="8">
        <v>45488</v>
      </c>
      <c r="H430" s="22" t="str">
        <f>LOOKUP(C430,DATOS!$C$2:$C$497,DATOS!$F$2:$F$497)</f>
        <v>ANDES</v>
      </c>
      <c r="I430" s="22" t="str">
        <f>LOOKUP(C430,DATOS!$C$2:$C$497,DATOS!$G$2:$G$497)</f>
        <v>LA FRIA</v>
      </c>
      <c r="J430" s="1" t="s">
        <v>35</v>
      </c>
    </row>
    <row r="431" spans="1:10">
      <c r="A431" s="20">
        <f t="shared" si="5"/>
        <v>442</v>
      </c>
      <c r="B431" s="22" t="str">
        <f>LOOKUP(C431,DATOS!$C$2:$C$497,DATOS!$B$2:$B$497)</f>
        <v>LINO MONTIEL</v>
      </c>
      <c r="C431" s="26">
        <v>7691515</v>
      </c>
      <c r="D431" s="22" t="str">
        <f>LOOKUP(C431,DATOS!$C$2:$C$497,DATOS!$D$2:$D$497)</f>
        <v>A74EE7G</v>
      </c>
      <c r="E431" s="22" t="str">
        <f>LOOKUP(D431,DATOS!$A$502:$A$884,DATOS!$B$502:$B$884)</f>
        <v>S/I</v>
      </c>
      <c r="F431" s="6">
        <v>400.60399999999998</v>
      </c>
      <c r="G431" s="8">
        <v>45488</v>
      </c>
      <c r="H431" s="22" t="str">
        <f>LOOKUP(C431,DATOS!$C$2:$C$497,DATOS!$F$2:$F$497)</f>
        <v>OCCIDENTE</v>
      </c>
      <c r="I431" s="22" t="str">
        <f>LOOKUP(C431,DATOS!$C$2:$C$497,DATOS!$G$2:$G$497)</f>
        <v>MARACAIBO</v>
      </c>
      <c r="J431" s="1" t="s">
        <v>495</v>
      </c>
    </row>
    <row r="432" spans="1:10">
      <c r="A432" s="20">
        <f t="shared" si="5"/>
        <v>443</v>
      </c>
      <c r="B432" s="22" t="str">
        <f>LOOKUP(C432,DATOS!$C$2:$C$497,DATOS!$B$2:$B$497)</f>
        <v>WILLIAMS LABARCA</v>
      </c>
      <c r="C432" s="26">
        <v>16469804</v>
      </c>
      <c r="D432" s="22" t="s">
        <v>579</v>
      </c>
      <c r="E432" s="22" t="str">
        <f>LOOKUP(D432,DATOS!$A$502:$A$884,DATOS!$B$502:$B$884)</f>
        <v>S/I</v>
      </c>
      <c r="F432" s="6">
        <v>400.39699999999999</v>
      </c>
      <c r="G432" s="8">
        <v>45488</v>
      </c>
      <c r="H432" s="22" t="str">
        <f>LOOKUP(C432,DATOS!$C$2:$C$497,DATOS!$F$2:$F$497)</f>
        <v>OCCIDENTE</v>
      </c>
      <c r="I432" s="22" t="str">
        <f>LOOKUP(C432,DATOS!$C$2:$C$497,DATOS!$G$2:$G$497)</f>
        <v>MARACAIBO</v>
      </c>
      <c r="J432" s="1" t="s">
        <v>56</v>
      </c>
    </row>
    <row r="433" spans="1:10">
      <c r="A433" s="20">
        <f t="shared" si="5"/>
        <v>444</v>
      </c>
      <c r="B433" s="22" t="str">
        <f>LOOKUP(C433,DATOS!$C$2:$C$497,DATOS!$B$2:$B$497)</f>
        <v>PABLO ZAMBRANO</v>
      </c>
      <c r="C433" s="26">
        <v>10165773</v>
      </c>
      <c r="D433" s="22" t="str">
        <f>LOOKUP(C433,DATOS!$C$2:$C$497,DATOS!$D$2:$D$497)</f>
        <v>A23DT1V</v>
      </c>
      <c r="E433" s="22" t="str">
        <f>LOOKUP(D433,DATOS!$A$502:$A$884,DATOS!$B$502:$B$884)</f>
        <v>S/I</v>
      </c>
      <c r="F433" s="6">
        <v>200.703</v>
      </c>
      <c r="G433" s="8">
        <v>45488</v>
      </c>
      <c r="H433" s="22" t="str">
        <f>LOOKUP(C433,DATOS!$C$2:$C$497,DATOS!$F$2:$F$497)</f>
        <v>ANDES</v>
      </c>
      <c r="I433" s="22" t="str">
        <f>LOOKUP(C433,DATOS!$C$2:$C$497,DATOS!$G$2:$G$497)</f>
        <v>SAN CRISTOBAL</v>
      </c>
      <c r="J433" s="1" t="s">
        <v>35</v>
      </c>
    </row>
    <row r="434" spans="1:10">
      <c r="A434" s="20">
        <f t="shared" si="5"/>
        <v>445</v>
      </c>
      <c r="B434" s="22" t="str">
        <f>LOOKUP(C434,DATOS!$C$2:$C$497,DATOS!$B$2:$B$497)</f>
        <v>JOSE GUERRERO</v>
      </c>
      <c r="C434" s="26">
        <v>9224510</v>
      </c>
      <c r="D434" s="22" t="s">
        <v>44</v>
      </c>
      <c r="E434" s="22" t="str">
        <f>LOOKUP(D434,DATOS!$A$502:$A$884,DATOS!$B$502:$B$884)</f>
        <v>S/I</v>
      </c>
      <c r="F434" s="6">
        <v>200.28899999999999</v>
      </c>
      <c r="G434" s="8">
        <v>45488</v>
      </c>
      <c r="H434" s="22" t="str">
        <f>LOOKUP(C434,DATOS!$C$2:$C$497,DATOS!$F$2:$F$497)</f>
        <v>ANDES</v>
      </c>
      <c r="I434" s="22" t="str">
        <f>LOOKUP(C434,DATOS!$C$2:$C$497,DATOS!$G$2:$G$497)</f>
        <v>SAN CRISTOBAL</v>
      </c>
      <c r="J434" s="1" t="s">
        <v>58</v>
      </c>
    </row>
    <row r="435" spans="1:10">
      <c r="A435" s="20">
        <f t="shared" si="5"/>
        <v>446</v>
      </c>
      <c r="B435" s="22" t="str">
        <f>LOOKUP(C435,DATOS!$C$2:$C$497,DATOS!$B$2:$B$497)</f>
        <v>OSWALDO NAVARRO</v>
      </c>
      <c r="C435" s="26">
        <v>12621011</v>
      </c>
      <c r="D435" s="22" t="str">
        <f>LOOKUP(C435,DATOS!$C$2:$C$497,DATOS!$D$2:$D$497)</f>
        <v>A73EE1G</v>
      </c>
      <c r="E435" s="22" t="str">
        <f>LOOKUP(D435,DATOS!$A$502:$A$884,DATOS!$B$502:$B$884)</f>
        <v>S/I</v>
      </c>
      <c r="F435" s="6">
        <v>400.80399999999997</v>
      </c>
      <c r="G435" s="8">
        <v>45488</v>
      </c>
      <c r="H435" s="22" t="str">
        <f>LOOKUP(C435,DATOS!$C$2:$C$497,DATOS!$F$2:$F$497)</f>
        <v>OCCIDENTE</v>
      </c>
      <c r="I435" s="22" t="str">
        <f>LOOKUP(C435,DATOS!$C$2:$C$497,DATOS!$G$2:$G$497)</f>
        <v>MARACAIBO</v>
      </c>
      <c r="J435" s="1" t="s">
        <v>6</v>
      </c>
    </row>
    <row r="436" spans="1:10">
      <c r="A436" s="20">
        <f t="shared" si="5"/>
        <v>447</v>
      </c>
      <c r="B436" s="22" t="str">
        <f>LOOKUP(C436,DATOS!$C$2:$C$497,DATOS!$B$2:$B$497)</f>
        <v>ORLANDO ROMERO</v>
      </c>
      <c r="C436" s="26">
        <v>11292132</v>
      </c>
      <c r="D436" s="22" t="str">
        <f>LOOKUP(C436,DATOS!$C$2:$C$497,DATOS!$D$2:$D$497)</f>
        <v>DA761798</v>
      </c>
      <c r="E436" s="22" t="str">
        <f>LOOKUP(D436,DATOS!$A$502:$A$884,DATOS!$B$502:$B$884)</f>
        <v>600 LT</v>
      </c>
      <c r="F436" s="6">
        <v>383.24099999999999</v>
      </c>
      <c r="G436" s="8">
        <v>45488</v>
      </c>
      <c r="H436" s="22" t="str">
        <f>LOOKUP(C436,DATOS!$C$2:$C$497,DATOS!$F$2:$F$497)</f>
        <v>OCCIDENTE</v>
      </c>
      <c r="I436" s="22" t="str">
        <f>LOOKUP(C436,DATOS!$C$2:$C$497,DATOS!$G$2:$G$497)</f>
        <v>MARACAIBO</v>
      </c>
      <c r="J436" s="1" t="s">
        <v>9</v>
      </c>
    </row>
    <row r="437" spans="1:10">
      <c r="A437" s="20">
        <f t="shared" si="5"/>
        <v>448</v>
      </c>
      <c r="B437" s="28" t="s">
        <v>20</v>
      </c>
      <c r="C437" s="28" t="s">
        <v>21</v>
      </c>
      <c r="D437" s="28" t="s">
        <v>22</v>
      </c>
      <c r="E437" s="28" t="s">
        <v>23</v>
      </c>
      <c r="F437" s="28" t="s">
        <v>25</v>
      </c>
      <c r="G437" s="28" t="s">
        <v>0</v>
      </c>
      <c r="H437" s="28" t="s">
        <v>28</v>
      </c>
      <c r="I437" s="28" t="s">
        <v>29</v>
      </c>
      <c r="J437" s="28" t="s">
        <v>30</v>
      </c>
    </row>
    <row r="438" spans="1:10">
      <c r="A438" s="20">
        <f t="shared" si="5"/>
        <v>449</v>
      </c>
      <c r="B438" s="22" t="str">
        <f>LOOKUP(C438,DATOS!$C$2:$C$497,DATOS!$B$2:$B$497)</f>
        <v xml:space="preserve">  DIONEL MARTINEZ</v>
      </c>
      <c r="C438" s="26">
        <v>11661524</v>
      </c>
      <c r="D438" s="22" t="str">
        <f>LOOKUP(C438,DATOS!$C$2:$C$497,DATOS!$D$2:$D$497)</f>
        <v>DA761244</v>
      </c>
      <c r="E438" s="22" t="str">
        <f>LOOKUP(D438,DATOS!$A$502:$A$884,DATOS!$B$502:$B$884)</f>
        <v>600 LT</v>
      </c>
      <c r="F438" s="6">
        <v>450.31099999999998</v>
      </c>
      <c r="G438" s="8">
        <v>45489</v>
      </c>
      <c r="H438" s="22" t="str">
        <f>LOOKUP(C438,DATOS!$C$2:$C$497,DATOS!$F$2:$F$497)</f>
        <v>OCCIDENTE</v>
      </c>
      <c r="I438" s="22" t="str">
        <f>LOOKUP(C438,DATOS!$C$2:$C$497,DATOS!$G$2:$G$497)</f>
        <v>MARACAIBO</v>
      </c>
      <c r="J438" s="9" t="s">
        <v>759</v>
      </c>
    </row>
    <row r="439" spans="1:10">
      <c r="A439" s="20">
        <f t="shared" si="5"/>
        <v>450</v>
      </c>
      <c r="B439" s="22" t="str">
        <f>LOOKUP(C439,DATOS!$C$2:$C$497,DATOS!$B$2:$B$497)</f>
        <v>JACKSON DUQUE</v>
      </c>
      <c r="C439" s="26">
        <v>15684682</v>
      </c>
      <c r="D439" s="22" t="s">
        <v>529</v>
      </c>
      <c r="E439" s="22" t="str">
        <f>LOOKUP(D439,DATOS!$A$502:$A$884,DATOS!$B$502:$B$884)</f>
        <v>S/I</v>
      </c>
      <c r="F439" s="6">
        <v>200.67099999999999</v>
      </c>
      <c r="G439" s="8">
        <v>45489</v>
      </c>
      <c r="H439" s="22" t="str">
        <f>LOOKUP(C439,DATOS!$C$2:$C$497,DATOS!$F$2:$F$497)</f>
        <v>ANDES</v>
      </c>
      <c r="I439" s="22" t="str">
        <f>LOOKUP(C439,DATOS!$C$2:$C$497,DATOS!$G$2:$G$497)</f>
        <v>SAN CRISTOBAL</v>
      </c>
      <c r="J439" s="9" t="s">
        <v>58</v>
      </c>
    </row>
    <row r="440" spans="1:10">
      <c r="A440" s="20">
        <f t="shared" si="5"/>
        <v>451</v>
      </c>
      <c r="B440" s="22" t="str">
        <f>LOOKUP(C440,DATOS!$C$2:$C$497,DATOS!$B$2:$B$497)</f>
        <v>ROBERT VILLASMIL</v>
      </c>
      <c r="C440" s="26">
        <v>12381085</v>
      </c>
      <c r="D440" s="22" t="str">
        <f>LOOKUP(C440,DATOS!$C$2:$C$497,DATOS!$D$2:$D$497)</f>
        <v>DA746002</v>
      </c>
      <c r="E440" s="22" t="str">
        <f>LOOKUP(D440,DATOS!$A$502:$A$884,DATOS!$B$502:$B$884)</f>
        <v>600 LT</v>
      </c>
      <c r="F440" s="6">
        <v>300.24900000000002</v>
      </c>
      <c r="G440" s="8">
        <v>45489</v>
      </c>
      <c r="H440" s="22" t="str">
        <f>LOOKUP(C440,DATOS!$C$2:$C$497,DATOS!$F$2:$F$497)</f>
        <v>OCCIDENTE</v>
      </c>
      <c r="I440" s="22" t="str">
        <f>LOOKUP(C440,DATOS!$C$2:$C$497,DATOS!$G$2:$G$497)</f>
        <v>MARACAIBO</v>
      </c>
      <c r="J440" s="9" t="s">
        <v>483</v>
      </c>
    </row>
    <row r="441" spans="1:10">
      <c r="A441" s="20">
        <f t="shared" si="5"/>
        <v>452</v>
      </c>
      <c r="B441" s="22" t="str">
        <f>LOOKUP(C441,DATOS!$C$2:$C$497,DATOS!$B$2:$B$497)</f>
        <v>JEAN ROVIRA</v>
      </c>
      <c r="C441" s="26">
        <v>13562409</v>
      </c>
      <c r="D441" s="22" t="str">
        <f>LOOKUP(C441,DATOS!$C$2:$C$497,DATOS!$D$2:$D$497)</f>
        <v>A11DR9K</v>
      </c>
      <c r="E441" s="22" t="str">
        <f>LOOKUP(D441,DATOS!$A$502:$A$884,DATOS!$B$502:$B$884)</f>
        <v>S/I</v>
      </c>
      <c r="F441" s="6">
        <v>200.41499999999999</v>
      </c>
      <c r="G441" s="8">
        <v>45489</v>
      </c>
      <c r="H441" s="22" t="str">
        <f>LOOKUP(C441,DATOS!$C$2:$C$497,DATOS!$F$2:$F$497)</f>
        <v>ANDES</v>
      </c>
      <c r="I441" s="22" t="str">
        <f>LOOKUP(C441,DATOS!$C$2:$C$497,DATOS!$G$2:$G$497)</f>
        <v>LA FRIA</v>
      </c>
      <c r="J441" s="9" t="s">
        <v>58</v>
      </c>
    </row>
    <row r="442" spans="1:10">
      <c r="A442" s="20">
        <f t="shared" si="5"/>
        <v>453</v>
      </c>
      <c r="B442" s="22" t="str">
        <f>LOOKUP(C442,DATOS!$C$2:$C$497,DATOS!$B$2:$B$497)</f>
        <v>ALEXANDER JOTA</v>
      </c>
      <c r="C442" s="26">
        <v>5810267</v>
      </c>
      <c r="D442" s="22" t="s">
        <v>730</v>
      </c>
      <c r="E442" s="22" t="str">
        <f>LOOKUP(D442,DATOS!$A$502:$A$884,DATOS!$B$502:$B$884)</f>
        <v>S/I</v>
      </c>
      <c r="F442" s="6">
        <v>255.791</v>
      </c>
      <c r="G442" s="8">
        <v>45489</v>
      </c>
      <c r="H442" s="22" t="str">
        <f>LOOKUP(C442,DATOS!$C$2:$C$497,DATOS!$F$2:$F$497)</f>
        <v>OCCIDENTE</v>
      </c>
      <c r="I442" s="22" t="str">
        <f>LOOKUP(C442,DATOS!$C$2:$C$497,DATOS!$G$2:$G$497)</f>
        <v>MARACAIBO</v>
      </c>
      <c r="J442" s="9" t="s">
        <v>536</v>
      </c>
    </row>
    <row r="443" spans="1:10">
      <c r="A443" s="20">
        <f t="shared" si="5"/>
        <v>454</v>
      </c>
      <c r="B443" s="22" t="str">
        <f>LOOKUP(C443,DATOS!$C$2:$C$497,DATOS!$B$2:$B$497)</f>
        <v>MANUEL RAMIREZ</v>
      </c>
      <c r="C443" s="26">
        <v>12813079</v>
      </c>
      <c r="D443" s="22" t="str">
        <f>LOOKUP(C443,DATOS!$C$2:$C$497,DATOS!$D$2:$D$497)</f>
        <v>F3303415</v>
      </c>
      <c r="E443" s="22" t="str">
        <f>LOOKUP(D443,DATOS!$A$502:$A$884,DATOS!$B$502:$B$884)</f>
        <v>S/I</v>
      </c>
      <c r="F443" s="6">
        <v>200.35300000000001</v>
      </c>
      <c r="G443" s="8">
        <v>45489</v>
      </c>
      <c r="H443" s="22" t="str">
        <f>LOOKUP(C443,DATOS!$C$2:$C$497,DATOS!$F$2:$F$497)</f>
        <v>ANDES</v>
      </c>
      <c r="I443" s="22" t="str">
        <f>LOOKUP(C443,DATOS!$C$2:$C$497,DATOS!$G$2:$G$497)</f>
        <v>SAN CRISTOBAL</v>
      </c>
      <c r="J443" s="9" t="s">
        <v>58</v>
      </c>
    </row>
    <row r="444" spans="1:10">
      <c r="A444" s="20">
        <f t="shared" si="5"/>
        <v>455</v>
      </c>
      <c r="B444" s="22" t="str">
        <f>LOOKUP(C444,DATOS!$C$2:$C$497,DATOS!$B$2:$B$497)</f>
        <v>LEONEL ARIAS</v>
      </c>
      <c r="C444" s="26">
        <v>7690317</v>
      </c>
      <c r="D444" s="22" t="str">
        <f>LOOKUP(C444,DATOS!$C$2:$C$497,DATOS!$D$2:$D$497)</f>
        <v>NS000498</v>
      </c>
      <c r="E444" s="22" t="str">
        <f>LOOKUP(D444,DATOS!$A$502:$A$884,DATOS!$B$502:$B$884)</f>
        <v>S/I</v>
      </c>
      <c r="F444" s="6">
        <v>175.84700000000001</v>
      </c>
      <c r="G444" s="8">
        <v>45489</v>
      </c>
      <c r="H444" s="22" t="str">
        <f>LOOKUP(C444,DATOS!$C$2:$C$497,DATOS!$F$2:$F$497)</f>
        <v>OCCIDENTE</v>
      </c>
      <c r="I444" s="22" t="str">
        <f>LOOKUP(C444,DATOS!$C$2:$C$497,DATOS!$G$2:$G$497)</f>
        <v>MARACAIBO</v>
      </c>
      <c r="J444" s="9" t="s">
        <v>483</v>
      </c>
    </row>
    <row r="445" spans="1:10">
      <c r="A445" s="20">
        <f t="shared" si="5"/>
        <v>456</v>
      </c>
      <c r="B445" s="22" t="str">
        <f>LOOKUP(C445,DATOS!$C$2:$C$497,DATOS!$B$2:$B$497)</f>
        <v>ORLANDO RAMIREZ</v>
      </c>
      <c r="C445" s="26">
        <v>12847444</v>
      </c>
      <c r="D445" s="22" t="str">
        <f>LOOKUP(C445,DATOS!$C$2:$C$497,DATOS!$D$2:$D$497)</f>
        <v>A20DT2V</v>
      </c>
      <c r="E445" s="22" t="str">
        <f>LOOKUP(D445,DATOS!$A$502:$A$884,DATOS!$B$502:$B$884)</f>
        <v>S/I</v>
      </c>
      <c r="F445" s="6">
        <v>200.65299999999999</v>
      </c>
      <c r="G445" s="8">
        <v>45489</v>
      </c>
      <c r="H445" s="22" t="str">
        <f>LOOKUP(C445,DATOS!$C$2:$C$497,DATOS!$F$2:$F$497)</f>
        <v>ANDES</v>
      </c>
      <c r="I445" s="22" t="str">
        <f>LOOKUP(C445,DATOS!$C$2:$C$497,DATOS!$G$2:$G$497)</f>
        <v>LA FRIA</v>
      </c>
      <c r="J445" s="9" t="s">
        <v>58</v>
      </c>
    </row>
    <row r="446" spans="1:10">
      <c r="A446" s="20">
        <f t="shared" si="5"/>
        <v>457</v>
      </c>
      <c r="B446" s="22" t="str">
        <f>LOOKUP(C446,DATOS!$C$2:$C$497,DATOS!$B$2:$B$497)</f>
        <v>NASARIO VICENT</v>
      </c>
      <c r="C446" s="26">
        <v>10213019</v>
      </c>
      <c r="D446" s="22" t="s">
        <v>749</v>
      </c>
      <c r="E446" s="22" t="str">
        <f>LOOKUP(D446,DATOS!$A$502:$A$884,DATOS!$B$502:$B$884)</f>
        <v>S/I</v>
      </c>
      <c r="F446" s="6">
        <v>300.08999999999997</v>
      </c>
      <c r="G446" s="8">
        <v>45489</v>
      </c>
      <c r="H446" s="22" t="str">
        <f>LOOKUP(C446,DATOS!$C$2:$C$497,DATOS!$F$2:$F$497)</f>
        <v>ANDES</v>
      </c>
      <c r="I446" s="22" t="str">
        <f>LOOKUP(C446,DATOS!$C$2:$C$497,DATOS!$G$2:$G$497)</f>
        <v>SAN LORENZO</v>
      </c>
      <c r="J446" s="9" t="s">
        <v>55</v>
      </c>
    </row>
    <row r="447" spans="1:10">
      <c r="A447" s="20">
        <f t="shared" si="5"/>
        <v>458</v>
      </c>
      <c r="B447" s="22" t="str">
        <f>LOOKUP(C447,DATOS!$C$2:$C$497,DATOS!$B$2:$B$497)</f>
        <v>ENDER FERNANDEZ</v>
      </c>
      <c r="C447" s="26">
        <v>7627146</v>
      </c>
      <c r="D447" s="22" t="str">
        <f>LOOKUP(C447,DATOS!$C$2:$C$497,DATOS!$D$2:$D$497)</f>
        <v>NS000484</v>
      </c>
      <c r="E447" s="22" t="str">
        <f>LOOKUP(D447,DATOS!$A$502:$A$884,DATOS!$B$502:$B$884)</f>
        <v>S/I</v>
      </c>
      <c r="F447" s="6">
        <v>128.28100000000001</v>
      </c>
      <c r="G447" s="8">
        <v>45489</v>
      </c>
      <c r="H447" s="22" t="str">
        <f>LOOKUP(C447,DATOS!$C$2:$C$497,DATOS!$F$2:$F$497)</f>
        <v>OCCIDENTE</v>
      </c>
      <c r="I447" s="22" t="str">
        <f>LOOKUP(C447,DATOS!$C$2:$C$497,DATOS!$G$2:$G$497)</f>
        <v>MARACAIBO</v>
      </c>
      <c r="J447" s="9" t="s">
        <v>9</v>
      </c>
    </row>
    <row r="448" spans="1:10">
      <c r="A448" s="20">
        <f t="shared" si="5"/>
        <v>459</v>
      </c>
      <c r="B448" s="22" t="str">
        <f>LOOKUP(C448,DATOS!$C$2:$C$497,DATOS!$B$2:$B$497)</f>
        <v>WOLFANG BOHORQUEZ</v>
      </c>
      <c r="C448" s="26">
        <v>14306140</v>
      </c>
      <c r="D448" s="22" t="str">
        <f>LOOKUP(C448,DATOS!$C$2:$C$497,DATOS!$D$2:$D$497)</f>
        <v>DA753557</v>
      </c>
      <c r="E448" s="22" t="str">
        <f>LOOKUP(D448,DATOS!$A$502:$A$884,DATOS!$B$502:$B$884)</f>
        <v>600 LT</v>
      </c>
      <c r="F448" s="6">
        <v>200.744</v>
      </c>
      <c r="G448" s="8">
        <v>45489</v>
      </c>
      <c r="H448" s="22" t="str">
        <f>LOOKUP(C448,DATOS!$C$2:$C$497,DATOS!$F$2:$F$497)</f>
        <v>OCCIDENTE</v>
      </c>
      <c r="I448" s="22" t="str">
        <f>LOOKUP(C448,DATOS!$C$2:$C$497,DATOS!$G$2:$G$497)</f>
        <v>MARACAIBO</v>
      </c>
      <c r="J448" s="9" t="s">
        <v>9</v>
      </c>
    </row>
    <row r="449" spans="1:10">
      <c r="A449" s="20">
        <f t="shared" si="5"/>
        <v>460</v>
      </c>
      <c r="B449" s="22" t="str">
        <f>LOOKUP(C449,DATOS!$C$2:$C$497,DATOS!$B$2:$B$497)</f>
        <v>GUSTAVO GALVIS</v>
      </c>
      <c r="C449" s="26">
        <v>5803314</v>
      </c>
      <c r="D449" s="22" t="s">
        <v>46</v>
      </c>
      <c r="E449" s="22" t="str">
        <f>LOOKUP(D449,DATOS!$A$502:$A$884,DATOS!$B$502:$B$884)</f>
        <v>S/I</v>
      </c>
      <c r="F449" s="6">
        <v>194.727</v>
      </c>
      <c r="G449" s="8">
        <v>45489</v>
      </c>
      <c r="H449" s="22" t="str">
        <f>LOOKUP(C449,DATOS!$C$2:$C$497,DATOS!$F$2:$F$497)</f>
        <v>OCCIDENTE</v>
      </c>
      <c r="I449" s="22" t="str">
        <f>LOOKUP(C449,DATOS!$C$2:$C$497,DATOS!$G$2:$G$497)</f>
        <v>MARACAIBO</v>
      </c>
      <c r="J449" s="9" t="s">
        <v>9</v>
      </c>
    </row>
    <row r="450" spans="1:10">
      <c r="A450" s="20">
        <f t="shared" si="5"/>
        <v>461</v>
      </c>
      <c r="B450" s="22" t="str">
        <f>LOOKUP(C450,DATOS!$C$2:$C$497,DATOS!$B$2:$B$497)</f>
        <v>RAFAEL RINCON</v>
      </c>
      <c r="C450" s="26">
        <v>13912545</v>
      </c>
      <c r="D450" s="22" t="str">
        <f>LOOKUP(C450,DATOS!$C$2:$C$497,DATOS!$D$2:$D$497)</f>
        <v>DA761455</v>
      </c>
      <c r="E450" s="22" t="str">
        <f>LOOKUP(D450,DATOS!$A$502:$A$884,DATOS!$B$502:$B$884)</f>
        <v>600 LT</v>
      </c>
      <c r="F450" s="6">
        <v>200.19200000000001</v>
      </c>
      <c r="G450" s="8">
        <v>45489</v>
      </c>
      <c r="H450" s="22" t="str">
        <f>LOOKUP(C450,DATOS!$C$2:$C$497,DATOS!$F$2:$F$497)</f>
        <v>OCCIDENTE</v>
      </c>
      <c r="I450" s="22" t="str">
        <f>LOOKUP(C450,DATOS!$C$2:$C$497,DATOS!$G$2:$G$497)</f>
        <v>MARACAIBO</v>
      </c>
      <c r="J450" s="9" t="s">
        <v>9</v>
      </c>
    </row>
    <row r="451" spans="1:10">
      <c r="A451" s="20">
        <f t="shared" si="5"/>
        <v>462</v>
      </c>
      <c r="B451" s="22" t="str">
        <f>LOOKUP(C451,DATOS!$C$2:$C$497,DATOS!$B$2:$B$497)</f>
        <v>JOSE BENJAMIN MORENO</v>
      </c>
      <c r="C451" s="26">
        <v>9344998</v>
      </c>
      <c r="D451" s="22" t="str">
        <f>LOOKUP(C451,DATOS!$C$2:$C$497,DATOS!$D$2:$D$497)</f>
        <v>A25DT5V</v>
      </c>
      <c r="E451" s="22" t="str">
        <f>LOOKUP(D451,DATOS!$A$502:$A$884,DATOS!$B$502:$B$884)</f>
        <v>S/I</v>
      </c>
      <c r="F451" s="6">
        <v>200.761</v>
      </c>
      <c r="G451" s="8">
        <v>45489</v>
      </c>
      <c r="H451" s="22" t="str">
        <f>LOOKUP(C451,DATOS!$C$2:$C$497,DATOS!$F$2:$F$497)</f>
        <v>ANDES</v>
      </c>
      <c r="I451" s="22" t="str">
        <f>LOOKUP(C451,DATOS!$C$2:$C$497,DATOS!$G$2:$G$497)</f>
        <v>LA FRIA</v>
      </c>
      <c r="J451" s="9" t="s">
        <v>58</v>
      </c>
    </row>
    <row r="452" spans="1:10">
      <c r="A452" s="20">
        <f t="shared" si="5"/>
        <v>463</v>
      </c>
      <c r="B452" s="22" t="str">
        <f>LOOKUP(C452,DATOS!$C$2:$C$497,DATOS!$B$2:$B$497)</f>
        <v>EDWING MOSQUERA</v>
      </c>
      <c r="C452" s="26">
        <v>15839638</v>
      </c>
      <c r="D452" s="22" t="str">
        <f>LOOKUP(C452,DATOS!$C$2:$C$497,DATOS!$D$2:$D$497)</f>
        <v>DA753550</v>
      </c>
      <c r="E452" s="22" t="str">
        <f>LOOKUP(D452,DATOS!$A$502:$A$884,DATOS!$B$502:$B$884)</f>
        <v>600 LT</v>
      </c>
      <c r="F452" s="6">
        <v>400.678</v>
      </c>
      <c r="G452" s="8">
        <v>45489</v>
      </c>
      <c r="H452" s="22" t="str">
        <f>LOOKUP(C452,DATOS!$C$2:$C$497,DATOS!$F$2:$F$497)</f>
        <v>OCCIDENTE</v>
      </c>
      <c r="I452" s="22" t="str">
        <f>LOOKUP(C452,DATOS!$C$2:$C$497,DATOS!$G$2:$G$497)</f>
        <v>MARACAIBO</v>
      </c>
      <c r="J452" s="9" t="s">
        <v>6</v>
      </c>
    </row>
    <row r="453" spans="1:10">
      <c r="A453" s="20">
        <f t="shared" si="5"/>
        <v>464</v>
      </c>
      <c r="B453" s="22" t="str">
        <f>LOOKUP(C453,DATOS!$C$2:$C$497,DATOS!$B$2:$B$497)</f>
        <v>JUAN REYES</v>
      </c>
      <c r="C453" s="26">
        <v>15593567</v>
      </c>
      <c r="D453" s="22" t="s">
        <v>437</v>
      </c>
      <c r="E453" s="22" t="str">
        <f>LOOKUP(D453,DATOS!$A$502:$A$884,DATOS!$B$502:$B$884)</f>
        <v>600 LT</v>
      </c>
      <c r="F453" s="6">
        <v>200.136</v>
      </c>
      <c r="G453" s="8">
        <v>45489</v>
      </c>
      <c r="H453" s="22" t="str">
        <f>LOOKUP(C453,DATOS!$C$2:$C$497,DATOS!$F$2:$F$497)</f>
        <v>OCCIDENTE</v>
      </c>
      <c r="I453" s="22" t="str">
        <f>LOOKUP(C453,DATOS!$C$2:$C$497,DATOS!$G$2:$G$497)</f>
        <v>MARACAIBO</v>
      </c>
      <c r="J453" s="9" t="s">
        <v>9</v>
      </c>
    </row>
    <row r="454" spans="1:10">
      <c r="A454" s="20">
        <f t="shared" si="5"/>
        <v>465</v>
      </c>
      <c r="B454" s="22" t="str">
        <f>LOOKUP(C454,DATOS!$C$2:$C$497,DATOS!$B$2:$B$497)</f>
        <v>JOSE GONZALEZ</v>
      </c>
      <c r="C454" s="26">
        <v>11249199</v>
      </c>
      <c r="D454" s="22" t="str">
        <f>LOOKUP(C454,DATOS!$C$2:$C$497,DATOS!$D$2:$D$497)</f>
        <v>NS000530</v>
      </c>
      <c r="E454" s="22" t="str">
        <f>LOOKUP(D454,DATOS!$A$502:$A$884,DATOS!$B$502:$B$884)</f>
        <v>S/I</v>
      </c>
      <c r="F454" s="3">
        <v>161.93799999999999</v>
      </c>
      <c r="G454" s="8">
        <v>45489</v>
      </c>
      <c r="H454" s="22" t="str">
        <f>LOOKUP(C454,DATOS!$C$2:$C$497,DATOS!$F$2:$F$497)</f>
        <v>OCCIDENTE</v>
      </c>
      <c r="I454" s="22" t="str">
        <f>LOOKUP(C454,DATOS!$C$2:$C$497,DATOS!$G$2:$G$497)</f>
        <v>MARACAIBO</v>
      </c>
      <c r="J454" s="9" t="s">
        <v>9</v>
      </c>
    </row>
    <row r="455" spans="1:10">
      <c r="A455" s="20">
        <f t="shared" si="5"/>
        <v>466</v>
      </c>
      <c r="B455" s="22" t="str">
        <f>LOOKUP(C455,DATOS!$C$2:$C$497,DATOS!$B$2:$B$497)</f>
        <v>EURO VILLALOBOS</v>
      </c>
      <c r="C455" s="26">
        <v>10421207</v>
      </c>
      <c r="D455" s="22" t="s">
        <v>341</v>
      </c>
      <c r="E455" s="22" t="str">
        <f>LOOKUP(D455,DATOS!$A$502:$A$884,DATOS!$B$502:$B$884)</f>
        <v>S/I</v>
      </c>
      <c r="F455" s="6">
        <v>400.41899999999998</v>
      </c>
      <c r="G455" s="8">
        <v>45489</v>
      </c>
      <c r="H455" s="22" t="str">
        <f>LOOKUP(C455,DATOS!$C$2:$C$497,DATOS!$F$2:$F$497)</f>
        <v>OCCIDENTE</v>
      </c>
      <c r="I455" s="22" t="str">
        <f>LOOKUP(C455,DATOS!$C$2:$C$497,DATOS!$G$2:$G$497)</f>
        <v>MARACAIBO</v>
      </c>
      <c r="J455" s="1" t="s">
        <v>6</v>
      </c>
    </row>
    <row r="456" spans="1:10">
      <c r="A456" s="20">
        <f t="shared" si="5"/>
        <v>467</v>
      </c>
      <c r="B456" s="22" t="str">
        <f>LOOKUP(C456,DATOS!$C$2:$C$497,DATOS!$B$2:$B$497)</f>
        <v>VICTOR SOSA</v>
      </c>
      <c r="C456" s="26">
        <v>10038529</v>
      </c>
      <c r="D456" s="22" t="str">
        <f>LOOKUP(C456,DATOS!$C$2:$C$497,DATOS!$D$2:$D$497)</f>
        <v>A40EE5G</v>
      </c>
      <c r="E456" s="22" t="str">
        <f>LOOKUP(D456,DATOS!$A$502:$A$884,DATOS!$B$502:$B$884)</f>
        <v>S/I</v>
      </c>
      <c r="F456" s="6">
        <v>200.98400000000001</v>
      </c>
      <c r="G456" s="8">
        <v>45489</v>
      </c>
      <c r="H456" s="22" t="str">
        <f>LOOKUP(C456,DATOS!$C$2:$C$497,DATOS!$F$2:$F$497)</f>
        <v>OCCIDENTE</v>
      </c>
      <c r="I456" s="22" t="str">
        <f>LOOKUP(C456,DATOS!$C$2:$C$497,DATOS!$G$2:$G$497)</f>
        <v>VALERA</v>
      </c>
      <c r="J456" s="1" t="s">
        <v>56</v>
      </c>
    </row>
    <row r="457" spans="1:10">
      <c r="A457" s="20">
        <f t="shared" si="5"/>
        <v>468</v>
      </c>
      <c r="B457" s="22" t="str">
        <f>LOOKUP(C457,DATOS!$C$2:$C$497,DATOS!$B$2:$B$497)</f>
        <v>MARCOS BAES</v>
      </c>
      <c r="C457" s="26">
        <v>11718542</v>
      </c>
      <c r="D457" s="22" t="str">
        <f>LOOKUP(C457,DATOS!$C$2:$C$497,DATOS!$D$2:$D$497)</f>
        <v>DA761290</v>
      </c>
      <c r="E457" s="22" t="str">
        <f>LOOKUP(D457,DATOS!$A$502:$A$884,DATOS!$B$502:$B$884)</f>
        <v>600 LT</v>
      </c>
      <c r="F457" s="6">
        <v>200.08600000000001</v>
      </c>
      <c r="G457" s="8">
        <v>45489</v>
      </c>
      <c r="H457" s="22" t="str">
        <f>LOOKUP(C457,DATOS!$C$2:$C$497,DATOS!$F$2:$F$497)</f>
        <v>OCCIDENTE</v>
      </c>
      <c r="I457" s="22" t="str">
        <f>LOOKUP(C457,DATOS!$C$2:$C$497,DATOS!$G$2:$G$497)</f>
        <v>MARACAIBO</v>
      </c>
      <c r="J457" s="9" t="s">
        <v>9</v>
      </c>
    </row>
    <row r="458" spans="1:10">
      <c r="A458" s="20">
        <f t="shared" si="5"/>
        <v>469</v>
      </c>
      <c r="B458" s="22" t="str">
        <f>LOOKUP(C458,DATOS!$C$2:$C$497,DATOS!$B$2:$B$497)</f>
        <v>JOSE MORILLO</v>
      </c>
      <c r="C458" s="26">
        <v>7817079</v>
      </c>
      <c r="D458" s="22" t="str">
        <f>LOOKUP(C458,DATOS!$C$2:$C$497,DATOS!$D$2:$D$497)</f>
        <v>NS000514</v>
      </c>
      <c r="E458" s="22" t="str">
        <f>LOOKUP(D458,DATOS!$A$502:$A$884,DATOS!$B$502:$B$884)</f>
        <v>S/I</v>
      </c>
      <c r="F458" s="6">
        <v>200.315</v>
      </c>
      <c r="G458" s="8">
        <v>45489</v>
      </c>
      <c r="H458" s="22" t="str">
        <f>LOOKUP(C458,DATOS!$C$2:$C$497,DATOS!$F$2:$F$497)</f>
        <v>OCCIDENTE</v>
      </c>
      <c r="I458" s="22" t="str">
        <f>LOOKUP(C458,DATOS!$C$2:$C$497,DATOS!$G$2:$G$497)</f>
        <v>MARACAIBO</v>
      </c>
      <c r="J458" s="9" t="s">
        <v>9</v>
      </c>
    </row>
    <row r="459" spans="1:10">
      <c r="A459" s="20">
        <f t="shared" si="5"/>
        <v>470</v>
      </c>
      <c r="B459" s="22" t="str">
        <f>LOOKUP(C459,DATOS!$C$2:$C$497,DATOS!$B$2:$B$497)</f>
        <v>PEDRO RODRIGUEZ</v>
      </c>
      <c r="C459" s="26">
        <v>11256956</v>
      </c>
      <c r="D459" s="22" t="str">
        <f>LOOKUP(C459,DATOS!$C$2:$C$497,DATOS!$D$2:$D$497)</f>
        <v>A20DT3V</v>
      </c>
      <c r="E459" s="22" t="str">
        <f>LOOKUP(D459,DATOS!$A$502:$A$884,DATOS!$B$502:$B$884)</f>
        <v>S/I</v>
      </c>
      <c r="F459" s="6">
        <v>200.11699999999999</v>
      </c>
      <c r="G459" s="8">
        <v>45489</v>
      </c>
      <c r="H459" s="22" t="str">
        <f>LOOKUP(C459,DATOS!$C$2:$C$497,DATOS!$F$2:$F$497)</f>
        <v>ANDES</v>
      </c>
      <c r="I459" s="22" t="str">
        <f>LOOKUP(C459,DATOS!$C$2:$C$497,DATOS!$G$2:$G$497)</f>
        <v>LA FRIA</v>
      </c>
      <c r="J459" s="1" t="s">
        <v>58</v>
      </c>
    </row>
    <row r="460" spans="1:10">
      <c r="A460" s="20">
        <f t="shared" si="5"/>
        <v>471</v>
      </c>
      <c r="B460" s="22" t="str">
        <f>LOOKUP(C460,DATOS!$C$2:$C$497,DATOS!$B$2:$B$497)</f>
        <v>LEONAR VALERA</v>
      </c>
      <c r="C460" s="26">
        <v>11324295</v>
      </c>
      <c r="D460" s="22" t="str">
        <f>LOOKUP(C460,DATOS!$C$2:$C$497,DATOS!$D$2:$D$497)</f>
        <v>A75EE7G</v>
      </c>
      <c r="E460" s="22" t="str">
        <f>LOOKUP(D460,DATOS!$A$502:$A$884,DATOS!$B$502:$B$884)</f>
        <v>S/I</v>
      </c>
      <c r="F460" s="6">
        <v>200.77199999999999</v>
      </c>
      <c r="G460" s="8">
        <v>45489</v>
      </c>
      <c r="H460" s="22" t="str">
        <f>LOOKUP(C460,DATOS!$C$2:$C$497,DATOS!$F$2:$F$497)</f>
        <v>OCCIDENTE</v>
      </c>
      <c r="I460" s="22" t="str">
        <f>LOOKUP(C460,DATOS!$C$2:$C$497,DATOS!$G$2:$G$497)</f>
        <v>VALERA</v>
      </c>
      <c r="J460" s="1" t="s">
        <v>56</v>
      </c>
    </row>
    <row r="461" spans="1:10">
      <c r="A461" s="20">
        <f t="shared" si="5"/>
        <v>472</v>
      </c>
      <c r="B461" s="28" t="s">
        <v>20</v>
      </c>
      <c r="C461" s="28" t="s">
        <v>21</v>
      </c>
      <c r="D461" s="28" t="s">
        <v>22</v>
      </c>
      <c r="E461" s="28" t="s">
        <v>23</v>
      </c>
      <c r="F461" s="28" t="s">
        <v>25</v>
      </c>
      <c r="G461" s="28" t="s">
        <v>0</v>
      </c>
      <c r="H461" s="28" t="s">
        <v>28</v>
      </c>
      <c r="I461" s="28" t="s">
        <v>29</v>
      </c>
      <c r="J461" s="28" t="s">
        <v>30</v>
      </c>
    </row>
    <row r="462" spans="1:10">
      <c r="A462" s="20">
        <f t="shared" si="5"/>
        <v>473</v>
      </c>
      <c r="B462" s="22" t="str">
        <f>LOOKUP(C462,DATOS!$C$2:$C$497,DATOS!$B$2:$B$497)</f>
        <v>JORGE LABARCA</v>
      </c>
      <c r="C462" s="26">
        <v>13243960</v>
      </c>
      <c r="D462" s="22" t="str">
        <f>LOOKUP(C462,DATOS!$C$2:$C$497,DATOS!$D$2:$D$497)</f>
        <v>PT501957</v>
      </c>
      <c r="E462" s="22" t="str">
        <f>LOOKUP(D462,DATOS!$A$502:$A$884,DATOS!$B$502:$B$884)</f>
        <v>S/I</v>
      </c>
      <c r="F462" s="6">
        <v>400.71800000000002</v>
      </c>
      <c r="G462" s="8">
        <v>45489</v>
      </c>
      <c r="H462" s="22" t="str">
        <f>LOOKUP(C462,DATOS!$C$2:$C$497,DATOS!$F$2:$F$497)</f>
        <v>OCCIDENTE</v>
      </c>
      <c r="I462" s="22" t="str">
        <f>LOOKUP(C462,DATOS!$C$2:$C$497,DATOS!$G$2:$G$497)</f>
        <v>MARACAIBO</v>
      </c>
      <c r="J462" s="9" t="s">
        <v>56</v>
      </c>
    </row>
    <row r="463" spans="1:10">
      <c r="A463" s="20">
        <f t="shared" si="5"/>
        <v>474</v>
      </c>
      <c r="B463" s="22" t="str">
        <f>LOOKUP(C463,DATOS!$C$2:$C$497,DATOS!$B$2:$B$497)</f>
        <v>JOSE BENITO VILLALOBOS</v>
      </c>
      <c r="C463" s="26">
        <v>16492828</v>
      </c>
      <c r="D463" s="22" t="str">
        <f>LOOKUP(C463,DATOS!$C$2:$C$497,DATOS!$D$2:$D$497)</f>
        <v>DA761656</v>
      </c>
      <c r="E463" s="22" t="str">
        <f>LOOKUP(D463,DATOS!$A$502:$A$884,DATOS!$B$502:$B$884)</f>
        <v>600 LT</v>
      </c>
      <c r="F463" s="6">
        <v>427.096</v>
      </c>
      <c r="G463" s="8">
        <v>45489</v>
      </c>
      <c r="H463" s="22" t="str">
        <f>LOOKUP(C463,DATOS!$C$2:$C$497,DATOS!$F$2:$F$497)</f>
        <v>OCCIDENTE</v>
      </c>
      <c r="I463" s="22" t="str">
        <f>LOOKUP(C463,DATOS!$C$2:$C$497,DATOS!$G$2:$G$497)</f>
        <v>MARACAIBO</v>
      </c>
      <c r="J463" s="9" t="s">
        <v>6</v>
      </c>
    </row>
    <row r="464" spans="1:10">
      <c r="A464" s="20">
        <f t="shared" si="5"/>
        <v>475</v>
      </c>
      <c r="B464" s="22" t="str">
        <f>LOOKUP(C464,DATOS!$C$2:$C$497,DATOS!$B$2:$B$497)</f>
        <v>JOSE OREFRECHI</v>
      </c>
      <c r="C464" s="26">
        <v>12619136</v>
      </c>
      <c r="D464" s="22" t="str">
        <f>LOOKUP(C464,DATOS!$C$2:$C$497,DATOS!$D$2:$D$497)</f>
        <v>PT501958</v>
      </c>
      <c r="E464" s="22" t="str">
        <f>LOOKUP(D464,DATOS!$A$502:$A$884,DATOS!$B$502:$B$884)</f>
        <v>S/I</v>
      </c>
      <c r="F464" s="6">
        <v>400.31599999999997</v>
      </c>
      <c r="G464" s="8">
        <v>45489</v>
      </c>
      <c r="H464" s="22" t="str">
        <f>LOOKUP(C464,DATOS!$C$2:$C$497,DATOS!$F$2:$F$497)</f>
        <v>OCCIDENTE</v>
      </c>
      <c r="I464" s="22" t="str">
        <f>LOOKUP(C464,DATOS!$C$2:$C$497,DATOS!$G$2:$G$497)</f>
        <v>MARACAIBO</v>
      </c>
      <c r="J464" s="9" t="s">
        <v>6</v>
      </c>
    </row>
    <row r="465" spans="1:10">
      <c r="A465" s="20">
        <f t="shared" si="5"/>
        <v>476</v>
      </c>
      <c r="B465" s="22" t="str">
        <f>LOOKUP(C465,DATOS!$C$2:$C$497,DATOS!$B$2:$B$497)</f>
        <v>ELYSAUL MONTILLA</v>
      </c>
      <c r="C465" s="26">
        <v>14504085</v>
      </c>
      <c r="D465" s="22" t="str">
        <f>LOOKUP(C465,DATOS!$C$2:$C$497,DATOS!$D$2:$D$497)</f>
        <v>A48EBOP</v>
      </c>
      <c r="E465" s="22" t="str">
        <f>LOOKUP(D465,DATOS!$A$502:$A$884,DATOS!$B$502:$B$884)</f>
        <v>S/I</v>
      </c>
      <c r="F465" s="6">
        <v>200.77600000000001</v>
      </c>
      <c r="G465" s="8">
        <v>45489</v>
      </c>
      <c r="H465" s="22" t="str">
        <f>LOOKUP(C465,DATOS!$C$2:$C$497,DATOS!$F$2:$F$497)</f>
        <v>OCCIDENTE</v>
      </c>
      <c r="I465" s="22" t="str">
        <f>LOOKUP(C465,DATOS!$C$2:$C$497,DATOS!$G$2:$G$497)</f>
        <v>SAN CRISTOBAL</v>
      </c>
      <c r="J465" s="9" t="s">
        <v>495</v>
      </c>
    </row>
    <row r="466" spans="1:10">
      <c r="A466" s="20">
        <f t="shared" si="5"/>
        <v>477</v>
      </c>
      <c r="B466" s="22" t="str">
        <f>LOOKUP(C466,DATOS!$C$2:$C$497,DATOS!$B$2:$B$497)</f>
        <v>MIGUEL MONTERO</v>
      </c>
      <c r="C466" s="26">
        <v>11287560</v>
      </c>
      <c r="D466" s="22" t="str">
        <f>LOOKUP(C466,DATOS!$C$2:$C$497,DATOS!$D$2:$D$497)</f>
        <v>DA761315</v>
      </c>
      <c r="E466" s="22" t="str">
        <f>LOOKUP(D466,DATOS!$A$502:$A$884,DATOS!$B$502:$B$884)</f>
        <v>600 LT</v>
      </c>
      <c r="F466" s="6">
        <v>150.505</v>
      </c>
      <c r="G466" s="8">
        <v>45489</v>
      </c>
      <c r="H466" s="22" t="str">
        <f>LOOKUP(C466,DATOS!$C$2:$C$497,DATOS!$F$2:$F$497)</f>
        <v>OCCIDENTE</v>
      </c>
      <c r="I466" s="22" t="str">
        <f>LOOKUP(C466,DATOS!$C$2:$C$497,DATOS!$G$2:$G$497)</f>
        <v>MARACAIBO</v>
      </c>
      <c r="J466" s="9" t="s">
        <v>6</v>
      </c>
    </row>
    <row r="467" spans="1:10">
      <c r="A467" s="20">
        <f t="shared" si="5"/>
        <v>478</v>
      </c>
      <c r="B467" s="22" t="str">
        <f>LOOKUP(C467,DATOS!$C$2:$C$497,DATOS!$B$2:$B$497)</f>
        <v>PEREZ YEISON</v>
      </c>
      <c r="C467" s="26">
        <v>17834054</v>
      </c>
      <c r="D467" s="22" t="str">
        <f>LOOKUP(C467,DATOS!$C$2:$C$497,DATOS!$D$2:$D$497)</f>
        <v>DA761280</v>
      </c>
      <c r="E467" s="22" t="str">
        <f>LOOKUP(D467,DATOS!$A$502:$A$884,DATOS!$B$502:$B$884)</f>
        <v>600 LT</v>
      </c>
      <c r="F467" s="6">
        <v>200.51400000000001</v>
      </c>
      <c r="G467" s="8">
        <v>45489</v>
      </c>
      <c r="H467" s="22" t="str">
        <f>LOOKUP(C467,DATOS!$C$2:$C$497,DATOS!$F$2:$F$497)</f>
        <v>OCCIDENTE</v>
      </c>
      <c r="I467" s="22" t="str">
        <f>LOOKUP(C467,DATOS!$C$2:$C$497,DATOS!$G$2:$G$497)</f>
        <v>MARACAIBO</v>
      </c>
      <c r="J467" s="9" t="s">
        <v>9</v>
      </c>
    </row>
    <row r="468" spans="1:10">
      <c r="A468" s="20">
        <f t="shared" si="5"/>
        <v>479</v>
      </c>
      <c r="B468" s="22" t="str">
        <f>LOOKUP(C468,DATOS!$C$2:$C$497,DATOS!$B$2:$B$497)</f>
        <v>JOHAN RAMIREZ</v>
      </c>
      <c r="C468" s="26">
        <v>13977953</v>
      </c>
      <c r="D468" s="22" t="str">
        <f>LOOKUP(C468,DATOS!$C$2:$C$497,DATOS!$D$2:$D$497)</f>
        <v>NS000463</v>
      </c>
      <c r="E468" s="22" t="str">
        <f>LOOKUP(D468,DATOS!$A$502:$A$884,DATOS!$B$502:$B$884)</f>
        <v>S/I</v>
      </c>
      <c r="F468" s="6">
        <v>145.59399999999999</v>
      </c>
      <c r="G468" s="8">
        <v>45489</v>
      </c>
      <c r="H468" s="22" t="str">
        <f>LOOKUP(C468,DATOS!$C$2:$C$497,DATOS!$F$2:$F$497)</f>
        <v>ANDES</v>
      </c>
      <c r="I468" s="22" t="str">
        <f>LOOKUP(C468,DATOS!$C$2:$C$497,DATOS!$G$2:$G$497)</f>
        <v>SAN CRISTOBAL</v>
      </c>
      <c r="J468" s="9" t="s">
        <v>58</v>
      </c>
    </row>
    <row r="469" spans="1:10">
      <c r="A469" s="20">
        <f t="shared" si="5"/>
        <v>480</v>
      </c>
      <c r="B469" s="22" t="str">
        <f>LOOKUP(C469,DATOS!$C$2:$C$497,DATOS!$B$2:$B$497)</f>
        <v>JOSE GUERRERO</v>
      </c>
      <c r="C469" s="26">
        <v>9224510</v>
      </c>
      <c r="D469" s="22" t="s">
        <v>44</v>
      </c>
      <c r="E469" s="22" t="str">
        <f>LOOKUP(D469,DATOS!$A$502:$A$884,DATOS!$B$502:$B$884)</f>
        <v>S/I</v>
      </c>
      <c r="F469" s="6">
        <v>191.83500000000001</v>
      </c>
      <c r="G469" s="8">
        <v>45489</v>
      </c>
      <c r="H469" s="22" t="str">
        <f>LOOKUP(C469,DATOS!$C$2:$C$497,DATOS!$F$2:$F$497)</f>
        <v>ANDES</v>
      </c>
      <c r="I469" s="22" t="str">
        <f>LOOKUP(C469,DATOS!$C$2:$C$497,DATOS!$G$2:$G$497)</f>
        <v>SAN CRISTOBAL</v>
      </c>
      <c r="J469" s="9" t="s">
        <v>58</v>
      </c>
    </row>
    <row r="470" spans="1:10">
      <c r="A470" s="20">
        <f t="shared" si="5"/>
        <v>481</v>
      </c>
      <c r="B470" s="22" t="str">
        <f>LOOKUP(C470,DATOS!$C$2:$C$497,DATOS!$B$2:$B$497)</f>
        <v>ARGENIS ARANGUREN</v>
      </c>
      <c r="C470" s="26">
        <v>10850656</v>
      </c>
      <c r="D470" s="22" t="str">
        <f>LOOKUP(C470,DATOS!$C$2:$C$497,DATOS!$D$2:$D$497)</f>
        <v>DA753423</v>
      </c>
      <c r="E470" s="22" t="str">
        <f>LOOKUP(D470,DATOS!$A$502:$A$884,DATOS!$B$502:$B$884)</f>
        <v>600 LT</v>
      </c>
      <c r="F470" s="6">
        <v>200.01400000000001</v>
      </c>
      <c r="G470" s="8">
        <v>45489</v>
      </c>
      <c r="H470" s="22" t="str">
        <f>LOOKUP(C470,DATOS!$C$2:$C$497,DATOS!$F$2:$F$497)</f>
        <v>ANDES</v>
      </c>
      <c r="I470" s="22" t="str">
        <f>LOOKUP(C470,DATOS!$C$2:$C$497,DATOS!$G$2:$G$497)</f>
        <v>LA FRIA</v>
      </c>
      <c r="J470" s="9" t="s">
        <v>58</v>
      </c>
    </row>
    <row r="471" spans="1:10">
      <c r="A471" s="20">
        <f t="shared" si="5"/>
        <v>482</v>
      </c>
      <c r="B471" s="22" t="str">
        <f>LOOKUP(C471,DATOS!$C$2:$C$497,DATOS!$B$2:$B$497)</f>
        <v xml:space="preserve">  JONATHA CHAPARRO</v>
      </c>
      <c r="C471" s="26">
        <v>14522301</v>
      </c>
      <c r="D471" s="22" t="str">
        <f>LOOKUP(C471,DATOS!$C$2:$C$497,DATOS!$D$2:$D$497)</f>
        <v>DA761381</v>
      </c>
      <c r="E471" s="22" t="str">
        <f>LOOKUP(D471,DATOS!$A$502:$A$884,DATOS!$B$502:$B$884)</f>
        <v>600 LT</v>
      </c>
      <c r="F471" s="6">
        <v>450.84</v>
      </c>
      <c r="G471" s="8">
        <v>45489</v>
      </c>
      <c r="H471" s="22" t="str">
        <f>LOOKUP(C471,DATOS!$C$2:$C$497,DATOS!$F$2:$F$497)</f>
        <v>OCCIDENTE</v>
      </c>
      <c r="I471" s="22" t="str">
        <f>LOOKUP(C471,DATOS!$C$2:$C$497,DATOS!$G$2:$G$497)</f>
        <v>MARACAIBO</v>
      </c>
      <c r="J471" s="9" t="s">
        <v>6</v>
      </c>
    </row>
    <row r="472" spans="1:10">
      <c r="A472" s="20">
        <f t="shared" si="5"/>
        <v>483</v>
      </c>
      <c r="B472" s="22" t="str">
        <f>LOOKUP(C472,DATOS!$C$2:$C$497,DATOS!$B$2:$B$497)</f>
        <v>JUAN ZAMBRANO</v>
      </c>
      <c r="C472" s="26">
        <v>7828311</v>
      </c>
      <c r="D472" s="22" t="str">
        <f>LOOKUP(C472,DATOS!$C$2:$C$497,DATOS!$D$2:$D$497)</f>
        <v>A16DRK1</v>
      </c>
      <c r="E472" s="22" t="str">
        <f>LOOKUP(D472,DATOS!$A$502:$A$884,DATOS!$B$502:$B$884)</f>
        <v>S/I</v>
      </c>
      <c r="F472" s="6">
        <v>200.12100000000001</v>
      </c>
      <c r="G472" s="8">
        <v>45489</v>
      </c>
      <c r="H472" s="22" t="str">
        <f>LOOKUP(C472,DATOS!$C$2:$C$497,DATOS!$F$2:$F$497)</f>
        <v>OCCIDENTE</v>
      </c>
      <c r="I472" s="22" t="str">
        <f>LOOKUP(C472,DATOS!$C$2:$C$497,DATOS!$G$2:$G$497)</f>
        <v>VALERA</v>
      </c>
      <c r="J472" s="9" t="s">
        <v>56</v>
      </c>
    </row>
    <row r="473" spans="1:10">
      <c r="A473" s="20">
        <f t="shared" si="5"/>
        <v>484</v>
      </c>
      <c r="B473" s="22" t="str">
        <f>LOOKUP(C473,DATOS!$C$2:$C$497,DATOS!$B$2:$B$497)</f>
        <v>RANDY NAVEDA</v>
      </c>
      <c r="C473" s="26">
        <v>17647764</v>
      </c>
      <c r="D473" s="22" t="str">
        <f>LOOKUP(C473,DATOS!$C$2:$C$497,DATOS!$D$2:$D$497)</f>
        <v>NA017022</v>
      </c>
      <c r="E473" s="22" t="str">
        <f>LOOKUP(D473,DATOS!$A$502:$A$884,DATOS!$B$502:$B$884)</f>
        <v>S/I</v>
      </c>
      <c r="F473" s="6">
        <v>200.78299999999999</v>
      </c>
      <c r="G473" s="8">
        <v>45489</v>
      </c>
      <c r="H473" s="22" t="str">
        <f>LOOKUP(C473,DATOS!$C$2:$C$497,DATOS!$F$2:$F$497)</f>
        <v>OCCIDENTE</v>
      </c>
      <c r="I473" s="22" t="str">
        <f>LOOKUP(C473,DATOS!$C$2:$C$497,DATOS!$G$2:$G$497)</f>
        <v>VALERA</v>
      </c>
      <c r="J473" s="9" t="s">
        <v>56</v>
      </c>
    </row>
    <row r="474" spans="1:10">
      <c r="A474" s="20">
        <f t="shared" ref="A474:A537" si="6">A473+1</f>
        <v>485</v>
      </c>
      <c r="B474" s="22" t="str">
        <f>LOOKUP(C474,DATOS!$C$2:$C$497,DATOS!$B$2:$B$497)</f>
        <v>WOLFANG BOHORQUEZ</v>
      </c>
      <c r="C474" s="26">
        <v>7814431</v>
      </c>
      <c r="D474" s="22" t="str">
        <f>LOOKUP(C474,DATOS!$C$2:$C$497,DATOS!$D$2:$D$497)</f>
        <v>A51EB7P</v>
      </c>
      <c r="E474" s="22" t="str">
        <f>LOOKUP(D474,DATOS!$A$502:$A$884,DATOS!$B$502:$B$884)</f>
        <v>S/I</v>
      </c>
      <c r="F474" s="6">
        <v>275.49200000000002</v>
      </c>
      <c r="G474" s="8">
        <v>45489</v>
      </c>
      <c r="H474" s="22" t="str">
        <f>LOOKUP(C474,DATOS!$C$2:$C$497,DATOS!$F$2:$F$497)</f>
        <v>OCCIDENTE</v>
      </c>
      <c r="I474" s="22" t="str">
        <f>LOOKUP(C474,DATOS!$C$2:$C$497,DATOS!$G$2:$G$497)</f>
        <v>MARACAIBO</v>
      </c>
      <c r="J474" s="9" t="s">
        <v>495</v>
      </c>
    </row>
    <row r="475" spans="1:10">
      <c r="A475" s="20">
        <f t="shared" si="6"/>
        <v>486</v>
      </c>
      <c r="B475" s="22" t="str">
        <f>LOOKUP(C475,DATOS!$C$2:$C$497,DATOS!$B$2:$B$497)</f>
        <v>JORGE FUENMAYOR</v>
      </c>
      <c r="C475" s="26">
        <v>16608112</v>
      </c>
      <c r="D475" s="22" t="str">
        <f>LOOKUP(C475,DATOS!$C$2:$C$497,DATOS!$D$2:$D$497)</f>
        <v>A72EE3G</v>
      </c>
      <c r="E475" s="22" t="str">
        <f>LOOKUP(D475,DATOS!$A$502:$A$884,DATOS!$B$502:$B$884)</f>
        <v>S/I</v>
      </c>
      <c r="F475" s="6">
        <v>300.25900000000001</v>
      </c>
      <c r="G475" s="8">
        <v>45489</v>
      </c>
      <c r="H475" s="22" t="str">
        <f>LOOKUP(C475,DATOS!$C$2:$C$497,DATOS!$F$2:$F$497)</f>
        <v>OCCIDENTE</v>
      </c>
      <c r="I475" s="22" t="str">
        <f>LOOKUP(C475,DATOS!$C$2:$C$497,DATOS!$G$2:$G$497)</f>
        <v>MARACAIBO</v>
      </c>
      <c r="J475" s="9" t="s">
        <v>6</v>
      </c>
    </row>
    <row r="476" spans="1:10">
      <c r="A476" s="20">
        <f t="shared" si="6"/>
        <v>487</v>
      </c>
      <c r="B476" s="22" t="str">
        <f>LOOKUP(C476,DATOS!$C$2:$C$497,DATOS!$B$2:$B$497)</f>
        <v>WILLIAM MORLES</v>
      </c>
      <c r="C476" s="26">
        <v>7837123</v>
      </c>
      <c r="D476" s="22" t="str">
        <f>LOOKUP(C476,DATOS!$C$2:$C$497,DATOS!$D$2:$D$497)</f>
        <v>A33AYIC</v>
      </c>
      <c r="E476" s="22" t="str">
        <f>LOOKUP(D476,DATOS!$A$502:$A$884,DATOS!$B$502:$B$884)</f>
        <v>S/I</v>
      </c>
      <c r="F476" s="6">
        <v>46.344000000000001</v>
      </c>
      <c r="G476" s="8">
        <v>45489</v>
      </c>
      <c r="H476" s="22" t="str">
        <f>LOOKUP(C476,DATOS!$C$2:$C$497,DATOS!$F$2:$F$497)</f>
        <v>OCCIDENTE</v>
      </c>
      <c r="I476" s="22" t="str">
        <f>LOOKUP(C476,DATOS!$C$2:$C$497,DATOS!$G$2:$G$497)</f>
        <v>DSI</v>
      </c>
      <c r="J476" s="9" t="s">
        <v>720</v>
      </c>
    </row>
    <row r="477" spans="1:10">
      <c r="A477" s="20">
        <f t="shared" si="6"/>
        <v>488</v>
      </c>
      <c r="B477" s="22" t="str">
        <f>LOOKUP(C477,DATOS!$C$2:$C$497,DATOS!$B$2:$B$497)</f>
        <v>FRANKLIN PITA</v>
      </c>
      <c r="C477" s="26">
        <v>11668284</v>
      </c>
      <c r="D477" s="22" t="str">
        <f>LOOKUP(C477,DATOS!$C$2:$C$497,DATOS!$D$2:$D$497)</f>
        <v>A82DR7M</v>
      </c>
      <c r="E477" s="22" t="str">
        <f>LOOKUP(D477,DATOS!$A$502:$A$884,DATOS!$B$502:$B$884)</f>
        <v>S/I</v>
      </c>
      <c r="F477" s="6">
        <v>200.018</v>
      </c>
      <c r="G477" s="8">
        <v>45489</v>
      </c>
      <c r="H477" s="22" t="str">
        <f>LOOKUP(C477,DATOS!$C$2:$C$497,DATOS!$F$2:$F$497)</f>
        <v>ANDES</v>
      </c>
      <c r="I477" s="22" t="str">
        <f>LOOKUP(C477,DATOS!$C$2:$C$497,DATOS!$G$2:$G$497)</f>
        <v>SAN CRISTOBAL</v>
      </c>
      <c r="J477" s="9" t="s">
        <v>35</v>
      </c>
    </row>
    <row r="478" spans="1:10">
      <c r="A478" s="20">
        <f t="shared" si="6"/>
        <v>489</v>
      </c>
      <c r="B478" s="22" t="str">
        <f>LOOKUP(C478,DATOS!$C$2:$C$497,DATOS!$B$2:$B$497)</f>
        <v>NING ORTEGA</v>
      </c>
      <c r="C478" s="26">
        <v>18831887</v>
      </c>
      <c r="D478" s="22" t="s">
        <v>85</v>
      </c>
      <c r="E478" s="22" t="str">
        <f>LOOKUP(D478,DATOS!$A$502:$A$884,DATOS!$B$502:$B$884)</f>
        <v>600 LT</v>
      </c>
      <c r="F478" s="3">
        <v>335.46800000000002</v>
      </c>
      <c r="G478" s="8">
        <v>45489</v>
      </c>
      <c r="H478" s="22" t="str">
        <f>LOOKUP(C478,DATOS!$C$2:$C$497,DATOS!$F$2:$F$497)</f>
        <v>OCCIDENTE</v>
      </c>
      <c r="I478" s="22" t="str">
        <f>LOOKUP(C478,DATOS!$C$2:$C$497,DATOS!$G$2:$G$497)</f>
        <v>MARACAIBO</v>
      </c>
      <c r="J478" s="9" t="s">
        <v>6</v>
      </c>
    </row>
    <row r="479" spans="1:10">
      <c r="A479" s="20">
        <f t="shared" si="6"/>
        <v>490</v>
      </c>
      <c r="B479" s="22" t="str">
        <f>LOOKUP(C479,DATOS!$C$2:$C$497,DATOS!$B$2:$B$497)</f>
        <v>LUIS PIRELA</v>
      </c>
      <c r="C479" s="26">
        <v>16847503</v>
      </c>
      <c r="D479" s="22" t="s">
        <v>760</v>
      </c>
      <c r="E479" s="22" t="str">
        <f>LOOKUP(D479,DATOS!$A$502:$A$884,DATOS!$B$502:$B$884)</f>
        <v>600 LT</v>
      </c>
      <c r="F479" s="6">
        <v>250.523</v>
      </c>
      <c r="G479" s="8">
        <v>45489</v>
      </c>
      <c r="H479" s="22" t="str">
        <f>LOOKUP(C479,DATOS!$C$2:$C$497,DATOS!$F$2:$F$497)</f>
        <v>OCCIDENTE</v>
      </c>
      <c r="I479" s="22" t="str">
        <f>LOOKUP(C479,DATOS!$C$2:$C$497,DATOS!$G$2:$G$497)</f>
        <v>MARACAIBO</v>
      </c>
      <c r="J479" s="1" t="s">
        <v>57</v>
      </c>
    </row>
    <row r="480" spans="1:10">
      <c r="A480" s="20">
        <f t="shared" si="6"/>
        <v>491</v>
      </c>
      <c r="B480" s="28" t="s">
        <v>20</v>
      </c>
      <c r="C480" s="28" t="s">
        <v>21</v>
      </c>
      <c r="D480" s="28" t="s">
        <v>22</v>
      </c>
      <c r="E480" s="28" t="s">
        <v>23</v>
      </c>
      <c r="F480" s="28" t="s">
        <v>25</v>
      </c>
      <c r="G480" s="28" t="s">
        <v>0</v>
      </c>
      <c r="H480" s="28" t="s">
        <v>28</v>
      </c>
      <c r="I480" s="28" t="s">
        <v>29</v>
      </c>
      <c r="J480" s="28" t="s">
        <v>30</v>
      </c>
    </row>
    <row r="481" spans="1:10">
      <c r="A481" s="20">
        <f t="shared" si="6"/>
        <v>492</v>
      </c>
      <c r="B481" s="22" t="str">
        <f>LOOKUP(C481,DATOS!$C$2:$C$497,DATOS!$B$2:$B$497)</f>
        <v>EFRAIN MATERANO</v>
      </c>
      <c r="C481" s="26">
        <v>12408000</v>
      </c>
      <c r="D481" s="22" t="str">
        <f>LOOKUP(C481,DATOS!$C$2:$C$497,DATOS!$D$2:$D$497)</f>
        <v>NA016993</v>
      </c>
      <c r="E481" s="22" t="str">
        <f>LOOKUP(D481,DATOS!$A$502:$A$884,DATOS!$B$502:$B$884)</f>
        <v>S/I</v>
      </c>
      <c r="F481" s="6">
        <v>300.315</v>
      </c>
      <c r="G481" s="8">
        <v>45489</v>
      </c>
      <c r="H481" s="22" t="str">
        <f>LOOKUP(C481,DATOS!$C$2:$C$497,DATOS!$F$2:$F$497)</f>
        <v>OCCIDENTE</v>
      </c>
      <c r="I481" s="22" t="str">
        <f>LOOKUP(C481,DATOS!$C$2:$C$497,DATOS!$G$2:$G$497)</f>
        <v>VALERA</v>
      </c>
      <c r="J481" s="9" t="s">
        <v>56</v>
      </c>
    </row>
    <row r="482" spans="1:10">
      <c r="A482" s="20">
        <f t="shared" si="6"/>
        <v>493</v>
      </c>
      <c r="B482" s="22" t="str">
        <f>LOOKUP(C482,DATOS!$C$2:$C$497,DATOS!$B$2:$B$497)</f>
        <v>PEDRO BOHORQUEZ</v>
      </c>
      <c r="C482" s="26">
        <v>14306139</v>
      </c>
      <c r="D482" s="22" t="str">
        <f>LOOKUP(C482,DATOS!$C$2:$C$497,DATOS!$D$2:$D$497)</f>
        <v>A41EE1G</v>
      </c>
      <c r="E482" s="22" t="str">
        <f>LOOKUP(D482,DATOS!$A$502:$A$884,DATOS!$B$502:$B$884)</f>
        <v>S/I</v>
      </c>
      <c r="F482" s="6">
        <v>200.018</v>
      </c>
      <c r="G482" s="8">
        <v>45489</v>
      </c>
      <c r="H482" s="22" t="str">
        <f>LOOKUP(C482,DATOS!$C$2:$C$497,DATOS!$F$2:$F$497)</f>
        <v>OCCIDENTE</v>
      </c>
      <c r="I482" s="22" t="str">
        <f>LOOKUP(C482,DATOS!$C$2:$C$497,DATOS!$G$2:$G$497)</f>
        <v>VALERA</v>
      </c>
      <c r="J482" s="9" t="s">
        <v>9</v>
      </c>
    </row>
    <row r="483" spans="1:10">
      <c r="A483" s="20">
        <f t="shared" si="6"/>
        <v>494</v>
      </c>
      <c r="B483" s="22" t="str">
        <f>LOOKUP(C483,DATOS!$C$2:$C$497,DATOS!$B$2:$B$497)</f>
        <v>AMERICO RANGEL</v>
      </c>
      <c r="C483" s="26">
        <v>5680873</v>
      </c>
      <c r="D483" s="22" t="str">
        <f>LOOKUP(C483,DATOS!$C$2:$C$497,DATOS!$D$2:$D$497)</f>
        <v>A27DT4V</v>
      </c>
      <c r="E483" s="22" t="str">
        <f>LOOKUP(D483,DATOS!$A$502:$A$884,DATOS!$B$502:$B$884)</f>
        <v>S/I</v>
      </c>
      <c r="F483" s="6">
        <v>200.64599999999999</v>
      </c>
      <c r="G483" s="8">
        <v>45489</v>
      </c>
      <c r="H483" s="22" t="str">
        <f>LOOKUP(C483,DATOS!$C$2:$C$497,DATOS!$F$2:$F$497)</f>
        <v>ANDES</v>
      </c>
      <c r="I483" s="22" t="str">
        <f>LOOKUP(C483,DATOS!$C$2:$C$497,DATOS!$G$2:$G$497)</f>
        <v>LA FRIA</v>
      </c>
      <c r="J483" s="9" t="s">
        <v>35</v>
      </c>
    </row>
    <row r="484" spans="1:10">
      <c r="A484" s="20">
        <f t="shared" si="6"/>
        <v>495</v>
      </c>
      <c r="B484" s="22" t="str">
        <f>LOOKUP(C484,DATOS!$C$2:$C$497,DATOS!$B$2:$B$497)</f>
        <v>EDIS SANCHEZ</v>
      </c>
      <c r="C484" s="26">
        <v>11472346</v>
      </c>
      <c r="D484" s="22" t="str">
        <f>LOOKUP(C484,DATOS!$C$2:$C$497,DATOS!$D$2:$D$497)</f>
        <v>A47EB5P</v>
      </c>
      <c r="E484" s="22" t="str">
        <f>LOOKUP(D484,DATOS!$A$502:$A$884,DATOS!$B$502:$B$884)</f>
        <v>S/I</v>
      </c>
      <c r="F484" s="6">
        <v>400.029</v>
      </c>
      <c r="G484" s="8">
        <v>45489</v>
      </c>
      <c r="H484" s="22" t="str">
        <f>LOOKUP(C484,DATOS!$C$2:$C$497,DATOS!$F$2:$F$497)</f>
        <v>OCCIDENTE</v>
      </c>
      <c r="I484" s="22" t="str">
        <f>LOOKUP(C484,DATOS!$C$2:$C$497,DATOS!$G$2:$G$497)</f>
        <v>MARACAIBO</v>
      </c>
      <c r="J484" s="9" t="s">
        <v>9</v>
      </c>
    </row>
    <row r="485" spans="1:10">
      <c r="A485" s="20">
        <f t="shared" si="6"/>
        <v>496</v>
      </c>
      <c r="B485" s="28" t="s">
        <v>20</v>
      </c>
      <c r="C485" s="28" t="s">
        <v>21</v>
      </c>
      <c r="D485" s="28" t="s">
        <v>22</v>
      </c>
      <c r="E485" s="28" t="s">
        <v>23</v>
      </c>
      <c r="F485" s="28" t="s">
        <v>25</v>
      </c>
      <c r="G485" s="28" t="s">
        <v>0</v>
      </c>
      <c r="H485" s="28" t="s">
        <v>28</v>
      </c>
      <c r="I485" s="28" t="s">
        <v>29</v>
      </c>
      <c r="J485" s="28" t="s">
        <v>30</v>
      </c>
    </row>
    <row r="486" spans="1:10">
      <c r="A486" s="20">
        <f t="shared" si="6"/>
        <v>497</v>
      </c>
      <c r="B486" s="22" t="str">
        <f>LOOKUP(C486,DATOS!$C$2:$C$497,DATOS!$B$2:$B$497)</f>
        <v>HENRY VILLALOBOS</v>
      </c>
      <c r="C486" s="26">
        <v>10413505</v>
      </c>
      <c r="D486" s="22" t="str">
        <f>LOOKUP(C486,DATOS!$C$2:$C$497,DATOS!$D$2:$D$497)</f>
        <v>A72EE0G</v>
      </c>
      <c r="E486" s="22" t="str">
        <f>LOOKUP(D486,DATOS!$A$502:$A$884,DATOS!$B$502:$B$884)</f>
        <v>S/I</v>
      </c>
      <c r="F486" s="6">
        <v>450.08600000000001</v>
      </c>
      <c r="G486" s="8">
        <v>45490</v>
      </c>
      <c r="H486" s="22" t="str">
        <f>LOOKUP(C486,DATOS!$C$2:$C$497,DATOS!$F$2:$F$497)</f>
        <v>OCCIDENTE</v>
      </c>
      <c r="I486" s="22" t="str">
        <f>LOOKUP(C486,DATOS!$C$2:$C$497,DATOS!$G$2:$G$497)</f>
        <v>MARACAIBO</v>
      </c>
      <c r="J486" s="9" t="s">
        <v>495</v>
      </c>
    </row>
    <row r="487" spans="1:10">
      <c r="A487" s="20">
        <f t="shared" si="6"/>
        <v>498</v>
      </c>
      <c r="B487" s="22" t="str">
        <f>LOOKUP(C487,DATOS!$C$2:$C$497,DATOS!$B$2:$B$497)</f>
        <v>LUIS GUERRERO</v>
      </c>
      <c r="C487" s="26">
        <v>8098889</v>
      </c>
      <c r="D487" s="22" t="str">
        <f>LOOKUP(C487,DATOS!$C$2:$C$497,DATOS!$D$2:$D$497)</f>
        <v>DA761802</v>
      </c>
      <c r="E487" s="22" t="str">
        <f>LOOKUP(D487,DATOS!$A$502:$A$884,DATOS!$B$502:$B$884)</f>
        <v>600 LT</v>
      </c>
      <c r="F487" s="6">
        <v>200.33199999999999</v>
      </c>
      <c r="G487" s="8">
        <v>45490</v>
      </c>
      <c r="H487" s="22" t="str">
        <f>LOOKUP(C487,DATOS!$C$2:$C$497,DATOS!$F$2:$F$497)</f>
        <v>ANDES</v>
      </c>
      <c r="I487" s="22" t="str">
        <f>LOOKUP(C487,DATOS!$C$2:$C$497,DATOS!$G$2:$G$497)</f>
        <v>LA FRIA</v>
      </c>
      <c r="J487" s="9" t="s">
        <v>58</v>
      </c>
    </row>
    <row r="488" spans="1:10">
      <c r="A488" s="20">
        <f t="shared" si="6"/>
        <v>499</v>
      </c>
      <c r="B488" s="22" t="str">
        <f>LOOKUP(C488,DATOS!$C$2:$C$497,DATOS!$B$2:$B$497)</f>
        <v>ANTONIO MONTILLA</v>
      </c>
      <c r="C488" s="26">
        <v>7732425</v>
      </c>
      <c r="D488" s="22" t="str">
        <f>LOOKUP(C488,DATOS!$C$2:$C$497,DATOS!$D$2:$D$497)</f>
        <v>DA761724</v>
      </c>
      <c r="E488" s="22" t="str">
        <f>LOOKUP(D488,DATOS!$A$502:$A$884,DATOS!$B$502:$B$884)</f>
        <v>600 LT</v>
      </c>
      <c r="F488" s="6">
        <v>450.78800000000001</v>
      </c>
      <c r="G488" s="8">
        <v>45490</v>
      </c>
      <c r="H488" s="22" t="str">
        <f>LOOKUP(C488,DATOS!$C$2:$C$497,DATOS!$F$2:$F$497)</f>
        <v>OCCIDENTE</v>
      </c>
      <c r="I488" s="22" t="str">
        <f>LOOKUP(C488,DATOS!$C$2:$C$497,DATOS!$G$2:$G$497)</f>
        <v>MARACAIBO</v>
      </c>
      <c r="J488" s="9" t="s">
        <v>6</v>
      </c>
    </row>
    <row r="489" spans="1:10">
      <c r="A489" s="20">
        <f t="shared" si="6"/>
        <v>500</v>
      </c>
      <c r="B489" s="22" t="str">
        <f>LOOKUP(C489,DATOS!$C$2:$C$497,DATOS!$B$2:$B$497)</f>
        <v>HERNAN MORILLO</v>
      </c>
      <c r="C489" s="26">
        <v>11867262</v>
      </c>
      <c r="D489" s="22" t="str">
        <f>LOOKUP(C489,DATOS!$C$2:$C$497,DATOS!$D$2:$D$497)</f>
        <v>DA753530</v>
      </c>
      <c r="E489" s="22" t="str">
        <f>LOOKUP(D489,DATOS!$A$502:$A$884,DATOS!$B$502:$B$884)</f>
        <v>600 LT</v>
      </c>
      <c r="F489" s="6">
        <v>456.286</v>
      </c>
      <c r="G489" s="8">
        <v>45490</v>
      </c>
      <c r="H489" s="22" t="str">
        <f>LOOKUP(C489,DATOS!$C$2:$C$497,DATOS!$F$2:$F$497)</f>
        <v>OCCIDENTE</v>
      </c>
      <c r="I489" s="22" t="str">
        <f>LOOKUP(C489,DATOS!$C$2:$C$497,DATOS!$G$2:$G$497)</f>
        <v>MARACAIBO</v>
      </c>
      <c r="J489" s="9" t="s">
        <v>9</v>
      </c>
    </row>
    <row r="490" spans="1:10">
      <c r="A490" s="20">
        <f t="shared" si="6"/>
        <v>501</v>
      </c>
      <c r="B490" s="22" t="str">
        <f>LOOKUP(C490,DATOS!$C$2:$C$497,DATOS!$B$2:$B$497)</f>
        <v>JOSE CONTRERAS</v>
      </c>
      <c r="C490" s="26">
        <v>9741595</v>
      </c>
      <c r="D490" s="22" t="str">
        <f>LOOKUP(C490,DATOS!$C$2:$C$497,DATOS!$D$2:$D$497)</f>
        <v>A70EE3G</v>
      </c>
      <c r="E490" s="22" t="str">
        <f>LOOKUP(D490,DATOS!$A$502:$A$884,DATOS!$B$502:$B$884)</f>
        <v>S/I</v>
      </c>
      <c r="F490" s="6">
        <v>400.91500000000002</v>
      </c>
      <c r="G490" s="8">
        <v>45490</v>
      </c>
      <c r="H490" s="22" t="str">
        <f>LOOKUP(C490,DATOS!$C$2:$C$497,DATOS!$F$2:$F$497)</f>
        <v>OCCIDENTE</v>
      </c>
      <c r="I490" s="22" t="str">
        <f>LOOKUP(C490,DATOS!$C$2:$C$497,DATOS!$G$2:$G$497)</f>
        <v>MARACAIBO</v>
      </c>
      <c r="J490" s="9" t="s">
        <v>6</v>
      </c>
    </row>
    <row r="491" spans="1:10">
      <c r="A491" s="20">
        <f t="shared" si="6"/>
        <v>502</v>
      </c>
      <c r="B491" s="22" t="str">
        <f>LOOKUP(C491,DATOS!$C$2:$C$497,DATOS!$B$2:$B$497)</f>
        <v>WILLIAMS LABARCA</v>
      </c>
      <c r="C491" s="26">
        <v>16469804</v>
      </c>
      <c r="D491" s="22" t="s">
        <v>48</v>
      </c>
      <c r="E491" s="22" t="str">
        <f>LOOKUP(D491,DATOS!$A$502:$A$884,DATOS!$B$502:$B$884)</f>
        <v>S/I</v>
      </c>
      <c r="F491" s="6">
        <v>400.745</v>
      </c>
      <c r="G491" s="8">
        <v>45490</v>
      </c>
      <c r="H491" s="22" t="str">
        <f>LOOKUP(C491,DATOS!$C$2:$C$497,DATOS!$F$2:$F$497)</f>
        <v>OCCIDENTE</v>
      </c>
      <c r="I491" s="22" t="str">
        <f>LOOKUP(C491,DATOS!$C$2:$C$497,DATOS!$G$2:$G$497)</f>
        <v>MARACAIBO</v>
      </c>
      <c r="J491" s="9" t="s">
        <v>6</v>
      </c>
    </row>
    <row r="492" spans="1:10">
      <c r="A492" s="20">
        <f t="shared" si="6"/>
        <v>503</v>
      </c>
      <c r="B492" s="22" t="str">
        <f>LOOKUP(C492,DATOS!$C$2:$C$497,DATOS!$B$2:$B$497)</f>
        <v>ALI ACOSTA</v>
      </c>
      <c r="C492" s="26">
        <v>8848475</v>
      </c>
      <c r="D492" s="22" t="s">
        <v>97</v>
      </c>
      <c r="E492" s="22" t="str">
        <f>LOOKUP(D492,DATOS!$A$502:$A$884,DATOS!$B$502:$B$884)</f>
        <v>S/I</v>
      </c>
      <c r="F492" s="6">
        <v>300.791</v>
      </c>
      <c r="G492" s="8">
        <v>45490</v>
      </c>
      <c r="H492" s="22" t="str">
        <f>LOOKUP(C492,DATOS!$C$2:$C$497,DATOS!$F$2:$F$497)</f>
        <v>ANDES</v>
      </c>
      <c r="I492" s="22" t="str">
        <f>LOOKUP(C492,DATOS!$C$2:$C$497,DATOS!$G$2:$G$497)</f>
        <v>SAN CRISTOBAL</v>
      </c>
      <c r="J492" s="9" t="s">
        <v>495</v>
      </c>
    </row>
    <row r="493" spans="1:10">
      <c r="A493" s="20">
        <f t="shared" si="6"/>
        <v>504</v>
      </c>
      <c r="B493" s="22" t="str">
        <f>LOOKUP(C493,DATOS!$C$2:$C$497,DATOS!$B$2:$B$497)</f>
        <v>CRISTOBAL ZAMBRANO</v>
      </c>
      <c r="C493" s="26">
        <v>9354872</v>
      </c>
      <c r="D493" s="22" t="str">
        <f>LOOKUP(C493,DATOS!$C$2:$C$497,DATOS!$D$2:$D$497)</f>
        <v>DA754149</v>
      </c>
      <c r="E493" s="22" t="str">
        <f>LOOKUP(D493,DATOS!$A$502:$A$884,DATOS!$B$502:$B$884)</f>
        <v>600 LT</v>
      </c>
      <c r="F493" s="6">
        <v>200.751</v>
      </c>
      <c r="G493" s="8">
        <v>45490</v>
      </c>
      <c r="H493" s="22" t="str">
        <f>LOOKUP(C493,DATOS!$C$2:$C$497,DATOS!$F$2:$F$497)</f>
        <v>ANDES</v>
      </c>
      <c r="I493" s="22" t="str">
        <f>LOOKUP(C493,DATOS!$C$2:$C$497,DATOS!$G$2:$G$497)</f>
        <v>LA FRIA</v>
      </c>
      <c r="J493" s="9" t="s">
        <v>58</v>
      </c>
    </row>
    <row r="494" spans="1:10">
      <c r="A494" s="20">
        <f t="shared" si="6"/>
        <v>505</v>
      </c>
      <c r="B494" s="22" t="str">
        <f>LOOKUP(C494,DATOS!$C$2:$C$497,DATOS!$B$2:$B$497)</f>
        <v xml:space="preserve">  GERARDO PORRAS</v>
      </c>
      <c r="C494" s="26">
        <v>9349496</v>
      </c>
      <c r="D494" s="22" t="str">
        <f>LOOKUP(C494,DATOS!$C$2:$C$497,DATOS!$D$2:$D$497)</f>
        <v>DA761723</v>
      </c>
      <c r="E494" s="22" t="str">
        <f>LOOKUP(D494,DATOS!$A$502:$A$884,DATOS!$B$502:$B$884)</f>
        <v>600 LT</v>
      </c>
      <c r="F494" s="6">
        <v>200.24100000000001</v>
      </c>
      <c r="G494" s="8">
        <v>45490</v>
      </c>
      <c r="H494" s="22" t="str">
        <f>LOOKUP(C494,DATOS!$C$2:$C$497,DATOS!$F$2:$F$497)</f>
        <v>ANDES</v>
      </c>
      <c r="I494" s="22" t="str">
        <f>LOOKUP(C494,DATOS!$C$2:$C$497,DATOS!$G$2:$G$497)</f>
        <v>LA FRIA</v>
      </c>
      <c r="J494" s="9" t="s">
        <v>58</v>
      </c>
    </row>
    <row r="495" spans="1:10">
      <c r="A495" s="20">
        <f t="shared" si="6"/>
        <v>506</v>
      </c>
      <c r="B495" s="22" t="str">
        <f>LOOKUP(C495,DATOS!$C$2:$C$497,DATOS!$B$2:$B$497)</f>
        <v>ALVARO CHAVEZ</v>
      </c>
      <c r="C495" s="26">
        <v>13512964</v>
      </c>
      <c r="D495" s="22" t="str">
        <f>LOOKUP(C495,DATOS!$C$2:$C$497,DATOS!$D$2:$D$497)</f>
        <v>DA761657</v>
      </c>
      <c r="E495" s="22" t="str">
        <f>LOOKUP(D495,DATOS!$A$502:$A$884,DATOS!$B$502:$B$884)</f>
        <v>600 LT</v>
      </c>
      <c r="F495" s="6">
        <v>400.74799999999999</v>
      </c>
      <c r="G495" s="8">
        <v>45490</v>
      </c>
      <c r="H495" s="22" t="str">
        <f>LOOKUP(C495,DATOS!$C$2:$C$497,DATOS!$F$2:$F$497)</f>
        <v>OCCIDENTE</v>
      </c>
      <c r="I495" s="22" t="str">
        <f>LOOKUP(C495,DATOS!$C$2:$C$497,DATOS!$G$2:$G$497)</f>
        <v>MARACAIBO</v>
      </c>
      <c r="J495" s="9" t="s">
        <v>6</v>
      </c>
    </row>
    <row r="496" spans="1:10">
      <c r="A496" s="20">
        <f t="shared" si="6"/>
        <v>507</v>
      </c>
      <c r="B496" s="22" t="str">
        <f>LOOKUP(C496,DATOS!$C$2:$C$497,DATOS!$B$2:$B$497)</f>
        <v>ENI FERNANDEZ</v>
      </c>
      <c r="C496" s="26">
        <v>6834834</v>
      </c>
      <c r="D496" s="22" t="str">
        <f>LOOKUP(C496,DATOS!$C$2:$C$497,DATOS!$D$2:$D$497)</f>
        <v>NS000481</v>
      </c>
      <c r="E496" s="22" t="str">
        <f>LOOKUP(D496,DATOS!$A$502:$A$884,DATOS!$B$502:$B$884)</f>
        <v>S/I</v>
      </c>
      <c r="F496" s="6">
        <v>161.34700000000001</v>
      </c>
      <c r="G496" s="8">
        <v>45490</v>
      </c>
      <c r="H496" s="22" t="str">
        <f>LOOKUP(C496,DATOS!$C$2:$C$497,DATOS!$F$2:$F$497)</f>
        <v>OCCIDENTE</v>
      </c>
      <c r="I496" s="22" t="str">
        <f>LOOKUP(C496,DATOS!$C$2:$C$497,DATOS!$G$2:$G$497)</f>
        <v>MARACAIBO</v>
      </c>
      <c r="J496" s="9" t="s">
        <v>9</v>
      </c>
    </row>
    <row r="497" spans="1:10">
      <c r="A497" s="20">
        <f t="shared" si="6"/>
        <v>508</v>
      </c>
      <c r="B497" s="22" t="str">
        <f>LOOKUP(C497,DATOS!$C$2:$C$497,DATOS!$B$2:$B$497)</f>
        <v>ALEXANDER BRAVO</v>
      </c>
      <c r="C497" s="26">
        <v>15465473</v>
      </c>
      <c r="D497" s="22" t="str">
        <f>LOOKUP(C497,DATOS!$C$2:$C$497,DATOS!$D$2:$D$497)</f>
        <v>PT501877</v>
      </c>
      <c r="E497" s="22" t="str">
        <f>LOOKUP(D497,DATOS!$A$502:$A$884,DATOS!$B$502:$B$884)</f>
        <v>S/I</v>
      </c>
      <c r="F497" s="6">
        <v>400.34</v>
      </c>
      <c r="G497" s="8">
        <v>45490</v>
      </c>
      <c r="H497" s="22" t="str">
        <f>LOOKUP(C497,DATOS!$C$2:$C$497,DATOS!$F$2:$F$497)</f>
        <v>OCCIDENTE</v>
      </c>
      <c r="I497" s="22" t="str">
        <f>LOOKUP(C497,DATOS!$C$2:$C$497,DATOS!$G$2:$G$497)</f>
        <v>MARACAIBO</v>
      </c>
      <c r="J497" s="9" t="s">
        <v>6</v>
      </c>
    </row>
    <row r="498" spans="1:10">
      <c r="A498" s="20">
        <f t="shared" si="6"/>
        <v>509</v>
      </c>
      <c r="B498" s="22" t="str">
        <f>LOOKUP(C498,DATOS!$C$2:$C$497,DATOS!$B$2:$B$497)</f>
        <v>LEOVIGILDO ANTONIO GARCIA</v>
      </c>
      <c r="C498" s="26">
        <v>5816694</v>
      </c>
      <c r="D498" s="22" t="str">
        <f>LOOKUP(C498,DATOS!$C$2:$C$497,DATOS!$D$2:$D$497)</f>
        <v>NS000479</v>
      </c>
      <c r="E498" s="22" t="str">
        <f>LOOKUP(D498,DATOS!$A$502:$A$884,DATOS!$B$502:$B$884)</f>
        <v>S/I</v>
      </c>
      <c r="F498" s="6">
        <v>200.15100000000001</v>
      </c>
      <c r="G498" s="8">
        <v>45490</v>
      </c>
      <c r="H498" s="22" t="str">
        <f>LOOKUP(C498,DATOS!$C$2:$C$497,DATOS!$F$2:$F$497)</f>
        <v>OCCIDENTE</v>
      </c>
      <c r="I498" s="22" t="str">
        <f>LOOKUP(C498,DATOS!$C$2:$C$497,DATOS!$G$2:$G$497)</f>
        <v>MARACAIBO</v>
      </c>
      <c r="J498" s="9" t="s">
        <v>9</v>
      </c>
    </row>
    <row r="499" spans="1:10">
      <c r="A499" s="20">
        <f t="shared" si="6"/>
        <v>510</v>
      </c>
      <c r="B499" s="22" t="str">
        <f>LOOKUP(C499,DATOS!$C$2:$C$497,DATOS!$B$2:$B$497)</f>
        <v>DEIVIS PINEDA</v>
      </c>
      <c r="C499" s="26">
        <v>12760632</v>
      </c>
      <c r="D499" s="22" t="str">
        <f>LOOKUP(C499,DATOS!$C$2:$C$497,DATOS!$D$2:$D$497)</f>
        <v>DA754060</v>
      </c>
      <c r="E499" s="22" t="str">
        <f>LOOKUP(D499,DATOS!$A$502:$A$884,DATOS!$B$502:$B$884)</f>
        <v>600 LT</v>
      </c>
      <c r="F499" s="6">
        <v>200.78100000000001</v>
      </c>
      <c r="G499" s="8">
        <v>45490</v>
      </c>
      <c r="H499" s="22" t="str">
        <f>LOOKUP(C499,DATOS!$C$2:$C$497,DATOS!$F$2:$F$497)</f>
        <v>ANDES</v>
      </c>
      <c r="I499" s="22" t="str">
        <f>LOOKUP(C499,DATOS!$C$2:$C$497,DATOS!$G$2:$G$497)</f>
        <v>LA FRIA</v>
      </c>
      <c r="J499" s="9" t="s">
        <v>58</v>
      </c>
    </row>
    <row r="500" spans="1:10">
      <c r="A500" s="20">
        <f t="shared" si="6"/>
        <v>511</v>
      </c>
      <c r="B500" s="22" t="str">
        <f>LOOKUP(C500,DATOS!$C$2:$C$497,DATOS!$B$2:$B$497)</f>
        <v xml:space="preserve">  RODULFO JOSE PARRA</v>
      </c>
      <c r="C500" s="26">
        <v>14901740</v>
      </c>
      <c r="D500" s="22" t="str">
        <f>LOOKUP(C500,DATOS!$C$2:$C$497,DATOS!$D$2:$D$497)</f>
        <v>A11DR0K</v>
      </c>
      <c r="E500" s="22" t="str">
        <f>LOOKUP(D500,DATOS!$A$502:$A$884,DATOS!$B$502:$B$884)</f>
        <v>S/I</v>
      </c>
      <c r="F500" s="6">
        <v>200.95400000000001</v>
      </c>
      <c r="G500" s="8">
        <v>45490</v>
      </c>
      <c r="H500" s="22" t="str">
        <f>LOOKUP(C500,DATOS!$C$2:$C$497,DATOS!$F$2:$F$497)</f>
        <v>OCCIDENTE</v>
      </c>
      <c r="I500" s="22" t="str">
        <f>LOOKUP(C500,DATOS!$C$2:$C$497,DATOS!$G$2:$G$497)</f>
        <v>SAN LORENZO</v>
      </c>
      <c r="J500" s="9" t="s">
        <v>55</v>
      </c>
    </row>
    <row r="501" spans="1:10">
      <c r="A501" s="20">
        <f t="shared" si="6"/>
        <v>512</v>
      </c>
      <c r="B501" s="22" t="str">
        <f>LOOKUP(C501,DATOS!$C$2:$C$497,DATOS!$B$2:$B$497)</f>
        <v>MARCOS BAES</v>
      </c>
      <c r="C501" s="26">
        <v>11718542</v>
      </c>
      <c r="D501" s="22" t="str">
        <f>LOOKUP(C501,DATOS!$C$2:$C$497,DATOS!$D$2:$D$497)</f>
        <v>DA761290</v>
      </c>
      <c r="E501" s="22" t="str">
        <f>LOOKUP(D501,DATOS!$A$502:$A$884,DATOS!$B$502:$B$884)</f>
        <v>600 LT</v>
      </c>
      <c r="F501" s="6">
        <v>300.06200000000001</v>
      </c>
      <c r="G501" s="8">
        <v>45490</v>
      </c>
      <c r="H501" s="22" t="str">
        <f>LOOKUP(C501,DATOS!$C$2:$C$497,DATOS!$F$2:$F$497)</f>
        <v>OCCIDENTE</v>
      </c>
      <c r="I501" s="22" t="str">
        <f>LOOKUP(C501,DATOS!$C$2:$C$497,DATOS!$G$2:$G$497)</f>
        <v>MARACAIBO</v>
      </c>
      <c r="J501" s="9" t="s">
        <v>483</v>
      </c>
    </row>
    <row r="502" spans="1:10">
      <c r="A502" s="20">
        <f t="shared" si="6"/>
        <v>513</v>
      </c>
      <c r="B502" s="22" t="str">
        <f>LOOKUP(C502,DATOS!$C$2:$C$497,DATOS!$B$2:$B$497)</f>
        <v>FREDDY SUAREZ</v>
      </c>
      <c r="C502" s="26">
        <v>9147515</v>
      </c>
      <c r="D502" s="22" t="str">
        <f>LOOKUP(C502,DATOS!$C$2:$C$497,DATOS!$D$2:$D$497)</f>
        <v>DA754142</v>
      </c>
      <c r="E502" s="22" t="str">
        <f>LOOKUP(D502,DATOS!$A$502:$A$884,DATOS!$B$502:$B$884)</f>
        <v>600 LT</v>
      </c>
      <c r="F502" s="3">
        <v>200.43299999999999</v>
      </c>
      <c r="G502" s="8">
        <v>45490</v>
      </c>
      <c r="H502" s="22" t="str">
        <f>LOOKUP(C502,DATOS!$C$2:$C$497,DATOS!$F$2:$F$497)</f>
        <v>ANDES</v>
      </c>
      <c r="I502" s="22" t="str">
        <f>LOOKUP(C502,DATOS!$C$2:$C$497,DATOS!$G$2:$G$497)</f>
        <v>LA FRIA</v>
      </c>
      <c r="J502" s="9" t="s">
        <v>58</v>
      </c>
    </row>
    <row r="503" spans="1:10">
      <c r="A503" s="20">
        <f t="shared" si="6"/>
        <v>514</v>
      </c>
      <c r="B503" s="22" t="str">
        <f>LOOKUP(C503,DATOS!$C$2:$C$497,DATOS!$B$2:$B$497)</f>
        <v>ALICIO SOTURNO</v>
      </c>
      <c r="C503" s="26">
        <v>10444646</v>
      </c>
      <c r="D503" s="22" t="str">
        <f>LOOKUP(C503,DATOS!$C$2:$C$497,DATOS!$D$2:$D$497)</f>
        <v>DA761834</v>
      </c>
      <c r="E503" s="22" t="str">
        <f>LOOKUP(D503,DATOS!$A$502:$A$884,DATOS!$B$502:$B$884)</f>
        <v>600 LT</v>
      </c>
      <c r="F503" s="6">
        <v>199.977</v>
      </c>
      <c r="G503" s="8">
        <v>45490</v>
      </c>
      <c r="H503" s="22" t="str">
        <f>LOOKUP(C503,DATOS!$C$2:$C$497,DATOS!$F$2:$F$497)</f>
        <v>OCCIDENTE</v>
      </c>
      <c r="I503" s="22" t="str">
        <f>LOOKUP(C503,DATOS!$C$2:$C$497,DATOS!$G$2:$G$497)</f>
        <v>MARACAIBO</v>
      </c>
      <c r="J503" s="1" t="s">
        <v>9</v>
      </c>
    </row>
    <row r="504" spans="1:10">
      <c r="A504" s="20">
        <f t="shared" si="6"/>
        <v>515</v>
      </c>
      <c r="B504" s="22" t="str">
        <f>LOOKUP(C504,DATOS!$C$2:$C$497,DATOS!$B$2:$B$497)</f>
        <v xml:space="preserve">GUTIERREZ JAVIER </v>
      </c>
      <c r="C504" s="26">
        <v>15808424</v>
      </c>
      <c r="D504" s="22" t="str">
        <f>LOOKUP(C504,DATOS!$C$2:$C$497,DATOS!$D$2:$D$497)</f>
        <v>A38EE0G</v>
      </c>
      <c r="E504" s="22" t="str">
        <f>LOOKUP(D504,DATOS!$A$502:$A$884,DATOS!$B$502:$B$884)</f>
        <v>S/I</v>
      </c>
      <c r="F504" s="6">
        <v>200.74</v>
      </c>
      <c r="G504" s="8">
        <v>45490</v>
      </c>
      <c r="H504" s="22" t="str">
        <f>LOOKUP(C504,DATOS!$C$2:$C$497,DATOS!$F$2:$F$497)</f>
        <v>OCCIDENTE</v>
      </c>
      <c r="I504" s="22" t="str">
        <f>LOOKUP(C504,DATOS!$C$2:$C$497,DATOS!$G$2:$G$497)</f>
        <v>VALERA</v>
      </c>
      <c r="J504" s="1" t="s">
        <v>56</v>
      </c>
    </row>
    <row r="505" spans="1:10">
      <c r="A505" s="20">
        <f t="shared" si="6"/>
        <v>516</v>
      </c>
      <c r="B505" s="22" t="str">
        <f>LOOKUP(C505,DATOS!$C$2:$C$497,DATOS!$B$2:$B$497)</f>
        <v>MISAEL FINOL</v>
      </c>
      <c r="C505" s="26">
        <v>7977558</v>
      </c>
      <c r="D505" s="22" t="str">
        <f>LOOKUP(C505,DATOS!$C$2:$C$497,DATOS!$D$2:$D$497)</f>
        <v>A74EE2G</v>
      </c>
      <c r="E505" s="22" t="str">
        <f>LOOKUP(D505,DATOS!$A$502:$A$884,DATOS!$B$502:$B$884)</f>
        <v>S/I</v>
      </c>
      <c r="F505" s="6">
        <v>408.255</v>
      </c>
      <c r="G505" s="8">
        <v>45490</v>
      </c>
      <c r="H505" s="22" t="str">
        <f>LOOKUP(C505,DATOS!$C$2:$C$497,DATOS!$F$2:$F$497)</f>
        <v>OCCIDENTE</v>
      </c>
      <c r="I505" s="22" t="str">
        <f>LOOKUP(C505,DATOS!$C$2:$C$497,DATOS!$G$2:$G$497)</f>
        <v>MARACAIBO</v>
      </c>
      <c r="J505" s="9" t="s">
        <v>706</v>
      </c>
    </row>
    <row r="506" spans="1:10">
      <c r="A506" s="20">
        <f t="shared" si="6"/>
        <v>517</v>
      </c>
      <c r="B506" s="22" t="str">
        <f>LOOKUP(C506,DATOS!$C$2:$C$497,DATOS!$B$2:$B$497)</f>
        <v>RENNY JOSE RAMIREZ</v>
      </c>
      <c r="C506" s="26">
        <v>8501579</v>
      </c>
      <c r="D506" s="22" t="str">
        <f>LOOKUP(C506,DATOS!$C$2:$C$497,DATOS!$D$2:$D$497)</f>
        <v>A30EB6P</v>
      </c>
      <c r="E506" s="22" t="str">
        <f>LOOKUP(D506,DATOS!$A$502:$A$884,DATOS!$B$502:$B$884)</f>
        <v>S/I</v>
      </c>
      <c r="F506" s="6">
        <v>85.665999999999997</v>
      </c>
      <c r="G506" s="8">
        <v>45490</v>
      </c>
      <c r="H506" s="22" t="str">
        <f>LOOKUP(C506,DATOS!$C$2:$C$497,DATOS!$F$2:$F$497)</f>
        <v>OCCIDENTE</v>
      </c>
      <c r="I506" s="22" t="str">
        <f>LOOKUP(C506,DATOS!$C$2:$C$497,DATOS!$G$2:$G$497)</f>
        <v>DSI</v>
      </c>
      <c r="J506" s="9" t="s">
        <v>60</v>
      </c>
    </row>
    <row r="507" spans="1:10">
      <c r="A507" s="20">
        <f t="shared" si="6"/>
        <v>518</v>
      </c>
      <c r="B507" s="22" t="str">
        <f>LOOKUP(C507,DATOS!$C$2:$C$497,DATOS!$B$2:$B$497)</f>
        <v>EDEBERTO FLORES</v>
      </c>
      <c r="C507" s="26">
        <v>13024349</v>
      </c>
      <c r="D507" s="22" t="str">
        <f>LOOKUP(C507,DATOS!$C$2:$C$497,DATOS!$D$2:$D$497)</f>
        <v>DA761828</v>
      </c>
      <c r="E507" s="22" t="str">
        <f>LOOKUP(D507,DATOS!$A$502:$A$884,DATOS!$B$502:$B$884)</f>
        <v>600 LT</v>
      </c>
      <c r="F507" s="6">
        <v>250.40799999999999</v>
      </c>
      <c r="G507" s="8">
        <v>45490</v>
      </c>
      <c r="H507" s="22" t="str">
        <f>LOOKUP(C507,DATOS!$C$2:$C$497,DATOS!$F$2:$F$497)</f>
        <v>OCCIDENTE</v>
      </c>
      <c r="I507" s="22" t="str">
        <f>LOOKUP(C507,DATOS!$C$2:$C$497,DATOS!$G$2:$G$497)</f>
        <v>MARACAIBO</v>
      </c>
      <c r="J507" s="1" t="s">
        <v>57</v>
      </c>
    </row>
    <row r="508" spans="1:10">
      <c r="A508" s="20">
        <f t="shared" si="6"/>
        <v>519</v>
      </c>
      <c r="B508" s="22" t="str">
        <f>LOOKUP(C508,DATOS!$C$2:$C$497,DATOS!$B$2:$B$497)</f>
        <v>TERRY RODRIGUEZ</v>
      </c>
      <c r="C508" s="26">
        <v>7768830</v>
      </c>
      <c r="D508" s="22" t="str">
        <f>LOOKUP(C508,DATOS!$C$2:$C$497,DATOS!$D$2:$D$497)</f>
        <v>DA761701</v>
      </c>
      <c r="E508" s="22" t="str">
        <f>LOOKUP(D508,DATOS!$A$502:$A$884,DATOS!$B$502:$B$884)</f>
        <v>600 LT</v>
      </c>
      <c r="F508" s="6">
        <v>200.11699999999999</v>
      </c>
      <c r="G508" s="8">
        <v>45490</v>
      </c>
      <c r="H508" s="22" t="str">
        <f>LOOKUP(C508,DATOS!$C$2:$C$497,DATOS!$F$2:$F$497)</f>
        <v>OCCIDENTE</v>
      </c>
      <c r="I508" s="22" t="str">
        <f>LOOKUP(C508,DATOS!$C$2:$C$497,DATOS!$G$2:$G$497)</f>
        <v>MARACAIBO</v>
      </c>
      <c r="J508" s="1" t="s">
        <v>9</v>
      </c>
    </row>
    <row r="509" spans="1:10">
      <c r="A509" s="20">
        <f t="shared" si="6"/>
        <v>520</v>
      </c>
      <c r="B509" s="22" t="str">
        <f>LOOKUP(C509,DATOS!$C$2:$C$497,DATOS!$B$2:$B$497)</f>
        <v>FELIX MANZANEDA</v>
      </c>
      <c r="C509" s="26">
        <v>11389096</v>
      </c>
      <c r="D509" s="22" t="str">
        <f>LOOKUP(C509,DATOS!$C$2:$C$497,DATOS!$D$2:$D$497)</f>
        <v>DA746035</v>
      </c>
      <c r="E509" s="22" t="str">
        <f>LOOKUP(D509,DATOS!$A$502:$A$884,DATOS!$B$502:$B$884)</f>
        <v>600 LT</v>
      </c>
      <c r="F509" s="6">
        <v>400.83100000000002</v>
      </c>
      <c r="G509" s="8">
        <v>45490</v>
      </c>
      <c r="H509" s="22" t="str">
        <f>LOOKUP(C509,DATOS!$C$2:$C$497,DATOS!$F$2:$F$497)</f>
        <v>OCCIDENTE</v>
      </c>
      <c r="I509" s="22" t="str">
        <f>LOOKUP(C509,DATOS!$C$2:$C$497,DATOS!$G$2:$G$497)</f>
        <v>MARACAIBO</v>
      </c>
      <c r="J509" s="1" t="s">
        <v>6</v>
      </c>
    </row>
    <row r="510" spans="1:10">
      <c r="A510" s="20">
        <f t="shared" si="6"/>
        <v>521</v>
      </c>
      <c r="B510" s="22" t="str">
        <f>LOOKUP(C510,DATOS!$C$2:$C$497,DATOS!$B$2:$B$497)</f>
        <v>CARLOS BAPTISTA</v>
      </c>
      <c r="C510" s="26">
        <v>11609937</v>
      </c>
      <c r="D510" s="22" t="str">
        <f>LOOKUP(C510,DATOS!$C$2:$C$497,DATOS!$D$2:$D$497)</f>
        <v>DA761824</v>
      </c>
      <c r="E510" s="22" t="str">
        <f>LOOKUP(D510,DATOS!$A$502:$A$884,DATOS!$B$502:$B$884)</f>
        <v>600 LT</v>
      </c>
      <c r="F510" s="3">
        <v>200.33199999999999</v>
      </c>
      <c r="G510" s="8">
        <v>45490</v>
      </c>
      <c r="H510" s="22" t="str">
        <f>LOOKUP(C510,DATOS!$C$2:$C$497,DATOS!$F$2:$F$497)</f>
        <v>OCCIDENTE</v>
      </c>
      <c r="I510" s="22" t="str">
        <f>LOOKUP(C510,DATOS!$C$2:$C$497,DATOS!$G$2:$G$497)</f>
        <v>MARACAIBO</v>
      </c>
      <c r="J510" s="1" t="s">
        <v>707</v>
      </c>
    </row>
    <row r="511" spans="1:10">
      <c r="A511" s="20">
        <f t="shared" si="6"/>
        <v>522</v>
      </c>
      <c r="B511" s="22" t="str">
        <f>LOOKUP(C511,DATOS!$C$2:$C$497,DATOS!$B$2:$B$497)</f>
        <v>RAFAEL RINCON</v>
      </c>
      <c r="C511" s="26">
        <v>13912545</v>
      </c>
      <c r="D511" s="22" t="str">
        <f>LOOKUP(C511,DATOS!$C$2:$C$497,DATOS!$D$2:$D$497)</f>
        <v>DA761455</v>
      </c>
      <c r="E511" s="22" t="str">
        <f>LOOKUP(D511,DATOS!$A$502:$A$884,DATOS!$B$502:$B$884)</f>
        <v>600 LT</v>
      </c>
      <c r="F511" s="3">
        <v>250.34100000000001</v>
      </c>
      <c r="G511" s="8">
        <v>45490</v>
      </c>
      <c r="H511" s="22" t="str">
        <f>LOOKUP(C511,DATOS!$C$2:$C$497,DATOS!$F$2:$F$497)</f>
        <v>OCCIDENTE</v>
      </c>
      <c r="I511" s="22" t="str">
        <f>LOOKUP(C511,DATOS!$C$2:$C$497,DATOS!$G$2:$G$497)</f>
        <v>MARACAIBO</v>
      </c>
      <c r="J511" s="1" t="s">
        <v>704</v>
      </c>
    </row>
    <row r="512" spans="1:10">
      <c r="A512" s="20">
        <f t="shared" si="6"/>
        <v>523</v>
      </c>
      <c r="B512" s="22" t="str">
        <f>LOOKUP(C512,DATOS!$C$2:$C$497,DATOS!$B$2:$B$497)</f>
        <v>ROBERT VILLASMIL</v>
      </c>
      <c r="C512" s="26">
        <v>12381085</v>
      </c>
      <c r="D512" s="22" t="str">
        <f>LOOKUP(C512,DATOS!$C$2:$C$497,DATOS!$D$2:$D$497)</f>
        <v>DA746002</v>
      </c>
      <c r="E512" s="22" t="str">
        <f>LOOKUP(D512,DATOS!$A$502:$A$884,DATOS!$B$502:$B$884)</f>
        <v>600 LT</v>
      </c>
      <c r="F512" s="3">
        <v>400.78300000000002</v>
      </c>
      <c r="G512" s="8">
        <v>45490</v>
      </c>
      <c r="H512" s="22" t="str">
        <f>LOOKUP(C512,DATOS!$C$2:$C$497,DATOS!$F$2:$F$497)</f>
        <v>OCCIDENTE</v>
      </c>
      <c r="I512" s="22" t="str">
        <f>LOOKUP(C512,DATOS!$C$2:$C$497,DATOS!$G$2:$G$497)</f>
        <v>MARACAIBO</v>
      </c>
      <c r="J512" s="1" t="s">
        <v>732</v>
      </c>
    </row>
    <row r="513" spans="1:10">
      <c r="A513" s="20">
        <f t="shared" si="6"/>
        <v>524</v>
      </c>
      <c r="B513" s="22" t="str">
        <f>LOOKUP(C513,DATOS!$C$2:$C$497,DATOS!$B$2:$B$497)</f>
        <v>JOSE CARRERO</v>
      </c>
      <c r="C513" s="26">
        <v>9221328</v>
      </c>
      <c r="D513" s="22" t="s">
        <v>93</v>
      </c>
      <c r="E513" s="22" t="str">
        <f>LOOKUP(D513,DATOS!$A$502:$A$884,DATOS!$B$502:$B$884)</f>
        <v>S/I</v>
      </c>
      <c r="F513" s="3">
        <v>200.85300000000001</v>
      </c>
      <c r="G513" s="8">
        <v>45490</v>
      </c>
      <c r="H513" s="22" t="str">
        <f>LOOKUP(C513,DATOS!$C$2:$C$497,DATOS!$F$2:$F$497)</f>
        <v>ANDES</v>
      </c>
      <c r="I513" s="22" t="str">
        <f>LOOKUP(C513,DATOS!$C$2:$C$497,DATOS!$G$2:$G$497)</f>
        <v>SAN CRISTOBAL</v>
      </c>
      <c r="J513" s="1" t="s">
        <v>58</v>
      </c>
    </row>
    <row r="514" spans="1:10">
      <c r="A514" s="20">
        <f t="shared" si="6"/>
        <v>525</v>
      </c>
      <c r="B514" s="22" t="str">
        <f>LOOKUP(C514,DATOS!$C$2:$C$497,DATOS!$B$2:$B$497)</f>
        <v>GABRIEL FERNANDEZ</v>
      </c>
      <c r="C514" s="26">
        <v>10916747</v>
      </c>
      <c r="D514" s="22" t="str">
        <f>LOOKUP(C514,DATOS!$C$2:$C$497,DATOS!$D$2:$D$497)</f>
        <v>A75EE8G</v>
      </c>
      <c r="E514" s="22" t="str">
        <f>LOOKUP(D514,DATOS!$A$502:$A$884,DATOS!$B$502:$B$884)</f>
        <v>S/I</v>
      </c>
      <c r="F514" s="3">
        <v>400.71100000000001</v>
      </c>
      <c r="G514" s="8">
        <v>45490</v>
      </c>
      <c r="H514" s="22" t="str">
        <f>LOOKUP(C514,DATOS!$C$2:$C$497,DATOS!$F$2:$F$497)</f>
        <v>OCCIDENTE</v>
      </c>
      <c r="I514" s="22" t="str">
        <f>LOOKUP(C514,DATOS!$C$2:$C$497,DATOS!$G$2:$G$497)</f>
        <v>MARACAIBO</v>
      </c>
      <c r="J514" s="1" t="s">
        <v>6</v>
      </c>
    </row>
    <row r="515" spans="1:10">
      <c r="A515" s="20">
        <f t="shared" si="6"/>
        <v>526</v>
      </c>
      <c r="B515" s="22" t="str">
        <f>LOOKUP(C515,DATOS!$C$2:$C$497,DATOS!$B$2:$B$497)</f>
        <v>JOSE ROSALES</v>
      </c>
      <c r="C515" s="26">
        <v>9341184</v>
      </c>
      <c r="D515" s="22" t="str">
        <f>LOOKUP(C515,DATOS!$C$2:$C$497,DATOS!$D$2:$D$497)</f>
        <v>A17DR1K</v>
      </c>
      <c r="E515" s="22" t="str">
        <f>LOOKUP(D515,DATOS!$A$502:$A$884,DATOS!$B$502:$B$884)</f>
        <v>S/I</v>
      </c>
      <c r="F515" s="3">
        <v>200.73500000000001</v>
      </c>
      <c r="G515" s="8">
        <v>45490</v>
      </c>
      <c r="H515" s="22" t="str">
        <f>LOOKUP(C515,DATOS!$C$2:$C$497,DATOS!$F$2:$F$497)</f>
        <v>ANDES</v>
      </c>
      <c r="I515" s="22" t="str">
        <f>LOOKUP(C515,DATOS!$C$2:$C$497,DATOS!$G$2:$G$497)</f>
        <v>SAN CRISTOBAL</v>
      </c>
      <c r="J515" s="1" t="s">
        <v>58</v>
      </c>
    </row>
    <row r="516" spans="1:10">
      <c r="A516" s="20">
        <f t="shared" si="6"/>
        <v>527</v>
      </c>
      <c r="B516" s="28" t="s">
        <v>20</v>
      </c>
      <c r="C516" s="28" t="s">
        <v>21</v>
      </c>
      <c r="D516" s="28" t="s">
        <v>22</v>
      </c>
      <c r="E516" s="28" t="s">
        <v>23</v>
      </c>
      <c r="F516" s="28" t="s">
        <v>25</v>
      </c>
      <c r="G516" s="28" t="s">
        <v>0</v>
      </c>
      <c r="H516" s="28" t="s">
        <v>28</v>
      </c>
      <c r="I516" s="28" t="s">
        <v>29</v>
      </c>
      <c r="J516" s="28" t="s">
        <v>30</v>
      </c>
    </row>
    <row r="517" spans="1:10">
      <c r="A517" s="20">
        <f t="shared" si="6"/>
        <v>528</v>
      </c>
      <c r="B517" s="22" t="str">
        <f>LOOKUP(C517,DATOS!$C$2:$C$497,DATOS!$B$2:$B$497)</f>
        <v>LEONEL ARIAS</v>
      </c>
      <c r="C517" s="26">
        <v>7690317</v>
      </c>
      <c r="D517" s="22" t="str">
        <f>LOOKUP(C517,DATOS!$C$2:$C$497,DATOS!$D$2:$D$497)</f>
        <v>NS000498</v>
      </c>
      <c r="E517" s="22" t="str">
        <f>LOOKUP(D517,DATOS!$A$502:$A$884,DATOS!$B$502:$B$884)</f>
        <v>S/I</v>
      </c>
      <c r="F517" s="6">
        <v>192.74700000000001</v>
      </c>
      <c r="G517" s="8">
        <v>45490</v>
      </c>
      <c r="H517" s="22" t="str">
        <f>LOOKUP(C517,DATOS!$C$2:$C$497,DATOS!$F$2:$F$497)</f>
        <v>OCCIDENTE</v>
      </c>
      <c r="I517" s="22" t="str">
        <f>LOOKUP(C517,DATOS!$C$2:$C$497,DATOS!$G$2:$G$497)</f>
        <v>MARACAIBO</v>
      </c>
      <c r="J517" s="9" t="s">
        <v>483</v>
      </c>
    </row>
    <row r="518" spans="1:10">
      <c r="A518" s="20">
        <f t="shared" si="6"/>
        <v>529</v>
      </c>
      <c r="B518" s="22" t="str">
        <f>LOOKUP(C518,DATOS!$C$2:$C$497,DATOS!$B$2:$B$497)</f>
        <v>RICHARD VASQUEZ</v>
      </c>
      <c r="C518" s="26">
        <v>14454740</v>
      </c>
      <c r="D518" s="22" t="str">
        <f>LOOKUP(C518,DATOS!$C$2:$C$497,DATOS!$D$2:$D$497)</f>
        <v>A73EE3G</v>
      </c>
      <c r="E518" s="22" t="str">
        <f>LOOKUP(D518,DATOS!$A$502:$A$884,DATOS!$B$502:$B$884)</f>
        <v>S/I</v>
      </c>
      <c r="F518" s="6">
        <v>400.32100000000003</v>
      </c>
      <c r="G518" s="8">
        <v>45490</v>
      </c>
      <c r="H518" s="22" t="str">
        <f>LOOKUP(C518,DATOS!$C$2:$C$497,DATOS!$F$2:$F$497)</f>
        <v>OCCIDENTE</v>
      </c>
      <c r="I518" s="22" t="str">
        <f>LOOKUP(C518,DATOS!$C$2:$C$497,DATOS!$G$2:$G$497)</f>
        <v>MARACAIBO</v>
      </c>
      <c r="J518" s="9" t="s">
        <v>6</v>
      </c>
    </row>
    <row r="519" spans="1:10">
      <c r="A519" s="20">
        <f t="shared" si="6"/>
        <v>530</v>
      </c>
      <c r="B519" s="22" t="str">
        <f>LOOKUP(C519,DATOS!$C$2:$C$497,DATOS!$B$2:$B$497)</f>
        <v>PEREZ YEISON</v>
      </c>
      <c r="C519" s="26">
        <v>17834054</v>
      </c>
      <c r="D519" s="22" t="str">
        <f>LOOKUP(C519,DATOS!$C$2:$C$497,DATOS!$D$2:$D$497)</f>
        <v>DA761280</v>
      </c>
      <c r="E519" s="22" t="str">
        <f>LOOKUP(D519,DATOS!$A$502:$A$884,DATOS!$B$502:$B$884)</f>
        <v>600 LT</v>
      </c>
      <c r="F519" s="6">
        <v>400.767</v>
      </c>
      <c r="G519" s="8">
        <v>45490</v>
      </c>
      <c r="H519" s="22" t="str">
        <f>LOOKUP(C519,DATOS!$C$2:$C$497,DATOS!$F$2:$F$497)</f>
        <v>OCCIDENTE</v>
      </c>
      <c r="I519" s="22" t="str">
        <f>LOOKUP(C519,DATOS!$C$2:$C$497,DATOS!$G$2:$G$497)</f>
        <v>MARACAIBO</v>
      </c>
      <c r="J519" s="9" t="s">
        <v>6</v>
      </c>
    </row>
    <row r="520" spans="1:10">
      <c r="A520" s="20">
        <f t="shared" si="6"/>
        <v>531</v>
      </c>
      <c r="B520" s="22" t="str">
        <f>LOOKUP(C520,DATOS!$C$2:$C$497,DATOS!$B$2:$B$497)</f>
        <v>NELSON BOSCAN</v>
      </c>
      <c r="C520" s="26">
        <v>16366325</v>
      </c>
      <c r="D520" s="22" t="s">
        <v>149</v>
      </c>
      <c r="E520" s="22" t="str">
        <f>LOOKUP(D520,DATOS!$A$502:$A$884,DATOS!$B$502:$B$884)</f>
        <v>S/I</v>
      </c>
      <c r="F520" s="6">
        <v>200.97800000000001</v>
      </c>
      <c r="G520" s="8">
        <v>45490</v>
      </c>
      <c r="H520" s="22" t="str">
        <f>LOOKUP(C520,DATOS!$C$2:$C$497,DATOS!$F$2:$F$497)</f>
        <v>OCCIDENTE</v>
      </c>
      <c r="I520" s="22" t="str">
        <f>LOOKUP(C520,DATOS!$C$2:$C$497,DATOS!$G$2:$G$497)</f>
        <v>MARACAIBO</v>
      </c>
      <c r="J520" s="9" t="s">
        <v>9</v>
      </c>
    </row>
    <row r="521" spans="1:10">
      <c r="A521" s="20">
        <f t="shared" si="6"/>
        <v>532</v>
      </c>
      <c r="B521" s="22" t="str">
        <f>LOOKUP(C521,DATOS!$C$2:$C$497,DATOS!$B$2:$B$497)</f>
        <v>RODRIGUEZ FELIX GREGORIO</v>
      </c>
      <c r="C521" s="26">
        <v>14245605</v>
      </c>
      <c r="D521" s="22" t="str">
        <f>LOOKUP(C521,DATOS!$C$2:$C$497,DATOS!$D$2:$D$497)</f>
        <v>A39EE8G</v>
      </c>
      <c r="E521" s="22" t="str">
        <f>LOOKUP(D521,DATOS!$A$502:$A$884,DATOS!$B$502:$B$884)</f>
        <v>S/I</v>
      </c>
      <c r="F521" s="6">
        <v>200.654</v>
      </c>
      <c r="G521" s="8">
        <v>45490</v>
      </c>
      <c r="H521" s="22" t="str">
        <f>LOOKUP(C521,DATOS!$C$2:$C$497,DATOS!$F$2:$F$497)</f>
        <v>OCCIDENTE</v>
      </c>
      <c r="I521" s="22" t="str">
        <f>LOOKUP(C521,DATOS!$C$2:$C$497,DATOS!$G$2:$G$497)</f>
        <v>VALERA</v>
      </c>
      <c r="J521" s="9" t="s">
        <v>56</v>
      </c>
    </row>
    <row r="522" spans="1:10">
      <c r="A522" s="20">
        <f t="shared" si="6"/>
        <v>533</v>
      </c>
      <c r="B522" s="22" t="str">
        <f>LOOKUP(C522,DATOS!$C$2:$C$497,DATOS!$B$2:$B$497)</f>
        <v>LEONAR VALERA</v>
      </c>
      <c r="C522" s="26">
        <v>11324295</v>
      </c>
      <c r="D522" s="22" t="str">
        <f>LOOKUP(C522,DATOS!$C$2:$C$497,DATOS!$D$2:$D$497)</f>
        <v>A75EE7G</v>
      </c>
      <c r="E522" s="22" t="str">
        <f>LOOKUP(D522,DATOS!$A$502:$A$884,DATOS!$B$502:$B$884)</f>
        <v>S/I</v>
      </c>
      <c r="F522" s="6">
        <v>200.06</v>
      </c>
      <c r="G522" s="8">
        <v>45490</v>
      </c>
      <c r="H522" s="22" t="str">
        <f>LOOKUP(C522,DATOS!$C$2:$C$497,DATOS!$F$2:$F$497)</f>
        <v>OCCIDENTE</v>
      </c>
      <c r="I522" s="22" t="str">
        <f>LOOKUP(C522,DATOS!$C$2:$C$497,DATOS!$G$2:$G$497)</f>
        <v>VALERA</v>
      </c>
      <c r="J522" s="9" t="s">
        <v>56</v>
      </c>
    </row>
    <row r="523" spans="1:10">
      <c r="A523" s="20">
        <f t="shared" si="6"/>
        <v>534</v>
      </c>
      <c r="B523" s="22" t="str">
        <f>LOOKUP(C523,DATOS!$C$2:$C$497,DATOS!$B$2:$B$497)</f>
        <v>EDIXON OCANDO</v>
      </c>
      <c r="C523" s="26">
        <v>11066473</v>
      </c>
      <c r="D523" s="22" t="str">
        <f>LOOKUP(C523,DATOS!$C$2:$C$497,DATOS!$D$2:$D$497)</f>
        <v>A49EB1P</v>
      </c>
      <c r="E523" s="22" t="str">
        <f>LOOKUP(D523,DATOS!$A$502:$A$884,DATOS!$B$502:$B$884)</f>
        <v>S/I</v>
      </c>
      <c r="F523" s="6">
        <v>400.13499999999999</v>
      </c>
      <c r="G523" s="8">
        <v>45490</v>
      </c>
      <c r="H523" s="22" t="str">
        <f>LOOKUP(C523,DATOS!$C$2:$C$497,DATOS!$F$2:$F$497)</f>
        <v>OCCIDENTE</v>
      </c>
      <c r="I523" s="22" t="str">
        <f>LOOKUP(C523,DATOS!$C$2:$C$497,DATOS!$G$2:$G$497)</f>
        <v>MARACAIBO</v>
      </c>
      <c r="J523" s="9" t="s">
        <v>6</v>
      </c>
    </row>
    <row r="524" spans="1:10">
      <c r="A524" s="20">
        <f t="shared" si="6"/>
        <v>535</v>
      </c>
      <c r="B524" s="22" t="str">
        <f>LOOKUP(C524,DATOS!$C$2:$C$497,DATOS!$B$2:$B$497)</f>
        <v>ERNESTO CARDENAS</v>
      </c>
      <c r="C524" s="26">
        <v>7772722</v>
      </c>
      <c r="D524" s="22" t="str">
        <f>LOOKUP(C524,DATOS!$C$2:$C$497,DATOS!$D$2:$D$497)</f>
        <v>A26DT5V</v>
      </c>
      <c r="E524" s="22" t="str">
        <f>LOOKUP(D524,DATOS!$A$502:$A$884,DATOS!$B$502:$B$884)</f>
        <v>S/I</v>
      </c>
      <c r="F524" s="6">
        <v>404.78800000000001</v>
      </c>
      <c r="G524" s="8">
        <v>45490</v>
      </c>
      <c r="H524" s="22" t="str">
        <f>LOOKUP(C524,DATOS!$C$2:$C$497,DATOS!$F$2:$F$497)</f>
        <v>OCCIDENTE</v>
      </c>
      <c r="I524" s="22" t="str">
        <f>LOOKUP(C524,DATOS!$C$2:$C$497,DATOS!$G$2:$G$497)</f>
        <v>MARACAIBO</v>
      </c>
      <c r="J524" s="9" t="s">
        <v>495</v>
      </c>
    </row>
    <row r="525" spans="1:10">
      <c r="A525" s="20">
        <f t="shared" si="6"/>
        <v>536</v>
      </c>
      <c r="B525" s="22" t="str">
        <f>LOOKUP(C525,DATOS!$C$2:$C$497,DATOS!$B$2:$B$497)</f>
        <v>VICTOR SOSA</v>
      </c>
      <c r="C525" s="26">
        <v>10038529</v>
      </c>
      <c r="D525" s="22" t="str">
        <f>LOOKUP(C525,DATOS!$C$2:$C$497,DATOS!$D$2:$D$497)</f>
        <v>A40EE5G</v>
      </c>
      <c r="E525" s="22" t="str">
        <f>LOOKUP(D525,DATOS!$A$502:$A$884,DATOS!$B$502:$B$884)</f>
        <v>S/I</v>
      </c>
      <c r="F525" s="6">
        <v>200.124</v>
      </c>
      <c r="G525" s="8">
        <v>45490</v>
      </c>
      <c r="H525" s="22" t="str">
        <f>LOOKUP(C525,DATOS!$C$2:$C$497,DATOS!$F$2:$F$497)</f>
        <v>OCCIDENTE</v>
      </c>
      <c r="I525" s="22" t="str">
        <f>LOOKUP(C525,DATOS!$C$2:$C$497,DATOS!$G$2:$G$497)</f>
        <v>VALERA</v>
      </c>
      <c r="J525" s="9" t="s">
        <v>56</v>
      </c>
    </row>
    <row r="526" spans="1:10">
      <c r="A526" s="20">
        <f t="shared" si="6"/>
        <v>537</v>
      </c>
      <c r="B526" s="22" t="str">
        <f>LOOKUP(C526,DATOS!$C$2:$C$497,DATOS!$B$2:$B$497)</f>
        <v>JESUS LOPEZ</v>
      </c>
      <c r="C526" s="26">
        <v>11453437</v>
      </c>
      <c r="D526" s="22" t="str">
        <f>LOOKUP(C526,DATOS!$C$2:$C$497,DATOS!$D$2:$D$497)</f>
        <v>A73EE0G</v>
      </c>
      <c r="E526" s="22" t="str">
        <f>LOOKUP(D526,DATOS!$A$502:$A$884,DATOS!$B$502:$B$884)</f>
        <v>S/I</v>
      </c>
      <c r="F526" s="6">
        <v>300.113</v>
      </c>
      <c r="G526" s="8">
        <v>45490</v>
      </c>
      <c r="H526" s="22" t="str">
        <f>LOOKUP(C526,DATOS!$C$2:$C$497,DATOS!$F$2:$F$497)</f>
        <v>OCCIDENTE</v>
      </c>
      <c r="I526" s="22" t="str">
        <f>LOOKUP(C526,DATOS!$C$2:$C$497,DATOS!$G$2:$G$497)</f>
        <v>VALERA</v>
      </c>
      <c r="J526" s="9" t="s">
        <v>536</v>
      </c>
    </row>
    <row r="527" spans="1:10">
      <c r="A527" s="20">
        <f t="shared" si="6"/>
        <v>538</v>
      </c>
      <c r="B527" s="22" t="str">
        <f>LOOKUP(C527,DATOS!$C$2:$C$497,DATOS!$B$2:$B$497)</f>
        <v>GUERNER COLINA</v>
      </c>
      <c r="C527" s="26">
        <v>11699283</v>
      </c>
      <c r="D527" s="22" t="str">
        <f>LOOKUP(C527,DATOS!$C$2:$C$497,DATOS!$D$2:$D$497)</f>
        <v>A43EE9G</v>
      </c>
      <c r="E527" s="22" t="str">
        <f>LOOKUP(D527,DATOS!$A$502:$A$884,DATOS!$B$502:$B$884)</f>
        <v>S/I</v>
      </c>
      <c r="F527" s="6">
        <v>300.72000000000003</v>
      </c>
      <c r="G527" s="8">
        <v>45490</v>
      </c>
      <c r="H527" s="22" t="str">
        <f>LOOKUP(C527,DATOS!$C$2:$C$497,DATOS!$F$2:$F$497)</f>
        <v>OCCIDENTE</v>
      </c>
      <c r="I527" s="22" t="str">
        <f>LOOKUP(C527,DATOS!$C$2:$C$497,DATOS!$G$2:$G$497)</f>
        <v>VALERA</v>
      </c>
      <c r="J527" s="9" t="s">
        <v>536</v>
      </c>
    </row>
    <row r="528" spans="1:10">
      <c r="A528" s="20">
        <f t="shared" si="6"/>
        <v>539</v>
      </c>
      <c r="B528" s="28" t="s">
        <v>20</v>
      </c>
      <c r="C528" s="28" t="s">
        <v>21</v>
      </c>
      <c r="D528" s="28" t="s">
        <v>22</v>
      </c>
      <c r="E528" s="28" t="s">
        <v>23</v>
      </c>
      <c r="F528" s="28" t="s">
        <v>25</v>
      </c>
      <c r="G528" s="28" t="s">
        <v>0</v>
      </c>
      <c r="H528" s="28" t="s">
        <v>28</v>
      </c>
      <c r="I528" s="28" t="s">
        <v>29</v>
      </c>
      <c r="J528" s="28" t="s">
        <v>30</v>
      </c>
    </row>
    <row r="529" spans="1:10">
      <c r="A529" s="20">
        <f t="shared" si="6"/>
        <v>540</v>
      </c>
      <c r="B529" s="22" t="str">
        <f>LOOKUP(C529,DATOS!$C$2:$C$497,DATOS!$B$2:$B$497)</f>
        <v xml:space="preserve">  JESUS BELLOSO</v>
      </c>
      <c r="C529" s="26">
        <v>7832974</v>
      </c>
      <c r="D529" s="22" t="str">
        <f>LOOKUP(C529,DATOS!$C$2:$C$497,DATOS!$D$2:$D$497)</f>
        <v>DA724030</v>
      </c>
      <c r="E529" s="22" t="str">
        <f>LOOKUP(D529,DATOS!$A$502:$A$884,DATOS!$B$502:$B$884)</f>
        <v>600 LT</v>
      </c>
      <c r="F529" s="6">
        <v>200.315</v>
      </c>
      <c r="G529" s="8">
        <v>45490</v>
      </c>
      <c r="H529" s="22" t="str">
        <f>LOOKUP(C529,DATOS!$C$2:$C$497,DATOS!$F$2:$F$497)</f>
        <v>OCCIDENTE</v>
      </c>
      <c r="I529" s="22" t="str">
        <f>LOOKUP(C529,DATOS!$C$2:$C$497,DATOS!$G$2:$G$497)</f>
        <v>MARACAIBO</v>
      </c>
      <c r="J529" s="9" t="s">
        <v>9</v>
      </c>
    </row>
    <row r="530" spans="1:10">
      <c r="A530" s="20">
        <f t="shared" si="6"/>
        <v>541</v>
      </c>
      <c r="B530" s="22" t="str">
        <f>LOOKUP(C530,DATOS!$C$2:$C$497,DATOS!$B$2:$B$497)</f>
        <v>JUAN ZAMBRANO</v>
      </c>
      <c r="C530" s="26">
        <v>10873984</v>
      </c>
      <c r="D530" s="22" t="str">
        <f>LOOKUP(C530,DATOS!$C$2:$C$497,DATOS!$D$2:$D$497)</f>
        <v>DA754132</v>
      </c>
      <c r="E530" s="22" t="str">
        <f>LOOKUP(D530,DATOS!$A$502:$A$884,DATOS!$B$502:$B$884)</f>
        <v>600 LT</v>
      </c>
      <c r="F530" s="6">
        <v>200.34800000000001</v>
      </c>
      <c r="G530" s="8">
        <v>45490</v>
      </c>
      <c r="H530" s="22" t="str">
        <f>LOOKUP(C530,DATOS!$C$2:$C$497,DATOS!$F$2:$F$497)</f>
        <v>ANDES</v>
      </c>
      <c r="I530" s="22" t="str">
        <f>LOOKUP(C530,DATOS!$C$2:$C$497,DATOS!$G$2:$G$497)</f>
        <v>LA FRIA</v>
      </c>
      <c r="J530" s="9" t="s">
        <v>58</v>
      </c>
    </row>
    <row r="531" spans="1:10">
      <c r="A531" s="20">
        <f t="shared" si="6"/>
        <v>542</v>
      </c>
      <c r="B531" s="22" t="str">
        <f>LOOKUP(C531,DATOS!$C$2:$C$497,DATOS!$B$2:$B$497)</f>
        <v>LUZIO ZAMBRANO</v>
      </c>
      <c r="C531" s="26">
        <v>9353770</v>
      </c>
      <c r="D531" s="22" t="str">
        <f>LOOKUP(C531,DATOS!$C$2:$C$497,DATOS!$D$2:$D$497)</f>
        <v>NS000495</v>
      </c>
      <c r="E531" s="22" t="str">
        <f>LOOKUP(D531,DATOS!$A$502:$A$884,DATOS!$B$502:$B$884)</f>
        <v>S/I</v>
      </c>
      <c r="F531" s="6">
        <v>200.84</v>
      </c>
      <c r="G531" s="8">
        <v>45490</v>
      </c>
      <c r="H531" s="22" t="str">
        <f>LOOKUP(C531,DATOS!$C$2:$C$497,DATOS!$F$2:$F$497)</f>
        <v>ANDES</v>
      </c>
      <c r="I531" s="22" t="str">
        <f>LOOKUP(C531,DATOS!$C$2:$C$497,DATOS!$G$2:$G$497)</f>
        <v>LA FRIA</v>
      </c>
      <c r="J531" s="9" t="s">
        <v>58</v>
      </c>
    </row>
    <row r="532" spans="1:10">
      <c r="A532" s="20">
        <f t="shared" si="6"/>
        <v>543</v>
      </c>
      <c r="B532" s="22" t="str">
        <f>LOOKUP(C532,DATOS!$C$2:$C$497,DATOS!$B$2:$B$497)</f>
        <v>EDIXON AZUAJE</v>
      </c>
      <c r="C532" s="26">
        <v>17093646</v>
      </c>
      <c r="D532" s="22" t="str">
        <f>LOOKUP(C532,DATOS!$C$2:$C$497,DATOS!$D$2:$D$497)</f>
        <v>A43EE1G</v>
      </c>
      <c r="E532" s="22" t="str">
        <f>LOOKUP(D532,DATOS!$A$502:$A$884,DATOS!$B$502:$B$884)</f>
        <v>S/I</v>
      </c>
      <c r="F532" s="6">
        <v>200.381</v>
      </c>
      <c r="G532" s="8">
        <v>45490</v>
      </c>
      <c r="H532" s="22" t="str">
        <f>LOOKUP(C532,DATOS!$C$2:$C$497,DATOS!$F$2:$F$497)</f>
        <v>OCCIDENTE</v>
      </c>
      <c r="I532" s="22" t="str">
        <f>LOOKUP(C532,DATOS!$C$2:$C$497,DATOS!$G$2:$G$497)</f>
        <v>VALERA</v>
      </c>
      <c r="J532" s="9" t="s">
        <v>56</v>
      </c>
    </row>
    <row r="533" spans="1:10">
      <c r="A533" s="20">
        <f t="shared" si="6"/>
        <v>544</v>
      </c>
      <c r="B533" s="22" t="str">
        <f>LOOKUP(C533,DATOS!$C$2:$C$497,DATOS!$B$2:$B$497)</f>
        <v>JESUS ARMANDO GIL</v>
      </c>
      <c r="C533" s="26">
        <v>10851206</v>
      </c>
      <c r="D533" s="22" t="str">
        <f>LOOKUP(C533,DATOS!$C$2:$C$497,DATOS!$D$2:$D$497)</f>
        <v>A24DT2V</v>
      </c>
      <c r="E533" s="22" t="str">
        <f>LOOKUP(D533,DATOS!$A$502:$A$884,DATOS!$B$502:$B$884)</f>
        <v>S/I</v>
      </c>
      <c r="F533" s="6">
        <v>200.45400000000001</v>
      </c>
      <c r="G533" s="8">
        <v>45490</v>
      </c>
      <c r="H533" s="22" t="str">
        <f>LOOKUP(C533,DATOS!$C$2:$C$497,DATOS!$F$2:$F$497)</f>
        <v>ANDES</v>
      </c>
      <c r="I533" s="22" t="str">
        <f>LOOKUP(C533,DATOS!$C$2:$C$497,DATOS!$G$2:$G$497)</f>
        <v>SAN CRISTOBAL</v>
      </c>
      <c r="J533" s="9" t="s">
        <v>58</v>
      </c>
    </row>
    <row r="534" spans="1:10">
      <c r="A534" s="20">
        <f t="shared" si="6"/>
        <v>545</v>
      </c>
      <c r="B534" s="22" t="str">
        <f>LOOKUP(C534,DATOS!$C$2:$C$497,DATOS!$B$2:$B$497)</f>
        <v xml:space="preserve">  DOMINGO ANTONIO MORLES</v>
      </c>
      <c r="C534" s="26">
        <v>9397480</v>
      </c>
      <c r="D534" s="22" t="str">
        <f>LOOKUP(C534,DATOS!$C$2:$C$497,DATOS!$D$2:$D$497)</f>
        <v>DA724148</v>
      </c>
      <c r="E534" s="22" t="str">
        <f>LOOKUP(D534,DATOS!$A$502:$A$884,DATOS!$B$502:$B$884)</f>
        <v>600 LT</v>
      </c>
      <c r="F534" s="6">
        <v>200.261</v>
      </c>
      <c r="G534" s="8">
        <v>45490</v>
      </c>
      <c r="H534" s="22" t="str">
        <f>LOOKUP(C534,DATOS!$C$2:$C$497,DATOS!$F$2:$F$497)</f>
        <v>ANDES</v>
      </c>
      <c r="I534" s="22" t="str">
        <f>LOOKUP(C534,DATOS!$C$2:$C$497,DATOS!$G$2:$G$497)</f>
        <v>LA FRIA</v>
      </c>
      <c r="J534" s="9" t="s">
        <v>35</v>
      </c>
    </row>
    <row r="535" spans="1:10">
      <c r="A535" s="20">
        <f t="shared" si="6"/>
        <v>546</v>
      </c>
      <c r="B535" s="22" t="str">
        <f>LOOKUP(C535,DATOS!$C$2:$C$497,DATOS!$B$2:$B$497)</f>
        <v>ENDER FERNANDEZ</v>
      </c>
      <c r="C535" s="26">
        <v>7627146</v>
      </c>
      <c r="D535" s="22" t="str">
        <f>LOOKUP(C535,DATOS!$C$2:$C$497,DATOS!$D$2:$D$497)</f>
        <v>NS000484</v>
      </c>
      <c r="E535" s="22" t="str">
        <f>LOOKUP(D535,DATOS!$A$502:$A$884,DATOS!$B$502:$B$884)</f>
        <v>S/I</v>
      </c>
      <c r="F535" s="6">
        <v>155.70400000000001</v>
      </c>
      <c r="G535" s="8">
        <v>45490</v>
      </c>
      <c r="H535" s="22" t="str">
        <f>LOOKUP(C535,DATOS!$C$2:$C$497,DATOS!$F$2:$F$497)</f>
        <v>OCCIDENTE</v>
      </c>
      <c r="I535" s="22" t="str">
        <f>LOOKUP(C535,DATOS!$C$2:$C$497,DATOS!$G$2:$G$497)</f>
        <v>MARACAIBO</v>
      </c>
      <c r="J535" s="9" t="s">
        <v>741</v>
      </c>
    </row>
    <row r="536" spans="1:10">
      <c r="A536" s="20">
        <f t="shared" si="6"/>
        <v>547</v>
      </c>
      <c r="B536" s="22" t="str">
        <f>LOOKUP(C536,DATOS!$C$2:$C$497,DATOS!$B$2:$B$497)</f>
        <v>DANIEL OTTERO</v>
      </c>
      <c r="C536" s="26">
        <v>6748921</v>
      </c>
      <c r="D536" s="22" t="s">
        <v>134</v>
      </c>
      <c r="E536" s="22" t="str">
        <f>LOOKUP(D536,DATOS!$A$502:$A$884,DATOS!$B$502:$B$884)</f>
        <v>600 LT</v>
      </c>
      <c r="F536" s="6">
        <v>200.06399999999999</v>
      </c>
      <c r="G536" s="8">
        <v>45490</v>
      </c>
      <c r="H536" s="22" t="str">
        <f>LOOKUP(C536,DATOS!$C$2:$C$497,DATOS!$F$2:$F$497)</f>
        <v>OCCIDENTE</v>
      </c>
      <c r="I536" s="22" t="str">
        <f>LOOKUP(C536,DATOS!$C$2:$C$497,DATOS!$G$2:$G$497)</f>
        <v>MARACAIBO</v>
      </c>
      <c r="J536" s="9" t="s">
        <v>9</v>
      </c>
    </row>
    <row r="537" spans="1:10">
      <c r="A537" s="20">
        <f t="shared" si="6"/>
        <v>548</v>
      </c>
      <c r="B537" s="22" t="str">
        <f>LOOKUP(C537,DATOS!$C$2:$C$497,DATOS!$B$2:$B$497)</f>
        <v>OSWALDO ENRIQUE COLMENARES</v>
      </c>
      <c r="C537" s="26">
        <v>10161265</v>
      </c>
      <c r="D537" s="22" t="str">
        <f>LOOKUP(C537,DATOS!$C$2:$C$497,DATOS!$D$2:$D$497)</f>
        <v>DA761287</v>
      </c>
      <c r="E537" s="22" t="str">
        <f>LOOKUP(D537,DATOS!$A$502:$A$884,DATOS!$B$502:$B$884)</f>
        <v>600 LT</v>
      </c>
      <c r="F537" s="6">
        <v>300.08199999999999</v>
      </c>
      <c r="G537" s="8">
        <v>45490</v>
      </c>
      <c r="H537" s="22" t="str">
        <f>LOOKUP(C537,DATOS!$C$2:$C$497,DATOS!$F$2:$F$497)</f>
        <v>ANDES</v>
      </c>
      <c r="I537" s="22" t="str">
        <f>LOOKUP(C537,DATOS!$C$2:$C$497,DATOS!$G$2:$G$497)</f>
        <v>SAN CRISTOBAL</v>
      </c>
      <c r="J537" s="9" t="s">
        <v>495</v>
      </c>
    </row>
    <row r="538" spans="1:10">
      <c r="A538" s="20">
        <f t="shared" ref="A538:A601" si="7">A537+1</f>
        <v>549</v>
      </c>
      <c r="B538" s="22" t="str">
        <f>LOOKUP(C538,DATOS!$C$2:$C$497,DATOS!$B$2:$B$497)</f>
        <v>MERVIN BAES</v>
      </c>
      <c r="C538" s="26">
        <v>11722347</v>
      </c>
      <c r="D538" s="22" t="str">
        <f>LOOKUP(C538,DATOS!$C$2:$C$497,DATOS!$D$2:$D$497)</f>
        <v>DA753535</v>
      </c>
      <c r="E538" s="22" t="str">
        <f>LOOKUP(D538,DATOS!$A$502:$A$884,DATOS!$B$502:$B$884)</f>
        <v>600 LT</v>
      </c>
      <c r="F538" s="6">
        <v>490.48</v>
      </c>
      <c r="G538" s="8">
        <v>45490</v>
      </c>
      <c r="H538" s="22" t="str">
        <f>LOOKUP(C538,DATOS!$C$2:$C$497,DATOS!$F$2:$F$497)</f>
        <v>OCCIDENTE</v>
      </c>
      <c r="I538" s="22" t="str">
        <f>LOOKUP(C538,DATOS!$C$2:$C$497,DATOS!$G$2:$G$497)</f>
        <v>MARACAIBO</v>
      </c>
      <c r="J538" s="9" t="s">
        <v>495</v>
      </c>
    </row>
    <row r="539" spans="1:10">
      <c r="A539" s="20">
        <f t="shared" si="7"/>
        <v>550</v>
      </c>
      <c r="B539" s="22" t="str">
        <f>LOOKUP(C539,DATOS!$C$2:$C$497,DATOS!$B$2:$B$497)</f>
        <v xml:space="preserve">  EDGAR ALEXANDER CAMPO </v>
      </c>
      <c r="C539" s="26">
        <v>13590749</v>
      </c>
      <c r="D539" s="22" t="str">
        <f>LOOKUP(C539,DATOS!$C$2:$C$497,DATOS!$D$2:$D$497)</f>
        <v>A44EB1P</v>
      </c>
      <c r="E539" s="22" t="str">
        <f>LOOKUP(D539,DATOS!$A$502:$A$884,DATOS!$B$502:$B$884)</f>
        <v>S/I</v>
      </c>
      <c r="F539" s="6">
        <v>150.32499999999999</v>
      </c>
      <c r="G539" s="8">
        <v>45490</v>
      </c>
      <c r="H539" s="22" t="str">
        <f>LOOKUP(C539,DATOS!$C$2:$C$497,DATOS!$F$2:$F$497)</f>
        <v>ANDES</v>
      </c>
      <c r="I539" s="22" t="str">
        <f>LOOKUP(C539,DATOS!$C$2:$C$497,DATOS!$G$2:$G$497)</f>
        <v>SAN CRISTOBAL</v>
      </c>
      <c r="J539" s="9" t="s">
        <v>59</v>
      </c>
    </row>
    <row r="540" spans="1:10">
      <c r="A540" s="20">
        <f t="shared" si="7"/>
        <v>551</v>
      </c>
      <c r="B540" s="22" t="str">
        <f>LOOKUP(C540,DATOS!$C$2:$C$497,DATOS!$B$2:$B$497)</f>
        <v>DIXON GARCIA</v>
      </c>
      <c r="C540" s="26">
        <v>18625534</v>
      </c>
      <c r="D540" s="22" t="str">
        <f>LOOKUP(C540,DATOS!$C$2:$C$497,DATOS!$D$2:$D$497)</f>
        <v>PT501962</v>
      </c>
      <c r="E540" s="22" t="str">
        <f>LOOKUP(D540,DATOS!$A$502:$A$884,DATOS!$B$502:$B$884)</f>
        <v>S/I</v>
      </c>
      <c r="F540" s="6">
        <v>297.53500000000003</v>
      </c>
      <c r="G540" s="8">
        <v>45490</v>
      </c>
      <c r="H540" s="22" t="str">
        <f>LOOKUP(C540,DATOS!$C$2:$C$497,DATOS!$F$2:$F$497)</f>
        <v>OCCIDENTE</v>
      </c>
      <c r="I540" s="22" t="str">
        <f>LOOKUP(C540,DATOS!$C$2:$C$497,DATOS!$G$2:$G$497)</f>
        <v>MARACAIBO</v>
      </c>
      <c r="J540" s="9" t="s">
        <v>6</v>
      </c>
    </row>
    <row r="541" spans="1:10">
      <c r="A541" s="20">
        <f t="shared" si="7"/>
        <v>552</v>
      </c>
      <c r="B541" s="22" t="str">
        <f>LOOKUP(C541,DATOS!$C$2:$C$497,DATOS!$B$2:$B$497)</f>
        <v>JOSE MIGUEL CHACON</v>
      </c>
      <c r="C541" s="26">
        <v>9222195</v>
      </c>
      <c r="D541" s="22" t="s">
        <v>147</v>
      </c>
      <c r="E541" s="22" t="str">
        <f>LOOKUP(D541,DATOS!$A$502:$A$884,DATOS!$B$502:$B$884)</f>
        <v>S/I</v>
      </c>
      <c r="F541" s="6">
        <v>200.298</v>
      </c>
      <c r="G541" s="8">
        <v>45490</v>
      </c>
      <c r="H541" s="22" t="str">
        <f>LOOKUP(C541,DATOS!$C$2:$C$497,DATOS!$F$2:$F$497)</f>
        <v>ANDES</v>
      </c>
      <c r="I541" s="22" t="str">
        <f>LOOKUP(C541,DATOS!$C$2:$C$497,DATOS!$G$2:$G$497)</f>
        <v>SAN CRISTOBAL</v>
      </c>
      <c r="J541" s="9" t="s">
        <v>35</v>
      </c>
    </row>
    <row r="542" spans="1:10">
      <c r="A542" s="20">
        <f t="shared" si="7"/>
        <v>553</v>
      </c>
      <c r="B542" s="22" t="str">
        <f>LOOKUP(C542,DATOS!$C$2:$C$497,DATOS!$B$2:$B$497)</f>
        <v xml:space="preserve">  PABLO ANTONIO HIDALGO</v>
      </c>
      <c r="C542" s="26">
        <v>12847790</v>
      </c>
      <c r="D542" s="22" t="str">
        <f>LOOKUP(C542,DATOS!$C$2:$C$497,DATOS!$D$2:$D$497)</f>
        <v>A17DR2K</v>
      </c>
      <c r="E542" s="22" t="str">
        <f>LOOKUP(D542,DATOS!$A$502:$A$884,DATOS!$B$502:$B$884)</f>
        <v>S/I</v>
      </c>
      <c r="F542" s="6">
        <v>200.62799999999999</v>
      </c>
      <c r="G542" s="8">
        <v>45490</v>
      </c>
      <c r="H542" s="22" t="str">
        <f>LOOKUP(C542,DATOS!$C$2:$C$497,DATOS!$F$2:$F$497)</f>
        <v>ANDES</v>
      </c>
      <c r="I542" s="22" t="str">
        <f>LOOKUP(C542,DATOS!$C$2:$C$497,DATOS!$G$2:$G$497)</f>
        <v>LA FRIA</v>
      </c>
      <c r="J542" s="9" t="s">
        <v>714</v>
      </c>
    </row>
    <row r="543" spans="1:10">
      <c r="A543" s="20">
        <f t="shared" si="7"/>
        <v>554</v>
      </c>
      <c r="B543" s="22" t="str">
        <f>LOOKUP(C543,DATOS!$C$2:$C$497,DATOS!$B$2:$B$497)</f>
        <v>PEDRO BOHORQUEZ</v>
      </c>
      <c r="C543" s="26">
        <v>14306139</v>
      </c>
      <c r="D543" s="22" t="str">
        <f>LOOKUP(C543,DATOS!$C$2:$C$497,DATOS!$D$2:$D$497)</f>
        <v>A41EE1G</v>
      </c>
      <c r="E543" s="22" t="str">
        <f>LOOKUP(D543,DATOS!$A$502:$A$884,DATOS!$B$502:$B$884)</f>
        <v>S/I</v>
      </c>
      <c r="F543" s="6">
        <v>200.21100000000001</v>
      </c>
      <c r="G543" s="8">
        <v>45490</v>
      </c>
      <c r="H543" s="22" t="str">
        <f>LOOKUP(C543,DATOS!$C$2:$C$497,DATOS!$F$2:$F$497)</f>
        <v>OCCIDENTE</v>
      </c>
      <c r="I543" s="22" t="str">
        <f>LOOKUP(C543,DATOS!$C$2:$C$497,DATOS!$G$2:$G$497)</f>
        <v>VALERA</v>
      </c>
      <c r="J543" s="9" t="s">
        <v>56</v>
      </c>
    </row>
    <row r="544" spans="1:10">
      <c r="A544" s="20">
        <f t="shared" si="7"/>
        <v>555</v>
      </c>
      <c r="B544" s="22" t="str">
        <f>LOOKUP(C544,DATOS!$C$2:$C$497,DATOS!$B$2:$B$497)</f>
        <v>EDWING MOSQUERA</v>
      </c>
      <c r="C544" s="26">
        <v>15839638</v>
      </c>
      <c r="D544" s="22" t="str">
        <f>LOOKUP(C544,DATOS!$C$2:$C$497,DATOS!$D$2:$D$497)</f>
        <v>DA753550</v>
      </c>
      <c r="E544" s="22" t="str">
        <f>LOOKUP(D544,DATOS!$A$502:$A$884,DATOS!$B$502:$B$884)</f>
        <v>600 LT</v>
      </c>
      <c r="F544" s="6">
        <v>318.11799999999999</v>
      </c>
      <c r="G544" s="8">
        <v>45490</v>
      </c>
      <c r="H544" s="22" t="str">
        <f>LOOKUP(C544,DATOS!$C$2:$C$497,DATOS!$F$2:$F$497)</f>
        <v>OCCIDENTE</v>
      </c>
      <c r="I544" s="22" t="str">
        <f>LOOKUP(C544,DATOS!$C$2:$C$497,DATOS!$G$2:$G$497)</f>
        <v>MARACAIBO</v>
      </c>
      <c r="J544" s="9" t="s">
        <v>6</v>
      </c>
    </row>
    <row r="545" spans="1:10">
      <c r="A545" s="20">
        <f t="shared" si="7"/>
        <v>556</v>
      </c>
      <c r="B545" s="22" t="str">
        <f>LOOKUP(C545,DATOS!$C$2:$C$497,DATOS!$B$2:$B$497)</f>
        <v>NELSON MONTILLA</v>
      </c>
      <c r="C545" s="26">
        <v>10174736</v>
      </c>
      <c r="D545" s="22" t="str">
        <f>LOOKUP(C545,DATOS!$C$2:$C$497,DATOS!$D$2:$D$497)</f>
        <v>A82DR8M</v>
      </c>
      <c r="E545" s="22" t="str">
        <f>LOOKUP(D545,DATOS!$A$502:$A$884,DATOS!$B$502:$B$884)</f>
        <v>S/I</v>
      </c>
      <c r="F545" s="3">
        <v>200.10499999999999</v>
      </c>
      <c r="G545" s="8">
        <v>45490</v>
      </c>
      <c r="H545" s="22" t="str">
        <f>LOOKUP(C545,DATOS!$C$2:$C$497,DATOS!$F$2:$F$497)</f>
        <v>ANDES</v>
      </c>
      <c r="I545" s="22" t="str">
        <f>LOOKUP(C545,DATOS!$C$2:$C$497,DATOS!$G$2:$G$497)</f>
        <v>LA FRIA</v>
      </c>
      <c r="J545" s="9" t="s">
        <v>35</v>
      </c>
    </row>
    <row r="546" spans="1:10">
      <c r="A546" s="20">
        <f t="shared" si="7"/>
        <v>557</v>
      </c>
      <c r="B546" s="22" t="str">
        <f>LOOKUP(C546,DATOS!$C$2:$C$497,DATOS!$B$2:$B$497)</f>
        <v>JACKSON DUQUE</v>
      </c>
      <c r="C546" s="26">
        <v>15684682</v>
      </c>
      <c r="D546" s="22" t="s">
        <v>529</v>
      </c>
      <c r="E546" s="22" t="str">
        <f>LOOKUP(D546,DATOS!$A$502:$A$884,DATOS!$B$502:$B$884)</f>
        <v>S/I</v>
      </c>
      <c r="F546" s="6">
        <v>200.10499999999999</v>
      </c>
      <c r="G546" s="8">
        <v>45490</v>
      </c>
      <c r="H546" s="22" t="str">
        <f>LOOKUP(C546,DATOS!$C$2:$C$497,DATOS!$F$2:$F$497)</f>
        <v>ANDES</v>
      </c>
      <c r="I546" s="22" t="str">
        <f>LOOKUP(C546,DATOS!$C$2:$C$497,DATOS!$G$2:$G$497)</f>
        <v>SAN CRISTOBAL</v>
      </c>
      <c r="J546" s="1" t="s">
        <v>35</v>
      </c>
    </row>
    <row r="547" spans="1:10">
      <c r="A547" s="20">
        <f t="shared" si="7"/>
        <v>558</v>
      </c>
      <c r="B547" s="22" t="str">
        <f>LOOKUP(C547,DATOS!$C$2:$C$497,DATOS!$B$2:$B$497)</f>
        <v>LUIS CARDOZO</v>
      </c>
      <c r="C547" s="26">
        <v>14306612</v>
      </c>
      <c r="D547" s="22" t="str">
        <f>LOOKUP(C547,DATOS!$C$2:$C$497,DATOS!$D$2:$D$497)</f>
        <v>A47EB7P</v>
      </c>
      <c r="E547" s="22" t="str">
        <f>LOOKUP(D547,DATOS!$A$502:$A$884,DATOS!$B$502:$B$884)</f>
        <v>S/I</v>
      </c>
      <c r="F547" s="6">
        <v>350.17700000000002</v>
      </c>
      <c r="G547" s="8">
        <v>45490</v>
      </c>
      <c r="H547" s="22" t="str">
        <f>LOOKUP(C547,DATOS!$C$2:$C$497,DATOS!$F$2:$F$497)</f>
        <v>OCCIDENTE</v>
      </c>
      <c r="I547" s="22" t="str">
        <f>LOOKUP(C547,DATOS!$C$2:$C$497,DATOS!$G$2:$G$497)</f>
        <v>MARACAIBO</v>
      </c>
      <c r="J547" s="1" t="s">
        <v>6</v>
      </c>
    </row>
    <row r="548" spans="1:10">
      <c r="A548" s="20">
        <f t="shared" si="7"/>
        <v>559</v>
      </c>
      <c r="B548" s="28" t="s">
        <v>20</v>
      </c>
      <c r="C548" s="28" t="s">
        <v>21</v>
      </c>
      <c r="D548" s="28" t="s">
        <v>22</v>
      </c>
      <c r="E548" s="28" t="s">
        <v>23</v>
      </c>
      <c r="F548" s="28" t="s">
        <v>25</v>
      </c>
      <c r="G548" s="28" t="s">
        <v>0</v>
      </c>
      <c r="H548" s="28" t="s">
        <v>28</v>
      </c>
      <c r="I548" s="28" t="s">
        <v>29</v>
      </c>
      <c r="J548" s="28" t="s">
        <v>30</v>
      </c>
    </row>
    <row r="549" spans="1:10">
      <c r="A549" s="20">
        <f t="shared" si="7"/>
        <v>560</v>
      </c>
      <c r="B549" s="22" t="str">
        <f>LOOKUP(C549,DATOS!$C$2:$C$497,DATOS!$B$2:$B$497)</f>
        <v>EURO VILLALOBOS</v>
      </c>
      <c r="C549" s="26">
        <v>10421207</v>
      </c>
      <c r="D549" s="22" t="s">
        <v>341</v>
      </c>
      <c r="E549" s="22" t="str">
        <f>LOOKUP(D549,DATOS!$A$502:$A$884,DATOS!$B$502:$B$884)</f>
        <v>S/I</v>
      </c>
      <c r="F549" s="6">
        <v>450.11700000000002</v>
      </c>
      <c r="G549" s="8">
        <v>45491</v>
      </c>
      <c r="H549" s="22" t="str">
        <f>LOOKUP(C549,DATOS!$C$2:$C$497,DATOS!$F$2:$F$497)</f>
        <v>OCCIDENTE</v>
      </c>
      <c r="I549" s="22" t="str">
        <f>LOOKUP(C549,DATOS!$C$2:$C$497,DATOS!$G$2:$G$497)</f>
        <v>MARACAIBO</v>
      </c>
      <c r="J549" s="9" t="s">
        <v>763</v>
      </c>
    </row>
    <row r="550" spans="1:10">
      <c r="A550" s="20">
        <f t="shared" si="7"/>
        <v>561</v>
      </c>
      <c r="B550" s="22" t="str">
        <f>LOOKUP(C550,DATOS!$C$2:$C$497,DATOS!$B$2:$B$497)</f>
        <v>WILLIAMS LABARCA</v>
      </c>
      <c r="C550" s="26">
        <v>16469804</v>
      </c>
      <c r="D550" s="22" t="s">
        <v>48</v>
      </c>
      <c r="E550" s="22" t="str">
        <f>LOOKUP(D550,DATOS!$A$502:$A$884,DATOS!$B$502:$B$884)</f>
        <v>S/I</v>
      </c>
      <c r="F550" s="6">
        <v>250.89099999999999</v>
      </c>
      <c r="G550" s="8">
        <v>45491</v>
      </c>
      <c r="H550" s="22" t="str">
        <f>LOOKUP(C550,DATOS!$C$2:$C$497,DATOS!$F$2:$F$497)</f>
        <v>OCCIDENTE</v>
      </c>
      <c r="I550" s="22" t="str">
        <f>LOOKUP(C550,DATOS!$C$2:$C$497,DATOS!$G$2:$G$497)</f>
        <v>MARACAIBO</v>
      </c>
      <c r="J550" s="9" t="s">
        <v>503</v>
      </c>
    </row>
    <row r="551" spans="1:10">
      <c r="A551" s="20">
        <f t="shared" si="7"/>
        <v>562</v>
      </c>
      <c r="B551" s="22" t="str">
        <f>LOOKUP(C551,DATOS!$C$2:$C$497,DATOS!$B$2:$B$497)</f>
        <v>JHOEL ZAMBRANO</v>
      </c>
      <c r="C551" s="26">
        <v>13142288</v>
      </c>
      <c r="D551" s="22" t="str">
        <f>LOOKUP(C551,DATOS!$C$2:$C$497,DATOS!$D$2:$D$497)</f>
        <v>A01AV6T</v>
      </c>
      <c r="E551" s="22" t="str">
        <f>LOOKUP(D551,DATOS!$A$502:$A$884,DATOS!$B$502:$B$884)</f>
        <v>S/I</v>
      </c>
      <c r="F551" s="6">
        <v>200.30199999999999</v>
      </c>
      <c r="G551" s="8">
        <v>45491</v>
      </c>
      <c r="H551" s="22" t="str">
        <f>LOOKUP(C551,DATOS!$C$2:$C$497,DATOS!$F$2:$F$497)</f>
        <v>ANDES</v>
      </c>
      <c r="I551" s="22" t="str">
        <f>LOOKUP(C551,DATOS!$C$2:$C$497,DATOS!$G$2:$G$497)</f>
        <v>LA FRIA</v>
      </c>
      <c r="J551" s="9" t="s">
        <v>58</v>
      </c>
    </row>
    <row r="552" spans="1:10">
      <c r="A552" s="20">
        <f t="shared" si="7"/>
        <v>563</v>
      </c>
      <c r="B552" s="22" t="str">
        <f>LOOKUP(C552,DATOS!$C$2:$C$497,DATOS!$B$2:$B$497)</f>
        <v>OSMER NAVARRO</v>
      </c>
      <c r="C552" s="26">
        <v>7613744</v>
      </c>
      <c r="D552" s="22" t="str">
        <f>LOOKUP(C552,DATOS!$C$2:$C$497,DATOS!$D$2:$D$497)</f>
        <v>NS000465</v>
      </c>
      <c r="E552" s="22" t="str">
        <f>LOOKUP(D552,DATOS!$A$502:$A$884,DATOS!$B$502:$B$884)</f>
        <v>S/I</v>
      </c>
      <c r="F552" s="6">
        <v>165.31</v>
      </c>
      <c r="G552" s="8">
        <v>45491</v>
      </c>
      <c r="H552" s="22" t="str">
        <f>LOOKUP(C552,DATOS!$C$2:$C$497,DATOS!$F$2:$F$497)</f>
        <v>OCCIDENTE</v>
      </c>
      <c r="I552" s="22" t="str">
        <f>LOOKUP(C552,DATOS!$C$2:$C$497,DATOS!$G$2:$G$497)</f>
        <v>MARACAIBO</v>
      </c>
      <c r="J552" s="9" t="s">
        <v>9</v>
      </c>
    </row>
    <row r="553" spans="1:10">
      <c r="A553" s="20">
        <f t="shared" si="7"/>
        <v>564</v>
      </c>
      <c r="B553" s="22" t="str">
        <f>LOOKUP(C553,DATOS!$C$2:$C$497,DATOS!$B$2:$B$497)</f>
        <v>DAGOBERTO CASTRO</v>
      </c>
      <c r="C553" s="26">
        <v>22480541</v>
      </c>
      <c r="D553" s="22" t="str">
        <f>LOOKUP(C553,DATOS!$C$2:$C$497,DATOS!$D$2:$D$497)</f>
        <v>A21DT7V</v>
      </c>
      <c r="E553" s="22" t="str">
        <f>LOOKUP(D553,DATOS!$A$502:$A$884,DATOS!$B$502:$B$884)</f>
        <v>S/I</v>
      </c>
      <c r="F553" s="6">
        <v>450.43900000000002</v>
      </c>
      <c r="G553" s="8">
        <v>45491</v>
      </c>
      <c r="H553" s="22" t="str">
        <f>LOOKUP(C553,DATOS!$C$2:$C$497,DATOS!$F$2:$F$497)</f>
        <v>OCCIDENTE</v>
      </c>
      <c r="I553" s="22" t="str">
        <f>LOOKUP(C553,DATOS!$C$2:$C$497,DATOS!$G$2:$G$497)</f>
        <v>MARACAIBO</v>
      </c>
      <c r="J553" s="9" t="s">
        <v>495</v>
      </c>
    </row>
    <row r="554" spans="1:10">
      <c r="A554" s="20">
        <f t="shared" si="7"/>
        <v>565</v>
      </c>
      <c r="B554" s="22" t="str">
        <f>LOOKUP(C554,DATOS!$C$2:$C$497,DATOS!$B$2:$B$497)</f>
        <v>HENRY VILLALOBOS</v>
      </c>
      <c r="C554" s="26">
        <v>10413505</v>
      </c>
      <c r="D554" s="22" t="str">
        <f>LOOKUP(C554,DATOS!$C$2:$C$497,DATOS!$D$2:$D$497)</f>
        <v>A72EE0G</v>
      </c>
      <c r="E554" s="22" t="str">
        <f>LOOKUP(D554,DATOS!$A$502:$A$884,DATOS!$B$502:$B$884)</f>
        <v>S/I</v>
      </c>
      <c r="F554" s="6">
        <v>400.62700000000001</v>
      </c>
      <c r="G554" s="8">
        <v>45491</v>
      </c>
      <c r="H554" s="22" t="str">
        <f>LOOKUP(C554,DATOS!$C$2:$C$497,DATOS!$F$2:$F$497)</f>
        <v>OCCIDENTE</v>
      </c>
      <c r="I554" s="22" t="str">
        <f>LOOKUP(C554,DATOS!$C$2:$C$497,DATOS!$G$2:$G$497)</f>
        <v>MARACAIBO</v>
      </c>
      <c r="J554" s="9" t="s">
        <v>6</v>
      </c>
    </row>
    <row r="555" spans="1:10">
      <c r="A555" s="20">
        <f t="shared" si="7"/>
        <v>566</v>
      </c>
      <c r="B555" s="22" t="str">
        <f>LOOKUP(C555,DATOS!$C$2:$C$497,DATOS!$B$2:$B$497)</f>
        <v>EDEBERTO FLORES</v>
      </c>
      <c r="C555" s="26">
        <v>13024349</v>
      </c>
      <c r="D555" s="22" t="str">
        <f>LOOKUP(C555,DATOS!$C$2:$C$497,DATOS!$D$2:$D$497)</f>
        <v>DA761828</v>
      </c>
      <c r="E555" s="22" t="str">
        <f>LOOKUP(D555,DATOS!$A$502:$A$884,DATOS!$B$502:$B$884)</f>
        <v>600 LT</v>
      </c>
      <c r="F555" s="6">
        <v>250.536</v>
      </c>
      <c r="G555" s="8">
        <v>45491</v>
      </c>
      <c r="H555" s="22" t="str">
        <f>LOOKUP(C555,DATOS!$C$2:$C$497,DATOS!$F$2:$F$497)</f>
        <v>OCCIDENTE</v>
      </c>
      <c r="I555" s="22" t="str">
        <f>LOOKUP(C555,DATOS!$C$2:$C$497,DATOS!$G$2:$G$497)</f>
        <v>MARACAIBO</v>
      </c>
      <c r="J555" s="9" t="s">
        <v>57</v>
      </c>
    </row>
    <row r="556" spans="1:10">
      <c r="A556" s="20">
        <f t="shared" si="7"/>
        <v>567</v>
      </c>
      <c r="B556" s="22" t="str">
        <f>LOOKUP(C556,DATOS!$C$2:$C$497,DATOS!$B$2:$B$497)</f>
        <v xml:space="preserve">  MIGUEL RAMIREZ</v>
      </c>
      <c r="C556" s="26">
        <v>15639886</v>
      </c>
      <c r="D556" s="22" t="str">
        <f>LOOKUP(C556,DATOS!$C$2:$C$497,DATOS!$D$2:$D$497)</f>
        <v>PT501911</v>
      </c>
      <c r="E556" s="22" t="str">
        <f>LOOKUP(D556,DATOS!$A$502:$A$884,DATOS!$B$502:$B$884)</f>
        <v>S/I</v>
      </c>
      <c r="F556" s="6">
        <v>200.39500000000001</v>
      </c>
      <c r="G556" s="8">
        <v>45491</v>
      </c>
      <c r="H556" s="22" t="str">
        <f>LOOKUP(C556,DATOS!$C$2:$C$497,DATOS!$F$2:$F$497)</f>
        <v>ANDES</v>
      </c>
      <c r="I556" s="22" t="str">
        <f>LOOKUP(C556,DATOS!$C$2:$C$497,DATOS!$G$2:$G$497)</f>
        <v>SAN CRISTOBAL</v>
      </c>
      <c r="J556" s="9" t="s">
        <v>58</v>
      </c>
    </row>
    <row r="557" spans="1:10">
      <c r="A557" s="20">
        <f t="shared" si="7"/>
        <v>568</v>
      </c>
      <c r="B557" s="22" t="str">
        <f>LOOKUP(C557,DATOS!$C$2:$C$497,DATOS!$B$2:$B$497)</f>
        <v>ULICES GIL</v>
      </c>
      <c r="C557" s="26">
        <v>10210963</v>
      </c>
      <c r="D557" s="22" t="str">
        <f>LOOKUP(C557,DATOS!$C$2:$C$497,DATOS!$D$2:$D$497)</f>
        <v>NA017000</v>
      </c>
      <c r="E557" s="22" t="str">
        <f>LOOKUP(D557,DATOS!$A$502:$A$884,DATOS!$B$502:$B$884)</f>
        <v>S/I</v>
      </c>
      <c r="F557" s="6">
        <v>300.58999999999997</v>
      </c>
      <c r="G557" s="8">
        <v>45491</v>
      </c>
      <c r="H557" s="22" t="str">
        <f>LOOKUP(C557,DATOS!$C$2:$C$497,DATOS!$F$2:$F$497)</f>
        <v>OCCIDENTE</v>
      </c>
      <c r="I557" s="22" t="str">
        <f>LOOKUP(C557,DATOS!$C$2:$C$497,DATOS!$G$2:$G$497)</f>
        <v>VALERA</v>
      </c>
      <c r="J557" s="9" t="s">
        <v>56</v>
      </c>
    </row>
    <row r="558" spans="1:10">
      <c r="A558" s="20">
        <f t="shared" si="7"/>
        <v>569</v>
      </c>
      <c r="B558" s="22" t="str">
        <f>LOOKUP(C558,DATOS!$C$2:$C$497,DATOS!$B$2:$B$497)</f>
        <v>ROBERT VILLASMIL</v>
      </c>
      <c r="C558" s="26">
        <v>12381085</v>
      </c>
      <c r="D558" s="22" t="str">
        <f>LOOKUP(C558,DATOS!$C$2:$C$497,DATOS!$D$2:$D$497)</f>
        <v>DA746002</v>
      </c>
      <c r="E558" s="22" t="str">
        <f>LOOKUP(D558,DATOS!$A$502:$A$884,DATOS!$B$502:$B$884)</f>
        <v>600 LT</v>
      </c>
      <c r="F558" s="6">
        <v>164.209</v>
      </c>
      <c r="G558" s="8">
        <v>45491</v>
      </c>
      <c r="H558" s="22" t="str">
        <f>LOOKUP(C558,DATOS!$C$2:$C$497,DATOS!$F$2:$F$497)</f>
        <v>OCCIDENTE</v>
      </c>
      <c r="I558" s="22" t="str">
        <f>LOOKUP(C558,DATOS!$C$2:$C$497,DATOS!$G$2:$G$497)</f>
        <v>MARACAIBO</v>
      </c>
      <c r="J558" s="9" t="s">
        <v>495</v>
      </c>
    </row>
    <row r="559" spans="1:10">
      <c r="A559" s="20">
        <f t="shared" si="7"/>
        <v>570</v>
      </c>
      <c r="B559" s="22" t="str">
        <f>LOOKUP(C559,DATOS!$C$2:$C$497,DATOS!$B$2:$B$497)</f>
        <v>JOSE GONZALEZ</v>
      </c>
      <c r="C559" s="26">
        <v>11249199</v>
      </c>
      <c r="D559" s="22" t="str">
        <f>LOOKUP(C559,DATOS!$C$2:$C$497,DATOS!$D$2:$D$497)</f>
        <v>NS000530</v>
      </c>
      <c r="E559" s="22" t="str">
        <f>LOOKUP(D559,DATOS!$A$502:$A$884,DATOS!$B$502:$B$884)</f>
        <v>S/I</v>
      </c>
      <c r="F559" s="6">
        <v>160.18899999999999</v>
      </c>
      <c r="G559" s="8">
        <v>45491</v>
      </c>
      <c r="H559" s="22" t="str">
        <f>LOOKUP(C559,DATOS!$C$2:$C$497,DATOS!$F$2:$F$497)</f>
        <v>OCCIDENTE</v>
      </c>
      <c r="I559" s="22" t="str">
        <f>LOOKUP(C559,DATOS!$C$2:$C$497,DATOS!$G$2:$G$497)</f>
        <v>MARACAIBO</v>
      </c>
      <c r="J559" s="9" t="s">
        <v>764</v>
      </c>
    </row>
    <row r="560" spans="1:10">
      <c r="A560" s="20">
        <f t="shared" si="7"/>
        <v>571</v>
      </c>
      <c r="B560" s="22" t="str">
        <f>LOOKUP(C560,DATOS!$C$2:$C$497,DATOS!$B$2:$B$497)</f>
        <v>EFRAIN MATERANO</v>
      </c>
      <c r="C560" s="26">
        <v>12408000</v>
      </c>
      <c r="D560" s="22" t="str">
        <f>LOOKUP(C560,DATOS!$C$2:$C$497,DATOS!$D$2:$D$497)</f>
        <v>NA016993</v>
      </c>
      <c r="E560" s="22" t="str">
        <f>LOOKUP(D560,DATOS!$A$502:$A$884,DATOS!$B$502:$B$884)</f>
        <v>S/I</v>
      </c>
      <c r="F560" s="6">
        <v>200.70599999999999</v>
      </c>
      <c r="G560" s="8">
        <v>45491</v>
      </c>
      <c r="H560" s="22" t="str">
        <f>LOOKUP(C560,DATOS!$C$2:$C$497,DATOS!$F$2:$F$497)</f>
        <v>OCCIDENTE</v>
      </c>
      <c r="I560" s="22" t="str">
        <f>LOOKUP(C560,DATOS!$C$2:$C$497,DATOS!$G$2:$G$497)</f>
        <v>VALERA</v>
      </c>
      <c r="J560" s="9" t="s">
        <v>56</v>
      </c>
    </row>
    <row r="561" spans="1:10">
      <c r="A561" s="20">
        <f t="shared" si="7"/>
        <v>572</v>
      </c>
      <c r="B561" s="28" t="s">
        <v>20</v>
      </c>
      <c r="C561" s="28" t="s">
        <v>21</v>
      </c>
      <c r="D561" s="28" t="s">
        <v>22</v>
      </c>
      <c r="E561" s="28" t="s">
        <v>23</v>
      </c>
      <c r="F561" s="28" t="s">
        <v>25</v>
      </c>
      <c r="G561" s="28" t="s">
        <v>0</v>
      </c>
      <c r="H561" s="28" t="s">
        <v>28</v>
      </c>
      <c r="I561" s="28" t="s">
        <v>29</v>
      </c>
      <c r="J561" s="28" t="s">
        <v>30</v>
      </c>
    </row>
    <row r="562" spans="1:10">
      <c r="A562" s="20">
        <f t="shared" si="7"/>
        <v>573</v>
      </c>
      <c r="B562" s="22" t="str">
        <f>LOOKUP(C562,DATOS!$C$2:$C$497,DATOS!$B$2:$B$497)</f>
        <v>JAIRO BUITRIAGO</v>
      </c>
      <c r="C562" s="26">
        <v>11302633</v>
      </c>
      <c r="D562" s="22" t="str">
        <f>LOOKUP(C562,DATOS!$C$2:$C$497,DATOS!$D$2:$D$497)</f>
        <v>A22DT7V</v>
      </c>
      <c r="E562" s="22" t="str">
        <f>LOOKUP(D562,DATOS!$A$502:$A$884,DATOS!$B$502:$B$884)</f>
        <v>S/I</v>
      </c>
      <c r="F562" s="6">
        <v>200.31399999999999</v>
      </c>
      <c r="G562" s="8">
        <v>45491</v>
      </c>
      <c r="H562" s="22" t="str">
        <f>LOOKUP(C562,DATOS!$C$2:$C$497,DATOS!$F$2:$F$497)</f>
        <v>ANDES</v>
      </c>
      <c r="I562" s="22" t="str">
        <f>LOOKUP(C562,DATOS!$C$2:$C$497,DATOS!$G$2:$G$497)</f>
        <v>LA FRIA</v>
      </c>
      <c r="J562" s="9" t="s">
        <v>58</v>
      </c>
    </row>
    <row r="563" spans="1:10">
      <c r="A563" s="20">
        <f t="shared" si="7"/>
        <v>574</v>
      </c>
      <c r="B563" s="22" t="str">
        <f>LOOKUP(C563,DATOS!$C$2:$C$497,DATOS!$B$2:$B$497)</f>
        <v>ENI FERNANDEZ</v>
      </c>
      <c r="C563" s="26">
        <v>6834834</v>
      </c>
      <c r="D563" s="22" t="str">
        <f>LOOKUP(C563,DATOS!$C$2:$C$497,DATOS!$D$2:$D$497)</f>
        <v>NS000481</v>
      </c>
      <c r="E563" s="22" t="str">
        <f>LOOKUP(D563,DATOS!$A$502:$A$884,DATOS!$B$502:$B$884)</f>
        <v>S/I</v>
      </c>
      <c r="F563" s="6">
        <v>189.37100000000001</v>
      </c>
      <c r="G563" s="8">
        <v>45491</v>
      </c>
      <c r="H563" s="22" t="str">
        <f>LOOKUP(C563,DATOS!$C$2:$C$497,DATOS!$F$2:$F$497)</f>
        <v>OCCIDENTE</v>
      </c>
      <c r="I563" s="22" t="str">
        <f>LOOKUP(C563,DATOS!$C$2:$C$497,DATOS!$G$2:$G$497)</f>
        <v>MARACAIBO</v>
      </c>
      <c r="J563" s="9" t="s">
        <v>9</v>
      </c>
    </row>
    <row r="564" spans="1:10">
      <c r="A564" s="20">
        <f t="shared" si="7"/>
        <v>575</v>
      </c>
      <c r="B564" s="22" t="str">
        <f>LOOKUP(C564,DATOS!$C$2:$C$497,DATOS!$B$2:$B$497)</f>
        <v>RAFAEL ROJAS</v>
      </c>
      <c r="C564" s="26">
        <v>18095674</v>
      </c>
      <c r="D564" s="22" t="s">
        <v>366</v>
      </c>
      <c r="E564" s="22" t="str">
        <f>LOOKUP(D564,DATOS!$A$502:$A$884,DATOS!$B$502:$B$884)</f>
        <v>S/I</v>
      </c>
      <c r="F564" s="6">
        <v>200.74</v>
      </c>
      <c r="G564" s="8">
        <v>45491</v>
      </c>
      <c r="H564" s="22" t="str">
        <f>LOOKUP(C564,DATOS!$C$2:$C$497,DATOS!$F$2:$F$497)</f>
        <v>OCCIDENTE</v>
      </c>
      <c r="I564" s="22" t="str">
        <f>LOOKUP(C564,DATOS!$C$2:$C$497,DATOS!$G$2:$G$497)</f>
        <v>VALERA</v>
      </c>
      <c r="J564" s="9" t="s">
        <v>56</v>
      </c>
    </row>
    <row r="565" spans="1:10">
      <c r="A565" s="20">
        <f t="shared" si="7"/>
        <v>576</v>
      </c>
      <c r="B565" s="22" t="str">
        <f>LOOKUP(C565,DATOS!$C$2:$C$497,DATOS!$B$2:$B$497)</f>
        <v>NESTOR MONTILLA</v>
      </c>
      <c r="C565" s="26">
        <v>10314969</v>
      </c>
      <c r="D565" s="22" t="str">
        <f>LOOKUP(C565,DATOS!$C$2:$C$497,DATOS!$D$2:$D$497)</f>
        <v>A71EE6G</v>
      </c>
      <c r="E565" s="22" t="str">
        <f>LOOKUP(D565,DATOS!$A$502:$A$884,DATOS!$B$502:$B$884)</f>
        <v>S/I</v>
      </c>
      <c r="F565" s="6">
        <v>300.76499999999999</v>
      </c>
      <c r="G565" s="8">
        <v>45491</v>
      </c>
      <c r="H565" s="22" t="str">
        <f>LOOKUP(C565,DATOS!$C$2:$C$497,DATOS!$F$2:$F$497)</f>
        <v>OCCIDENTE</v>
      </c>
      <c r="I565" s="22" t="str">
        <f>LOOKUP(C565,DATOS!$C$2:$C$497,DATOS!$G$2:$G$497)</f>
        <v>VALERA</v>
      </c>
      <c r="J565" s="9" t="s">
        <v>536</v>
      </c>
    </row>
    <row r="566" spans="1:10">
      <c r="A566" s="20">
        <f t="shared" si="7"/>
        <v>577</v>
      </c>
      <c r="B566" s="22" t="str">
        <f>LOOKUP(C566,DATOS!$C$2:$C$497,DATOS!$B$2:$B$497)</f>
        <v>JOSE RONDON</v>
      </c>
      <c r="C566" s="26">
        <v>12877225</v>
      </c>
      <c r="D566" s="22" t="str">
        <f>LOOKUP(C566,DATOS!$C$2:$C$497,DATOS!$D$2:$D$497)</f>
        <v>F3208793</v>
      </c>
      <c r="E566" s="22" t="str">
        <f>LOOKUP(D566,DATOS!$A$502:$A$884,DATOS!$B$502:$B$884)</f>
        <v>S/I</v>
      </c>
      <c r="F566" s="6">
        <v>200.39099999999999</v>
      </c>
      <c r="G566" s="8">
        <v>45491</v>
      </c>
      <c r="H566" s="22" t="str">
        <f>LOOKUP(C566,DATOS!$C$2:$C$497,DATOS!$F$2:$F$497)</f>
        <v>ANDES</v>
      </c>
      <c r="I566" s="22" t="str">
        <f>LOOKUP(C566,DATOS!$C$2:$C$497,DATOS!$G$2:$G$497)</f>
        <v>LA FRIA</v>
      </c>
      <c r="J566" s="9" t="s">
        <v>58</v>
      </c>
    </row>
    <row r="567" spans="1:10">
      <c r="A567" s="20">
        <f t="shared" si="7"/>
        <v>578</v>
      </c>
      <c r="B567" s="22" t="str">
        <f>LOOKUP(C567,DATOS!$C$2:$C$497,DATOS!$B$2:$B$497)</f>
        <v>RICHARD VASQUEZ</v>
      </c>
      <c r="C567" s="26">
        <v>14454740</v>
      </c>
      <c r="D567" s="22" t="str">
        <f>LOOKUP(C567,DATOS!$C$2:$C$497,DATOS!$D$2:$D$497)</f>
        <v>A73EE3G</v>
      </c>
      <c r="E567" s="22" t="str">
        <f>LOOKUP(D567,DATOS!$A$502:$A$884,DATOS!$B$502:$B$884)</f>
        <v>S/I</v>
      </c>
      <c r="F567" s="6">
        <v>200.48400000000001</v>
      </c>
      <c r="G567" s="8">
        <v>45491</v>
      </c>
      <c r="H567" s="22" t="str">
        <f>LOOKUP(C567,DATOS!$C$2:$C$497,DATOS!$F$2:$F$497)</f>
        <v>OCCIDENTE</v>
      </c>
      <c r="I567" s="22" t="str">
        <f>LOOKUP(C567,DATOS!$C$2:$C$497,DATOS!$G$2:$G$497)</f>
        <v>MARACAIBO</v>
      </c>
      <c r="J567" s="9" t="s">
        <v>9</v>
      </c>
    </row>
    <row r="568" spans="1:10">
      <c r="A568" s="20">
        <f t="shared" si="7"/>
        <v>579</v>
      </c>
      <c r="B568" s="22" t="str">
        <f>LOOKUP(C568,DATOS!$C$2:$C$497,DATOS!$B$2:$B$497)</f>
        <v>RAFAEL GODOY</v>
      </c>
      <c r="C568" s="26">
        <v>10314554</v>
      </c>
      <c r="D568" s="22" t="str">
        <f>LOOKUP(C568,DATOS!$C$2:$C$497,DATOS!$D$2:$D$497)</f>
        <v>NS000496</v>
      </c>
      <c r="E568" s="22" t="str">
        <f>LOOKUP(D568,DATOS!$A$502:$A$884,DATOS!$B$502:$B$884)</f>
        <v>S/I</v>
      </c>
      <c r="F568" s="6">
        <v>176.99799999999999</v>
      </c>
      <c r="G568" s="8">
        <v>45491</v>
      </c>
      <c r="H568" s="22" t="str">
        <f>LOOKUP(C568,DATOS!$C$2:$C$497,DATOS!$F$2:$F$497)</f>
        <v>OCCIDENTE</v>
      </c>
      <c r="I568" s="22" t="str">
        <f>LOOKUP(C568,DATOS!$C$2:$C$497,DATOS!$G$2:$G$497)</f>
        <v>MARACAIBO</v>
      </c>
      <c r="J568" s="9" t="s">
        <v>9</v>
      </c>
    </row>
    <row r="569" spans="1:10">
      <c r="A569" s="20">
        <f t="shared" si="7"/>
        <v>580</v>
      </c>
      <c r="B569" s="22" t="str">
        <f>LOOKUP(C569,DATOS!$C$2:$C$497,DATOS!$B$2:$B$497)</f>
        <v>ELIVALDO GUTIERREZ</v>
      </c>
      <c r="C569" s="26">
        <v>13863111</v>
      </c>
      <c r="D569" s="22" t="str">
        <f>LOOKUP(C569,DATOS!$C$2:$C$497,DATOS!$D$2:$D$497)</f>
        <v>DA753559</v>
      </c>
      <c r="E569" s="22" t="str">
        <f>LOOKUP(D569,DATOS!$A$502:$A$884,DATOS!$B$502:$B$884)</f>
        <v>600 LT</v>
      </c>
      <c r="F569" s="6">
        <v>200.09899999999999</v>
      </c>
      <c r="G569" s="8">
        <v>45491</v>
      </c>
      <c r="H569" s="22" t="str">
        <f>LOOKUP(C569,DATOS!$C$2:$C$497,DATOS!$F$2:$F$497)</f>
        <v>OCCIDENTE</v>
      </c>
      <c r="I569" s="22" t="str">
        <f>LOOKUP(C569,DATOS!$C$2:$C$497,DATOS!$G$2:$G$497)</f>
        <v>MARACAIBO</v>
      </c>
      <c r="J569" s="9" t="s">
        <v>9</v>
      </c>
    </row>
    <row r="570" spans="1:10">
      <c r="A570" s="20">
        <f t="shared" si="7"/>
        <v>581</v>
      </c>
      <c r="B570" s="22" t="str">
        <f>LOOKUP(C570,DATOS!$C$2:$C$497,DATOS!$B$2:$B$497)</f>
        <v>ALEJANDRO QUERO</v>
      </c>
      <c r="C570" s="26">
        <v>13209760</v>
      </c>
      <c r="D570" s="22" t="str">
        <f>LOOKUP(C570,DATOS!$C$2:$C$497,DATOS!$D$2:$D$497)</f>
        <v>DA753561</v>
      </c>
      <c r="E570" s="22" t="str">
        <f>LOOKUP(D570,DATOS!$A$502:$A$884,DATOS!$B$502:$B$884)</f>
        <v>600 LT</v>
      </c>
      <c r="F570" s="6">
        <v>250.08600000000001</v>
      </c>
      <c r="G570" s="8">
        <v>45491</v>
      </c>
      <c r="H570" s="22" t="str">
        <f>LOOKUP(C570,DATOS!$C$2:$C$497,DATOS!$F$2:$F$497)</f>
        <v>OCCIDENTE</v>
      </c>
      <c r="I570" s="22" t="str">
        <f>LOOKUP(C570,DATOS!$C$2:$C$497,DATOS!$G$2:$G$497)</f>
        <v>MARACAIBO</v>
      </c>
      <c r="J570" s="9" t="s">
        <v>57</v>
      </c>
    </row>
    <row r="571" spans="1:10">
      <c r="A571" s="20">
        <f t="shared" si="7"/>
        <v>582</v>
      </c>
      <c r="B571" s="22" t="str">
        <f>LOOKUP(C571,DATOS!$C$2:$C$497,DATOS!$B$2:$B$497)</f>
        <v>ADENIS ARANGURE</v>
      </c>
      <c r="C571" s="26">
        <v>14808911</v>
      </c>
      <c r="D571" s="22" t="str">
        <f>LOOKUP(C571,DATOS!$C$2:$C$497,DATOS!$D$2:$D$497)</f>
        <v>A26DT3V</v>
      </c>
      <c r="E571" s="22" t="str">
        <f>LOOKUP(D571,DATOS!$A$502:$A$884,DATOS!$B$502:$B$884)</f>
        <v>S/I</v>
      </c>
      <c r="F571" s="6">
        <v>200.143</v>
      </c>
      <c r="G571" s="8">
        <v>45491</v>
      </c>
      <c r="H571" s="22" t="str">
        <f>LOOKUP(C571,DATOS!$C$2:$C$497,DATOS!$F$2:$F$497)</f>
        <v>ANDES</v>
      </c>
      <c r="I571" s="22" t="str">
        <f>LOOKUP(C571,DATOS!$C$2:$C$497,DATOS!$G$2:$G$497)</f>
        <v>LA FRIA</v>
      </c>
      <c r="J571" s="9" t="s">
        <v>58</v>
      </c>
    </row>
    <row r="572" spans="1:10">
      <c r="A572" s="20">
        <f t="shared" si="7"/>
        <v>583</v>
      </c>
      <c r="B572" s="22" t="str">
        <f>LOOKUP(C572,DATOS!$C$2:$C$497,DATOS!$B$2:$B$497)</f>
        <v>CARLOS MADRIZ</v>
      </c>
      <c r="C572" s="26">
        <v>13561222</v>
      </c>
      <c r="D572" s="22" t="s">
        <v>448</v>
      </c>
      <c r="E572" s="22" t="str">
        <f>LOOKUP(D572,DATOS!$A$502:$A$884,DATOS!$B$502:$B$884)</f>
        <v>S/I</v>
      </c>
      <c r="F572" s="6">
        <v>200.869</v>
      </c>
      <c r="G572" s="8">
        <v>45491</v>
      </c>
      <c r="H572" s="22" t="str">
        <f>LOOKUP(C572,DATOS!$C$2:$C$497,DATOS!$F$2:$F$497)</f>
        <v>OCCIDENTE</v>
      </c>
      <c r="I572" s="22" t="str">
        <f>LOOKUP(C572,DATOS!$C$2:$C$497,DATOS!$G$2:$G$497)</f>
        <v>VALERA</v>
      </c>
      <c r="J572" s="9" t="s">
        <v>56</v>
      </c>
    </row>
    <row r="573" spans="1:10">
      <c r="A573" s="20">
        <f t="shared" si="7"/>
        <v>584</v>
      </c>
      <c r="B573" s="22" t="str">
        <f>LOOKUP(C573,DATOS!$C$2:$C$497,DATOS!$B$2:$B$497)</f>
        <v>JORGE FUENMAYOR</v>
      </c>
      <c r="C573" s="26">
        <v>16608112</v>
      </c>
      <c r="D573" s="22" t="str">
        <f>LOOKUP(C573,DATOS!$C$2:$C$497,DATOS!$D$2:$D$497)</f>
        <v>A72EE3G</v>
      </c>
      <c r="E573" s="22" t="str">
        <f>LOOKUP(D573,DATOS!$A$502:$A$884,DATOS!$B$502:$B$884)</f>
        <v>S/I</v>
      </c>
      <c r="F573" s="6">
        <v>400.78100000000001</v>
      </c>
      <c r="G573" s="8">
        <v>45491</v>
      </c>
      <c r="H573" s="22" t="str">
        <f>LOOKUP(C573,DATOS!$C$2:$C$497,DATOS!$F$2:$F$497)</f>
        <v>OCCIDENTE</v>
      </c>
      <c r="I573" s="22" t="str">
        <f>LOOKUP(C573,DATOS!$C$2:$C$497,DATOS!$G$2:$G$497)</f>
        <v>MARACAIBO</v>
      </c>
      <c r="J573" s="9" t="s">
        <v>6</v>
      </c>
    </row>
    <row r="574" spans="1:10">
      <c r="A574" s="20">
        <f t="shared" si="7"/>
        <v>585</v>
      </c>
      <c r="B574" s="22" t="str">
        <f>LOOKUP(C574,DATOS!$C$2:$C$497,DATOS!$B$2:$B$497)</f>
        <v>LENIE MORILLO</v>
      </c>
      <c r="C574" s="26">
        <v>11454658</v>
      </c>
      <c r="D574" s="22" t="str">
        <f>LOOKUP(C574,DATOS!$C$2:$C$497,DATOS!$D$2:$D$497)</f>
        <v>A26DT1V</v>
      </c>
      <c r="E574" s="22" t="str">
        <f>LOOKUP(D574,DATOS!$A$502:$A$884,DATOS!$B$502:$B$884)</f>
        <v>S/I</v>
      </c>
      <c r="F574" s="6">
        <v>400.96800000000002</v>
      </c>
      <c r="G574" s="8">
        <v>45491</v>
      </c>
      <c r="H574" s="22" t="str">
        <f>LOOKUP(C574,DATOS!$C$2:$C$497,DATOS!$F$2:$F$497)</f>
        <v>OCCIDENTE</v>
      </c>
      <c r="I574" s="22" t="str">
        <f>LOOKUP(C574,DATOS!$C$2:$C$497,DATOS!$G$2:$G$497)</f>
        <v>MARACAIBO</v>
      </c>
      <c r="J574" s="9" t="s">
        <v>6</v>
      </c>
    </row>
    <row r="575" spans="1:10">
      <c r="A575" s="20">
        <f t="shared" si="7"/>
        <v>586</v>
      </c>
      <c r="B575" s="22" t="str">
        <f>LOOKUP(C575,DATOS!$C$2:$C$497,DATOS!$B$2:$B$497)</f>
        <v>YORMAN DUARTE</v>
      </c>
      <c r="C575" s="26">
        <v>14361227</v>
      </c>
      <c r="D575" s="22" t="str">
        <f>LOOKUP(C575,DATOS!$C$2:$C$497,DATOS!$D$2:$D$497)</f>
        <v>A28DT0V</v>
      </c>
      <c r="E575" s="22" t="str">
        <f>LOOKUP(D575,DATOS!$A$502:$A$884,DATOS!$B$502:$B$884)</f>
        <v>S/I</v>
      </c>
      <c r="F575" s="6">
        <v>200.71600000000001</v>
      </c>
      <c r="G575" s="8">
        <v>45491</v>
      </c>
      <c r="H575" s="22" t="str">
        <f>LOOKUP(C575,DATOS!$C$2:$C$497,DATOS!$F$2:$F$497)</f>
        <v>ANDES</v>
      </c>
      <c r="I575" s="22" t="str">
        <f>LOOKUP(C575,DATOS!$C$2:$C$497,DATOS!$G$2:$G$497)</f>
        <v>LA FRIA</v>
      </c>
      <c r="J575" s="9" t="s">
        <v>58</v>
      </c>
    </row>
    <row r="576" spans="1:10">
      <c r="A576" s="20">
        <f t="shared" si="7"/>
        <v>587</v>
      </c>
      <c r="B576" s="22" t="str">
        <f>LOOKUP(C576,DATOS!$C$2:$C$497,DATOS!$B$2:$B$497)</f>
        <v>MIGUEL FUENMAYOR</v>
      </c>
      <c r="C576" s="26">
        <v>12622996</v>
      </c>
      <c r="D576" s="22" t="str">
        <f>LOOKUP(C576,DATOS!$C$2:$C$497,DATOS!$D$2:$D$497)</f>
        <v>A56EB1P</v>
      </c>
      <c r="E576" s="22" t="str">
        <f>LOOKUP(D576,DATOS!$A$502:$A$884,DATOS!$B$502:$B$884)</f>
        <v>S/I</v>
      </c>
      <c r="F576" s="6">
        <v>400.23</v>
      </c>
      <c r="G576" s="8">
        <v>45491</v>
      </c>
      <c r="H576" s="22" t="str">
        <f>LOOKUP(C576,DATOS!$C$2:$C$497,DATOS!$F$2:$F$497)</f>
        <v>OCCIDENTE</v>
      </c>
      <c r="I576" s="22" t="str">
        <f>LOOKUP(C576,DATOS!$C$2:$C$497,DATOS!$G$2:$G$497)</f>
        <v>GAS COMUNAL</v>
      </c>
      <c r="J576" s="9" t="s">
        <v>593</v>
      </c>
    </row>
    <row r="577" spans="1:10">
      <c r="A577" s="20">
        <f t="shared" si="7"/>
        <v>588</v>
      </c>
      <c r="B577" s="22" t="str">
        <f>LOOKUP(C577,DATOS!$C$2:$C$497,DATOS!$B$2:$B$497)</f>
        <v>JOSE RAMIREZ</v>
      </c>
      <c r="C577" s="26">
        <v>9344408</v>
      </c>
      <c r="D577" s="22" t="str">
        <f>LOOKUP(C577,DATOS!$C$2:$C$497,DATOS!$D$2:$D$497)</f>
        <v>A28DT5V</v>
      </c>
      <c r="E577" s="22" t="str">
        <f>LOOKUP(D577,DATOS!$A$502:$A$884,DATOS!$B$502:$B$884)</f>
        <v>S/I</v>
      </c>
      <c r="F577" s="6">
        <v>200.17400000000001</v>
      </c>
      <c r="G577" s="8">
        <v>45491</v>
      </c>
      <c r="H577" s="22" t="str">
        <f>LOOKUP(C577,DATOS!$C$2:$C$497,DATOS!$F$2:$F$497)</f>
        <v>ANDES</v>
      </c>
      <c r="I577" s="22" t="str">
        <f>LOOKUP(C577,DATOS!$C$2:$C$497,DATOS!$G$2:$G$497)</f>
        <v>LA FRIA</v>
      </c>
      <c r="J577" s="9" t="s">
        <v>495</v>
      </c>
    </row>
    <row r="578" spans="1:10">
      <c r="A578" s="20">
        <f t="shared" si="7"/>
        <v>589</v>
      </c>
      <c r="B578" s="22" t="str">
        <f>LOOKUP(C578,DATOS!$C$2:$C$497,DATOS!$B$2:$B$497)</f>
        <v>WILLIAM GARCIA</v>
      </c>
      <c r="C578" s="26">
        <v>8104930</v>
      </c>
      <c r="D578" s="22" t="str">
        <f>LOOKUP(C578,DATOS!$C$2:$C$497,DATOS!$D$2:$D$497)</f>
        <v>A25DT0V</v>
      </c>
      <c r="E578" s="22" t="str">
        <f>LOOKUP(D578,DATOS!$A$502:$A$884,DATOS!$B$502:$B$884)</f>
        <v>S/I</v>
      </c>
      <c r="F578" s="3">
        <v>200.102</v>
      </c>
      <c r="G578" s="8">
        <v>45491</v>
      </c>
      <c r="H578" s="22" t="str">
        <f>LOOKUP(C578,DATOS!$C$2:$C$497,DATOS!$F$2:$F$497)</f>
        <v>ANDES</v>
      </c>
      <c r="I578" s="22" t="str">
        <f>LOOKUP(C578,DATOS!$C$2:$C$497,DATOS!$G$2:$G$497)</f>
        <v>LA FRIA</v>
      </c>
      <c r="J578" s="9" t="s">
        <v>495</v>
      </c>
    </row>
    <row r="579" spans="1:10">
      <c r="A579" s="20">
        <f t="shared" si="7"/>
        <v>590</v>
      </c>
      <c r="B579" s="22" t="str">
        <f>LOOKUP(C579,DATOS!$C$2:$C$497,DATOS!$B$2:$B$497)</f>
        <v>EFREN GRANADO</v>
      </c>
      <c r="C579" s="26">
        <v>14469802</v>
      </c>
      <c r="D579" s="22" t="str">
        <f>LOOKUP(C579,DATOS!$C$2:$C$497,DATOS!$D$2:$D$497)</f>
        <v>A32EB7P</v>
      </c>
      <c r="E579" s="22" t="str">
        <f>LOOKUP(D579,DATOS!$A$502:$A$884,DATOS!$B$502:$B$884)</f>
        <v>S/I</v>
      </c>
      <c r="F579" s="6">
        <v>55.540999999999997</v>
      </c>
      <c r="G579" s="8">
        <v>45491</v>
      </c>
      <c r="H579" s="22" t="str">
        <f>LOOKUP(C579,DATOS!$C$2:$C$497,DATOS!$F$2:$F$497)</f>
        <v>OCCIDENTE</v>
      </c>
      <c r="I579" s="22" t="str">
        <f>LOOKUP(C579,DATOS!$C$2:$C$497,DATOS!$G$2:$G$497)</f>
        <v>BAJO GRANDE</v>
      </c>
      <c r="J579" s="1" t="s">
        <v>62</v>
      </c>
    </row>
    <row r="580" spans="1:10">
      <c r="A580" s="20">
        <f t="shared" si="7"/>
        <v>591</v>
      </c>
      <c r="B580" s="22" t="str">
        <f>LOOKUP(C580,DATOS!$C$2:$C$497,DATOS!$B$2:$B$497)</f>
        <v>WILLIAM MORLES</v>
      </c>
      <c r="C580" s="26">
        <v>7837123</v>
      </c>
      <c r="D580" s="22" t="str">
        <f>LOOKUP(C580,DATOS!$C$2:$C$497,DATOS!$D$2:$D$497)</f>
        <v>A33AYIC</v>
      </c>
      <c r="E580" s="22" t="str">
        <f>LOOKUP(D580,DATOS!$A$502:$A$884,DATOS!$B$502:$B$884)</f>
        <v>S/I</v>
      </c>
      <c r="F580" s="6">
        <v>29.530999999999999</v>
      </c>
      <c r="G580" s="8">
        <v>45491</v>
      </c>
      <c r="H580" s="22" t="str">
        <f>LOOKUP(C580,DATOS!$C$2:$C$497,DATOS!$F$2:$F$497)</f>
        <v>OCCIDENTE</v>
      </c>
      <c r="I580" s="22" t="str">
        <f>LOOKUP(C580,DATOS!$C$2:$C$497,DATOS!$G$2:$G$497)</f>
        <v>DSI</v>
      </c>
      <c r="J580" s="1" t="s">
        <v>750</v>
      </c>
    </row>
    <row r="581" spans="1:10">
      <c r="A581" s="20">
        <f t="shared" si="7"/>
        <v>592</v>
      </c>
      <c r="B581" s="22" t="str">
        <f>LOOKUP(C581,DATOS!$C$2:$C$497,DATOS!$B$2:$B$497)</f>
        <v>ALEXANDER JOTA</v>
      </c>
      <c r="C581" s="26">
        <v>5810267</v>
      </c>
      <c r="D581" s="22" t="s">
        <v>730</v>
      </c>
      <c r="E581" s="22" t="str">
        <f>LOOKUP(D581,DATOS!$A$502:$A$884,DATOS!$B$502:$B$884)</f>
        <v>S/I</v>
      </c>
      <c r="F581" s="6">
        <v>90.775999999999996</v>
      </c>
      <c r="G581" s="8">
        <v>45491</v>
      </c>
      <c r="H581" s="22" t="str">
        <f>LOOKUP(C581,DATOS!$C$2:$C$497,DATOS!$F$2:$F$497)</f>
        <v>OCCIDENTE</v>
      </c>
      <c r="I581" s="22" t="str">
        <f>LOOKUP(C581,DATOS!$C$2:$C$497,DATOS!$G$2:$G$497)</f>
        <v>MARACAIBO</v>
      </c>
      <c r="J581" s="9" t="s">
        <v>56</v>
      </c>
    </row>
    <row r="582" spans="1:10">
      <c r="A582" s="20">
        <f t="shared" si="7"/>
        <v>593</v>
      </c>
      <c r="B582" s="22" t="str">
        <f>LOOKUP(C582,DATOS!$C$2:$C$497,DATOS!$B$2:$B$497)</f>
        <v>PEDRO BOHORQUEZ</v>
      </c>
      <c r="C582" s="26">
        <v>14306139</v>
      </c>
      <c r="D582" s="22" t="str">
        <f>LOOKUP(C582,DATOS!$C$2:$C$497,DATOS!$D$2:$D$497)</f>
        <v>A41EE1G</v>
      </c>
      <c r="E582" s="22" t="str">
        <f>LOOKUP(D582,DATOS!$A$502:$A$884,DATOS!$B$502:$B$884)</f>
        <v>S/I</v>
      </c>
      <c r="F582" s="6">
        <v>200.06</v>
      </c>
      <c r="G582" s="8">
        <v>45491</v>
      </c>
      <c r="H582" s="22" t="str">
        <f>LOOKUP(C582,DATOS!$C$2:$C$497,DATOS!$F$2:$F$497)</f>
        <v>OCCIDENTE</v>
      </c>
      <c r="I582" s="22" t="str">
        <f>LOOKUP(C582,DATOS!$C$2:$C$497,DATOS!$G$2:$G$497)</f>
        <v>VALERA</v>
      </c>
      <c r="J582" s="9" t="s">
        <v>56</v>
      </c>
    </row>
    <row r="583" spans="1:10">
      <c r="A583" s="20">
        <f t="shared" si="7"/>
        <v>594</v>
      </c>
      <c r="B583" s="22" t="str">
        <f>LOOKUP(C583,DATOS!$C$2:$C$497,DATOS!$B$2:$B$497)</f>
        <v>MIGUEL JAIMES</v>
      </c>
      <c r="C583" s="26">
        <v>12890492</v>
      </c>
      <c r="D583" s="22" t="str">
        <f>LOOKUP(C583,DATOS!$C$2:$C$497,DATOS!$D$2:$D$497)</f>
        <v>DA724072</v>
      </c>
      <c r="E583" s="22" t="str">
        <f>LOOKUP(D583,DATOS!$A$502:$A$884,DATOS!$B$502:$B$884)</f>
        <v>600 LT</v>
      </c>
      <c r="F583" s="6">
        <v>200.541</v>
      </c>
      <c r="G583" s="8">
        <v>45491</v>
      </c>
      <c r="H583" s="22" t="str">
        <f>LOOKUP(C583,DATOS!$C$2:$C$497,DATOS!$F$2:$F$497)</f>
        <v>ANDES</v>
      </c>
      <c r="I583" s="22" t="str">
        <f>LOOKUP(C583,DATOS!$C$2:$C$497,DATOS!$G$2:$G$497)</f>
        <v>SAN CRISTOBAL</v>
      </c>
      <c r="J583" s="1" t="s">
        <v>35</v>
      </c>
    </row>
    <row r="584" spans="1:10">
      <c r="A584" s="20">
        <f t="shared" si="7"/>
        <v>595</v>
      </c>
      <c r="B584" s="22" t="str">
        <f>LOOKUP(C584,DATOS!$C$2:$C$497,DATOS!$B$2:$B$497)</f>
        <v>NELSON BOSCAN</v>
      </c>
      <c r="C584" s="26">
        <v>16366325</v>
      </c>
      <c r="D584" s="22" t="str">
        <f>LOOKUP(C584,DATOS!$C$2:$C$497,DATOS!$D$2:$D$497)</f>
        <v>DA761658</v>
      </c>
      <c r="E584" s="22" t="str">
        <f>LOOKUP(D584,DATOS!$A$502:$A$884,DATOS!$B$502:$B$884)</f>
        <v>600 LT</v>
      </c>
      <c r="F584" s="6">
        <v>396.17599999999999</v>
      </c>
      <c r="G584" s="8">
        <v>45491</v>
      </c>
      <c r="H584" s="22" t="str">
        <f>LOOKUP(C584,DATOS!$C$2:$C$497,DATOS!$F$2:$F$497)</f>
        <v>OCCIDENTE</v>
      </c>
      <c r="I584" s="22" t="str">
        <f>LOOKUP(C584,DATOS!$C$2:$C$497,DATOS!$G$2:$G$497)</f>
        <v>MARACAIBO</v>
      </c>
      <c r="J584" s="1" t="s">
        <v>6</v>
      </c>
    </row>
    <row r="585" spans="1:10">
      <c r="A585" s="20">
        <f t="shared" si="7"/>
        <v>596</v>
      </c>
      <c r="B585" s="22" t="str">
        <f>LOOKUP(C585,DATOS!$C$2:$C$497,DATOS!$B$2:$B$497)</f>
        <v>EDGAR HERNANDEZ</v>
      </c>
      <c r="C585" s="26">
        <v>7722809</v>
      </c>
      <c r="D585" s="22" t="str">
        <f>LOOKUP(C585,DATOS!$C$2:$C$497,DATOS!$D$2:$D$497)</f>
        <v>A74EE7G</v>
      </c>
      <c r="E585" s="22" t="str">
        <f>LOOKUP(D585,DATOS!$A$502:$A$884,DATOS!$B$502:$B$884)</f>
        <v>S/I</v>
      </c>
      <c r="F585" s="6">
        <v>400.20299999999997</v>
      </c>
      <c r="G585" s="8">
        <v>45491</v>
      </c>
      <c r="H585" s="22" t="str">
        <f>LOOKUP(C585,DATOS!$C$2:$C$497,DATOS!$F$2:$F$497)</f>
        <v>OCCIDENTE</v>
      </c>
      <c r="I585" s="22" t="str">
        <f>LOOKUP(C585,DATOS!$C$2:$C$497,DATOS!$G$2:$G$497)</f>
        <v>MARACAIBO</v>
      </c>
      <c r="J585" s="1" t="s">
        <v>56</v>
      </c>
    </row>
    <row r="586" spans="1:10">
      <c r="A586" s="20">
        <f t="shared" si="7"/>
        <v>597</v>
      </c>
      <c r="B586" s="22" t="str">
        <f>LOOKUP(C586,DATOS!$C$2:$C$497,DATOS!$B$2:$B$497)</f>
        <v xml:space="preserve">  YOHAN HERNANDEZ </v>
      </c>
      <c r="C586" s="26">
        <v>16123577</v>
      </c>
      <c r="D586" s="22" t="str">
        <f>LOOKUP(C586,DATOS!$C$2:$C$497,DATOS!$D$2:$D$497)</f>
        <v>DA753800</v>
      </c>
      <c r="E586" s="22" t="str">
        <f>LOOKUP(D586,DATOS!$A$502:$A$884,DATOS!$B$502:$B$884)</f>
        <v>600 LT</v>
      </c>
      <c r="F586" s="3">
        <v>200.261</v>
      </c>
      <c r="G586" s="8">
        <v>45491</v>
      </c>
      <c r="H586" s="22" t="str">
        <f>LOOKUP(C586,DATOS!$C$2:$C$497,DATOS!$F$2:$F$497)</f>
        <v>ANDES</v>
      </c>
      <c r="I586" s="22" t="str">
        <f>LOOKUP(C586,DATOS!$C$2:$C$497,DATOS!$G$2:$G$497)</f>
        <v>SAN CRISTOBAL</v>
      </c>
      <c r="J586" s="1" t="s">
        <v>495</v>
      </c>
    </row>
    <row r="587" spans="1:10">
      <c r="A587" s="20">
        <f t="shared" si="7"/>
        <v>598</v>
      </c>
      <c r="B587" s="22" t="str">
        <f>LOOKUP(C587,DATOS!$C$2:$C$497,DATOS!$B$2:$B$497)</f>
        <v xml:space="preserve">  JESUS ANDRADE</v>
      </c>
      <c r="C587" s="26">
        <v>8108913</v>
      </c>
      <c r="D587" s="22" t="str">
        <f>LOOKUP(C587,DATOS!$C$2:$C$497,DATOS!$D$2:$D$497)</f>
        <v>DA746006</v>
      </c>
      <c r="E587" s="22" t="str">
        <f>LOOKUP(D587,DATOS!$A$502:$A$884,DATOS!$B$502:$B$884)</f>
        <v>600 LT</v>
      </c>
      <c r="F587" s="3">
        <v>200.465</v>
      </c>
      <c r="G587" s="8">
        <v>45491</v>
      </c>
      <c r="H587" s="22" t="str">
        <f>LOOKUP(C587,DATOS!$C$2:$C$497,DATOS!$F$2:$F$497)</f>
        <v>ANDES</v>
      </c>
      <c r="I587" s="22" t="str">
        <f>LOOKUP(C587,DATOS!$C$2:$C$497,DATOS!$G$2:$G$497)</f>
        <v>SAN CRISTOBAL</v>
      </c>
      <c r="J587" s="1" t="s">
        <v>495</v>
      </c>
    </row>
    <row r="588" spans="1:10">
      <c r="A588" s="20">
        <f t="shared" si="7"/>
        <v>599</v>
      </c>
      <c r="B588" s="22" t="str">
        <f>LOOKUP(C588,DATOS!$C$2:$C$497,DATOS!$B$2:$B$497)</f>
        <v>WILMER PARRA</v>
      </c>
      <c r="C588" s="26">
        <v>15052813</v>
      </c>
      <c r="D588" s="22" t="str">
        <f>LOOKUP(C588,DATOS!$C$2:$C$497,DATOS!$D$2:$D$497)</f>
        <v>DA761238</v>
      </c>
      <c r="E588" s="22" t="str">
        <f>LOOKUP(D588,DATOS!$A$502:$A$884,DATOS!$B$502:$B$884)</f>
        <v>600 LT</v>
      </c>
      <c r="F588" s="3">
        <v>411.43299999999999</v>
      </c>
      <c r="G588" s="8">
        <v>45491</v>
      </c>
      <c r="H588" s="22" t="str">
        <f>LOOKUP(C588,DATOS!$C$2:$C$497,DATOS!$F$2:$F$497)</f>
        <v>OCCIDENTE</v>
      </c>
      <c r="I588" s="22" t="str">
        <f>LOOKUP(C588,DATOS!$C$2:$C$497,DATOS!$G$2:$G$497)</f>
        <v>MARACAIBO</v>
      </c>
      <c r="J588" s="1" t="s">
        <v>495</v>
      </c>
    </row>
    <row r="589" spans="1:10">
      <c r="A589" s="20">
        <f t="shared" si="7"/>
        <v>600</v>
      </c>
      <c r="B589" s="22" t="str">
        <f>LOOKUP(C589,DATOS!$C$2:$C$497,DATOS!$B$2:$B$497)</f>
        <v xml:space="preserve">  ALEXIS HERNANDEZ</v>
      </c>
      <c r="C589" s="26">
        <v>15566526</v>
      </c>
      <c r="D589" s="22" t="str">
        <f>LOOKUP(C589,DATOS!$C$2:$C$497,DATOS!$D$2:$D$497)</f>
        <v>DA753698</v>
      </c>
      <c r="E589" s="22" t="str">
        <f>LOOKUP(D589,DATOS!$A$502:$A$884,DATOS!$B$502:$B$884)</f>
        <v>600 LT</v>
      </c>
      <c r="F589" s="3">
        <v>200.77199999999999</v>
      </c>
      <c r="G589" s="8">
        <v>45491</v>
      </c>
      <c r="H589" s="22" t="str">
        <f>LOOKUP(C589,DATOS!$C$2:$C$497,DATOS!$F$2:$F$497)</f>
        <v>ANDES</v>
      </c>
      <c r="I589" s="22" t="str">
        <f>LOOKUP(C589,DATOS!$C$2:$C$497,DATOS!$G$2:$G$497)</f>
        <v>SAN CRISTOBAL</v>
      </c>
      <c r="J589" s="1" t="s">
        <v>495</v>
      </c>
    </row>
    <row r="590" spans="1:10">
      <c r="A590" s="20">
        <f t="shared" si="7"/>
        <v>601</v>
      </c>
      <c r="B590" s="22" t="str">
        <f>LOOKUP(C590,DATOS!$C$2:$C$497,DATOS!$B$2:$B$497)</f>
        <v>JORGE LABARCA</v>
      </c>
      <c r="C590" s="26">
        <v>13243960</v>
      </c>
      <c r="D590" s="22" t="str">
        <f>LOOKUP(C590,DATOS!$C$2:$C$497,DATOS!$D$2:$D$497)</f>
        <v>PT501957</v>
      </c>
      <c r="E590" s="22" t="str">
        <f>LOOKUP(D590,DATOS!$A$502:$A$884,DATOS!$B$502:$B$884)</f>
        <v>S/I</v>
      </c>
      <c r="F590" s="3">
        <v>393.68400000000003</v>
      </c>
      <c r="G590" s="8">
        <v>45491</v>
      </c>
      <c r="H590" s="22" t="str">
        <f>LOOKUP(C590,DATOS!$C$2:$C$497,DATOS!$F$2:$F$497)</f>
        <v>OCCIDENTE</v>
      </c>
      <c r="I590" s="22" t="str">
        <f>LOOKUP(C590,DATOS!$C$2:$C$497,DATOS!$G$2:$G$497)</f>
        <v>MARACAIBO</v>
      </c>
      <c r="J590" s="1" t="s">
        <v>6</v>
      </c>
    </row>
    <row r="591" spans="1:10">
      <c r="A591" s="20">
        <f t="shared" si="7"/>
        <v>602</v>
      </c>
      <c r="B591" s="22" t="str">
        <f>LOOKUP(C591,DATOS!$C$2:$C$497,DATOS!$B$2:$B$497)</f>
        <v>ROBERTO CHACON</v>
      </c>
      <c r="C591" s="26">
        <v>9348810</v>
      </c>
      <c r="D591" s="22" t="str">
        <f>LOOKUP(C591,DATOS!$C$2:$C$497,DATOS!$D$2:$D$497)</f>
        <v>DA724416</v>
      </c>
      <c r="E591" s="22" t="str">
        <f>LOOKUP(D591,DATOS!$A$502:$A$884,DATOS!$B$502:$B$884)</f>
        <v>600 LT</v>
      </c>
      <c r="F591" s="3">
        <v>181.32</v>
      </c>
      <c r="G591" s="8">
        <v>45491</v>
      </c>
      <c r="H591" s="22" t="str">
        <f>LOOKUP(C591,DATOS!$C$2:$C$497,DATOS!$F$2:$F$497)</f>
        <v>ANDES</v>
      </c>
      <c r="I591" s="22" t="str">
        <f>LOOKUP(C591,DATOS!$C$2:$C$497,DATOS!$G$2:$G$497)</f>
        <v>SAN CRISTOBAL</v>
      </c>
      <c r="J591" s="1" t="s">
        <v>34</v>
      </c>
    </row>
    <row r="592" spans="1:10">
      <c r="A592" s="20">
        <f t="shared" si="7"/>
        <v>603</v>
      </c>
      <c r="B592" s="28" t="s">
        <v>20</v>
      </c>
      <c r="C592" s="28" t="s">
        <v>21</v>
      </c>
      <c r="D592" s="28" t="s">
        <v>22</v>
      </c>
      <c r="E592" s="28" t="s">
        <v>23</v>
      </c>
      <c r="F592" s="28" t="s">
        <v>25</v>
      </c>
      <c r="G592" s="28" t="s">
        <v>0</v>
      </c>
      <c r="H592" s="28" t="s">
        <v>28</v>
      </c>
      <c r="I592" s="28" t="s">
        <v>29</v>
      </c>
      <c r="J592" s="28" t="s">
        <v>30</v>
      </c>
    </row>
    <row r="593" spans="1:10">
      <c r="A593" s="20">
        <f t="shared" si="7"/>
        <v>604</v>
      </c>
      <c r="B593" s="22" t="str">
        <f>LOOKUP(C593,DATOS!$C$2:$C$497,DATOS!$B$2:$B$497)</f>
        <v>LUIS ROSALES</v>
      </c>
      <c r="C593" s="26">
        <v>8109749</v>
      </c>
      <c r="D593" s="22" t="str">
        <f>LOOKUP(C593,DATOS!$C$2:$C$497,DATOS!$D$2:$D$497)</f>
        <v>DA754121</v>
      </c>
      <c r="E593" s="22" t="str">
        <f>LOOKUP(D593,DATOS!$A$502:$A$884,DATOS!$B$502:$B$884)</f>
        <v>600 LT</v>
      </c>
      <c r="F593" s="6">
        <v>149.5</v>
      </c>
      <c r="G593" s="8">
        <v>45491</v>
      </c>
      <c r="H593" s="22" t="str">
        <f>LOOKUP(C593,DATOS!$C$2:$C$497,DATOS!$F$2:$F$497)</f>
        <v>ANDES</v>
      </c>
      <c r="I593" s="22" t="str">
        <f>LOOKUP(C593,DATOS!$C$2:$C$497,DATOS!$G$2:$G$497)</f>
        <v>LA FRIA</v>
      </c>
      <c r="J593" s="9" t="s">
        <v>34</v>
      </c>
    </row>
    <row r="594" spans="1:10">
      <c r="A594" s="20">
        <f t="shared" si="7"/>
        <v>605</v>
      </c>
      <c r="B594" s="28" t="s">
        <v>20</v>
      </c>
      <c r="C594" s="28" t="s">
        <v>21</v>
      </c>
      <c r="D594" s="28" t="s">
        <v>22</v>
      </c>
      <c r="E594" s="28" t="s">
        <v>23</v>
      </c>
      <c r="F594" s="28" t="s">
        <v>25</v>
      </c>
      <c r="G594" s="28" t="s">
        <v>0</v>
      </c>
      <c r="H594" s="28" t="s">
        <v>28</v>
      </c>
      <c r="I594" s="28" t="s">
        <v>29</v>
      </c>
      <c r="J594" s="28" t="s">
        <v>30</v>
      </c>
    </row>
    <row r="595" spans="1:10">
      <c r="A595" s="20">
        <f t="shared" si="7"/>
        <v>606</v>
      </c>
      <c r="B595" s="22" t="str">
        <f>LOOKUP(C595,DATOS!$C$2:$C$497,DATOS!$B$2:$B$497)</f>
        <v>RENNY JOSE RAMIREZ</v>
      </c>
      <c r="C595" s="26">
        <v>8501579</v>
      </c>
      <c r="D595" s="22" t="str">
        <f>LOOKUP(C595,DATOS!$C$2:$C$497,DATOS!$D$2:$D$497)</f>
        <v>A30EB6P</v>
      </c>
      <c r="E595" s="22" t="str">
        <f>LOOKUP(D595,DATOS!$A$502:$A$884,DATOS!$B$502:$B$884)</f>
        <v>S/I</v>
      </c>
      <c r="F595" s="6">
        <v>85.272000000000006</v>
      </c>
      <c r="G595" s="8">
        <v>45492</v>
      </c>
      <c r="H595" s="22" t="str">
        <f>LOOKUP(C595,DATOS!$C$2:$C$497,DATOS!$F$2:$F$497)</f>
        <v>OCCIDENTE</v>
      </c>
      <c r="I595" s="22" t="str">
        <f>LOOKUP(C595,DATOS!$C$2:$C$497,DATOS!$G$2:$G$497)</f>
        <v>DSI</v>
      </c>
      <c r="J595" s="9" t="s">
        <v>60</v>
      </c>
    </row>
    <row r="596" spans="1:10">
      <c r="A596" s="20">
        <f t="shared" si="7"/>
        <v>607</v>
      </c>
      <c r="B596" s="22" t="str">
        <f>LOOKUP(C596,DATOS!$C$2:$C$497,DATOS!$B$2:$B$497)</f>
        <v>ALEXANDER BRAVO</v>
      </c>
      <c r="C596" s="26">
        <v>15465473</v>
      </c>
      <c r="D596" s="22" t="str">
        <f>LOOKUP(C596,DATOS!$C$2:$C$497,DATOS!$D$2:$D$497)</f>
        <v>PT501877</v>
      </c>
      <c r="E596" s="22" t="str">
        <f>LOOKUP(D596,DATOS!$A$502:$A$884,DATOS!$B$502:$B$884)</f>
        <v>S/I</v>
      </c>
      <c r="F596" s="6">
        <v>400.74099999999999</v>
      </c>
      <c r="G596" s="8">
        <v>45492</v>
      </c>
      <c r="H596" s="22" t="str">
        <f>LOOKUP(C596,DATOS!$C$2:$C$497,DATOS!$F$2:$F$497)</f>
        <v>OCCIDENTE</v>
      </c>
      <c r="I596" s="22" t="str">
        <f>LOOKUP(C596,DATOS!$C$2:$C$497,DATOS!$G$2:$G$497)</f>
        <v>MARACAIBO</v>
      </c>
      <c r="J596" s="9" t="s">
        <v>6</v>
      </c>
    </row>
    <row r="597" spans="1:10">
      <c r="A597" s="20">
        <f t="shared" si="7"/>
        <v>608</v>
      </c>
      <c r="B597" s="22" t="str">
        <f>LOOKUP(C597,DATOS!$C$2:$C$497,DATOS!$B$2:$B$497)</f>
        <v>EDUARDO MORALES</v>
      </c>
      <c r="C597" s="26">
        <v>14360485</v>
      </c>
      <c r="D597" s="22" t="str">
        <f>LOOKUP(C597,DATOS!$C$2:$C$497,DATOS!$D$2:$D$497)</f>
        <v>A56ED8G</v>
      </c>
      <c r="E597" s="22" t="str">
        <f>LOOKUP(D597,DATOS!$A$502:$A$884,DATOS!$B$502:$B$884)</f>
        <v>S/I</v>
      </c>
      <c r="F597" s="6">
        <v>35.945999999999998</v>
      </c>
      <c r="G597" s="8">
        <v>45492</v>
      </c>
      <c r="H597" s="22" t="str">
        <f>LOOKUP(C597,DATOS!$C$2:$C$497,DATOS!$F$2:$F$497)</f>
        <v>OCCIDENTE</v>
      </c>
      <c r="I597" s="22" t="str">
        <f>LOOKUP(C597,DATOS!$C$2:$C$497,DATOS!$G$2:$G$497)</f>
        <v>MINISTRO</v>
      </c>
      <c r="J597" s="9" t="s">
        <v>771</v>
      </c>
    </row>
    <row r="598" spans="1:10">
      <c r="A598" s="20">
        <f t="shared" si="7"/>
        <v>609</v>
      </c>
      <c r="B598" s="22" t="str">
        <f>LOOKUP(C598,DATOS!$C$2:$C$497,DATOS!$B$2:$B$497)</f>
        <v>PABLO ZAMBRANO</v>
      </c>
      <c r="C598" s="26">
        <v>10165773</v>
      </c>
      <c r="D598" s="22" t="str">
        <f>LOOKUP(C598,DATOS!$C$2:$C$497,DATOS!$D$2:$D$497)</f>
        <v>A23DT1V</v>
      </c>
      <c r="E598" s="22" t="str">
        <f>LOOKUP(D598,DATOS!$A$502:$A$884,DATOS!$B$502:$B$884)</f>
        <v>S/I</v>
      </c>
      <c r="F598" s="6">
        <v>200.79</v>
      </c>
      <c r="G598" s="8">
        <v>45492</v>
      </c>
      <c r="H598" s="22" t="str">
        <f>LOOKUP(C598,DATOS!$C$2:$C$497,DATOS!$F$2:$F$497)</f>
        <v>ANDES</v>
      </c>
      <c r="I598" s="22" t="str">
        <f>LOOKUP(C598,DATOS!$C$2:$C$497,DATOS!$G$2:$G$497)</f>
        <v>SAN CRISTOBAL</v>
      </c>
      <c r="J598" s="9" t="s">
        <v>58</v>
      </c>
    </row>
    <row r="599" spans="1:10">
      <c r="A599" s="20">
        <f t="shared" si="7"/>
        <v>610</v>
      </c>
      <c r="B599" s="22" t="str">
        <f>LOOKUP(C599,DATOS!$C$2:$C$497,DATOS!$B$2:$B$497)</f>
        <v xml:space="preserve">  DIONEL MARTINEZ</v>
      </c>
      <c r="C599" s="26">
        <v>11661524</v>
      </c>
      <c r="D599" s="22" t="str">
        <f>LOOKUP(C599,DATOS!$C$2:$C$497,DATOS!$D$2:$D$497)</f>
        <v>DA761244</v>
      </c>
      <c r="E599" s="22" t="str">
        <f>LOOKUP(D599,DATOS!$A$502:$A$884,DATOS!$B$502:$B$884)</f>
        <v>600 LT</v>
      </c>
      <c r="F599" s="6">
        <v>448.60300000000001</v>
      </c>
      <c r="G599" s="8">
        <v>45492</v>
      </c>
      <c r="H599" s="22" t="str">
        <f>LOOKUP(C599,DATOS!$C$2:$C$497,DATOS!$F$2:$F$497)</f>
        <v>OCCIDENTE</v>
      </c>
      <c r="I599" s="22" t="str">
        <f>LOOKUP(C599,DATOS!$C$2:$C$497,DATOS!$G$2:$G$497)</f>
        <v>MARACAIBO</v>
      </c>
      <c r="J599" s="9" t="s">
        <v>495</v>
      </c>
    </row>
    <row r="600" spans="1:10">
      <c r="A600" s="20">
        <f t="shared" si="7"/>
        <v>611</v>
      </c>
      <c r="B600" s="22" t="str">
        <f>LOOKUP(C600,DATOS!$C$2:$C$497,DATOS!$B$2:$B$497)</f>
        <v>NASARIO VICENT</v>
      </c>
      <c r="C600" s="26">
        <v>10213079</v>
      </c>
      <c r="D600" s="22" t="s">
        <v>749</v>
      </c>
      <c r="E600" s="22" t="str">
        <f>LOOKUP(D600,DATOS!$A$502:$A$884,DATOS!$B$502:$B$884)</f>
        <v>S/I</v>
      </c>
      <c r="F600" s="6">
        <v>100.087</v>
      </c>
      <c r="G600" s="8">
        <v>45492</v>
      </c>
      <c r="H600" s="22" t="str">
        <f>LOOKUP(C600,DATOS!$C$2:$C$497,DATOS!$F$2:$F$497)</f>
        <v>ANDES</v>
      </c>
      <c r="I600" s="22" t="str">
        <f>LOOKUP(C600,DATOS!$C$2:$C$497,DATOS!$G$2:$G$497)</f>
        <v>SAN LORENZO</v>
      </c>
      <c r="J600" s="9" t="s">
        <v>55</v>
      </c>
    </row>
    <row r="601" spans="1:10">
      <c r="A601" s="20">
        <f t="shared" si="7"/>
        <v>612</v>
      </c>
      <c r="B601" s="22" t="str">
        <f>LOOKUP(C601,DATOS!$C$2:$C$497,DATOS!$B$2:$B$497)</f>
        <v>JOSE URDANETA</v>
      </c>
      <c r="C601" s="26">
        <v>15800842</v>
      </c>
      <c r="D601" s="22" t="str">
        <f>LOOKUP(C601,DATOS!$C$2:$C$497,DATOS!$D$2:$D$497)</f>
        <v>A40EE9G</v>
      </c>
      <c r="E601" s="22" t="str">
        <f>LOOKUP(D601,DATOS!$A$502:$A$884,DATOS!$B$502:$B$884)</f>
        <v>S/I</v>
      </c>
      <c r="F601" s="6">
        <v>300.00700000000001</v>
      </c>
      <c r="G601" s="8">
        <v>45492</v>
      </c>
      <c r="H601" s="22" t="str">
        <f>LOOKUP(C601,DATOS!$C$2:$C$497,DATOS!$F$2:$F$497)</f>
        <v>OCCIDENTE</v>
      </c>
      <c r="I601" s="22" t="str">
        <f>LOOKUP(C601,DATOS!$C$2:$C$497,DATOS!$G$2:$G$497)</f>
        <v>VALERA</v>
      </c>
      <c r="J601" s="9" t="s">
        <v>536</v>
      </c>
    </row>
    <row r="602" spans="1:10">
      <c r="A602" s="20">
        <f t="shared" ref="A602:A665" si="8">A601+1</f>
        <v>613</v>
      </c>
      <c r="B602" s="22" t="str">
        <f>LOOKUP(C602,DATOS!$C$2:$C$497,DATOS!$B$2:$B$497)</f>
        <v>LUIS PIRELA</v>
      </c>
      <c r="C602" s="26">
        <v>16847503</v>
      </c>
      <c r="D602" s="22" t="s">
        <v>440</v>
      </c>
      <c r="E602" s="22" t="str">
        <f>LOOKUP(D602,DATOS!$A$502:$A$884,DATOS!$B$502:$B$884)</f>
        <v>600 LT</v>
      </c>
      <c r="F602" s="6">
        <v>250.101</v>
      </c>
      <c r="G602" s="8">
        <v>45492</v>
      </c>
      <c r="H602" s="22" t="str">
        <f>LOOKUP(C602,DATOS!$C$2:$C$497,DATOS!$F$2:$F$497)</f>
        <v>OCCIDENTE</v>
      </c>
      <c r="I602" s="22" t="str">
        <f>LOOKUP(C602,DATOS!$C$2:$C$497,DATOS!$G$2:$G$497)</f>
        <v>MARACAIBO</v>
      </c>
      <c r="J602" s="9" t="s">
        <v>57</v>
      </c>
    </row>
    <row r="603" spans="1:10">
      <c r="A603" s="20">
        <f t="shared" si="8"/>
        <v>614</v>
      </c>
      <c r="B603" s="22" t="str">
        <f>LOOKUP(C603,DATOS!$C$2:$C$497,DATOS!$B$2:$B$497)</f>
        <v>ALICIO SOTURNO</v>
      </c>
      <c r="C603" s="26">
        <v>10444646</v>
      </c>
      <c r="D603" s="22" t="str">
        <f>LOOKUP(C603,DATOS!$C$2:$C$497,DATOS!$D$2:$D$497)</f>
        <v>DA761834</v>
      </c>
      <c r="E603" s="22" t="str">
        <f>LOOKUP(D603,DATOS!$A$502:$A$884,DATOS!$B$502:$B$884)</f>
        <v>600 LT</v>
      </c>
      <c r="F603" s="6">
        <v>400.11599999999999</v>
      </c>
      <c r="G603" s="8">
        <v>45492</v>
      </c>
      <c r="H603" s="22" t="str">
        <f>LOOKUP(C603,DATOS!$C$2:$C$497,DATOS!$F$2:$F$497)</f>
        <v>OCCIDENTE</v>
      </c>
      <c r="I603" s="22" t="str">
        <f>LOOKUP(C603,DATOS!$C$2:$C$497,DATOS!$G$2:$G$497)</f>
        <v>MARACAIBO</v>
      </c>
      <c r="J603" s="9" t="s">
        <v>6</v>
      </c>
    </row>
    <row r="604" spans="1:10">
      <c r="A604" s="20">
        <f t="shared" si="8"/>
        <v>615</v>
      </c>
      <c r="B604" s="22" t="str">
        <f>LOOKUP(C604,DATOS!$C$2:$C$497,DATOS!$B$2:$B$497)</f>
        <v>MARCOS BAES</v>
      </c>
      <c r="C604" s="26">
        <v>11718542</v>
      </c>
      <c r="D604" s="22" t="str">
        <f>LOOKUP(C604,DATOS!$C$2:$C$497,DATOS!$D$2:$D$497)</f>
        <v>DA761290</v>
      </c>
      <c r="E604" s="22" t="str">
        <f>LOOKUP(D604,DATOS!$A$502:$A$884,DATOS!$B$502:$B$884)</f>
        <v>600 LT</v>
      </c>
      <c r="F604" s="6">
        <v>200.16200000000001</v>
      </c>
      <c r="G604" s="8">
        <v>45492</v>
      </c>
      <c r="H604" s="22" t="str">
        <f>LOOKUP(C604,DATOS!$C$2:$C$497,DATOS!$F$2:$F$497)</f>
        <v>OCCIDENTE</v>
      </c>
      <c r="I604" s="22" t="str">
        <f>LOOKUP(C604,DATOS!$C$2:$C$497,DATOS!$G$2:$G$497)</f>
        <v>MARACAIBO</v>
      </c>
      <c r="J604" s="9" t="s">
        <v>9</v>
      </c>
    </row>
    <row r="605" spans="1:10">
      <c r="A605" s="20">
        <f t="shared" si="8"/>
        <v>616</v>
      </c>
      <c r="B605" s="22" t="str">
        <f>LOOKUP(C605,DATOS!$C$2:$C$497,DATOS!$B$2:$B$497)</f>
        <v>RICHARD DUQUE</v>
      </c>
      <c r="C605" s="26">
        <v>12619916</v>
      </c>
      <c r="D605" s="22" t="str">
        <f>LOOKUP(C605,DATOS!$C$2:$C$497,DATOS!$D$2:$D$497)</f>
        <v>A75EE6G</v>
      </c>
      <c r="E605" s="22" t="str">
        <f>LOOKUP(D605,DATOS!$A$502:$A$884,DATOS!$B$502:$B$884)</f>
        <v>S/I</v>
      </c>
      <c r="F605" s="6">
        <v>400.69499999999999</v>
      </c>
      <c r="G605" s="8">
        <v>45492</v>
      </c>
      <c r="H605" s="22" t="str">
        <f>LOOKUP(C605,DATOS!$C$2:$C$497,DATOS!$F$2:$F$497)</f>
        <v>OCCIDENTE</v>
      </c>
      <c r="I605" s="22" t="str">
        <f>LOOKUP(C605,DATOS!$C$2:$C$497,DATOS!$G$2:$G$497)</f>
        <v>MARACAIBO</v>
      </c>
      <c r="J605" s="9" t="s">
        <v>6</v>
      </c>
    </row>
    <row r="606" spans="1:10">
      <c r="A606" s="20">
        <f t="shared" si="8"/>
        <v>617</v>
      </c>
      <c r="B606" s="22" t="str">
        <f>LOOKUP(C606,DATOS!$C$2:$C$497,DATOS!$B$2:$B$497)</f>
        <v>EDIS SANCHEZ</v>
      </c>
      <c r="C606" s="26">
        <v>11472346</v>
      </c>
      <c r="D606" s="22" t="str">
        <f>LOOKUP(C606,DATOS!$C$2:$C$497,DATOS!$D$2:$D$497)</f>
        <v>A47EB5P</v>
      </c>
      <c r="E606" s="22" t="str">
        <f>LOOKUP(D606,DATOS!$A$502:$A$884,DATOS!$B$502:$B$884)</f>
        <v>S/I</v>
      </c>
      <c r="F606" s="6">
        <v>400.62400000000002</v>
      </c>
      <c r="G606" s="8">
        <v>45492</v>
      </c>
      <c r="H606" s="22" t="str">
        <f>LOOKUP(C606,DATOS!$C$2:$C$497,DATOS!$F$2:$F$497)</f>
        <v>OCCIDENTE</v>
      </c>
      <c r="I606" s="22" t="str">
        <f>LOOKUP(C606,DATOS!$C$2:$C$497,DATOS!$G$2:$G$497)</f>
        <v>MARACAIBO</v>
      </c>
      <c r="J606" s="9" t="s">
        <v>6</v>
      </c>
    </row>
    <row r="607" spans="1:10">
      <c r="A607" s="20">
        <f t="shared" si="8"/>
        <v>618</v>
      </c>
      <c r="B607" s="22" t="str">
        <f>LOOKUP(C607,DATOS!$C$2:$C$497,DATOS!$B$2:$B$497)</f>
        <v>ANTONIO MONTILLA</v>
      </c>
      <c r="C607" s="26">
        <v>7732425</v>
      </c>
      <c r="D607" s="22" t="str">
        <f>LOOKUP(C607,DATOS!$C$2:$C$497,DATOS!$D$2:$D$497)</f>
        <v>DA761724</v>
      </c>
      <c r="E607" s="22" t="str">
        <f>LOOKUP(D607,DATOS!$A$502:$A$884,DATOS!$B$502:$B$884)</f>
        <v>600 LT</v>
      </c>
      <c r="F607" s="6">
        <v>435.06700000000001</v>
      </c>
      <c r="G607" s="8">
        <v>45492</v>
      </c>
      <c r="H607" s="22" t="str">
        <f>LOOKUP(C607,DATOS!$C$2:$C$497,DATOS!$F$2:$F$497)</f>
        <v>OCCIDENTE</v>
      </c>
      <c r="I607" s="22" t="str">
        <f>LOOKUP(C607,DATOS!$C$2:$C$497,DATOS!$G$2:$G$497)</f>
        <v>MARACAIBO</v>
      </c>
      <c r="J607" s="9" t="s">
        <v>6</v>
      </c>
    </row>
    <row r="608" spans="1:10">
      <c r="A608" s="20">
        <f t="shared" si="8"/>
        <v>619</v>
      </c>
      <c r="B608" s="22" t="str">
        <f>LOOKUP(C608,DATOS!$C$2:$C$497,DATOS!$B$2:$B$497)</f>
        <v>GABRIEL FERNANDEZ</v>
      </c>
      <c r="C608" s="26">
        <v>10916747</v>
      </c>
      <c r="D608" s="22" t="str">
        <f>LOOKUP(C608,DATOS!$C$2:$C$497,DATOS!$D$2:$D$497)</f>
        <v>A75EE8G</v>
      </c>
      <c r="E608" s="22" t="str">
        <f>LOOKUP(D608,DATOS!$A$502:$A$884,DATOS!$B$502:$B$884)</f>
        <v>S/I</v>
      </c>
      <c r="F608" s="6">
        <v>300.11599999999999</v>
      </c>
      <c r="G608" s="8">
        <v>45492</v>
      </c>
      <c r="H608" s="22" t="str">
        <f>LOOKUP(C608,DATOS!$C$2:$C$497,DATOS!$F$2:$F$497)</f>
        <v>OCCIDENTE</v>
      </c>
      <c r="I608" s="22" t="str">
        <f>LOOKUP(C608,DATOS!$C$2:$C$497,DATOS!$G$2:$G$497)</f>
        <v>MARACAIBO</v>
      </c>
      <c r="J608" s="9" t="s">
        <v>483</v>
      </c>
    </row>
    <row r="609" spans="1:10">
      <c r="A609" s="20">
        <f t="shared" si="8"/>
        <v>620</v>
      </c>
      <c r="B609" s="22" t="str">
        <f>LOOKUP(C609,DATOS!$C$2:$C$497,DATOS!$B$2:$B$497)</f>
        <v>LUIS CARDOZO</v>
      </c>
      <c r="C609" s="26">
        <v>14306612</v>
      </c>
      <c r="D609" s="22" t="str">
        <f>LOOKUP(C609,DATOS!$C$2:$C$497,DATOS!$D$2:$D$497)</f>
        <v>A47EB7P</v>
      </c>
      <c r="E609" s="22" t="str">
        <f>LOOKUP(D609,DATOS!$A$502:$A$884,DATOS!$B$502:$B$884)</f>
        <v>S/I</v>
      </c>
      <c r="F609" s="6">
        <v>416.06599999999997</v>
      </c>
      <c r="G609" s="8">
        <v>45492</v>
      </c>
      <c r="H609" s="22" t="str">
        <f>LOOKUP(C609,DATOS!$C$2:$C$497,DATOS!$F$2:$F$497)</f>
        <v>OCCIDENTE</v>
      </c>
      <c r="I609" s="22" t="str">
        <f>LOOKUP(C609,DATOS!$C$2:$C$497,DATOS!$G$2:$G$497)</f>
        <v>MARACAIBO</v>
      </c>
      <c r="J609" s="9" t="s">
        <v>772</v>
      </c>
    </row>
    <row r="610" spans="1:10">
      <c r="A610" s="20">
        <f t="shared" si="8"/>
        <v>621</v>
      </c>
      <c r="B610" s="22" t="str">
        <f>LOOKUP(C610,DATOS!$C$2:$C$497,DATOS!$B$2:$B$497)</f>
        <v>WILMER CHAVEZ</v>
      </c>
      <c r="C610" s="26">
        <v>9346153</v>
      </c>
      <c r="D610" s="22" t="s">
        <v>565</v>
      </c>
      <c r="E610" s="22" t="str">
        <f>LOOKUP(D610,DATOS!$A$502:$A$884,DATOS!$B$502:$B$884)</f>
        <v>S/I</v>
      </c>
      <c r="F610" s="6">
        <v>200.08199999999999</v>
      </c>
      <c r="G610" s="8">
        <v>45492</v>
      </c>
      <c r="H610" s="22" t="str">
        <f>LOOKUP(C610,DATOS!$C$2:$C$497,DATOS!$F$2:$F$497)</f>
        <v>ANDES</v>
      </c>
      <c r="I610" s="22" t="str">
        <f>LOOKUP(C610,DATOS!$C$2:$C$497,DATOS!$G$2:$G$497)</f>
        <v>SAN CRISTOBAL</v>
      </c>
      <c r="J610" s="9" t="s">
        <v>58</v>
      </c>
    </row>
    <row r="611" spans="1:10">
      <c r="A611" s="20">
        <f t="shared" si="8"/>
        <v>622</v>
      </c>
      <c r="B611" s="22" t="str">
        <f>LOOKUP(C611,DATOS!$C$2:$C$497,DATOS!$B$2:$B$497)</f>
        <v>CARLOS BAPTISTA</v>
      </c>
      <c r="C611" s="26">
        <v>11609937</v>
      </c>
      <c r="D611" s="22" t="str">
        <f>LOOKUP(C611,DATOS!$C$2:$C$497,DATOS!$D$2:$D$497)</f>
        <v>DA761824</v>
      </c>
      <c r="E611" s="22" t="str">
        <f>LOOKUP(D611,DATOS!$A$502:$A$884,DATOS!$B$502:$B$884)</f>
        <v>600 LT</v>
      </c>
      <c r="F611" s="3">
        <v>200.02199999999999</v>
      </c>
      <c r="G611" s="8">
        <v>45492</v>
      </c>
      <c r="H611" s="22" t="str">
        <f>LOOKUP(C611,DATOS!$C$2:$C$497,DATOS!$F$2:$F$497)</f>
        <v>OCCIDENTE</v>
      </c>
      <c r="I611" s="22" t="str">
        <f>LOOKUP(C611,DATOS!$C$2:$C$497,DATOS!$G$2:$G$497)</f>
        <v>MARACAIBO</v>
      </c>
      <c r="J611" s="9" t="s">
        <v>707</v>
      </c>
    </row>
    <row r="612" spans="1:10">
      <c r="A612" s="20">
        <f t="shared" si="8"/>
        <v>623</v>
      </c>
      <c r="B612" s="22" t="str">
        <f>LOOKUP(C612,DATOS!$C$2:$C$497,DATOS!$B$2:$B$497)</f>
        <v>JOSE VICENTE PINEDA</v>
      </c>
      <c r="C612" s="26">
        <v>9185347</v>
      </c>
      <c r="D612" s="22" t="str">
        <f>LOOKUP(C612,DATOS!$C$2:$C$497,DATOS!$D$2:$D$497)</f>
        <v>A29DT9V</v>
      </c>
      <c r="E612" s="22" t="str">
        <f>LOOKUP(D612,DATOS!$A$502:$A$884,DATOS!$B$502:$B$884)</f>
        <v>S/I</v>
      </c>
      <c r="F612" s="6">
        <v>200.93299999999999</v>
      </c>
      <c r="G612" s="8">
        <v>45492</v>
      </c>
      <c r="H612" s="22" t="str">
        <f>LOOKUP(C612,DATOS!$C$2:$C$497,DATOS!$F$2:$F$497)</f>
        <v>ANDES</v>
      </c>
      <c r="I612" s="22" t="str">
        <f>LOOKUP(C612,DATOS!$C$2:$C$497,DATOS!$G$2:$G$497)</f>
        <v>LA FRIA</v>
      </c>
      <c r="J612" s="1" t="s">
        <v>58</v>
      </c>
    </row>
    <row r="613" spans="1:10">
      <c r="A613" s="20">
        <f t="shared" si="8"/>
        <v>624</v>
      </c>
      <c r="B613" s="22" t="str">
        <f>LOOKUP(C613,DATOS!$C$2:$C$497,DATOS!$B$2:$B$497)</f>
        <v>KEVEEM ANAYA</v>
      </c>
      <c r="C613" s="26">
        <v>19936109</v>
      </c>
      <c r="D613" s="22" t="str">
        <f>LOOKUP(C613,DATOS!$C$2:$C$497,DATOS!$D$2:$D$497)</f>
        <v>DA761676</v>
      </c>
      <c r="E613" s="22" t="str">
        <f>LOOKUP(D613,DATOS!$A$502:$A$884,DATOS!$B$502:$B$884)</f>
        <v>600 LT</v>
      </c>
      <c r="F613" s="6">
        <v>381.07799999999997</v>
      </c>
      <c r="G613" s="8">
        <v>45492</v>
      </c>
      <c r="H613" s="22" t="str">
        <f>LOOKUP(C613,DATOS!$C$2:$C$497,DATOS!$F$2:$F$497)</f>
        <v>OCCIDENTE</v>
      </c>
      <c r="I613" s="22" t="str">
        <f>LOOKUP(C613,DATOS!$C$2:$C$497,DATOS!$G$2:$G$497)</f>
        <v>MARACAIBO</v>
      </c>
      <c r="J613" s="1" t="s">
        <v>56</v>
      </c>
    </row>
    <row r="614" spans="1:10">
      <c r="A614" s="20">
        <f t="shared" si="8"/>
        <v>625</v>
      </c>
      <c r="B614" s="22" t="str">
        <f>LOOKUP(C614,DATOS!$C$2:$C$497,DATOS!$B$2:$B$497)</f>
        <v>EDIXON OCANDO</v>
      </c>
      <c r="C614" s="26">
        <v>11066473</v>
      </c>
      <c r="D614" s="22" t="str">
        <f>LOOKUP(C614,DATOS!$C$2:$C$497,DATOS!$D$2:$D$497)</f>
        <v>A49EB1P</v>
      </c>
      <c r="E614" s="22" t="str">
        <f>LOOKUP(D614,DATOS!$A$502:$A$884,DATOS!$B$502:$B$884)</f>
        <v>S/I</v>
      </c>
      <c r="F614" s="6">
        <v>309.88499999999999</v>
      </c>
      <c r="G614" s="8">
        <v>45492</v>
      </c>
      <c r="H614" s="22" t="str">
        <f>LOOKUP(C614,DATOS!$C$2:$C$497,DATOS!$F$2:$F$497)</f>
        <v>OCCIDENTE</v>
      </c>
      <c r="I614" s="22" t="str">
        <f>LOOKUP(C614,DATOS!$C$2:$C$497,DATOS!$G$2:$G$497)</f>
        <v>MARACAIBO</v>
      </c>
      <c r="J614" s="9" t="s">
        <v>704</v>
      </c>
    </row>
    <row r="615" spans="1:10">
      <c r="A615" s="20">
        <f t="shared" si="8"/>
        <v>626</v>
      </c>
      <c r="B615" s="22" t="str">
        <f>LOOKUP(C615,DATOS!$C$2:$C$497,DATOS!$B$2:$B$497)</f>
        <v>OSMER NAVARRO</v>
      </c>
      <c r="C615" s="26">
        <v>7613744</v>
      </c>
      <c r="D615" s="22" t="str">
        <f>LOOKUP(C615,DATOS!$C$2:$C$497,DATOS!$D$2:$D$497)</f>
        <v>NS000465</v>
      </c>
      <c r="E615" s="22" t="str">
        <f>LOOKUP(D615,DATOS!$A$502:$A$884,DATOS!$B$502:$B$884)</f>
        <v>S/I</v>
      </c>
      <c r="F615" s="6">
        <v>135.52600000000001</v>
      </c>
      <c r="G615" s="8">
        <v>45492</v>
      </c>
      <c r="H615" s="22" t="str">
        <f>LOOKUP(C615,DATOS!$C$2:$C$497,DATOS!$F$2:$F$497)</f>
        <v>OCCIDENTE</v>
      </c>
      <c r="I615" s="22" t="str">
        <f>LOOKUP(C615,DATOS!$C$2:$C$497,DATOS!$G$2:$G$497)</f>
        <v>MARACAIBO</v>
      </c>
      <c r="J615" s="9" t="s">
        <v>704</v>
      </c>
    </row>
    <row r="616" spans="1:10">
      <c r="A616" s="20">
        <f t="shared" si="8"/>
        <v>627</v>
      </c>
      <c r="B616" s="22" t="str">
        <f>LOOKUP(C616,DATOS!$C$2:$C$497,DATOS!$B$2:$B$497)</f>
        <v>CARLOS MADRIZ</v>
      </c>
      <c r="C616" s="26">
        <v>13561222</v>
      </c>
      <c r="D616" s="22" t="s">
        <v>448</v>
      </c>
      <c r="E616" s="22" t="str">
        <f>LOOKUP(D616,DATOS!$A$502:$A$884,DATOS!$B$502:$B$884)</f>
        <v>S/I</v>
      </c>
      <c r="F616" s="6">
        <v>200.02600000000001</v>
      </c>
      <c r="G616" s="8">
        <v>45492</v>
      </c>
      <c r="H616" s="22" t="str">
        <f>LOOKUP(C616,DATOS!$C$2:$C$497,DATOS!$F$2:$F$497)</f>
        <v>OCCIDENTE</v>
      </c>
      <c r="I616" s="22" t="str">
        <f>LOOKUP(C616,DATOS!$C$2:$C$497,DATOS!$G$2:$G$497)</f>
        <v>VALERA</v>
      </c>
      <c r="J616" s="1" t="s">
        <v>56</v>
      </c>
    </row>
    <row r="617" spans="1:10">
      <c r="A617" s="20">
        <f t="shared" si="8"/>
        <v>628</v>
      </c>
      <c r="B617" s="22" t="str">
        <f>LOOKUP(C617,DATOS!$C$2:$C$497,DATOS!$B$2:$B$497)</f>
        <v>WOLFANG BOHORQUEZ</v>
      </c>
      <c r="C617" s="26">
        <v>7814431</v>
      </c>
      <c r="D617" s="22" t="str">
        <f>LOOKUP(C617,DATOS!$C$2:$C$497,DATOS!$D$2:$D$497)</f>
        <v>A51EB7P</v>
      </c>
      <c r="E617" s="22" t="str">
        <f>LOOKUP(D617,DATOS!$A$502:$A$884,DATOS!$B$502:$B$884)</f>
        <v>S/I</v>
      </c>
      <c r="F617" s="6">
        <v>250.65799999999999</v>
      </c>
      <c r="G617" s="8">
        <v>45492</v>
      </c>
      <c r="H617" s="22" t="str">
        <f>LOOKUP(C617,DATOS!$C$2:$C$497,DATOS!$F$2:$F$497)</f>
        <v>OCCIDENTE</v>
      </c>
      <c r="I617" s="22" t="str">
        <f>LOOKUP(C617,DATOS!$C$2:$C$497,DATOS!$G$2:$G$497)</f>
        <v>MARACAIBO</v>
      </c>
      <c r="J617" s="1" t="s">
        <v>9</v>
      </c>
    </row>
    <row r="618" spans="1:10">
      <c r="A618" s="20">
        <f t="shared" si="8"/>
        <v>629</v>
      </c>
      <c r="B618" s="22" t="str">
        <f>LOOKUP(C618,DATOS!$C$2:$C$497,DATOS!$B$2:$B$497)</f>
        <v>WOLFANG BOHORQUEZ</v>
      </c>
      <c r="C618" s="26">
        <v>14306140</v>
      </c>
      <c r="D618" s="22" t="str">
        <f>LOOKUP(C618,DATOS!$C$2:$C$497,DATOS!$D$2:$D$497)</f>
        <v>DA753557</v>
      </c>
      <c r="E618" s="22" t="str">
        <f>LOOKUP(D618,DATOS!$A$502:$A$884,DATOS!$B$502:$B$884)</f>
        <v>600 LT</v>
      </c>
      <c r="F618" s="6">
        <v>200.03700000000001</v>
      </c>
      <c r="G618" s="8">
        <v>45492</v>
      </c>
      <c r="H618" s="22" t="str">
        <f>LOOKUP(C618,DATOS!$C$2:$C$497,DATOS!$F$2:$F$497)</f>
        <v>OCCIDENTE</v>
      </c>
      <c r="I618" s="22" t="str">
        <f>LOOKUP(C618,DATOS!$C$2:$C$497,DATOS!$G$2:$G$497)</f>
        <v>MARACAIBO</v>
      </c>
      <c r="J618" s="1" t="s">
        <v>9</v>
      </c>
    </row>
    <row r="619" spans="1:10">
      <c r="A619" s="20">
        <f t="shared" si="8"/>
        <v>630</v>
      </c>
      <c r="B619" s="22" t="str">
        <f>LOOKUP(C619,DATOS!$C$2:$C$497,DATOS!$B$2:$B$497)</f>
        <v>RANDY NAVEDA</v>
      </c>
      <c r="C619" s="26">
        <v>17647764</v>
      </c>
      <c r="D619" s="22" t="str">
        <f>LOOKUP(C619,DATOS!$C$2:$C$497,DATOS!$D$2:$D$497)</f>
        <v>NA017022</v>
      </c>
      <c r="E619" s="22" t="str">
        <f>LOOKUP(D619,DATOS!$A$502:$A$884,DATOS!$B$502:$B$884)</f>
        <v>S/I</v>
      </c>
      <c r="F619" s="3">
        <v>300.07100000000003</v>
      </c>
      <c r="G619" s="8">
        <v>45492</v>
      </c>
      <c r="H619" s="22" t="str">
        <f>LOOKUP(C619,DATOS!$C$2:$C$497,DATOS!$F$2:$F$497)</f>
        <v>OCCIDENTE</v>
      </c>
      <c r="I619" s="22" t="str">
        <f>LOOKUP(C619,DATOS!$C$2:$C$497,DATOS!$G$2:$G$497)</f>
        <v>VALERA</v>
      </c>
      <c r="J619" s="1" t="s">
        <v>536</v>
      </c>
    </row>
    <row r="620" spans="1:10">
      <c r="A620" s="20">
        <f t="shared" si="8"/>
        <v>631</v>
      </c>
      <c r="B620" s="22" t="str">
        <f>LOOKUP(C620,DATOS!$C$2:$C$497,DATOS!$B$2:$B$497)</f>
        <v>MIGUEL MONTERO</v>
      </c>
      <c r="C620" s="26">
        <v>11287560</v>
      </c>
      <c r="D620" s="22" t="str">
        <f>LOOKUP(C620,DATOS!$C$2:$C$497,DATOS!$D$2:$D$497)</f>
        <v>DA761315</v>
      </c>
      <c r="E620" s="22" t="str">
        <f>LOOKUP(D620,DATOS!$A$502:$A$884,DATOS!$B$502:$B$884)</f>
        <v>600 LT</v>
      </c>
      <c r="F620" s="3">
        <v>392.33</v>
      </c>
      <c r="G620" s="8">
        <v>45492</v>
      </c>
      <c r="H620" s="22" t="str">
        <f>LOOKUP(C620,DATOS!$C$2:$C$497,DATOS!$F$2:$F$497)</f>
        <v>OCCIDENTE</v>
      </c>
      <c r="I620" s="22" t="str">
        <f>LOOKUP(C620,DATOS!$C$2:$C$497,DATOS!$G$2:$G$497)</f>
        <v>MARACAIBO</v>
      </c>
      <c r="J620" s="1" t="s">
        <v>6</v>
      </c>
    </row>
    <row r="621" spans="1:10">
      <c r="A621" s="20">
        <f t="shared" si="8"/>
        <v>632</v>
      </c>
      <c r="B621" s="22" t="str">
        <f>LOOKUP(C621,DATOS!$C$2:$C$497,DATOS!$B$2:$B$497)</f>
        <v>JOSE GONZALES</v>
      </c>
      <c r="C621" s="26">
        <v>10602572</v>
      </c>
      <c r="D621" s="22" t="str">
        <f>LOOKUP(C621,DATOS!$C$2:$C$497,DATOS!$D$2:$D$497)</f>
        <v>DA753559</v>
      </c>
      <c r="E621" s="22" t="str">
        <f>LOOKUP(D621,DATOS!$A$502:$A$884,DATOS!$B$502:$B$884)</f>
        <v>600 LT</v>
      </c>
      <c r="F621" s="3">
        <v>250.23</v>
      </c>
      <c r="G621" s="8">
        <v>45492</v>
      </c>
      <c r="H621" s="22" t="str">
        <f>LOOKUP(C621,DATOS!$C$2:$C$497,DATOS!$F$2:$F$497)</f>
        <v>OCCIDENTE</v>
      </c>
      <c r="I621" s="22" t="str">
        <f>LOOKUP(C621,DATOS!$C$2:$C$497,DATOS!$G$2:$G$497)</f>
        <v>MARACAIBO</v>
      </c>
      <c r="J621" s="1" t="s">
        <v>57</v>
      </c>
    </row>
    <row r="622" spans="1:10">
      <c r="A622" s="20">
        <f t="shared" si="8"/>
        <v>633</v>
      </c>
      <c r="B622" s="22" t="str">
        <f>LOOKUP(C622,DATOS!$C$2:$C$497,DATOS!$B$2:$B$497)</f>
        <v>AMERICO RANGEL</v>
      </c>
      <c r="C622" s="26">
        <v>5680873</v>
      </c>
      <c r="D622" s="22" t="str">
        <f>LOOKUP(C622,DATOS!$C$2:$C$497,DATOS!$D$2:$D$497)</f>
        <v>A27DT4V</v>
      </c>
      <c r="E622" s="22" t="str">
        <f>LOOKUP(D622,DATOS!$A$502:$A$884,DATOS!$B$502:$B$884)</f>
        <v>S/I</v>
      </c>
      <c r="F622" s="3">
        <v>200.45</v>
      </c>
      <c r="G622" s="8">
        <v>45492</v>
      </c>
      <c r="H622" s="22" t="str">
        <f>LOOKUP(C622,DATOS!$C$2:$C$497,DATOS!$F$2:$F$497)</f>
        <v>ANDES</v>
      </c>
      <c r="I622" s="22" t="str">
        <f>LOOKUP(C622,DATOS!$C$2:$C$497,DATOS!$G$2:$G$497)</f>
        <v>LA FRIA</v>
      </c>
      <c r="J622" s="1" t="s">
        <v>58</v>
      </c>
    </row>
    <row r="623" spans="1:10">
      <c r="A623" s="20">
        <f t="shared" si="8"/>
        <v>634</v>
      </c>
      <c r="B623" s="22" t="str">
        <f>LOOKUP(C623,DATOS!$C$2:$C$497,DATOS!$B$2:$B$497)</f>
        <v>DIXON GARCIA</v>
      </c>
      <c r="C623" s="26">
        <v>18625534</v>
      </c>
      <c r="D623" s="22" t="str">
        <f>LOOKUP(C623,DATOS!$C$2:$C$497,DATOS!$D$2:$D$497)</f>
        <v>PT501962</v>
      </c>
      <c r="E623" s="22" t="str">
        <f>LOOKUP(D623,DATOS!$A$502:$A$884,DATOS!$B$502:$B$884)</f>
        <v>S/I</v>
      </c>
      <c r="F623" s="3">
        <v>391.06799999999998</v>
      </c>
      <c r="G623" s="8">
        <v>45492</v>
      </c>
      <c r="H623" s="22" t="str">
        <f>LOOKUP(C623,DATOS!$C$2:$C$497,DATOS!$F$2:$F$497)</f>
        <v>OCCIDENTE</v>
      </c>
      <c r="I623" s="22" t="str">
        <f>LOOKUP(C623,DATOS!$C$2:$C$497,DATOS!$G$2:$G$497)</f>
        <v>MARACAIBO</v>
      </c>
      <c r="J623" s="1" t="s">
        <v>6</v>
      </c>
    </row>
    <row r="624" spans="1:10">
      <c r="A624" s="20">
        <f t="shared" si="8"/>
        <v>635</v>
      </c>
      <c r="B624" s="22" t="str">
        <f>LOOKUP(C624,DATOS!$C$2:$C$497,DATOS!$B$2:$B$497)</f>
        <v>ENDER FERNANDEZ</v>
      </c>
      <c r="C624" s="26">
        <v>7627146</v>
      </c>
      <c r="D624" s="22" t="str">
        <f>LOOKUP(C624,DATOS!$C$2:$C$497,DATOS!$D$2:$D$497)</f>
        <v>NS000484</v>
      </c>
      <c r="E624" s="22" t="str">
        <f>LOOKUP(D624,DATOS!$A$502:$A$884,DATOS!$B$502:$B$884)</f>
        <v>S/I</v>
      </c>
      <c r="F624" s="3">
        <v>107.986</v>
      </c>
      <c r="G624" s="8">
        <v>45492</v>
      </c>
      <c r="H624" s="22" t="str">
        <f>LOOKUP(C624,DATOS!$C$2:$C$497,DATOS!$F$2:$F$497)</f>
        <v>OCCIDENTE</v>
      </c>
      <c r="I624" s="22" t="str">
        <f>LOOKUP(C624,DATOS!$C$2:$C$497,DATOS!$G$2:$G$497)</f>
        <v>MARACAIBO</v>
      </c>
      <c r="J624" s="1" t="s">
        <v>9</v>
      </c>
    </row>
    <row r="625" spans="1:10">
      <c r="A625" s="20">
        <f t="shared" si="8"/>
        <v>636</v>
      </c>
      <c r="B625" s="28" t="s">
        <v>20</v>
      </c>
      <c r="C625" s="28" t="s">
        <v>21</v>
      </c>
      <c r="D625" s="28" t="s">
        <v>22</v>
      </c>
      <c r="E625" s="28" t="s">
        <v>23</v>
      </c>
      <c r="F625" s="28" t="s">
        <v>25</v>
      </c>
      <c r="G625" s="28" t="s">
        <v>0</v>
      </c>
      <c r="H625" s="28" t="s">
        <v>28</v>
      </c>
      <c r="I625" s="28" t="s">
        <v>29</v>
      </c>
      <c r="J625" s="28" t="s">
        <v>30</v>
      </c>
    </row>
    <row r="626" spans="1:10">
      <c r="A626" s="20">
        <f t="shared" si="8"/>
        <v>637</v>
      </c>
      <c r="B626" s="22" t="str">
        <f>LOOKUP(C626,DATOS!$C$2:$C$497,DATOS!$B$2:$B$497)</f>
        <v>ERNESTO CARDENAS</v>
      </c>
      <c r="C626" s="26">
        <v>7772722</v>
      </c>
      <c r="D626" s="22" t="str">
        <f>LOOKUP(C626,DATOS!$C$2:$C$497,DATOS!$D$2:$D$497)</f>
        <v>A26DT5V</v>
      </c>
      <c r="E626" s="22" t="str">
        <f>LOOKUP(D626,DATOS!$A$502:$A$884,DATOS!$B$502:$B$884)</f>
        <v>S/I</v>
      </c>
      <c r="F626" s="6">
        <v>400.33499999999998</v>
      </c>
      <c r="G626" s="8">
        <v>45492</v>
      </c>
      <c r="H626" s="22" t="str">
        <f>LOOKUP(C626,DATOS!$C$2:$C$497,DATOS!$F$2:$F$497)</f>
        <v>OCCIDENTE</v>
      </c>
      <c r="I626" s="22" t="str">
        <f>LOOKUP(C626,DATOS!$C$2:$C$497,DATOS!$G$2:$G$497)</f>
        <v>MARACAIBO</v>
      </c>
      <c r="J626" s="9" t="s">
        <v>6</v>
      </c>
    </row>
    <row r="627" spans="1:10">
      <c r="A627" s="20">
        <f t="shared" si="8"/>
        <v>638</v>
      </c>
      <c r="B627" s="22" t="str">
        <f>LOOKUP(C627,DATOS!$C$2:$C$497,DATOS!$B$2:$B$497)</f>
        <v xml:space="preserve">DAVID COLMENARES </v>
      </c>
      <c r="C627" s="26">
        <v>8101587</v>
      </c>
      <c r="D627" s="22" t="str">
        <f>LOOKUP(C627,DATOS!$C$2:$C$497,DATOS!$D$2:$D$497)</f>
        <v>A24DT0V</v>
      </c>
      <c r="E627" s="22" t="str">
        <f>LOOKUP(D627,DATOS!$A$502:$A$884,DATOS!$B$502:$B$884)</f>
        <v>S/I</v>
      </c>
      <c r="F627" s="6">
        <v>200.76</v>
      </c>
      <c r="G627" s="8">
        <v>45492</v>
      </c>
      <c r="H627" s="22" t="str">
        <f>LOOKUP(C627,DATOS!$C$2:$C$497,DATOS!$F$2:$F$497)</f>
        <v>ANDES</v>
      </c>
      <c r="I627" s="22" t="str">
        <f>LOOKUP(C627,DATOS!$C$2:$C$497,DATOS!$G$2:$G$497)</f>
        <v>LA FRIA</v>
      </c>
      <c r="J627" s="9" t="s">
        <v>58</v>
      </c>
    </row>
    <row r="628" spans="1:10">
      <c r="A628" s="20">
        <f t="shared" si="8"/>
        <v>639</v>
      </c>
      <c r="B628" s="22" t="str">
        <f>LOOKUP(C628,DATOS!$C$2:$C$497,DATOS!$B$2:$B$497)</f>
        <v>RAFAEL RINCON</v>
      </c>
      <c r="C628" s="26">
        <v>13912545</v>
      </c>
      <c r="D628" s="22" t="str">
        <f>LOOKUP(C628,DATOS!$C$2:$C$497,DATOS!$D$2:$D$497)</f>
        <v>DA761455</v>
      </c>
      <c r="E628" s="22" t="str">
        <f>LOOKUP(D628,DATOS!$A$502:$A$884,DATOS!$B$502:$B$884)</f>
        <v>600 LT</v>
      </c>
      <c r="F628" s="6">
        <v>250.392</v>
      </c>
      <c r="G628" s="8">
        <v>45492</v>
      </c>
      <c r="H628" s="22" t="str">
        <f>LOOKUP(C628,DATOS!$C$2:$C$497,DATOS!$F$2:$F$497)</f>
        <v>OCCIDENTE</v>
      </c>
      <c r="I628" s="22" t="str">
        <f>LOOKUP(C628,DATOS!$C$2:$C$497,DATOS!$G$2:$G$497)</f>
        <v>MARACAIBO</v>
      </c>
      <c r="J628" s="9" t="s">
        <v>503</v>
      </c>
    </row>
    <row r="629" spans="1:10">
      <c r="A629" s="20">
        <f t="shared" si="8"/>
        <v>640</v>
      </c>
      <c r="B629" s="22" t="str">
        <f>LOOKUP(C629,DATOS!$C$2:$C$497,DATOS!$B$2:$B$497)</f>
        <v>OSWALDO ENRIQUE COLMENARES</v>
      </c>
      <c r="C629" s="26">
        <v>10161265</v>
      </c>
      <c r="D629" s="22" t="str">
        <f>LOOKUP(C629,DATOS!$C$2:$C$497,DATOS!$D$2:$D$497)</f>
        <v>DA761287</v>
      </c>
      <c r="E629" s="22" t="str">
        <f>LOOKUP(D629,DATOS!$A$502:$A$884,DATOS!$B$502:$B$884)</f>
        <v>600 LT</v>
      </c>
      <c r="F629" s="6">
        <v>300.09699999999998</v>
      </c>
      <c r="G629" s="8">
        <v>45492</v>
      </c>
      <c r="H629" s="22" t="str">
        <f>LOOKUP(C629,DATOS!$C$2:$C$497,DATOS!$F$2:$F$497)</f>
        <v>ANDES</v>
      </c>
      <c r="I629" s="22" t="str">
        <f>LOOKUP(C629,DATOS!$C$2:$C$497,DATOS!$G$2:$G$497)</f>
        <v>SAN CRISTOBAL</v>
      </c>
      <c r="J629" s="9" t="s">
        <v>495</v>
      </c>
    </row>
    <row r="630" spans="1:10">
      <c r="A630" s="20">
        <f t="shared" si="8"/>
        <v>641</v>
      </c>
      <c r="B630" s="22" t="str">
        <f>LOOKUP(C630,DATOS!$C$2:$C$497,DATOS!$B$2:$B$497)</f>
        <v>EDWING MOSQUERA</v>
      </c>
      <c r="C630" s="26">
        <v>15839638</v>
      </c>
      <c r="D630" s="22" t="str">
        <f>LOOKUP(C630,DATOS!$C$2:$C$497,DATOS!$D$2:$D$497)</f>
        <v>DA753550</v>
      </c>
      <c r="E630" s="22" t="str">
        <f>LOOKUP(D630,DATOS!$A$502:$A$884,DATOS!$B$502:$B$884)</f>
        <v>600 LT</v>
      </c>
      <c r="F630" s="6">
        <v>385.98</v>
      </c>
      <c r="G630" s="8">
        <v>45492</v>
      </c>
      <c r="H630" s="22" t="str">
        <f>LOOKUP(C630,DATOS!$C$2:$C$497,DATOS!$F$2:$F$497)</f>
        <v>OCCIDENTE</v>
      </c>
      <c r="I630" s="22" t="str">
        <f>LOOKUP(C630,DATOS!$C$2:$C$497,DATOS!$G$2:$G$497)</f>
        <v>MARACAIBO</v>
      </c>
      <c r="J630" s="9" t="s">
        <v>56</v>
      </c>
    </row>
    <row r="631" spans="1:10">
      <c r="A631" s="20">
        <f t="shared" si="8"/>
        <v>642</v>
      </c>
      <c r="B631" s="22" t="str">
        <f>LOOKUP(C631,DATOS!$C$2:$C$497,DATOS!$B$2:$B$497)</f>
        <v>JOSE BENJAMIN MORENO</v>
      </c>
      <c r="C631" s="26">
        <v>9344998</v>
      </c>
      <c r="D631" s="22" t="str">
        <f>LOOKUP(C631,DATOS!$C$2:$C$497,DATOS!$D$2:$D$497)</f>
        <v>A25DT5V</v>
      </c>
      <c r="E631" s="22" t="str">
        <f>LOOKUP(D631,DATOS!$A$502:$A$884,DATOS!$B$502:$B$884)</f>
        <v>S/I</v>
      </c>
      <c r="F631" s="6">
        <v>200.46899999999999</v>
      </c>
      <c r="G631" s="8">
        <v>45492</v>
      </c>
      <c r="H631" s="22" t="str">
        <f>LOOKUP(C631,DATOS!$C$2:$C$497,DATOS!$F$2:$F$497)</f>
        <v>ANDES</v>
      </c>
      <c r="I631" s="22" t="str">
        <f>LOOKUP(C631,DATOS!$C$2:$C$497,DATOS!$G$2:$G$497)</f>
        <v>LA FRIA</v>
      </c>
      <c r="J631" s="9" t="s">
        <v>35</v>
      </c>
    </row>
    <row r="632" spans="1:10">
      <c r="A632" s="20">
        <f t="shared" si="8"/>
        <v>643</v>
      </c>
      <c r="B632" s="22" t="str">
        <f>LOOKUP(C632,DATOS!$C$2:$C$497,DATOS!$B$2:$B$497)</f>
        <v>JHONNY NUÑEZ</v>
      </c>
      <c r="C632" s="26">
        <v>11319638</v>
      </c>
      <c r="D632" s="22" t="str">
        <f>LOOKUP(C632,DATOS!$C$2:$C$497,DATOS!$D$2:$D$497)</f>
        <v>NA017023</v>
      </c>
      <c r="E632" s="22" t="str">
        <f>LOOKUP(D632,DATOS!$A$502:$A$884,DATOS!$B$502:$B$884)</f>
        <v>S/I</v>
      </c>
      <c r="F632" s="6">
        <v>200.35499999999999</v>
      </c>
      <c r="G632" s="8">
        <v>45492</v>
      </c>
      <c r="H632" s="22" t="str">
        <f>LOOKUP(C632,DATOS!$C$2:$C$497,DATOS!$F$2:$F$497)</f>
        <v>OCCIDENTE</v>
      </c>
      <c r="I632" s="22" t="str">
        <f>LOOKUP(C632,DATOS!$C$2:$C$497,DATOS!$G$2:$G$497)</f>
        <v>VALERA</v>
      </c>
      <c r="J632" s="9" t="s">
        <v>56</v>
      </c>
    </row>
    <row r="633" spans="1:10">
      <c r="A633" s="20">
        <f t="shared" si="8"/>
        <v>644</v>
      </c>
      <c r="B633" s="22" t="str">
        <f>LOOKUP(C633,DATOS!$C$2:$C$497,DATOS!$B$2:$B$497)</f>
        <v>ARGENIS ARANGUREN</v>
      </c>
      <c r="C633" s="26">
        <v>10850656</v>
      </c>
      <c r="D633" s="22" t="str">
        <f>LOOKUP(C633,DATOS!$C$2:$C$497,DATOS!$D$2:$D$497)</f>
        <v>DA753423</v>
      </c>
      <c r="E633" s="22" t="str">
        <f>LOOKUP(D633,DATOS!$A$502:$A$884,DATOS!$B$502:$B$884)</f>
        <v>600 LT</v>
      </c>
      <c r="F633" s="6">
        <v>200.143</v>
      </c>
      <c r="G633" s="8">
        <v>45492</v>
      </c>
      <c r="H633" s="22" t="str">
        <f>LOOKUP(C633,DATOS!$C$2:$C$497,DATOS!$F$2:$F$497)</f>
        <v>ANDES</v>
      </c>
      <c r="I633" s="22" t="str">
        <f>LOOKUP(C633,DATOS!$C$2:$C$497,DATOS!$G$2:$G$497)</f>
        <v>LA FRIA</v>
      </c>
      <c r="J633" s="9" t="s">
        <v>35</v>
      </c>
    </row>
    <row r="634" spans="1:10">
      <c r="A634" s="20">
        <f t="shared" si="8"/>
        <v>645</v>
      </c>
      <c r="B634" s="22" t="str">
        <f>LOOKUP(C634,DATOS!$C$2:$C$497,DATOS!$B$2:$B$497)</f>
        <v>RICHARD VASQUEZ</v>
      </c>
      <c r="C634" s="26">
        <v>14454740</v>
      </c>
      <c r="D634" s="22" t="str">
        <f>LOOKUP(C634,DATOS!$C$2:$C$497,DATOS!$D$2:$D$497)</f>
        <v>A73EE3G</v>
      </c>
      <c r="E634" s="22" t="str">
        <f>LOOKUP(D634,DATOS!$A$502:$A$884,DATOS!$B$502:$B$884)</f>
        <v>S/I</v>
      </c>
      <c r="F634" s="6">
        <v>320.63</v>
      </c>
      <c r="G634" s="8">
        <v>45492</v>
      </c>
      <c r="H634" s="22" t="str">
        <f>LOOKUP(C634,DATOS!$C$2:$C$497,DATOS!$F$2:$F$497)</f>
        <v>OCCIDENTE</v>
      </c>
      <c r="I634" s="22" t="str">
        <f>LOOKUP(C634,DATOS!$C$2:$C$497,DATOS!$G$2:$G$497)</f>
        <v>MARACAIBO</v>
      </c>
      <c r="J634" s="9" t="s">
        <v>495</v>
      </c>
    </row>
    <row r="635" spans="1:10">
      <c r="A635" s="20">
        <f t="shared" si="8"/>
        <v>646</v>
      </c>
      <c r="B635" s="22" t="str">
        <f>LOOKUP(C635,DATOS!$C$2:$C$497,DATOS!$B$2:$B$497)</f>
        <v>JUAN LEON</v>
      </c>
      <c r="C635" s="26">
        <v>16097413</v>
      </c>
      <c r="D635" s="22" t="str">
        <f>LOOKUP(C635,DATOS!$C$2:$C$497,DATOS!$D$2:$D$497)</f>
        <v>DA753832</v>
      </c>
      <c r="E635" s="22" t="str">
        <f>LOOKUP(D635,DATOS!$A$502:$A$884,DATOS!$B$502:$B$884)</f>
        <v>600 LT</v>
      </c>
      <c r="F635" s="6">
        <v>440.20600000000002</v>
      </c>
      <c r="G635" s="8">
        <v>45492</v>
      </c>
      <c r="H635" s="22" t="str">
        <f>LOOKUP(C635,DATOS!$C$2:$C$497,DATOS!$F$2:$F$497)</f>
        <v>ANDES</v>
      </c>
      <c r="I635" s="22" t="str">
        <f>LOOKUP(C635,DATOS!$C$2:$C$497,DATOS!$G$2:$G$497)</f>
        <v>SAN CRISTOBAL</v>
      </c>
      <c r="J635" s="9" t="s">
        <v>775</v>
      </c>
    </row>
    <row r="636" spans="1:10">
      <c r="A636" s="20">
        <f t="shared" si="8"/>
        <v>647</v>
      </c>
      <c r="B636" s="22" t="str">
        <f>LOOKUP(C636,DATOS!$C$2:$C$497,DATOS!$B$2:$B$497)</f>
        <v>ALEXANDER JOTA</v>
      </c>
      <c r="C636" s="26">
        <v>5810267</v>
      </c>
      <c r="D636" s="22" t="s">
        <v>579</v>
      </c>
      <c r="E636" s="22" t="str">
        <f>LOOKUP(D636,DATOS!$A$502:$A$884,DATOS!$B$502:$B$884)</f>
        <v>S/I</v>
      </c>
      <c r="F636" s="6">
        <v>200.196</v>
      </c>
      <c r="G636" s="8">
        <v>45492</v>
      </c>
      <c r="H636" s="22" t="str">
        <f>LOOKUP(C636,DATOS!$C$2:$C$497,DATOS!$F$2:$F$497)</f>
        <v>OCCIDENTE</v>
      </c>
      <c r="I636" s="22" t="str">
        <f>LOOKUP(C636,DATOS!$C$2:$C$497,DATOS!$G$2:$G$497)</f>
        <v>MARACAIBO</v>
      </c>
      <c r="J636" s="9" t="s">
        <v>56</v>
      </c>
    </row>
    <row r="637" spans="1:10">
      <c r="A637" s="20">
        <f t="shared" si="8"/>
        <v>648</v>
      </c>
      <c r="B637" s="22" t="str">
        <f>LOOKUP(C637,DATOS!$C$2:$C$497,DATOS!$B$2:$B$497)</f>
        <v>DANIEL OTTERO</v>
      </c>
      <c r="C637" s="26">
        <v>6748921</v>
      </c>
      <c r="D637" s="22" t="s">
        <v>134</v>
      </c>
      <c r="E637" s="22" t="str">
        <f>LOOKUP(D637,DATOS!$A$502:$A$884,DATOS!$B$502:$B$884)</f>
        <v>600 LT</v>
      </c>
      <c r="F637" s="6">
        <v>200.09399999999999</v>
      </c>
      <c r="G637" s="8">
        <v>45492</v>
      </c>
      <c r="H637" s="22" t="str">
        <f>LOOKUP(C637,DATOS!$C$2:$C$497,DATOS!$F$2:$F$497)</f>
        <v>OCCIDENTE</v>
      </c>
      <c r="I637" s="22" t="str">
        <f>LOOKUP(C637,DATOS!$C$2:$C$497,DATOS!$G$2:$G$497)</f>
        <v>MARACAIBO</v>
      </c>
      <c r="J637" s="9" t="s">
        <v>9</v>
      </c>
    </row>
    <row r="638" spans="1:10">
      <c r="A638" s="20">
        <f t="shared" si="8"/>
        <v>649</v>
      </c>
      <c r="B638" s="22" t="str">
        <f>LOOKUP(C638,DATOS!$C$2:$C$497,DATOS!$B$2:$B$497)</f>
        <v>OSWALDO NAVARRO</v>
      </c>
      <c r="C638" s="26">
        <v>12621011</v>
      </c>
      <c r="D638" s="22" t="str">
        <f>LOOKUP(C638,DATOS!$C$2:$C$497,DATOS!$D$2:$D$497)</f>
        <v>A73EE1G</v>
      </c>
      <c r="E638" s="22" t="str">
        <f>LOOKUP(D638,DATOS!$A$502:$A$884,DATOS!$B$502:$B$884)</f>
        <v>S/I</v>
      </c>
      <c r="F638" s="6">
        <v>320.18099999999998</v>
      </c>
      <c r="G638" s="8">
        <v>45492</v>
      </c>
      <c r="H638" s="22" t="str">
        <f>LOOKUP(C638,DATOS!$C$2:$C$497,DATOS!$F$2:$F$497)</f>
        <v>OCCIDENTE</v>
      </c>
      <c r="I638" s="22" t="str">
        <f>LOOKUP(C638,DATOS!$C$2:$C$497,DATOS!$G$2:$G$497)</f>
        <v>MARACAIBO</v>
      </c>
      <c r="J638" s="9" t="s">
        <v>6</v>
      </c>
    </row>
    <row r="639" spans="1:10">
      <c r="A639" s="20">
        <f t="shared" si="8"/>
        <v>650</v>
      </c>
      <c r="B639" s="22" t="str">
        <f>LOOKUP(C639,DATOS!$C$2:$C$497,DATOS!$B$2:$B$497)</f>
        <v>RENY BRAVO</v>
      </c>
      <c r="C639" s="26">
        <v>12305531</v>
      </c>
      <c r="D639" s="22" t="str">
        <f>LOOKUP(C639,DATOS!$C$2:$C$497,DATOS!$D$2:$D$497)</f>
        <v>PT501951</v>
      </c>
      <c r="E639" s="22" t="str">
        <f>LOOKUP(D639,DATOS!$A$502:$A$884,DATOS!$B$502:$B$884)</f>
        <v>S/I</v>
      </c>
      <c r="F639" s="6">
        <v>240.73</v>
      </c>
      <c r="G639" s="8">
        <v>45492</v>
      </c>
      <c r="H639" s="22" t="str">
        <f>LOOKUP(C639,DATOS!$C$2:$C$497,DATOS!$F$2:$F$497)</f>
        <v>OCCIDENTE</v>
      </c>
      <c r="I639" s="22" t="str">
        <f>LOOKUP(C639,DATOS!$C$2:$C$497,DATOS!$G$2:$G$497)</f>
        <v>MARACAIBO</v>
      </c>
      <c r="J639" s="9" t="s">
        <v>6</v>
      </c>
    </row>
    <row r="640" spans="1:10">
      <c r="A640" s="20">
        <f t="shared" si="8"/>
        <v>651</v>
      </c>
      <c r="B640" s="22" t="str">
        <f>LOOKUP(C640,DATOS!$C$2:$C$497,DATOS!$B$2:$B$497)</f>
        <v>FREDDY SEGOVIA</v>
      </c>
      <c r="C640" s="26">
        <v>8104547</v>
      </c>
      <c r="D640" s="22" t="str">
        <f>LOOKUP(C640,DATOS!$C$2:$C$497,DATOS!$D$2:$D$497)</f>
        <v>A23DT8V</v>
      </c>
      <c r="E640" s="22" t="str">
        <f>LOOKUP(D640,DATOS!$A$502:$A$884,DATOS!$B$502:$B$884)</f>
        <v>S/I</v>
      </c>
      <c r="F640" s="6">
        <v>199.738</v>
      </c>
      <c r="G640" s="8">
        <v>45492</v>
      </c>
      <c r="H640" s="22" t="str">
        <f>LOOKUP(C640,DATOS!$C$2:$C$497,DATOS!$F$2:$F$497)</f>
        <v>ANDES</v>
      </c>
      <c r="I640" s="22" t="str">
        <f>LOOKUP(C640,DATOS!$C$2:$C$497,DATOS!$G$2:$G$497)</f>
        <v>LA FRIA</v>
      </c>
      <c r="J640" s="9" t="s">
        <v>35</v>
      </c>
    </row>
    <row r="641" spans="1:10">
      <c r="A641" s="20">
        <f t="shared" si="8"/>
        <v>652</v>
      </c>
      <c r="B641" s="22" t="str">
        <f>LOOKUP(C641,DATOS!$C$2:$C$497,DATOS!$B$2:$B$497)</f>
        <v>HENRY RAMIREZ</v>
      </c>
      <c r="C641" s="26">
        <v>13141978</v>
      </c>
      <c r="D641" s="22" t="str">
        <f>LOOKUP(C641,DATOS!$C$2:$C$497,DATOS!$D$2:$D$497)</f>
        <v>DA753391</v>
      </c>
      <c r="E641" s="22" t="str">
        <f>LOOKUP(D641,DATOS!$A$502:$A$884,DATOS!$B$502:$B$884)</f>
        <v>600 LT</v>
      </c>
      <c r="F641" s="6">
        <v>201.05500000000001</v>
      </c>
      <c r="G641" s="8">
        <v>45492</v>
      </c>
      <c r="H641" s="22" t="str">
        <f>LOOKUP(C641,DATOS!$C$2:$C$497,DATOS!$F$2:$F$497)</f>
        <v>ANDES</v>
      </c>
      <c r="I641" s="22" t="str">
        <f>LOOKUP(C641,DATOS!$C$2:$C$497,DATOS!$G$2:$G$497)</f>
        <v>LA FRIA</v>
      </c>
      <c r="J641" s="9" t="s">
        <v>35</v>
      </c>
    </row>
    <row r="642" spans="1:10">
      <c r="A642" s="20">
        <f t="shared" si="8"/>
        <v>653</v>
      </c>
      <c r="B642" s="28" t="s">
        <v>20</v>
      </c>
      <c r="C642" s="28" t="s">
        <v>21</v>
      </c>
      <c r="D642" s="28" t="s">
        <v>22</v>
      </c>
      <c r="E642" s="28" t="s">
        <v>23</v>
      </c>
      <c r="F642" s="28" t="s">
        <v>25</v>
      </c>
      <c r="G642" s="28" t="s">
        <v>0</v>
      </c>
      <c r="H642" s="28" t="s">
        <v>28</v>
      </c>
      <c r="I642" s="28" t="s">
        <v>29</v>
      </c>
      <c r="J642" s="28" t="s">
        <v>30</v>
      </c>
    </row>
    <row r="643" spans="1:10">
      <c r="A643" s="20">
        <f t="shared" si="8"/>
        <v>654</v>
      </c>
      <c r="B643" s="22" t="str">
        <f>LOOKUP(C643,DATOS!$C$2:$C$497,DATOS!$B$2:$B$497)</f>
        <v>WILLIAN ROMERO</v>
      </c>
      <c r="C643" s="26">
        <v>14152115</v>
      </c>
      <c r="D643" s="22" t="str">
        <f>LOOKUP(C643,DATOS!$C$2:$C$497,DATOS!$D$2:$D$497)</f>
        <v>A17DR3K</v>
      </c>
      <c r="E643" s="22" t="str">
        <f>LOOKUP(D643,DATOS!$A$502:$A$884,DATOS!$B$502:$B$884)</f>
        <v>S/I</v>
      </c>
      <c r="F643" s="6">
        <v>300.11599999999999</v>
      </c>
      <c r="G643" s="8">
        <v>45493</v>
      </c>
      <c r="H643" s="22" t="str">
        <f>LOOKUP(C643,DATOS!$C$2:$C$497,DATOS!$F$2:$F$497)</f>
        <v>ANDES</v>
      </c>
      <c r="I643" s="22" t="str">
        <f>LOOKUP(C643,DATOS!$C$2:$C$497,DATOS!$G$2:$G$497)</f>
        <v>LA FRIA</v>
      </c>
      <c r="J643" s="9" t="s">
        <v>495</v>
      </c>
    </row>
    <row r="644" spans="1:10">
      <c r="A644" s="20">
        <f t="shared" si="8"/>
        <v>655</v>
      </c>
      <c r="B644" s="22" t="str">
        <f>LOOKUP(C644,DATOS!$C$2:$C$497,DATOS!$B$2:$B$497)</f>
        <v>LENIE MORILLO</v>
      </c>
      <c r="C644" s="26">
        <v>11454658</v>
      </c>
      <c r="D644" s="22" t="str">
        <f>LOOKUP(C644,DATOS!$C$2:$C$497,DATOS!$D$2:$D$497)</f>
        <v>A26DT1V</v>
      </c>
      <c r="E644" s="22" t="str">
        <f>LOOKUP(D644,DATOS!$A$502:$A$884,DATOS!$B$502:$B$884)</f>
        <v>S/I</v>
      </c>
      <c r="F644" s="6">
        <v>400.26400000000001</v>
      </c>
      <c r="G644" s="8">
        <v>45493</v>
      </c>
      <c r="H644" s="22" t="str">
        <f>LOOKUP(C644,DATOS!$C$2:$C$497,DATOS!$F$2:$F$497)</f>
        <v>OCCIDENTE</v>
      </c>
      <c r="I644" s="22" t="str">
        <f>LOOKUP(C644,DATOS!$C$2:$C$497,DATOS!$G$2:$G$497)</f>
        <v>MARACAIBO</v>
      </c>
      <c r="J644" s="9" t="s">
        <v>6</v>
      </c>
    </row>
    <row r="645" spans="1:10">
      <c r="A645" s="20">
        <f t="shared" si="8"/>
        <v>656</v>
      </c>
      <c r="B645" s="22" t="str">
        <f>LOOKUP(C645,DATOS!$C$2:$C$497,DATOS!$B$2:$B$497)</f>
        <v>JOSE GONZALEZ</v>
      </c>
      <c r="C645" s="26">
        <v>11249199</v>
      </c>
      <c r="D645" s="22" t="str">
        <f>LOOKUP(C645,DATOS!$C$2:$C$497,DATOS!$D$2:$D$497)</f>
        <v>NS000530</v>
      </c>
      <c r="E645" s="22" t="str">
        <f>LOOKUP(D645,DATOS!$A$502:$A$884,DATOS!$B$502:$B$884)</f>
        <v>S/I</v>
      </c>
      <c r="F645" s="6">
        <v>175.083</v>
      </c>
      <c r="G645" s="8">
        <v>45493</v>
      </c>
      <c r="H645" s="22" t="str">
        <f>LOOKUP(C645,DATOS!$C$2:$C$497,DATOS!$F$2:$F$497)</f>
        <v>OCCIDENTE</v>
      </c>
      <c r="I645" s="22" t="str">
        <f>LOOKUP(C645,DATOS!$C$2:$C$497,DATOS!$G$2:$G$497)</f>
        <v>MARACAIBO</v>
      </c>
      <c r="J645" s="9" t="s">
        <v>6</v>
      </c>
    </row>
    <row r="646" spans="1:10">
      <c r="A646" s="20">
        <f t="shared" si="8"/>
        <v>657</v>
      </c>
      <c r="B646" s="22" t="str">
        <f>LOOKUP(C646,DATOS!$C$2:$C$497,DATOS!$B$2:$B$497)</f>
        <v>EDIXON OCANDO</v>
      </c>
      <c r="C646" s="26">
        <v>11066473</v>
      </c>
      <c r="D646" s="22" t="str">
        <f>LOOKUP(C646,DATOS!$C$2:$C$497,DATOS!$D$2:$D$497)</f>
        <v>A49EB1P</v>
      </c>
      <c r="E646" s="22" t="str">
        <f>LOOKUP(D646,DATOS!$A$502:$A$884,DATOS!$B$502:$B$884)</f>
        <v>S/I</v>
      </c>
      <c r="F646" s="6">
        <v>250.72399999999999</v>
      </c>
      <c r="G646" s="8">
        <v>45493</v>
      </c>
      <c r="H646" s="22" t="str">
        <f>LOOKUP(C646,DATOS!$C$2:$C$497,DATOS!$F$2:$F$497)</f>
        <v>OCCIDENTE</v>
      </c>
      <c r="I646" s="22" t="str">
        <f>LOOKUP(C646,DATOS!$C$2:$C$497,DATOS!$G$2:$G$497)</f>
        <v>MARACAIBO</v>
      </c>
      <c r="J646" s="9" t="s">
        <v>503</v>
      </c>
    </row>
    <row r="647" spans="1:10">
      <c r="A647" s="20">
        <f t="shared" si="8"/>
        <v>658</v>
      </c>
      <c r="B647" s="22" t="str">
        <f>LOOKUP(C647,DATOS!$C$2:$C$497,DATOS!$B$2:$B$497)</f>
        <v>JOSE BENITO VILLALOBOS</v>
      </c>
      <c r="C647" s="26">
        <v>16492828</v>
      </c>
      <c r="D647" s="22" t="str">
        <f>LOOKUP(C647,DATOS!$C$2:$C$497,DATOS!$D$2:$D$497)</f>
        <v>DA761656</v>
      </c>
      <c r="E647" s="22" t="str">
        <f>LOOKUP(D647,DATOS!$A$502:$A$884,DATOS!$B$502:$B$884)</f>
        <v>600 LT</v>
      </c>
      <c r="F647" s="6">
        <v>200.38900000000001</v>
      </c>
      <c r="G647" s="8">
        <v>45493</v>
      </c>
      <c r="H647" s="22" t="str">
        <f>LOOKUP(C647,DATOS!$C$2:$C$497,DATOS!$F$2:$F$497)</f>
        <v>OCCIDENTE</v>
      </c>
      <c r="I647" s="22" t="str">
        <f>LOOKUP(C647,DATOS!$C$2:$C$497,DATOS!$G$2:$G$497)</f>
        <v>MARACAIBO</v>
      </c>
      <c r="J647" s="9" t="s">
        <v>9</v>
      </c>
    </row>
    <row r="648" spans="1:10">
      <c r="A648" s="20">
        <f t="shared" si="8"/>
        <v>659</v>
      </c>
      <c r="B648" s="22" t="str">
        <f>LOOKUP(C648,DATOS!$C$2:$C$497,DATOS!$B$2:$B$497)</f>
        <v>MANUEL RAMIREZ</v>
      </c>
      <c r="C648" s="26">
        <v>12813079</v>
      </c>
      <c r="D648" s="22" t="str">
        <f>LOOKUP(C648,DATOS!$C$2:$C$497,DATOS!$D$2:$D$497)</f>
        <v>F3303415</v>
      </c>
      <c r="E648" s="22" t="str">
        <f>LOOKUP(D648,DATOS!$A$502:$A$884,DATOS!$B$502:$B$884)</f>
        <v>S/I</v>
      </c>
      <c r="F648" s="6">
        <v>200.97900000000001</v>
      </c>
      <c r="G648" s="8">
        <v>45493</v>
      </c>
      <c r="H648" s="22" t="str">
        <f>LOOKUP(C648,DATOS!$C$2:$C$497,DATOS!$F$2:$F$497)</f>
        <v>ANDES</v>
      </c>
      <c r="I648" s="22" t="str">
        <f>LOOKUP(C648,DATOS!$C$2:$C$497,DATOS!$G$2:$G$497)</f>
        <v>SAN CRISTOBAL</v>
      </c>
      <c r="J648" s="9" t="s">
        <v>58</v>
      </c>
    </row>
    <row r="649" spans="1:10">
      <c r="A649" s="20">
        <f t="shared" si="8"/>
        <v>660</v>
      </c>
      <c r="B649" s="22" t="str">
        <f>LOOKUP(C649,DATOS!$C$2:$C$497,DATOS!$B$2:$B$497)</f>
        <v>ENI FERNANDEZ</v>
      </c>
      <c r="C649" s="26">
        <v>6834834</v>
      </c>
      <c r="D649" s="22" t="str">
        <f>LOOKUP(C649,DATOS!$C$2:$C$497,DATOS!$D$2:$D$497)</f>
        <v>NS000481</v>
      </c>
      <c r="E649" s="22" t="str">
        <f>LOOKUP(D649,DATOS!$A$502:$A$884,DATOS!$B$502:$B$884)</f>
        <v>S/I</v>
      </c>
      <c r="F649" s="6">
        <v>151.70699999999999</v>
      </c>
      <c r="G649" s="8">
        <v>45493</v>
      </c>
      <c r="H649" s="22" t="str">
        <f>LOOKUP(C649,DATOS!$C$2:$C$497,DATOS!$F$2:$F$497)</f>
        <v>OCCIDENTE</v>
      </c>
      <c r="I649" s="22" t="str">
        <f>LOOKUP(C649,DATOS!$C$2:$C$497,DATOS!$G$2:$G$497)</f>
        <v>MARACAIBO</v>
      </c>
      <c r="J649" s="9" t="s">
        <v>503</v>
      </c>
    </row>
    <row r="650" spans="1:10">
      <c r="A650" s="20">
        <f t="shared" si="8"/>
        <v>661</v>
      </c>
      <c r="B650" s="22" t="str">
        <f>LOOKUP(C650,DATOS!$C$2:$C$497,DATOS!$B$2:$B$497)</f>
        <v>NELSON BOSCAN</v>
      </c>
      <c r="C650" s="26">
        <v>14305327</v>
      </c>
      <c r="D650" s="22" t="str">
        <f>LOOKUP(C650,DATOS!$C$2:$C$497,DATOS!$D$2:$D$497)</f>
        <v>AW492595</v>
      </c>
      <c r="E650" s="22" t="str">
        <f>LOOKUP(D650,DATOS!$A$502:$A$884,DATOS!$B$502:$B$884)</f>
        <v>600 LT</v>
      </c>
      <c r="F650" s="6">
        <v>200.27199999999999</v>
      </c>
      <c r="G650" s="8">
        <v>45493</v>
      </c>
      <c r="H650" s="22" t="str">
        <f>LOOKUP(C650,DATOS!$C$2:$C$497,DATOS!$F$2:$F$497)</f>
        <v>OCCIDENTE</v>
      </c>
      <c r="I650" s="22" t="str">
        <f>LOOKUP(C650,DATOS!$C$2:$C$497,DATOS!$G$2:$G$497)</f>
        <v>MARACAIBO</v>
      </c>
      <c r="J650" s="9" t="s">
        <v>9</v>
      </c>
    </row>
    <row r="651" spans="1:10">
      <c r="A651" s="20">
        <f t="shared" si="8"/>
        <v>662</v>
      </c>
      <c r="B651" s="22" t="str">
        <f>LOOKUP(C651,DATOS!$C$2:$C$497,DATOS!$B$2:$B$497)</f>
        <v>JOSE CONTRERAS</v>
      </c>
      <c r="C651" s="26">
        <v>9741595</v>
      </c>
      <c r="D651" s="22" t="str">
        <f>LOOKUP(C651,DATOS!$C$2:$C$497,DATOS!$D$2:$D$497)</f>
        <v>A70EE3G</v>
      </c>
      <c r="E651" s="22" t="str">
        <f>LOOKUP(D651,DATOS!$A$502:$A$884,DATOS!$B$502:$B$884)</f>
        <v>S/I</v>
      </c>
      <c r="F651" s="6">
        <v>390.34300000000002</v>
      </c>
      <c r="G651" s="8">
        <v>45493</v>
      </c>
      <c r="H651" s="22" t="str">
        <f>LOOKUP(C651,DATOS!$C$2:$C$497,DATOS!$F$2:$F$497)</f>
        <v>OCCIDENTE</v>
      </c>
      <c r="I651" s="22" t="str">
        <f>LOOKUP(C651,DATOS!$C$2:$C$497,DATOS!$G$2:$G$497)</f>
        <v>MARACAIBO</v>
      </c>
      <c r="J651" s="9" t="s">
        <v>6</v>
      </c>
    </row>
    <row r="652" spans="1:10">
      <c r="A652" s="20">
        <f t="shared" si="8"/>
        <v>663</v>
      </c>
      <c r="B652" s="22" t="str">
        <f>LOOKUP(C652,DATOS!$C$2:$C$497,DATOS!$B$2:$B$497)</f>
        <v>JOSE URDANETA</v>
      </c>
      <c r="C652" s="26">
        <v>15800842</v>
      </c>
      <c r="D652" s="22" t="str">
        <f>LOOKUP(C652,DATOS!$C$2:$C$497,DATOS!$D$2:$D$497)</f>
        <v>A40EE9G</v>
      </c>
      <c r="E652" s="22" t="str">
        <f>LOOKUP(D652,DATOS!$A$502:$A$884,DATOS!$B$502:$B$884)</f>
        <v>S/I</v>
      </c>
      <c r="F652" s="6">
        <v>200.97200000000001</v>
      </c>
      <c r="G652" s="8">
        <v>45493</v>
      </c>
      <c r="H652" s="22" t="str">
        <f>LOOKUP(C652,DATOS!$C$2:$C$497,DATOS!$F$2:$F$497)</f>
        <v>OCCIDENTE</v>
      </c>
      <c r="I652" s="22" t="str">
        <f>LOOKUP(C652,DATOS!$C$2:$C$497,DATOS!$G$2:$G$497)</f>
        <v>VALERA</v>
      </c>
      <c r="J652" s="9" t="s">
        <v>56</v>
      </c>
    </row>
    <row r="653" spans="1:10">
      <c r="A653" s="20">
        <f t="shared" si="8"/>
        <v>664</v>
      </c>
      <c r="B653" s="22" t="str">
        <f>LOOKUP(C653,DATOS!$C$2:$C$497,DATOS!$B$2:$B$497)</f>
        <v>EDGAR HERNANDEZ</v>
      </c>
      <c r="C653" s="26">
        <v>7722809</v>
      </c>
      <c r="D653" s="22" t="str">
        <f>LOOKUP(C653,DATOS!$C$2:$C$497,DATOS!$D$2:$D$497)</f>
        <v>A74EE7G</v>
      </c>
      <c r="E653" s="22" t="str">
        <f>LOOKUP(D653,DATOS!$A$502:$A$884,DATOS!$B$502:$B$884)</f>
        <v>S/I</v>
      </c>
      <c r="F653" s="6">
        <v>400.495</v>
      </c>
      <c r="G653" s="8">
        <v>45493</v>
      </c>
      <c r="H653" s="22" t="str">
        <f>LOOKUP(C653,DATOS!$C$2:$C$497,DATOS!$F$2:$F$497)</f>
        <v>OCCIDENTE</v>
      </c>
      <c r="I653" s="22" t="str">
        <f>LOOKUP(C653,DATOS!$C$2:$C$497,DATOS!$G$2:$G$497)</f>
        <v>MARACAIBO</v>
      </c>
      <c r="J653" s="9" t="s">
        <v>6</v>
      </c>
    </row>
    <row r="654" spans="1:10">
      <c r="A654" s="20">
        <f t="shared" si="8"/>
        <v>665</v>
      </c>
      <c r="B654" s="28" t="s">
        <v>20</v>
      </c>
      <c r="C654" s="28" t="s">
        <v>21</v>
      </c>
      <c r="D654" s="28" t="s">
        <v>22</v>
      </c>
      <c r="E654" s="28" t="s">
        <v>23</v>
      </c>
      <c r="F654" s="28" t="s">
        <v>25</v>
      </c>
      <c r="G654" s="28" t="s">
        <v>0</v>
      </c>
      <c r="H654" s="28" t="s">
        <v>28</v>
      </c>
      <c r="I654" s="28" t="s">
        <v>29</v>
      </c>
      <c r="J654" s="28" t="s">
        <v>30</v>
      </c>
    </row>
    <row r="655" spans="1:10">
      <c r="A655" s="20">
        <f t="shared" si="8"/>
        <v>666</v>
      </c>
      <c r="B655" s="22" t="str">
        <f>LOOKUP(C655,DATOS!$C$2:$C$497,DATOS!$B$2:$B$497)</f>
        <v>JOSE MORILLO</v>
      </c>
      <c r="C655" s="26">
        <v>7817079</v>
      </c>
      <c r="D655" s="22" t="str">
        <f>LOOKUP(C655,DATOS!$C$2:$C$497,DATOS!$D$2:$D$497)</f>
        <v>NS000514</v>
      </c>
      <c r="E655" s="22" t="str">
        <f>LOOKUP(D655,DATOS!$A$502:$A$884,DATOS!$B$502:$B$884)</f>
        <v>S/I</v>
      </c>
      <c r="F655" s="6">
        <v>176.03299999999999</v>
      </c>
      <c r="G655" s="8">
        <v>45493</v>
      </c>
      <c r="H655" s="22" t="str">
        <f>LOOKUP(C655,DATOS!$C$2:$C$497,DATOS!$F$2:$F$497)</f>
        <v>OCCIDENTE</v>
      </c>
      <c r="I655" s="22" t="str">
        <f>LOOKUP(C655,DATOS!$C$2:$C$497,DATOS!$G$2:$G$497)</f>
        <v>MARACAIBO</v>
      </c>
      <c r="J655" s="9" t="s">
        <v>9</v>
      </c>
    </row>
    <row r="656" spans="1:10">
      <c r="A656" s="20">
        <f t="shared" si="8"/>
        <v>667</v>
      </c>
      <c r="B656" s="22" t="str">
        <f>LOOKUP(C656,DATOS!$C$2:$C$497,DATOS!$B$2:$B$497)</f>
        <v>LENIN RAMIREZ</v>
      </c>
      <c r="C656" s="26">
        <v>12209077</v>
      </c>
      <c r="D656" s="22" t="str">
        <f>LOOKUP(C656,DATOS!$C$2:$C$497,DATOS!$D$2:$D$497)</f>
        <v>DA753494</v>
      </c>
      <c r="E656" s="22" t="str">
        <f>LOOKUP(D656,DATOS!$A$502:$A$884,DATOS!$B$502:$B$884)</f>
        <v>600 LT</v>
      </c>
      <c r="F656" s="6">
        <v>200.22</v>
      </c>
      <c r="G656" s="8">
        <v>45493</v>
      </c>
      <c r="H656" s="22" t="str">
        <f>LOOKUP(C656,DATOS!$C$2:$C$497,DATOS!$F$2:$F$497)</f>
        <v>OCCIDENTE</v>
      </c>
      <c r="I656" s="22" t="str">
        <f>LOOKUP(C656,DATOS!$C$2:$C$497,DATOS!$G$2:$G$497)</f>
        <v>LA FRIA</v>
      </c>
      <c r="J656" s="9" t="s">
        <v>58</v>
      </c>
    </row>
    <row r="657" spans="1:10">
      <c r="A657" s="20">
        <f t="shared" si="8"/>
        <v>668</v>
      </c>
      <c r="B657" s="22" t="str">
        <f>LOOKUP(C657,DATOS!$C$2:$C$497,DATOS!$B$2:$B$497)</f>
        <v>LEONEL ARIAS</v>
      </c>
      <c r="C657" s="26">
        <v>7690317</v>
      </c>
      <c r="D657" s="22" t="str">
        <f>LOOKUP(C657,DATOS!$C$2:$C$497,DATOS!$D$2:$D$497)</f>
        <v>NS000498</v>
      </c>
      <c r="E657" s="22" t="str">
        <f>LOOKUP(D657,DATOS!$A$502:$A$884,DATOS!$B$502:$B$884)</f>
        <v>S/I</v>
      </c>
      <c r="F657" s="6">
        <v>195.155</v>
      </c>
      <c r="G657" s="8">
        <v>45493</v>
      </c>
      <c r="H657" s="22" t="str">
        <f>LOOKUP(C657,DATOS!$C$2:$C$497,DATOS!$F$2:$F$497)</f>
        <v>OCCIDENTE</v>
      </c>
      <c r="I657" s="22" t="str">
        <f>LOOKUP(C657,DATOS!$C$2:$C$497,DATOS!$G$2:$G$497)</f>
        <v>MARACAIBO</v>
      </c>
      <c r="J657" s="9" t="s">
        <v>9</v>
      </c>
    </row>
    <row r="658" spans="1:10">
      <c r="A658" s="20">
        <f t="shared" si="8"/>
        <v>669</v>
      </c>
      <c r="B658" s="22" t="str">
        <f>LOOKUP(C658,DATOS!$C$2:$C$497,DATOS!$B$2:$B$497)</f>
        <v>JOSE GONZALES</v>
      </c>
      <c r="C658" s="26">
        <v>10602572</v>
      </c>
      <c r="D658" s="22" t="str">
        <f>LOOKUP(C658,DATOS!$C$2:$C$497,DATOS!$D$2:$D$497)</f>
        <v>DA753559</v>
      </c>
      <c r="E658" s="22" t="str">
        <f>LOOKUP(D658,DATOS!$A$502:$A$884,DATOS!$B$502:$B$884)</f>
        <v>600 LT</v>
      </c>
      <c r="F658" s="6">
        <v>250.66200000000001</v>
      </c>
      <c r="G658" s="8">
        <v>45493</v>
      </c>
      <c r="H658" s="22" t="str">
        <f>LOOKUP(C658,DATOS!$C$2:$C$497,DATOS!$F$2:$F$497)</f>
        <v>OCCIDENTE</v>
      </c>
      <c r="I658" s="22" t="str">
        <f>LOOKUP(C658,DATOS!$C$2:$C$497,DATOS!$G$2:$G$497)</f>
        <v>MARACAIBO</v>
      </c>
      <c r="J658" s="9" t="s">
        <v>57</v>
      </c>
    </row>
    <row r="659" spans="1:10">
      <c r="A659" s="20">
        <f t="shared" si="8"/>
        <v>670</v>
      </c>
      <c r="B659" s="22" t="str">
        <f>LOOKUP(C659,DATOS!$C$2:$C$497,DATOS!$B$2:$B$497)</f>
        <v xml:space="preserve">  JONATHA CHAPARRO</v>
      </c>
      <c r="C659" s="26">
        <v>14522301</v>
      </c>
      <c r="D659" s="22" t="str">
        <f>LOOKUP(C659,DATOS!$C$2:$C$497,DATOS!$D$2:$D$497)</f>
        <v>DA761381</v>
      </c>
      <c r="E659" s="22" t="str">
        <f>LOOKUP(D659,DATOS!$A$502:$A$884,DATOS!$B$502:$B$884)</f>
        <v>600 LT</v>
      </c>
      <c r="F659" s="6">
        <v>301.26299999999998</v>
      </c>
      <c r="G659" s="8">
        <v>45493</v>
      </c>
      <c r="H659" s="22" t="str">
        <f>LOOKUP(C659,DATOS!$C$2:$C$497,DATOS!$F$2:$F$497)</f>
        <v>OCCIDENTE</v>
      </c>
      <c r="I659" s="22" t="str">
        <f>LOOKUP(C659,DATOS!$C$2:$C$497,DATOS!$G$2:$G$497)</f>
        <v>MARACAIBO</v>
      </c>
      <c r="J659" s="9" t="s">
        <v>6</v>
      </c>
    </row>
    <row r="660" spans="1:10">
      <c r="A660" s="20">
        <f t="shared" si="8"/>
        <v>671</v>
      </c>
      <c r="B660" s="22" t="str">
        <f>LOOKUP(C660,DATOS!$C$2:$C$497,DATOS!$B$2:$B$497)</f>
        <v>TERRY RODRIGUEZ</v>
      </c>
      <c r="C660" s="26">
        <v>7768830</v>
      </c>
      <c r="D660" s="22" t="s">
        <v>188</v>
      </c>
      <c r="E660" s="22" t="str">
        <f>LOOKUP(D660,DATOS!$A$502:$A$884,DATOS!$B$502:$B$884)</f>
        <v>600 LT</v>
      </c>
      <c r="F660" s="6">
        <v>200.17500000000001</v>
      </c>
      <c r="G660" s="8">
        <v>45493</v>
      </c>
      <c r="H660" s="22" t="str">
        <f>LOOKUP(C660,DATOS!$C$2:$C$497,DATOS!$F$2:$F$497)</f>
        <v>OCCIDENTE</v>
      </c>
      <c r="I660" s="22" t="str">
        <f>LOOKUP(C660,DATOS!$C$2:$C$497,DATOS!$G$2:$G$497)</f>
        <v>MARACAIBO</v>
      </c>
      <c r="J660" s="9" t="s">
        <v>9</v>
      </c>
    </row>
    <row r="661" spans="1:10">
      <c r="A661" s="20">
        <f t="shared" si="8"/>
        <v>672</v>
      </c>
      <c r="B661" s="22" t="str">
        <f>LOOKUP(C661,DATOS!$C$2:$C$497,DATOS!$B$2:$B$497)</f>
        <v>ALVARO CHAVEZ</v>
      </c>
      <c r="C661" s="26">
        <v>13512964</v>
      </c>
      <c r="D661" s="22" t="str">
        <f>LOOKUP(C661,DATOS!$C$2:$C$497,DATOS!$D$2:$D$497)</f>
        <v>DA761657</v>
      </c>
      <c r="E661" s="22" t="str">
        <f>LOOKUP(D661,DATOS!$A$502:$A$884,DATOS!$B$502:$B$884)</f>
        <v>600 LT</v>
      </c>
      <c r="F661" s="6">
        <v>330.404</v>
      </c>
      <c r="G661" s="8">
        <v>45493</v>
      </c>
      <c r="H661" s="22" t="str">
        <f>LOOKUP(C661,DATOS!$C$2:$C$497,DATOS!$F$2:$F$497)</f>
        <v>OCCIDENTE</v>
      </c>
      <c r="I661" s="22" t="str">
        <f>LOOKUP(C661,DATOS!$C$2:$C$497,DATOS!$G$2:$G$497)</f>
        <v>MARACAIBO</v>
      </c>
      <c r="J661" s="9" t="s">
        <v>6</v>
      </c>
    </row>
    <row r="662" spans="1:10">
      <c r="A662" s="20">
        <f t="shared" si="8"/>
        <v>673</v>
      </c>
      <c r="B662" s="22" t="str">
        <f>LOOKUP(C662,DATOS!$C$2:$C$497,DATOS!$B$2:$B$497)</f>
        <v>EFREN GRANADO</v>
      </c>
      <c r="C662" s="26">
        <v>14469802</v>
      </c>
      <c r="D662" s="22" t="str">
        <f>LOOKUP(C662,DATOS!$C$2:$C$497,DATOS!$D$2:$D$497)</f>
        <v>A32EB7P</v>
      </c>
      <c r="E662" s="22" t="str">
        <f>LOOKUP(D662,DATOS!$A$502:$A$884,DATOS!$B$502:$B$884)</f>
        <v>S/I</v>
      </c>
      <c r="F662" s="6">
        <v>35.020000000000003</v>
      </c>
      <c r="G662" s="8">
        <v>45493</v>
      </c>
      <c r="H662" s="22" t="str">
        <f>LOOKUP(C662,DATOS!$C$2:$C$497,DATOS!$F$2:$F$497)</f>
        <v>OCCIDENTE</v>
      </c>
      <c r="I662" s="22" t="str">
        <f>LOOKUP(C662,DATOS!$C$2:$C$497,DATOS!$G$2:$G$497)</f>
        <v>BAJO GRANDE</v>
      </c>
      <c r="J662" s="9" t="s">
        <v>781</v>
      </c>
    </row>
    <row r="663" spans="1:10">
      <c r="A663" s="20">
        <f t="shared" si="8"/>
        <v>674</v>
      </c>
      <c r="B663" s="22" t="str">
        <f>LOOKUP(C663,DATOS!$C$2:$C$497,DATOS!$B$2:$B$497)</f>
        <v>ALEJANDRO QUERO</v>
      </c>
      <c r="C663" s="26">
        <v>13209760</v>
      </c>
      <c r="D663" s="22" t="str">
        <f>LOOKUP(C663,DATOS!$C$2:$C$497,DATOS!$D$2:$D$497)</f>
        <v>DA753561</v>
      </c>
      <c r="E663" s="22" t="str">
        <f>LOOKUP(D663,DATOS!$A$502:$A$884,DATOS!$B$502:$B$884)</f>
        <v>600 LT</v>
      </c>
      <c r="F663" s="6">
        <v>250.4</v>
      </c>
      <c r="G663" s="8">
        <v>45493</v>
      </c>
      <c r="H663" s="22" t="str">
        <f>LOOKUP(C663,DATOS!$C$2:$C$497,DATOS!$F$2:$F$497)</f>
        <v>OCCIDENTE</v>
      </c>
      <c r="I663" s="22" t="str">
        <f>LOOKUP(C663,DATOS!$C$2:$C$497,DATOS!$G$2:$G$497)</f>
        <v>MARACAIBO</v>
      </c>
      <c r="J663" s="9" t="s">
        <v>57</v>
      </c>
    </row>
    <row r="664" spans="1:10">
      <c r="A664" s="20">
        <f t="shared" si="8"/>
        <v>675</v>
      </c>
      <c r="B664" s="22" t="str">
        <f>LOOKUP(C664,DATOS!$C$2:$C$497,DATOS!$B$2:$B$497)</f>
        <v>TULIO BAES</v>
      </c>
      <c r="C664" s="26">
        <v>17281445</v>
      </c>
      <c r="D664" s="22" t="str">
        <f>LOOKUP(C664,DATOS!$C$2:$C$497,DATOS!$D$2:$D$497)</f>
        <v>DA761729</v>
      </c>
      <c r="E664" s="22" t="str">
        <f>LOOKUP(D664,DATOS!$A$502:$A$884,DATOS!$B$502:$B$884)</f>
        <v>600 LT</v>
      </c>
      <c r="F664" s="6">
        <v>200.45699999999999</v>
      </c>
      <c r="G664" s="8">
        <v>45493</v>
      </c>
      <c r="H664" s="22" t="str">
        <f>LOOKUP(C664,DATOS!$C$2:$C$497,DATOS!$F$2:$F$497)</f>
        <v>OCCIDENTE</v>
      </c>
      <c r="I664" s="22" t="str">
        <f>LOOKUP(C664,DATOS!$C$2:$C$497,DATOS!$G$2:$G$497)</f>
        <v>MARACAIBO</v>
      </c>
      <c r="J664" s="9" t="s">
        <v>9</v>
      </c>
    </row>
    <row r="665" spans="1:10">
      <c r="A665" s="20">
        <f t="shared" si="8"/>
        <v>676</v>
      </c>
      <c r="B665" s="22" t="str">
        <f>LOOKUP(C665,DATOS!$C$2:$C$497,DATOS!$B$2:$B$497)</f>
        <v>NESTOR MONTILLA</v>
      </c>
      <c r="C665" s="26">
        <v>10314969</v>
      </c>
      <c r="D665" s="22" t="str">
        <f>LOOKUP(C665,DATOS!$C$2:$C$497,DATOS!$D$2:$D$497)</f>
        <v>A71EE6G</v>
      </c>
      <c r="E665" s="22" t="str">
        <f>LOOKUP(D665,DATOS!$A$502:$A$884,DATOS!$B$502:$B$884)</f>
        <v>S/I</v>
      </c>
      <c r="F665" s="6">
        <v>200.32</v>
      </c>
      <c r="G665" s="8">
        <v>45493</v>
      </c>
      <c r="H665" s="22" t="str">
        <f>LOOKUP(C665,DATOS!$C$2:$C$497,DATOS!$F$2:$F$497)</f>
        <v>OCCIDENTE</v>
      </c>
      <c r="I665" s="22" t="str">
        <f>LOOKUP(C665,DATOS!$C$2:$C$497,DATOS!$G$2:$G$497)</f>
        <v>VALERA</v>
      </c>
      <c r="J665" s="9" t="s">
        <v>56</v>
      </c>
    </row>
    <row r="666" spans="1:10">
      <c r="A666" s="20">
        <f t="shared" ref="A666:A729" si="9">A665+1</f>
        <v>677</v>
      </c>
      <c r="B666" s="22" t="str">
        <f>LOOKUP(C666,DATOS!$C$2:$C$497,DATOS!$B$2:$B$497)</f>
        <v>VICTOR SOSA</v>
      </c>
      <c r="C666" s="26">
        <v>10038529</v>
      </c>
      <c r="D666" s="22" t="str">
        <f>LOOKUP(C666,DATOS!$C$2:$C$497,DATOS!$D$2:$D$497)</f>
        <v>A40EE5G</v>
      </c>
      <c r="E666" s="22" t="str">
        <f>LOOKUP(D666,DATOS!$A$502:$A$884,DATOS!$B$502:$B$884)</f>
        <v>S/I</v>
      </c>
      <c r="F666" s="6">
        <v>200.715</v>
      </c>
      <c r="G666" s="8">
        <v>45493</v>
      </c>
      <c r="H666" s="22" t="str">
        <f>LOOKUP(C666,DATOS!$C$2:$C$497,DATOS!$F$2:$F$497)</f>
        <v>OCCIDENTE</v>
      </c>
      <c r="I666" s="22" t="str">
        <f>LOOKUP(C666,DATOS!$C$2:$C$497,DATOS!$G$2:$G$497)</f>
        <v>VALERA</v>
      </c>
      <c r="J666" s="9" t="s">
        <v>56</v>
      </c>
    </row>
    <row r="667" spans="1:10">
      <c r="A667" s="20">
        <f t="shared" si="9"/>
        <v>678</v>
      </c>
      <c r="B667" s="22" t="str">
        <f>LOOKUP(C667,DATOS!$C$2:$C$497,DATOS!$B$2:$B$497)</f>
        <v>JHONNY NUÑEZ</v>
      </c>
      <c r="C667" s="26">
        <v>11319638</v>
      </c>
      <c r="D667" s="22" t="str">
        <f>LOOKUP(C667,DATOS!$C$2:$C$497,DATOS!$D$2:$D$497)</f>
        <v>NA017023</v>
      </c>
      <c r="E667" s="22" t="str">
        <f>LOOKUP(D667,DATOS!$A$502:$A$884,DATOS!$B$502:$B$884)</f>
        <v>S/I</v>
      </c>
      <c r="F667" s="6">
        <v>200.81299999999999</v>
      </c>
      <c r="G667" s="8">
        <v>45493</v>
      </c>
      <c r="H667" s="22" t="str">
        <f>LOOKUP(C667,DATOS!$C$2:$C$497,DATOS!$F$2:$F$497)</f>
        <v>OCCIDENTE</v>
      </c>
      <c r="I667" s="22" t="str">
        <f>LOOKUP(C667,DATOS!$C$2:$C$497,DATOS!$G$2:$G$497)</f>
        <v>VALERA</v>
      </c>
      <c r="J667" s="9" t="s">
        <v>56</v>
      </c>
    </row>
    <row r="668" spans="1:10">
      <c r="A668" s="20">
        <f t="shared" si="9"/>
        <v>679</v>
      </c>
      <c r="B668" s="22" t="str">
        <f>LOOKUP(C668,DATOS!$C$2:$C$497,DATOS!$B$2:$B$497)</f>
        <v>LEONAR VALERA</v>
      </c>
      <c r="C668" s="26">
        <v>11324295</v>
      </c>
      <c r="D668" s="22" t="str">
        <f>LOOKUP(C668,DATOS!$C$2:$C$497,DATOS!$D$2:$D$497)</f>
        <v>A75EE7G</v>
      </c>
      <c r="E668" s="22" t="str">
        <f>LOOKUP(D668,DATOS!$A$502:$A$884,DATOS!$B$502:$B$884)</f>
        <v>S/I</v>
      </c>
      <c r="F668" s="6">
        <v>200.863</v>
      </c>
      <c r="G668" s="8">
        <v>45493</v>
      </c>
      <c r="H668" s="22" t="str">
        <f>LOOKUP(C668,DATOS!$C$2:$C$497,DATOS!$F$2:$F$497)</f>
        <v>OCCIDENTE</v>
      </c>
      <c r="I668" s="22" t="str">
        <f>LOOKUP(C668,DATOS!$C$2:$C$497,DATOS!$G$2:$G$497)</f>
        <v>VALERA</v>
      </c>
      <c r="J668" s="9" t="s">
        <v>56</v>
      </c>
    </row>
    <row r="669" spans="1:10">
      <c r="A669" s="20">
        <f t="shared" si="9"/>
        <v>680</v>
      </c>
      <c r="B669" s="22" t="str">
        <f>LOOKUP(C669,DATOS!$C$2:$C$497,DATOS!$B$2:$B$497)</f>
        <v>RAFAEL GODOY</v>
      </c>
      <c r="C669" s="26">
        <v>10314554</v>
      </c>
      <c r="D669" s="22" t="str">
        <f>LOOKUP(C669,DATOS!$C$2:$C$497,DATOS!$D$2:$D$497)</f>
        <v>NS000496</v>
      </c>
      <c r="E669" s="22" t="str">
        <f>LOOKUP(D669,DATOS!$A$502:$A$884,DATOS!$B$502:$B$884)</f>
        <v>S/I</v>
      </c>
      <c r="F669" s="6">
        <v>160.261</v>
      </c>
      <c r="G669" s="8">
        <v>45493</v>
      </c>
      <c r="H669" s="22" t="str">
        <f>LOOKUP(C669,DATOS!$C$2:$C$497,DATOS!$F$2:$F$497)</f>
        <v>OCCIDENTE</v>
      </c>
      <c r="I669" s="22" t="str">
        <f>LOOKUP(C669,DATOS!$C$2:$C$497,DATOS!$G$2:$G$497)</f>
        <v>MARACAIBO</v>
      </c>
      <c r="J669" s="9" t="s">
        <v>57</v>
      </c>
    </row>
    <row r="670" spans="1:10">
      <c r="A670" s="20">
        <f t="shared" si="9"/>
        <v>681</v>
      </c>
      <c r="B670" s="22" t="str">
        <f>LOOKUP(C670,DATOS!$C$2:$C$497,DATOS!$B$2:$B$497)</f>
        <v>JESUS ARMANDO GIL</v>
      </c>
      <c r="C670" s="26">
        <v>10851206</v>
      </c>
      <c r="D670" s="22" t="str">
        <f>LOOKUP(C670,DATOS!$C$2:$C$497,DATOS!$D$2:$D$497)</f>
        <v>A24DT2V</v>
      </c>
      <c r="E670" s="22" t="str">
        <f>LOOKUP(D670,DATOS!$A$502:$A$884,DATOS!$B$502:$B$884)</f>
        <v>S/I</v>
      </c>
      <c r="F670" s="6">
        <v>200.34</v>
      </c>
      <c r="G670" s="8">
        <v>45493</v>
      </c>
      <c r="H670" s="22" t="str">
        <f>LOOKUP(C670,DATOS!$C$2:$C$497,DATOS!$F$2:$F$497)</f>
        <v>ANDES</v>
      </c>
      <c r="I670" s="22" t="str">
        <f>LOOKUP(C670,DATOS!$C$2:$C$497,DATOS!$G$2:$G$497)</f>
        <v>SAN CRISTOBAL</v>
      </c>
      <c r="J670" s="9" t="s">
        <v>782</v>
      </c>
    </row>
    <row r="671" spans="1:10">
      <c r="A671" s="20">
        <f t="shared" si="9"/>
        <v>682</v>
      </c>
      <c r="B671" s="22" t="str">
        <f>LOOKUP(C671,DATOS!$C$2:$C$497,DATOS!$B$2:$B$497)</f>
        <v>DANIEL OTTERO</v>
      </c>
      <c r="C671" s="26">
        <v>6748921</v>
      </c>
      <c r="D671" s="22" t="s">
        <v>134</v>
      </c>
      <c r="E671" s="22" t="str">
        <f>LOOKUP(D671,DATOS!$A$502:$A$884,DATOS!$B$502:$B$884)</f>
        <v>600 LT</v>
      </c>
      <c r="F671" s="3">
        <v>125.98399999999999</v>
      </c>
      <c r="G671" s="8">
        <v>45493</v>
      </c>
      <c r="H671" s="22" t="str">
        <f>LOOKUP(C671,DATOS!$C$2:$C$497,DATOS!$F$2:$F$497)</f>
        <v>OCCIDENTE</v>
      </c>
      <c r="I671" s="22" t="str">
        <f>LOOKUP(C671,DATOS!$C$2:$C$497,DATOS!$G$2:$G$497)</f>
        <v>MARACAIBO</v>
      </c>
      <c r="J671" s="9" t="s">
        <v>783</v>
      </c>
    </row>
    <row r="672" spans="1:10">
      <c r="A672" s="20">
        <f t="shared" si="9"/>
        <v>683</v>
      </c>
      <c r="B672" s="28" t="s">
        <v>20</v>
      </c>
      <c r="C672" s="28" t="s">
        <v>21</v>
      </c>
      <c r="D672" s="28" t="s">
        <v>22</v>
      </c>
      <c r="E672" s="28" t="s">
        <v>23</v>
      </c>
      <c r="F672" s="28" t="s">
        <v>25</v>
      </c>
      <c r="G672" s="28" t="s">
        <v>0</v>
      </c>
      <c r="H672" s="28" t="s">
        <v>28</v>
      </c>
      <c r="I672" s="28" t="s">
        <v>29</v>
      </c>
      <c r="J672" s="28" t="s">
        <v>30</v>
      </c>
    </row>
    <row r="673" spans="1:10">
      <c r="A673" s="20">
        <f t="shared" si="9"/>
        <v>684</v>
      </c>
      <c r="B673" s="22" t="str">
        <f>LOOKUP(C673,DATOS!$C$2:$C$497,DATOS!$B$2:$B$497)</f>
        <v>JOSE OREFRECHI</v>
      </c>
      <c r="C673" s="26">
        <v>12619136</v>
      </c>
      <c r="D673" s="22" t="s">
        <v>149</v>
      </c>
      <c r="E673" s="22" t="str">
        <f>LOOKUP(D673,DATOS!$A$502:$A$884,DATOS!$B$502:$B$884)</f>
        <v>S/I</v>
      </c>
      <c r="F673" s="6">
        <v>339.46899999999999</v>
      </c>
      <c r="G673" s="8">
        <v>45493</v>
      </c>
      <c r="H673" s="22" t="str">
        <f>LOOKUP(C673,DATOS!$C$2:$C$497,DATOS!$F$2:$F$497)</f>
        <v>OCCIDENTE</v>
      </c>
      <c r="I673" s="22" t="str">
        <f>LOOKUP(C673,DATOS!$C$2:$C$497,DATOS!$G$2:$G$497)</f>
        <v>MARACAIBO</v>
      </c>
      <c r="J673" s="9" t="s">
        <v>6</v>
      </c>
    </row>
    <row r="674" spans="1:10">
      <c r="A674" s="20">
        <f t="shared" si="9"/>
        <v>685</v>
      </c>
      <c r="B674" s="22" t="str">
        <f>LOOKUP(C674,DATOS!$C$2:$C$497,DATOS!$B$2:$B$497)</f>
        <v>EDIXON AZUAJE</v>
      </c>
      <c r="C674" s="26">
        <v>17093648</v>
      </c>
      <c r="D674" s="22" t="str">
        <f>LOOKUP(C674,DATOS!$C$2:$C$497,DATOS!$D$2:$D$497)</f>
        <v>A43EE1G</v>
      </c>
      <c r="E674" s="22" t="str">
        <f>LOOKUP(D674,DATOS!$A$502:$A$884,DATOS!$B$502:$B$884)</f>
        <v>S/I</v>
      </c>
      <c r="F674" s="6">
        <v>300.43799999999999</v>
      </c>
      <c r="G674" s="8">
        <v>45493</v>
      </c>
      <c r="H674" s="22" t="str">
        <f>LOOKUP(C674,DATOS!$C$2:$C$497,DATOS!$F$2:$F$497)</f>
        <v>OCCIDENTE</v>
      </c>
      <c r="I674" s="22" t="str">
        <f>LOOKUP(C674,DATOS!$C$2:$C$497,DATOS!$G$2:$G$497)</f>
        <v>VALERA</v>
      </c>
      <c r="J674" s="9" t="s">
        <v>536</v>
      </c>
    </row>
    <row r="675" spans="1:10">
      <c r="A675" s="20">
        <f t="shared" si="9"/>
        <v>686</v>
      </c>
      <c r="B675" s="22" t="str">
        <f>LOOKUP(C675,DATOS!$C$2:$C$497,DATOS!$B$2:$B$497)</f>
        <v>LUIS CARDOZO</v>
      </c>
      <c r="C675" s="26">
        <v>14306612</v>
      </c>
      <c r="D675" s="22" t="str">
        <f>LOOKUP(C675,DATOS!$C$2:$C$497,DATOS!$D$2:$D$497)</f>
        <v>A47EB7P</v>
      </c>
      <c r="E675" s="22" t="str">
        <f>LOOKUP(D675,DATOS!$A$502:$A$884,DATOS!$B$502:$B$884)</f>
        <v>S/I</v>
      </c>
      <c r="F675" s="6">
        <v>229.965</v>
      </c>
      <c r="G675" s="8">
        <v>45493</v>
      </c>
      <c r="H675" s="22" t="str">
        <f>LOOKUP(C675,DATOS!$C$2:$C$497,DATOS!$F$2:$F$497)</f>
        <v>OCCIDENTE</v>
      </c>
      <c r="I675" s="22" t="str">
        <f>LOOKUP(C675,DATOS!$C$2:$C$497,DATOS!$G$2:$G$497)</f>
        <v>MARACAIBO</v>
      </c>
      <c r="J675" s="9" t="s">
        <v>6</v>
      </c>
    </row>
    <row r="676" spans="1:10">
      <c r="A676" s="20">
        <f t="shared" si="9"/>
        <v>687</v>
      </c>
      <c r="B676" s="22" t="str">
        <f>LOOKUP(C676,DATOS!$C$2:$C$497,DATOS!$B$2:$B$497)</f>
        <v>WILMER PARRA</v>
      </c>
      <c r="C676" s="26">
        <v>15052813</v>
      </c>
      <c r="D676" s="22" t="str">
        <f>LOOKUP(C676,DATOS!$C$2:$C$497,DATOS!$D$2:$D$497)</f>
        <v>DA761238</v>
      </c>
      <c r="E676" s="22" t="str">
        <f>LOOKUP(D676,DATOS!$A$502:$A$884,DATOS!$B$502:$B$884)</f>
        <v>600 LT</v>
      </c>
      <c r="F676" s="6">
        <v>459.81299999999999</v>
      </c>
      <c r="G676" s="8">
        <v>45493</v>
      </c>
      <c r="H676" s="22" t="str">
        <f>LOOKUP(C676,DATOS!$C$2:$C$497,DATOS!$F$2:$F$497)</f>
        <v>OCCIDENTE</v>
      </c>
      <c r="I676" s="22" t="str">
        <f>LOOKUP(C676,DATOS!$C$2:$C$497,DATOS!$G$2:$G$497)</f>
        <v>MARACAIBO</v>
      </c>
      <c r="J676" s="9" t="s">
        <v>6</v>
      </c>
    </row>
    <row r="677" spans="1:10">
      <c r="A677" s="20">
        <f t="shared" si="9"/>
        <v>688</v>
      </c>
      <c r="B677" s="22" t="str">
        <f>LOOKUP(C677,DATOS!$C$2:$C$497,DATOS!$B$2:$B$497)</f>
        <v>FRANKLIN PITA</v>
      </c>
      <c r="C677" s="26">
        <v>11668284</v>
      </c>
      <c r="D677" s="22" t="str">
        <f>LOOKUP(C677,DATOS!$C$2:$C$497,DATOS!$D$2:$D$497)</f>
        <v>A82DR7M</v>
      </c>
      <c r="E677" s="22" t="str">
        <f>LOOKUP(D677,DATOS!$A$502:$A$884,DATOS!$B$502:$B$884)</f>
        <v>S/I</v>
      </c>
      <c r="F677" s="6">
        <v>200.09</v>
      </c>
      <c r="G677" s="8">
        <v>45493</v>
      </c>
      <c r="H677" s="22" t="str">
        <f>LOOKUP(C677,DATOS!$C$2:$C$497,DATOS!$F$2:$F$497)</f>
        <v>ANDES</v>
      </c>
      <c r="I677" s="22" t="str">
        <f>LOOKUP(C677,DATOS!$C$2:$C$497,DATOS!$G$2:$G$497)</f>
        <v>SAN CRISTOBAL</v>
      </c>
      <c r="J677" s="9" t="s">
        <v>35</v>
      </c>
    </row>
    <row r="678" spans="1:10">
      <c r="A678" s="20">
        <f t="shared" si="9"/>
        <v>689</v>
      </c>
      <c r="B678" s="22" t="str">
        <f>LOOKUP(C678,DATOS!$C$2:$C$497,DATOS!$B$2:$B$497)</f>
        <v>ALEXANDER JOTA</v>
      </c>
      <c r="C678" s="26">
        <v>5810267</v>
      </c>
      <c r="D678" s="22" t="s">
        <v>579</v>
      </c>
      <c r="E678" s="22" t="str">
        <f>LOOKUP(D678,DATOS!$A$502:$A$884,DATOS!$B$502:$B$884)</f>
        <v>S/I</v>
      </c>
      <c r="F678" s="6">
        <v>200.06</v>
      </c>
      <c r="G678" s="8">
        <v>45493</v>
      </c>
      <c r="H678" s="22" t="str">
        <f>LOOKUP(C678,DATOS!$C$2:$C$497,DATOS!$F$2:$F$497)</f>
        <v>OCCIDENTE</v>
      </c>
      <c r="I678" s="22" t="str">
        <f>LOOKUP(C678,DATOS!$C$2:$C$497,DATOS!$G$2:$G$497)</f>
        <v>MARACAIBO</v>
      </c>
      <c r="J678" s="9" t="s">
        <v>56</v>
      </c>
    </row>
    <row r="679" spans="1:10">
      <c r="A679" s="20">
        <f t="shared" si="9"/>
        <v>690</v>
      </c>
      <c r="B679" s="22" t="str">
        <f>LOOKUP(C679,DATOS!$C$2:$C$497,DATOS!$B$2:$B$497)</f>
        <v>NELSON MONTILLA</v>
      </c>
      <c r="C679" s="26">
        <v>10174736</v>
      </c>
      <c r="D679" s="22" t="str">
        <f>LOOKUP(C679,DATOS!$C$2:$C$497,DATOS!$D$2:$D$497)</f>
        <v>A82DR8M</v>
      </c>
      <c r="E679" s="22" t="str">
        <f>LOOKUP(D679,DATOS!$A$502:$A$884,DATOS!$B$502:$B$884)</f>
        <v>S/I</v>
      </c>
      <c r="F679" s="6">
        <v>200.19800000000001</v>
      </c>
      <c r="G679" s="8">
        <v>45493</v>
      </c>
      <c r="H679" s="22" t="str">
        <f>LOOKUP(C679,DATOS!$C$2:$C$497,DATOS!$F$2:$F$497)</f>
        <v>ANDES</v>
      </c>
      <c r="I679" s="22" t="str">
        <f>LOOKUP(C679,DATOS!$C$2:$C$497,DATOS!$G$2:$G$497)</f>
        <v>LA FRIA</v>
      </c>
      <c r="J679" s="9" t="s">
        <v>35</v>
      </c>
    </row>
    <row r="680" spans="1:10">
      <c r="A680" s="20">
        <f t="shared" si="9"/>
        <v>691</v>
      </c>
      <c r="B680" s="22" t="str">
        <f>LOOKUP(C680,DATOS!$C$2:$C$497,DATOS!$B$2:$B$497)</f>
        <v>JOSE MIGUEL CHACON</v>
      </c>
      <c r="C680" s="26">
        <v>9222195</v>
      </c>
      <c r="D680" s="22" t="str">
        <f>LOOKUP(C680,DATOS!$C$2:$C$497,DATOS!$D$2:$D$497)</f>
        <v>DA745902</v>
      </c>
      <c r="E680" s="22" t="str">
        <f>LOOKUP(D680,DATOS!$A$502:$A$884,DATOS!$B$502:$B$884)</f>
        <v>600 LT</v>
      </c>
      <c r="F680" s="6">
        <v>200.041</v>
      </c>
      <c r="G680" s="8">
        <v>45493</v>
      </c>
      <c r="H680" s="22" t="str">
        <f>LOOKUP(C680,DATOS!$C$2:$C$497,DATOS!$F$2:$F$497)</f>
        <v>ANDES</v>
      </c>
      <c r="I680" s="22" t="str">
        <f>LOOKUP(C680,DATOS!$C$2:$C$497,DATOS!$G$2:$G$497)</f>
        <v>SAN CRISTOBAL</v>
      </c>
      <c r="J680" s="9" t="s">
        <v>35</v>
      </c>
    </row>
    <row r="681" spans="1:10">
      <c r="A681" s="20">
        <f t="shared" si="9"/>
        <v>692</v>
      </c>
      <c r="B681" s="22" t="str">
        <f>LOOKUP(C681,DATOS!$C$2:$C$497,DATOS!$B$2:$B$497)</f>
        <v>EDIS SANCHEZ</v>
      </c>
      <c r="C681" s="26">
        <v>11472346</v>
      </c>
      <c r="D681" s="22" t="str">
        <f>LOOKUP(C681,DATOS!$C$2:$C$497,DATOS!$D$2:$D$497)</f>
        <v>A47EB5P</v>
      </c>
      <c r="E681" s="22" t="str">
        <f>LOOKUP(D681,DATOS!$A$502:$A$884,DATOS!$B$502:$B$884)</f>
        <v>S/I</v>
      </c>
      <c r="F681" s="6">
        <v>350.63</v>
      </c>
      <c r="G681" s="8">
        <v>45493</v>
      </c>
      <c r="H681" s="22" t="str">
        <f>LOOKUP(C681,DATOS!$C$2:$C$497,DATOS!$F$2:$F$497)</f>
        <v>OCCIDENTE</v>
      </c>
      <c r="I681" s="22" t="str">
        <f>LOOKUP(C681,DATOS!$C$2:$C$497,DATOS!$G$2:$G$497)</f>
        <v>MARACAIBO</v>
      </c>
      <c r="J681" s="9" t="s">
        <v>6</v>
      </c>
    </row>
    <row r="682" spans="1:10">
      <c r="A682" s="20">
        <f t="shared" si="9"/>
        <v>693</v>
      </c>
      <c r="B682" s="22" t="str">
        <f>LOOKUP(C682,DATOS!$C$2:$C$497,DATOS!$B$2:$B$497)</f>
        <v>WILSON PEREZ</v>
      </c>
      <c r="C682" s="26">
        <v>11302450</v>
      </c>
      <c r="D682" s="22" t="str">
        <f>LOOKUP(C682,DATOS!$C$2:$C$497,DATOS!$D$2:$D$497)</f>
        <v>A16DR2K</v>
      </c>
      <c r="E682" s="22" t="str">
        <f>LOOKUP(D682,DATOS!$A$502:$A$884,DATOS!$B$502:$B$884)</f>
        <v>S/I</v>
      </c>
      <c r="F682" s="6">
        <v>200.35499999999999</v>
      </c>
      <c r="G682" s="8">
        <v>45493</v>
      </c>
      <c r="H682" s="22" t="str">
        <f>LOOKUP(C682,DATOS!$C$2:$C$497,DATOS!$F$2:$F$497)</f>
        <v>ANDES</v>
      </c>
      <c r="I682" s="22" t="str">
        <f>LOOKUP(C682,DATOS!$C$2:$C$497,DATOS!$G$2:$G$497)</f>
        <v>LA FRIA</v>
      </c>
      <c r="J682" s="9" t="s">
        <v>35</v>
      </c>
    </row>
    <row r="683" spans="1:10">
      <c r="A683" s="20">
        <f t="shared" si="9"/>
        <v>694</v>
      </c>
      <c r="B683" s="28" t="s">
        <v>20</v>
      </c>
      <c r="C683" s="28" t="s">
        <v>21</v>
      </c>
      <c r="D683" s="28" t="s">
        <v>22</v>
      </c>
      <c r="E683" s="28" t="s">
        <v>23</v>
      </c>
      <c r="F683" s="28" t="s">
        <v>25</v>
      </c>
      <c r="G683" s="28" t="s">
        <v>0</v>
      </c>
      <c r="H683" s="28" t="s">
        <v>28</v>
      </c>
      <c r="I683" s="28" t="s">
        <v>29</v>
      </c>
      <c r="J683" s="28" t="s">
        <v>30</v>
      </c>
    </row>
    <row r="684" spans="1:10">
      <c r="A684" s="20">
        <f t="shared" si="9"/>
        <v>695</v>
      </c>
      <c r="B684" s="22" t="str">
        <f>LOOKUP(C684,DATOS!$C$2:$C$497,DATOS!$B$2:$B$497)</f>
        <v>GERSON VERGARA</v>
      </c>
      <c r="C684" s="26">
        <v>16307494</v>
      </c>
      <c r="D684" s="22" t="str">
        <f>LOOKUP(C684,DATOS!$C$2:$C$497,DATOS!$D$2:$D$497)</f>
        <v>NA016989</v>
      </c>
      <c r="E684" s="22" t="str">
        <f>LOOKUP(D684,DATOS!$A$502:$A$884,DATOS!$B$502:$B$884)</f>
        <v>S/I</v>
      </c>
      <c r="F684" s="6">
        <v>264.12099999999998</v>
      </c>
      <c r="G684" s="8">
        <v>45493</v>
      </c>
      <c r="H684" s="22" t="str">
        <f>LOOKUP(C684,DATOS!$C$2:$C$497,DATOS!$F$2:$F$497)</f>
        <v>OCCIDENTE</v>
      </c>
      <c r="I684" s="22" t="str">
        <f>LOOKUP(C684,DATOS!$C$2:$C$497,DATOS!$G$2:$G$497)</f>
        <v>PALITO</v>
      </c>
      <c r="J684" s="9" t="s">
        <v>784</v>
      </c>
    </row>
    <row r="685" spans="1:10">
      <c r="A685" s="20">
        <f t="shared" si="9"/>
        <v>696</v>
      </c>
      <c r="B685" s="22" t="str">
        <f>LOOKUP(C685,DATOS!$C$2:$C$497,DATOS!$B$2:$B$497)</f>
        <v>JUAN CARLOS CONTRERAS</v>
      </c>
      <c r="C685" s="26">
        <v>13987496</v>
      </c>
      <c r="D685" s="22" t="str">
        <f>LOOKUP(C685,DATOS!$C$2:$C$497,DATOS!$D$2:$D$497)</f>
        <v>A45B0P</v>
      </c>
      <c r="E685" s="22" t="str">
        <f>LOOKUP(D685,DATOS!$A$502:$A$884,DATOS!$B$502:$B$884)</f>
        <v>S/I</v>
      </c>
      <c r="F685" s="6">
        <v>207.274</v>
      </c>
      <c r="G685" s="8">
        <v>45493</v>
      </c>
      <c r="H685" s="22" t="str">
        <f>LOOKUP(C685,DATOS!$C$2:$C$497,DATOS!$F$2:$F$497)</f>
        <v>OCCIDENTE</v>
      </c>
      <c r="I685" s="22" t="str">
        <f>LOOKUP(C685,DATOS!$C$2:$C$497,DATOS!$G$2:$G$497)</f>
        <v>YAGUA</v>
      </c>
      <c r="J685" s="9" t="s">
        <v>785</v>
      </c>
    </row>
    <row r="686" spans="1:10">
      <c r="A686" s="20">
        <f t="shared" si="9"/>
        <v>697</v>
      </c>
      <c r="B686" s="22" t="str">
        <f>LOOKUP(C686,DATOS!$C$2:$C$497,DATOS!$B$2:$B$497)</f>
        <v>PILAR FRIMARDI</v>
      </c>
      <c r="C686" s="26">
        <v>11154742</v>
      </c>
      <c r="D686" s="22" t="str">
        <f>LOOKUP(C686,DATOS!$C$2:$C$497,DATOS!$D$2:$D$497)</f>
        <v>A47EB1P</v>
      </c>
      <c r="E686" s="22" t="str">
        <f>LOOKUP(D686,DATOS!$A$502:$A$884,DATOS!$B$502:$B$884)</f>
        <v>S/I</v>
      </c>
      <c r="F686" s="6">
        <v>350.06299999999999</v>
      </c>
      <c r="G686" s="8">
        <v>45493</v>
      </c>
      <c r="H686" s="22" t="str">
        <f>LOOKUP(C686,DATOS!$C$2:$C$497,DATOS!$F$2:$F$497)</f>
        <v>OCCIDENTE</v>
      </c>
      <c r="I686" s="22" t="str">
        <f>LOOKUP(C686,DATOS!$C$2:$C$497,DATOS!$G$2:$G$497)</f>
        <v>YAGUA</v>
      </c>
      <c r="J686" s="9" t="s">
        <v>785</v>
      </c>
    </row>
    <row r="687" spans="1:10">
      <c r="A687" s="20">
        <f t="shared" si="9"/>
        <v>698</v>
      </c>
      <c r="B687" s="22" t="str">
        <f>LOOKUP(C687,DATOS!$C$2:$C$497,DATOS!$B$2:$B$497)</f>
        <v>FRANKLIN ARANA</v>
      </c>
      <c r="C687" s="26">
        <v>19479736</v>
      </c>
      <c r="D687" s="22" t="str">
        <f>LOOKUP(C687,DATOS!$C$2:$C$497,DATOS!$D$2:$D$497)</f>
        <v>A48EB7P</v>
      </c>
      <c r="E687" s="22" t="str">
        <f>LOOKUP(D687,DATOS!$A$502:$A$884,DATOS!$B$502:$B$884)</f>
        <v>S/I</v>
      </c>
      <c r="F687" s="6">
        <v>218.06100000000001</v>
      </c>
      <c r="G687" s="8">
        <v>45493</v>
      </c>
      <c r="H687" s="22" t="str">
        <f>LOOKUP(C687,DATOS!$C$2:$C$497,DATOS!$F$2:$F$497)</f>
        <v>OCCIDENTE</v>
      </c>
      <c r="I687" s="22" t="str">
        <f>LOOKUP(C687,DATOS!$C$2:$C$497,DATOS!$G$2:$G$497)</f>
        <v>YAGUA</v>
      </c>
      <c r="J687" s="9" t="s">
        <v>785</v>
      </c>
    </row>
    <row r="688" spans="1:10">
      <c r="A688" s="20">
        <f t="shared" si="9"/>
        <v>699</v>
      </c>
      <c r="B688" s="22" t="str">
        <f>LOOKUP(C688,DATOS!$C$2:$C$497,DATOS!$B$2:$B$497)</f>
        <v>RICHAR CHAVEZ</v>
      </c>
      <c r="C688" s="26">
        <v>9652607</v>
      </c>
      <c r="D688" s="22" t="str">
        <f>LOOKUP(C688,DATOS!$C$2:$C$497,DATOS!$D$2:$D$497)</f>
        <v>A51EB8P</v>
      </c>
      <c r="E688" s="22" t="str">
        <f>LOOKUP(D688,DATOS!$A$502:$A$884,DATOS!$B$502:$B$884)</f>
        <v>S/I</v>
      </c>
      <c r="F688" s="6">
        <v>194.14</v>
      </c>
      <c r="G688" s="8">
        <v>45493</v>
      </c>
      <c r="H688" s="22" t="str">
        <f>LOOKUP(C688,DATOS!$C$2:$C$497,DATOS!$F$2:$F$497)</f>
        <v>OCCIDENTE</v>
      </c>
      <c r="I688" s="22" t="str">
        <f>LOOKUP(C688,DATOS!$C$2:$C$497,DATOS!$G$2:$G$497)</f>
        <v>YAGUA</v>
      </c>
      <c r="J688" s="9" t="s">
        <v>785</v>
      </c>
    </row>
    <row r="689" spans="1:10">
      <c r="A689" s="20">
        <f t="shared" si="9"/>
        <v>700</v>
      </c>
      <c r="B689" s="28" t="s">
        <v>20</v>
      </c>
      <c r="C689" s="28" t="s">
        <v>21</v>
      </c>
      <c r="D689" s="28" t="s">
        <v>22</v>
      </c>
      <c r="E689" s="28" t="s">
        <v>23</v>
      </c>
      <c r="F689" s="28" t="s">
        <v>25</v>
      </c>
      <c r="G689" s="28" t="s">
        <v>0</v>
      </c>
      <c r="H689" s="28" t="s">
        <v>28</v>
      </c>
      <c r="I689" s="28" t="s">
        <v>29</v>
      </c>
      <c r="J689" s="28" t="s">
        <v>30</v>
      </c>
    </row>
    <row r="690" spans="1:10">
      <c r="A690" s="20">
        <f t="shared" si="9"/>
        <v>701</v>
      </c>
      <c r="B690" s="22" t="str">
        <f>LOOKUP(C690,DATOS!$C$2:$C$497,DATOS!$B$2:$B$497)</f>
        <v>FREDDY SUAREZ</v>
      </c>
      <c r="C690" s="26">
        <v>9147515</v>
      </c>
      <c r="D690" s="22" t="str">
        <f>LOOKUP(C690,DATOS!$C$2:$C$497,DATOS!$D$2:$D$497)</f>
        <v>DA754142</v>
      </c>
      <c r="E690" s="22" t="str">
        <f>LOOKUP(D690,DATOS!$A$502:$A$884,DATOS!$B$502:$B$884)</f>
        <v>600 LT</v>
      </c>
      <c r="F690" s="6">
        <v>199.916</v>
      </c>
      <c r="G690" s="8">
        <v>45493</v>
      </c>
      <c r="H690" s="22" t="str">
        <f>LOOKUP(C690,DATOS!$C$2:$C$497,DATOS!$F$2:$F$497)</f>
        <v>ANDES</v>
      </c>
      <c r="I690" s="22" t="str">
        <f>LOOKUP(C690,DATOS!$C$2:$C$497,DATOS!$G$2:$G$497)</f>
        <v>LA FRIA</v>
      </c>
      <c r="J690" s="9" t="s">
        <v>35</v>
      </c>
    </row>
    <row r="691" spans="1:10">
      <c r="A691" s="20">
        <f t="shared" si="9"/>
        <v>702</v>
      </c>
      <c r="B691" s="22" t="str">
        <f>LOOKUP(C691,DATOS!$C$2:$C$497,DATOS!$B$2:$B$497)</f>
        <v>JOHAN RAMIREZ</v>
      </c>
      <c r="C691" s="26">
        <v>13977953</v>
      </c>
      <c r="D691" s="22" t="str">
        <f>LOOKUP(C691,DATOS!$C$2:$C$497,DATOS!$D$2:$D$497)</f>
        <v>NS000463</v>
      </c>
      <c r="E691" s="22" t="str">
        <f>LOOKUP(D691,DATOS!$A$502:$A$884,DATOS!$B$502:$B$884)</f>
        <v>S/I</v>
      </c>
      <c r="F691" s="6">
        <v>211.65</v>
      </c>
      <c r="G691" s="8">
        <v>45493</v>
      </c>
      <c r="H691" s="22" t="str">
        <f>LOOKUP(C691,DATOS!$C$2:$C$497,DATOS!$F$2:$F$497)</f>
        <v>ANDES</v>
      </c>
      <c r="I691" s="22" t="str">
        <f>LOOKUP(C691,DATOS!$C$2:$C$497,DATOS!$G$2:$G$497)</f>
        <v>SAN CRISTOBAL</v>
      </c>
      <c r="J691" s="9" t="s">
        <v>797</v>
      </c>
    </row>
    <row r="692" spans="1:10">
      <c r="A692" s="20">
        <f t="shared" si="9"/>
        <v>703</v>
      </c>
      <c r="B692" s="22" t="str">
        <f>LOOKUP(C692,DATOS!$C$2:$C$497,DATOS!$B$2:$B$497)</f>
        <v>JOSE GUERRERO</v>
      </c>
      <c r="C692" s="26">
        <v>9224510</v>
      </c>
      <c r="D692" s="22" t="s">
        <v>44</v>
      </c>
      <c r="E692" s="22" t="str">
        <f>LOOKUP(D692,DATOS!$A$502:$A$884,DATOS!$B$502:$B$884)</f>
        <v>S/I</v>
      </c>
      <c r="F692" s="6">
        <v>197.577</v>
      </c>
      <c r="G692" s="8">
        <v>45493</v>
      </c>
      <c r="H692" s="22" t="str">
        <f>LOOKUP(C692,DATOS!$C$2:$C$497,DATOS!$F$2:$F$497)</f>
        <v>ANDES</v>
      </c>
      <c r="I692" s="22" t="str">
        <f>LOOKUP(C692,DATOS!$C$2:$C$497,DATOS!$G$2:$G$497)</f>
        <v>SAN CRISTOBAL</v>
      </c>
      <c r="J692" s="9" t="s">
        <v>797</v>
      </c>
    </row>
    <row r="693" spans="1:10">
      <c r="A693" s="20">
        <f t="shared" si="9"/>
        <v>704</v>
      </c>
      <c r="B693" s="28" t="s">
        <v>20</v>
      </c>
      <c r="C693" s="28" t="s">
        <v>21</v>
      </c>
      <c r="D693" s="28" t="s">
        <v>22</v>
      </c>
      <c r="E693" s="28" t="s">
        <v>23</v>
      </c>
      <c r="F693" s="28" t="s">
        <v>25</v>
      </c>
      <c r="G693" s="28" t="s">
        <v>0</v>
      </c>
      <c r="H693" s="28" t="s">
        <v>28</v>
      </c>
      <c r="I693" s="28" t="s">
        <v>29</v>
      </c>
      <c r="J693" s="28" t="s">
        <v>30</v>
      </c>
    </row>
    <row r="694" spans="1:10">
      <c r="A694" s="20">
        <f t="shared" si="9"/>
        <v>705</v>
      </c>
      <c r="B694" s="22" t="str">
        <f>LOOKUP(C694,DATOS!$C$2:$C$497,DATOS!$B$2:$B$497)</f>
        <v>JOSE CONTRERAS</v>
      </c>
      <c r="C694" s="26">
        <v>9741595</v>
      </c>
      <c r="D694" s="22" t="str">
        <f>LOOKUP(C694,DATOS!$C$2:$C$497,DATOS!$D$2:$D$497)</f>
        <v>A70EE3G</v>
      </c>
      <c r="E694" s="22" t="str">
        <f>LOOKUP(D694,DATOS!$A$502:$A$884,DATOS!$B$502:$B$884)</f>
        <v>S/I</v>
      </c>
      <c r="F694" s="6">
        <v>399.99099999999999</v>
      </c>
      <c r="G694" s="8">
        <v>45494</v>
      </c>
      <c r="H694" s="22" t="str">
        <f>LOOKUP(C694,DATOS!$C$2:$C$497,DATOS!$F$2:$F$497)</f>
        <v>OCCIDENTE</v>
      </c>
      <c r="I694" s="22" t="str">
        <f>LOOKUP(C694,DATOS!$C$2:$C$497,DATOS!$G$2:$G$497)</f>
        <v>MARACAIBO</v>
      </c>
      <c r="J694" s="9" t="s">
        <v>732</v>
      </c>
    </row>
    <row r="695" spans="1:10">
      <c r="A695" s="20">
        <f t="shared" si="9"/>
        <v>706</v>
      </c>
      <c r="B695" s="22" t="str">
        <f>LOOKUP(C695,DATOS!$C$2:$C$497,DATOS!$B$2:$B$497)</f>
        <v>RICHARD FERNANDEZ</v>
      </c>
      <c r="C695" s="26">
        <v>11390372</v>
      </c>
      <c r="D695" s="22" t="str">
        <f>LOOKUP(C695,DATOS!$C$2:$C$497,DATOS!$D$2:$D$497)</f>
        <v>AW492667</v>
      </c>
      <c r="E695" s="22" t="str">
        <f>LOOKUP(D695,DATOS!$A$502:$A$884,DATOS!$B$502:$B$884)</f>
        <v>600 LT</v>
      </c>
      <c r="F695" s="6">
        <v>250.995</v>
      </c>
      <c r="G695" s="8">
        <v>45494</v>
      </c>
      <c r="H695" s="22" t="str">
        <f>LOOKUP(C695,DATOS!$C$2:$C$497,DATOS!$F$2:$F$497)</f>
        <v>OCCIDENTE</v>
      </c>
      <c r="I695" s="22" t="str">
        <f>LOOKUP(C695,DATOS!$C$2:$C$497,DATOS!$G$2:$G$497)</f>
        <v>MARACAIBO</v>
      </c>
      <c r="J695" s="9" t="s">
        <v>503</v>
      </c>
    </row>
    <row r="696" spans="1:10">
      <c r="A696" s="20">
        <f t="shared" si="9"/>
        <v>707</v>
      </c>
      <c r="B696" s="22" t="str">
        <f>LOOKUP(C696,DATOS!$C$2:$C$497,DATOS!$B$2:$B$497)</f>
        <v>KEVEEM ANAYA</v>
      </c>
      <c r="C696" s="26">
        <v>19936109</v>
      </c>
      <c r="D696" s="22" t="str">
        <f>LOOKUP(C696,DATOS!$C$2:$C$497,DATOS!$D$2:$D$497)</f>
        <v>DA761676</v>
      </c>
      <c r="E696" s="22" t="str">
        <f>LOOKUP(D696,DATOS!$A$502:$A$884,DATOS!$B$502:$B$884)</f>
        <v>600 LT</v>
      </c>
      <c r="F696" s="6">
        <v>200.10900000000001</v>
      </c>
      <c r="G696" s="8">
        <v>45494</v>
      </c>
      <c r="H696" s="22" t="str">
        <f>LOOKUP(C696,DATOS!$C$2:$C$497,DATOS!$F$2:$F$497)</f>
        <v>OCCIDENTE</v>
      </c>
      <c r="I696" s="22" t="str">
        <f>LOOKUP(C696,DATOS!$C$2:$C$497,DATOS!$G$2:$G$497)</f>
        <v>MARACAIBO</v>
      </c>
      <c r="J696" s="9" t="s">
        <v>9</v>
      </c>
    </row>
    <row r="697" spans="1:10">
      <c r="A697" s="20">
        <f t="shared" si="9"/>
        <v>708</v>
      </c>
      <c r="B697" s="22" t="str">
        <f>LOOKUP(C697,DATOS!$C$2:$C$497,DATOS!$B$2:$B$497)</f>
        <v>EDIXON OCANDO</v>
      </c>
      <c r="C697" s="26">
        <v>11066473</v>
      </c>
      <c r="D697" s="22" t="str">
        <f>LOOKUP(C697,DATOS!$C$2:$C$497,DATOS!$D$2:$D$497)</f>
        <v>A49EB1P</v>
      </c>
      <c r="E697" s="22" t="str">
        <f>LOOKUP(D697,DATOS!$A$502:$A$884,DATOS!$B$502:$B$884)</f>
        <v>S/I</v>
      </c>
      <c r="F697" s="6">
        <v>400.197</v>
      </c>
      <c r="G697" s="8">
        <v>45494</v>
      </c>
      <c r="H697" s="22" t="str">
        <f>LOOKUP(C697,DATOS!$C$2:$C$497,DATOS!$F$2:$F$497)</f>
        <v>OCCIDENTE</v>
      </c>
      <c r="I697" s="22" t="str">
        <f>LOOKUP(C697,DATOS!$C$2:$C$497,DATOS!$G$2:$G$497)</f>
        <v>MARACAIBO</v>
      </c>
      <c r="J697" s="9" t="s">
        <v>495</v>
      </c>
    </row>
    <row r="698" spans="1:10">
      <c r="A698" s="20">
        <f t="shared" si="9"/>
        <v>709</v>
      </c>
      <c r="B698" s="22" t="str">
        <f>LOOKUP(C698,DATOS!$C$2:$C$497,DATOS!$B$2:$B$497)</f>
        <v>JOSE BENITO VILLALOBOS</v>
      </c>
      <c r="C698" s="26">
        <v>16492828</v>
      </c>
      <c r="D698" s="22" t="str">
        <f>LOOKUP(C698,DATOS!$C$2:$C$497,DATOS!$D$2:$D$497)</f>
        <v>DA761656</v>
      </c>
      <c r="E698" s="22" t="str">
        <f>LOOKUP(D698,DATOS!$A$502:$A$884,DATOS!$B$502:$B$884)</f>
        <v>600 LT</v>
      </c>
      <c r="F698" s="6">
        <v>490.69299999999998</v>
      </c>
      <c r="G698" s="8">
        <v>45494</v>
      </c>
      <c r="H698" s="22" t="str">
        <f>LOOKUP(C698,DATOS!$C$2:$C$497,DATOS!$F$2:$F$497)</f>
        <v>OCCIDENTE</v>
      </c>
      <c r="I698" s="22" t="str">
        <f>LOOKUP(C698,DATOS!$C$2:$C$497,DATOS!$G$2:$G$497)</f>
        <v>MARACAIBO</v>
      </c>
      <c r="J698" s="9" t="s">
        <v>495</v>
      </c>
    </row>
    <row r="699" spans="1:10">
      <c r="A699" s="20">
        <f t="shared" si="9"/>
        <v>710</v>
      </c>
      <c r="B699" s="22" t="str">
        <f>LOOKUP(C699,DATOS!$C$2:$C$497,DATOS!$B$2:$B$497)</f>
        <v xml:space="preserve">  ANDRES JAIMES</v>
      </c>
      <c r="C699" s="26">
        <v>9187779</v>
      </c>
      <c r="D699" s="22" t="s">
        <v>798</v>
      </c>
      <c r="E699" s="22" t="str">
        <f>LOOKUP(D699,DATOS!$A$502:$A$884,DATOS!$B$502:$B$884)</f>
        <v>600 LT</v>
      </c>
      <c r="F699" s="6">
        <v>200.13800000000001</v>
      </c>
      <c r="G699" s="8">
        <v>45494</v>
      </c>
      <c r="H699" s="22" t="str">
        <f>LOOKUP(C699,DATOS!$C$2:$C$497,DATOS!$F$2:$F$497)</f>
        <v>ANDES</v>
      </c>
      <c r="I699" s="22" t="str">
        <f>LOOKUP(C699,DATOS!$C$2:$C$497,DATOS!$G$2:$G$497)</f>
        <v>LA FRIA</v>
      </c>
      <c r="J699" s="9" t="s">
        <v>58</v>
      </c>
    </row>
    <row r="700" spans="1:10">
      <c r="A700" s="20">
        <f t="shared" si="9"/>
        <v>711</v>
      </c>
      <c r="B700" s="22" t="str">
        <f>LOOKUP(C700,DATOS!$C$2:$C$497,DATOS!$B$2:$B$497)</f>
        <v xml:space="preserve">  MIGUEL RAMIREZ</v>
      </c>
      <c r="C700" s="26">
        <v>15639886</v>
      </c>
      <c r="D700" s="22" t="str">
        <f>LOOKUP(C700,DATOS!$C$2:$C$497,DATOS!$D$2:$D$497)</f>
        <v>PT501911</v>
      </c>
      <c r="E700" s="22" t="str">
        <f>LOOKUP(D700,DATOS!$A$502:$A$884,DATOS!$B$502:$B$884)</f>
        <v>S/I</v>
      </c>
      <c r="F700" s="6">
        <v>200.59100000000001</v>
      </c>
      <c r="G700" s="8">
        <v>45494</v>
      </c>
      <c r="H700" s="22" t="str">
        <f>LOOKUP(C700,DATOS!$C$2:$C$497,DATOS!$F$2:$F$497)</f>
        <v>ANDES</v>
      </c>
      <c r="I700" s="22" t="str">
        <f>LOOKUP(C700,DATOS!$C$2:$C$497,DATOS!$G$2:$G$497)</f>
        <v>SAN CRISTOBAL</v>
      </c>
      <c r="J700" s="9" t="s">
        <v>58</v>
      </c>
    </row>
    <row r="701" spans="1:10">
      <c r="A701" s="20">
        <f t="shared" si="9"/>
        <v>712</v>
      </c>
      <c r="B701" s="22" t="str">
        <f>LOOKUP(C701,DATOS!$C$2:$C$497,DATOS!$B$2:$B$497)</f>
        <v xml:space="preserve">  LEOMAR CHACON</v>
      </c>
      <c r="C701" s="26">
        <v>11500008</v>
      </c>
      <c r="D701" s="22" t="s">
        <v>799</v>
      </c>
      <c r="E701" s="22" t="str">
        <f>LOOKUP(D701,DATOS!$A$502:$A$884,DATOS!$B$502:$B$884)</f>
        <v>600 LT</v>
      </c>
      <c r="F701" s="6">
        <v>300.57400000000001</v>
      </c>
      <c r="G701" s="8">
        <v>45494</v>
      </c>
      <c r="H701" s="22" t="str">
        <f>LOOKUP(C701,DATOS!$C$2:$C$497,DATOS!$F$2:$F$497)</f>
        <v>ANDES</v>
      </c>
      <c r="I701" s="22" t="str">
        <f>LOOKUP(C701,DATOS!$C$2:$C$497,DATOS!$G$2:$G$497)</f>
        <v>SAN CRISTOBAL</v>
      </c>
      <c r="J701" s="9" t="s">
        <v>495</v>
      </c>
    </row>
    <row r="702" spans="1:10">
      <c r="A702" s="20">
        <f t="shared" si="9"/>
        <v>713</v>
      </c>
      <c r="B702" s="22" t="str">
        <f>LOOKUP(C702,DATOS!$C$2:$C$497,DATOS!$B$2:$B$497)</f>
        <v>JESUS COLMENARES</v>
      </c>
      <c r="C702" s="26">
        <v>8103499</v>
      </c>
      <c r="D702" s="22" t="str">
        <f>LOOKUP(C702,DATOS!$C$2:$C$497,DATOS!$D$2:$D$497)</f>
        <v>DA745898</v>
      </c>
      <c r="E702" s="22" t="str">
        <f>LOOKUP(D702,DATOS!$A$502:$A$884,DATOS!$B$502:$B$884)</f>
        <v>600 LT</v>
      </c>
      <c r="F702" s="6">
        <v>300.911</v>
      </c>
      <c r="G702" s="8">
        <v>45494</v>
      </c>
      <c r="H702" s="22" t="str">
        <f>LOOKUP(C702,DATOS!$C$2:$C$497,DATOS!$F$2:$F$497)</f>
        <v>ANDES</v>
      </c>
      <c r="I702" s="22" t="str">
        <f>LOOKUP(C702,DATOS!$C$2:$C$497,DATOS!$G$2:$G$497)</f>
        <v>SAN CRISTOBAL</v>
      </c>
      <c r="J702" s="9" t="s">
        <v>495</v>
      </c>
    </row>
    <row r="703" spans="1:10">
      <c r="A703" s="20">
        <f t="shared" si="9"/>
        <v>714</v>
      </c>
      <c r="B703" s="22" t="str">
        <f>LOOKUP(C703,DATOS!$C$2:$C$497,DATOS!$B$2:$B$497)</f>
        <v>JORGE RANGEL</v>
      </c>
      <c r="C703" s="26">
        <v>12467609</v>
      </c>
      <c r="D703" s="22" t="str">
        <f>LOOKUP(C703,DATOS!$C$2:$C$497,DATOS!$D$2:$D$497)</f>
        <v>A25DT8V</v>
      </c>
      <c r="E703" s="22" t="str">
        <f>LOOKUP(D703,DATOS!$A$502:$A$884,DATOS!$B$502:$B$884)</f>
        <v>S/I</v>
      </c>
      <c r="F703" s="6">
        <v>400.56400000000002</v>
      </c>
      <c r="G703" s="8">
        <v>45494</v>
      </c>
      <c r="H703" s="22" t="str">
        <f>LOOKUP(C703,DATOS!$C$2:$C$497,DATOS!$F$2:$F$497)</f>
        <v>OCCIDENTE</v>
      </c>
      <c r="I703" s="22" t="str">
        <f>LOOKUP(C703,DATOS!$C$2:$C$497,DATOS!$G$2:$G$497)</f>
        <v>MARACAIBO</v>
      </c>
      <c r="J703" s="9" t="s">
        <v>759</v>
      </c>
    </row>
    <row r="704" spans="1:10">
      <c r="A704" s="20">
        <f t="shared" si="9"/>
        <v>715</v>
      </c>
      <c r="B704" s="22" t="str">
        <f>LOOKUP(C704,DATOS!$C$2:$C$497,DATOS!$B$2:$B$497)</f>
        <v>RICHARD DUQUE</v>
      </c>
      <c r="C704" s="26">
        <v>12619916</v>
      </c>
      <c r="D704" s="22" t="str">
        <f>LOOKUP(C704,DATOS!$C$2:$C$497,DATOS!$D$2:$D$497)</f>
        <v>A75EE6G</v>
      </c>
      <c r="E704" s="22" t="str">
        <f>LOOKUP(D704,DATOS!$A$502:$A$884,DATOS!$B$502:$B$884)</f>
        <v>S/I</v>
      </c>
      <c r="F704" s="6">
        <v>400.52499999999998</v>
      </c>
      <c r="G704" s="8">
        <v>45494</v>
      </c>
      <c r="H704" s="22" t="str">
        <f>LOOKUP(C704,DATOS!$C$2:$C$497,DATOS!$F$2:$F$497)</f>
        <v>OCCIDENTE</v>
      </c>
      <c r="I704" s="22" t="str">
        <f>LOOKUP(C704,DATOS!$C$2:$C$497,DATOS!$G$2:$G$497)</f>
        <v>MARACAIBO</v>
      </c>
      <c r="J704" s="9" t="s">
        <v>6</v>
      </c>
    </row>
    <row r="705" spans="1:10">
      <c r="A705" s="20">
        <f t="shared" si="9"/>
        <v>716</v>
      </c>
      <c r="B705" s="22" t="str">
        <f>LOOKUP(C705,DATOS!$C$2:$C$497,DATOS!$B$2:$B$497)</f>
        <v>JOSE RUBIO</v>
      </c>
      <c r="C705" s="26">
        <v>10918007</v>
      </c>
      <c r="D705" s="22" t="str">
        <f>LOOKUP(C705,DATOS!$C$2:$C$497,DATOS!$D$2:$D$497)</f>
        <v>A95AI1C</v>
      </c>
      <c r="E705" s="22" t="str">
        <f>LOOKUP(D705,DATOS!$A$502:$A$884,DATOS!$B$502:$B$884)</f>
        <v>S/I</v>
      </c>
      <c r="F705" s="6">
        <v>200.154</v>
      </c>
      <c r="G705" s="8">
        <v>45494</v>
      </c>
      <c r="H705" s="22" t="str">
        <f>LOOKUP(C705,DATOS!$C$2:$C$497,DATOS!$F$2:$F$497)</f>
        <v>OCCIDENTE</v>
      </c>
      <c r="I705" s="22" t="str">
        <f>LOOKUP(C705,DATOS!$C$2:$C$497,DATOS!$G$2:$G$497)</f>
        <v>MARACAIBO</v>
      </c>
      <c r="J705" s="9" t="s">
        <v>9</v>
      </c>
    </row>
    <row r="706" spans="1:10">
      <c r="A706" s="20">
        <f t="shared" si="9"/>
        <v>717</v>
      </c>
      <c r="B706" s="22" t="str">
        <f>LOOKUP(C706,DATOS!$C$2:$C$497,DATOS!$B$2:$B$497)</f>
        <v>ALICIO SOTURNO</v>
      </c>
      <c r="C706" s="26">
        <v>10444646</v>
      </c>
      <c r="D706" s="22" t="str">
        <f>LOOKUP(C706,DATOS!$C$2:$C$497,DATOS!$D$2:$D$497)</f>
        <v>DA761834</v>
      </c>
      <c r="E706" s="22" t="str">
        <f>LOOKUP(D706,DATOS!$A$502:$A$884,DATOS!$B$502:$B$884)</f>
        <v>600 LT</v>
      </c>
      <c r="F706" s="6">
        <v>200.43799999999999</v>
      </c>
      <c r="G706" s="8">
        <v>45494</v>
      </c>
      <c r="H706" s="22" t="str">
        <f>LOOKUP(C706,DATOS!$C$2:$C$497,DATOS!$F$2:$F$497)</f>
        <v>OCCIDENTE</v>
      </c>
      <c r="I706" s="22" t="str">
        <f>LOOKUP(C706,DATOS!$C$2:$C$497,DATOS!$G$2:$G$497)</f>
        <v>MARACAIBO</v>
      </c>
      <c r="J706" s="9" t="s">
        <v>9</v>
      </c>
    </row>
    <row r="707" spans="1:10">
      <c r="A707" s="20">
        <f t="shared" si="9"/>
        <v>718</v>
      </c>
      <c r="B707" s="22" t="str">
        <f>LOOKUP(C707,DATOS!$C$2:$C$497,DATOS!$B$2:$B$497)</f>
        <v>LEOVIGILDO ANTONIO GARCIA</v>
      </c>
      <c r="C707" s="26">
        <v>5816694</v>
      </c>
      <c r="D707" s="22" t="str">
        <f>LOOKUP(C707,DATOS!$C$2:$C$497,DATOS!$D$2:$D$497)</f>
        <v>NS000479</v>
      </c>
      <c r="E707" s="22" t="str">
        <f>LOOKUP(D707,DATOS!$A$502:$A$884,DATOS!$B$502:$B$884)</f>
        <v>S/I</v>
      </c>
      <c r="F707" s="6">
        <v>144.708</v>
      </c>
      <c r="G707" s="8">
        <v>45494</v>
      </c>
      <c r="H707" s="22" t="str">
        <f>LOOKUP(C707,DATOS!$C$2:$C$497,DATOS!$F$2:$F$497)</f>
        <v>OCCIDENTE</v>
      </c>
      <c r="I707" s="22" t="str">
        <f>LOOKUP(C707,DATOS!$C$2:$C$497,DATOS!$G$2:$G$497)</f>
        <v>MARACAIBO</v>
      </c>
      <c r="J707" s="9" t="s">
        <v>57</v>
      </c>
    </row>
    <row r="708" spans="1:10">
      <c r="A708" s="20">
        <f t="shared" si="9"/>
        <v>719</v>
      </c>
      <c r="B708" s="22" t="str">
        <f>LOOKUP(C708,DATOS!$C$2:$C$497,DATOS!$B$2:$B$497)</f>
        <v>NING ORTEGA</v>
      </c>
      <c r="C708" s="26">
        <v>18831887</v>
      </c>
      <c r="D708" s="22" t="s">
        <v>85</v>
      </c>
      <c r="E708" s="22" t="str">
        <f>LOOKUP(D708,DATOS!$A$502:$A$884,DATOS!$B$502:$B$884)</f>
        <v>600 LT</v>
      </c>
      <c r="F708" s="6">
        <v>352.53100000000001</v>
      </c>
      <c r="G708" s="8">
        <v>45494</v>
      </c>
      <c r="H708" s="22" t="str">
        <f>LOOKUP(C708,DATOS!$C$2:$C$497,DATOS!$F$2:$F$497)</f>
        <v>OCCIDENTE</v>
      </c>
      <c r="I708" s="22" t="str">
        <f>LOOKUP(C708,DATOS!$C$2:$C$497,DATOS!$G$2:$G$497)</f>
        <v>MARACAIBO</v>
      </c>
      <c r="J708" s="9" t="s">
        <v>6</v>
      </c>
    </row>
    <row r="709" spans="1:10">
      <c r="A709" s="20">
        <f t="shared" si="9"/>
        <v>720</v>
      </c>
      <c r="B709" s="22" t="str">
        <f>LOOKUP(C709,DATOS!$C$2:$C$497,DATOS!$B$2:$B$497)</f>
        <v>ENI FERNANDEZ</v>
      </c>
      <c r="C709" s="26">
        <v>6834834</v>
      </c>
      <c r="D709" s="22" t="str">
        <f>LOOKUP(C709,DATOS!$C$2:$C$497,DATOS!$D$2:$D$497)</f>
        <v>NS000481</v>
      </c>
      <c r="E709" s="22" t="str">
        <f>LOOKUP(D709,DATOS!$A$502:$A$884,DATOS!$B$502:$B$884)</f>
        <v>S/I</v>
      </c>
      <c r="F709" s="6">
        <v>181.14699999999999</v>
      </c>
      <c r="G709" s="8">
        <v>45494</v>
      </c>
      <c r="H709" s="22" t="str">
        <f>LOOKUP(C709,DATOS!$C$2:$C$497,DATOS!$F$2:$F$497)</f>
        <v>OCCIDENTE</v>
      </c>
      <c r="I709" s="22" t="str">
        <f>LOOKUP(C709,DATOS!$C$2:$C$497,DATOS!$G$2:$G$497)</f>
        <v>MARACAIBO</v>
      </c>
      <c r="J709" s="9" t="s">
        <v>9</v>
      </c>
    </row>
    <row r="710" spans="1:10">
      <c r="A710" s="20">
        <f t="shared" si="9"/>
        <v>721</v>
      </c>
      <c r="B710" s="22" t="str">
        <f>LOOKUP(C710,DATOS!$C$2:$C$497,DATOS!$B$2:$B$497)</f>
        <v xml:space="preserve">  MIGUEL JIMENEZ</v>
      </c>
      <c r="C710" s="26">
        <v>28071561</v>
      </c>
      <c r="D710" s="22" t="str">
        <f>LOOKUP(C710,DATOS!$C$2:$C$497,DATOS!$D$2:$D$497)</f>
        <v>DA761289</v>
      </c>
      <c r="E710" s="22" t="str">
        <f>LOOKUP(D710,DATOS!$A$502:$A$884,DATOS!$B$502:$B$884)</f>
        <v>600 LT</v>
      </c>
      <c r="F710" s="3">
        <v>200.03700000000001</v>
      </c>
      <c r="G710" s="8">
        <v>45494</v>
      </c>
      <c r="H710" s="22" t="str">
        <f>LOOKUP(C710,DATOS!$C$2:$C$497,DATOS!$F$2:$F$497)</f>
        <v>ANDES</v>
      </c>
      <c r="I710" s="22" t="str">
        <f>LOOKUP(C710,DATOS!$C$2:$C$497,DATOS!$G$2:$G$497)</f>
        <v>SAN CRISTOBAL</v>
      </c>
      <c r="J710" s="9" t="s">
        <v>58</v>
      </c>
    </row>
    <row r="711" spans="1:10">
      <c r="A711" s="20">
        <f t="shared" si="9"/>
        <v>722</v>
      </c>
      <c r="B711" s="22" t="str">
        <f>LOOKUP(C711,DATOS!$C$2:$C$497,DATOS!$B$2:$B$497)</f>
        <v>LEONEL ARIAS</v>
      </c>
      <c r="C711" s="26">
        <v>7690317</v>
      </c>
      <c r="D711" s="22" t="str">
        <f>LOOKUP(C711,DATOS!$C$2:$C$497,DATOS!$D$2:$D$497)</f>
        <v>NS000498</v>
      </c>
      <c r="E711" s="22" t="str">
        <f>LOOKUP(D711,DATOS!$A$502:$A$884,DATOS!$B$502:$B$884)</f>
        <v>S/I</v>
      </c>
      <c r="F711" s="6">
        <v>186.54</v>
      </c>
      <c r="G711" s="8">
        <v>45494</v>
      </c>
      <c r="H711" s="22" t="str">
        <f>LOOKUP(C711,DATOS!$C$2:$C$497,DATOS!$F$2:$F$497)</f>
        <v>OCCIDENTE</v>
      </c>
      <c r="I711" s="22" t="str">
        <f>LOOKUP(C711,DATOS!$C$2:$C$497,DATOS!$G$2:$G$497)</f>
        <v>MARACAIBO</v>
      </c>
      <c r="J711" s="1" t="s">
        <v>9</v>
      </c>
    </row>
    <row r="712" spans="1:10">
      <c r="A712" s="20">
        <f t="shared" si="9"/>
        <v>723</v>
      </c>
      <c r="B712" s="28" t="s">
        <v>20</v>
      </c>
      <c r="C712" s="28" t="s">
        <v>21</v>
      </c>
      <c r="D712" s="28" t="s">
        <v>22</v>
      </c>
      <c r="E712" s="28" t="s">
        <v>23</v>
      </c>
      <c r="F712" s="28" t="s">
        <v>25</v>
      </c>
      <c r="G712" s="28" t="s">
        <v>0</v>
      </c>
      <c r="H712" s="28" t="s">
        <v>28</v>
      </c>
      <c r="I712" s="28" t="s">
        <v>29</v>
      </c>
      <c r="J712" s="28" t="s">
        <v>30</v>
      </c>
    </row>
    <row r="713" spans="1:10">
      <c r="A713" s="20">
        <f t="shared" si="9"/>
        <v>724</v>
      </c>
      <c r="B713" s="22" t="str">
        <f>LOOKUP(C713,DATOS!$C$2:$C$497,DATOS!$B$2:$B$497)</f>
        <v>JORGE BERMUDEZ</v>
      </c>
      <c r="C713" s="26">
        <v>9367372</v>
      </c>
      <c r="D713" s="22" t="str">
        <f>LOOKUP(C713,DATOS!$C$2:$C$497,DATOS!$D$2:$D$497)</f>
        <v>A61AE4C</v>
      </c>
      <c r="E713" s="22" t="str">
        <f>LOOKUP(D713,DATOS!$A$502:$A$884,DATOS!$B$502:$B$884)</f>
        <v>S/I</v>
      </c>
      <c r="F713" s="6">
        <v>200.94200000000001</v>
      </c>
      <c r="G713" s="8">
        <v>45494</v>
      </c>
      <c r="H713" s="22" t="str">
        <f>LOOKUP(C713,DATOS!$C$2:$C$497,DATOS!$F$2:$F$497)</f>
        <v>ANDES</v>
      </c>
      <c r="I713" s="22" t="str">
        <f>LOOKUP(C713,DATOS!$C$2:$C$497,DATOS!$G$2:$G$497)</f>
        <v>SAN CRISTOBAL</v>
      </c>
      <c r="J713" s="9" t="s">
        <v>58</v>
      </c>
    </row>
    <row r="714" spans="1:10">
      <c r="A714" s="20">
        <f t="shared" si="9"/>
        <v>725</v>
      </c>
      <c r="B714" s="22" t="str">
        <f>LOOKUP(C714,DATOS!$C$2:$C$497,DATOS!$B$2:$B$497)</f>
        <v>EDWING MOSQUERA</v>
      </c>
      <c r="C714" s="26">
        <v>15839638</v>
      </c>
      <c r="D714" s="22" t="str">
        <f>LOOKUP(C714,DATOS!$C$2:$C$497,DATOS!$D$2:$D$497)</f>
        <v>DA753550</v>
      </c>
      <c r="E714" s="22" t="str">
        <f>LOOKUP(D714,DATOS!$A$502:$A$884,DATOS!$B$502:$B$884)</f>
        <v>600 LT</v>
      </c>
      <c r="F714" s="6">
        <v>200.05199999999999</v>
      </c>
      <c r="G714" s="8">
        <v>45494</v>
      </c>
      <c r="H714" s="22" t="str">
        <f>LOOKUP(C714,DATOS!$C$2:$C$497,DATOS!$F$2:$F$497)</f>
        <v>OCCIDENTE</v>
      </c>
      <c r="I714" s="22" t="str">
        <f>LOOKUP(C714,DATOS!$C$2:$C$497,DATOS!$G$2:$G$497)</f>
        <v>MARACAIBO</v>
      </c>
      <c r="J714" s="9" t="s">
        <v>9</v>
      </c>
    </row>
    <row r="715" spans="1:10">
      <c r="A715" s="20">
        <f t="shared" si="9"/>
        <v>726</v>
      </c>
      <c r="B715" s="22" t="str">
        <f>LOOKUP(C715,DATOS!$C$2:$C$497,DATOS!$B$2:$B$497)</f>
        <v>ENDER FERNANDEZ</v>
      </c>
      <c r="C715" s="26">
        <v>7627146</v>
      </c>
      <c r="D715" s="22" t="str">
        <f>LOOKUP(C715,DATOS!$C$2:$C$497,DATOS!$D$2:$D$497)</f>
        <v>NS000484</v>
      </c>
      <c r="E715" s="22" t="str">
        <f>LOOKUP(D715,DATOS!$A$502:$A$884,DATOS!$B$502:$B$884)</f>
        <v>S/I</v>
      </c>
      <c r="F715" s="6">
        <v>70</v>
      </c>
      <c r="G715" s="8">
        <v>45494</v>
      </c>
      <c r="H715" s="22" t="str">
        <f>LOOKUP(C715,DATOS!$C$2:$C$497,DATOS!$F$2:$F$497)</f>
        <v>OCCIDENTE</v>
      </c>
      <c r="I715" s="22" t="str">
        <f>LOOKUP(C715,DATOS!$C$2:$C$497,DATOS!$G$2:$G$497)</f>
        <v>MARACAIBO</v>
      </c>
      <c r="J715" s="9" t="s">
        <v>9</v>
      </c>
    </row>
    <row r="716" spans="1:10">
      <c r="A716" s="20">
        <f t="shared" si="9"/>
        <v>727</v>
      </c>
      <c r="B716" s="28" t="s">
        <v>20</v>
      </c>
      <c r="C716" s="28" t="s">
        <v>21</v>
      </c>
      <c r="D716" s="28" t="s">
        <v>22</v>
      </c>
      <c r="E716" s="28" t="s">
        <v>23</v>
      </c>
      <c r="F716" s="28" t="s">
        <v>25</v>
      </c>
      <c r="G716" s="28" t="s">
        <v>0</v>
      </c>
      <c r="H716" s="28" t="s">
        <v>28</v>
      </c>
      <c r="I716" s="28" t="s">
        <v>29</v>
      </c>
      <c r="J716" s="28" t="s">
        <v>30</v>
      </c>
    </row>
    <row r="717" spans="1:10">
      <c r="A717" s="20">
        <f t="shared" si="9"/>
        <v>728</v>
      </c>
      <c r="B717" s="22" t="str">
        <f>LOOKUP(C717,DATOS!$C$2:$C$497,DATOS!$B$2:$B$497)</f>
        <v>EFRAIN MATERANO</v>
      </c>
      <c r="C717" s="26">
        <v>12408000</v>
      </c>
      <c r="D717" s="22" t="str">
        <f>LOOKUP(C717,DATOS!$C$2:$C$497,DATOS!$D$2:$D$497)</f>
        <v>NA016993</v>
      </c>
      <c r="E717" s="22" t="str">
        <f>LOOKUP(D717,DATOS!$A$502:$A$884,DATOS!$B$502:$B$884)</f>
        <v>S/I</v>
      </c>
      <c r="F717" s="6">
        <v>300.56599999999997</v>
      </c>
      <c r="G717" s="8">
        <v>45494</v>
      </c>
      <c r="H717" s="22" t="str">
        <f>LOOKUP(C717,DATOS!$C$2:$C$497,DATOS!$F$2:$F$497)</f>
        <v>OCCIDENTE</v>
      </c>
      <c r="I717" s="22" t="str">
        <f>LOOKUP(C717,DATOS!$C$2:$C$497,DATOS!$G$2:$G$497)</f>
        <v>VALERA</v>
      </c>
      <c r="J717" s="9" t="s">
        <v>536</v>
      </c>
    </row>
    <row r="718" spans="1:10">
      <c r="A718" s="20">
        <f t="shared" si="9"/>
        <v>729</v>
      </c>
      <c r="B718" s="22" t="str">
        <f>LOOKUP(C718,DATOS!$C$2:$C$497,DATOS!$B$2:$B$497)</f>
        <v>ENRIQUE GIL</v>
      </c>
      <c r="C718" s="26">
        <v>9162569</v>
      </c>
      <c r="D718" s="22" t="str">
        <f>LOOKUP(C718,DATOS!$C$2:$C$497,DATOS!$D$2:$D$497)</f>
        <v>A71EE8G</v>
      </c>
      <c r="E718" s="22" t="str">
        <f>LOOKUP(D718,DATOS!$A$502:$A$884,DATOS!$B$502:$B$884)</f>
        <v>S/I</v>
      </c>
      <c r="F718" s="6">
        <v>200.54400000000001</v>
      </c>
      <c r="G718" s="8">
        <v>45494</v>
      </c>
      <c r="H718" s="22" t="str">
        <f>LOOKUP(C718,DATOS!$C$2:$C$497,DATOS!$F$2:$F$497)</f>
        <v>OCCIDENTE</v>
      </c>
      <c r="I718" s="22" t="str">
        <f>LOOKUP(C718,DATOS!$C$2:$C$497,DATOS!$G$2:$G$497)</f>
        <v>VALERA</v>
      </c>
      <c r="J718" t="s">
        <v>56</v>
      </c>
    </row>
    <row r="719" spans="1:10">
      <c r="A719" s="20">
        <f t="shared" si="9"/>
        <v>730</v>
      </c>
      <c r="B719" s="22" t="str">
        <f>LOOKUP(C719,DATOS!$C$2:$C$497,DATOS!$B$2:$B$497)</f>
        <v>JOSE OREFRECHI</v>
      </c>
      <c r="C719" s="26">
        <v>12619136</v>
      </c>
      <c r="D719" s="22" t="str">
        <f>LOOKUP(C719,DATOS!$C$2:$C$497,DATOS!$D$2:$D$497)</f>
        <v>PT501958</v>
      </c>
      <c r="E719" s="22" t="str">
        <f>LOOKUP(D719,DATOS!$A$502:$A$884,DATOS!$B$502:$B$884)</f>
        <v>S/I</v>
      </c>
      <c r="F719" s="6">
        <v>275.12799999999999</v>
      </c>
      <c r="G719" s="8">
        <v>45494</v>
      </c>
      <c r="H719" s="22" t="str">
        <f>LOOKUP(C719,DATOS!$C$2:$C$497,DATOS!$F$2:$F$497)</f>
        <v>OCCIDENTE</v>
      </c>
      <c r="I719" s="22" t="str">
        <f>LOOKUP(C719,DATOS!$C$2:$C$497,DATOS!$G$2:$G$497)</f>
        <v>MARACAIBO</v>
      </c>
      <c r="J719" s="9" t="s">
        <v>6</v>
      </c>
    </row>
    <row r="720" spans="1:10">
      <c r="A720" s="20">
        <f t="shared" si="9"/>
        <v>731</v>
      </c>
      <c r="B720" s="22" t="str">
        <f>LOOKUP(C720,DATOS!$C$2:$C$497,DATOS!$B$2:$B$497)</f>
        <v>EDEBERTO FLORES</v>
      </c>
      <c r="C720" s="26">
        <v>13024349</v>
      </c>
      <c r="D720" s="22" t="str">
        <f>LOOKUP(C720,DATOS!$C$2:$C$497,DATOS!$D$2:$D$497)</f>
        <v>DA761828</v>
      </c>
      <c r="E720" s="22" t="str">
        <f>LOOKUP(D720,DATOS!$A$502:$A$884,DATOS!$B$502:$B$884)</f>
        <v>600 LT</v>
      </c>
      <c r="F720" s="6">
        <v>250.143</v>
      </c>
      <c r="G720" s="8">
        <v>45494</v>
      </c>
      <c r="H720" s="22" t="str">
        <f>LOOKUP(C720,DATOS!$C$2:$C$497,DATOS!$F$2:$F$497)</f>
        <v>OCCIDENTE</v>
      </c>
      <c r="I720" s="22" t="str">
        <f>LOOKUP(C720,DATOS!$C$2:$C$497,DATOS!$G$2:$G$497)</f>
        <v>MARACAIBO</v>
      </c>
      <c r="J720" s="9" t="s">
        <v>57</v>
      </c>
    </row>
    <row r="721" spans="1:10">
      <c r="A721" s="20">
        <f t="shared" si="9"/>
        <v>732</v>
      </c>
      <c r="B721" s="22" t="str">
        <f>LOOKUP(C721,DATOS!$C$2:$C$497,DATOS!$B$2:$B$497)</f>
        <v>RENNY JOSE RAMIREZ</v>
      </c>
      <c r="C721" s="26">
        <v>8501579</v>
      </c>
      <c r="D721" s="22" t="str">
        <f>LOOKUP(C721,DATOS!$C$2:$C$497,DATOS!$D$2:$D$497)</f>
        <v>A30EB6P</v>
      </c>
      <c r="E721" s="22" t="str">
        <f>LOOKUP(D721,DATOS!$A$502:$A$884,DATOS!$B$502:$B$884)</f>
        <v>S/I</v>
      </c>
      <c r="F721" s="6">
        <v>81.483000000000004</v>
      </c>
      <c r="G721" s="8">
        <v>45494</v>
      </c>
      <c r="H721" s="22" t="str">
        <f>LOOKUP(C721,DATOS!$C$2:$C$497,DATOS!$F$2:$F$497)</f>
        <v>OCCIDENTE</v>
      </c>
      <c r="I721" s="22" t="str">
        <f>LOOKUP(C721,DATOS!$C$2:$C$497,DATOS!$G$2:$G$497)</f>
        <v>DSI</v>
      </c>
      <c r="J721" s="9" t="s">
        <v>60</v>
      </c>
    </row>
    <row r="722" spans="1:10">
      <c r="A722" s="20">
        <f t="shared" si="9"/>
        <v>733</v>
      </c>
      <c r="B722" s="22" t="str">
        <f>LOOKUP(C722,DATOS!$C$2:$C$497,DATOS!$B$2:$B$497)</f>
        <v>GUSTAVO GALVIS</v>
      </c>
      <c r="C722" s="26">
        <v>5803314</v>
      </c>
      <c r="D722" s="22" t="s">
        <v>46</v>
      </c>
      <c r="E722" s="22" t="str">
        <f>LOOKUP(D722,DATOS!$A$502:$A$884,DATOS!$B$502:$B$884)</f>
        <v>S/I</v>
      </c>
      <c r="F722" s="6">
        <v>69.5</v>
      </c>
      <c r="G722" s="8">
        <v>45494</v>
      </c>
      <c r="H722" s="22" t="str">
        <f>LOOKUP(C722,DATOS!$C$2:$C$497,DATOS!$F$2:$F$497)</f>
        <v>OCCIDENTE</v>
      </c>
      <c r="I722" s="22" t="str">
        <f>LOOKUP(C722,DATOS!$C$2:$C$497,DATOS!$G$2:$G$497)</f>
        <v>MARACAIBO</v>
      </c>
      <c r="J722" s="9" t="s">
        <v>9</v>
      </c>
    </row>
    <row r="723" spans="1:10">
      <c r="A723" s="20">
        <f t="shared" si="9"/>
        <v>734</v>
      </c>
      <c r="B723" s="22" t="str">
        <f>LOOKUP(C723,DATOS!$C$2:$C$497,DATOS!$B$2:$B$497)</f>
        <v>RANDY NAVEDA</v>
      </c>
      <c r="C723" s="26">
        <v>17647764</v>
      </c>
      <c r="D723" s="22" t="str">
        <f>LOOKUP(C723,DATOS!$C$2:$C$497,DATOS!$D$2:$D$497)</f>
        <v>NA017022</v>
      </c>
      <c r="E723" s="22" t="str">
        <f>LOOKUP(D723,DATOS!$A$502:$A$884,DATOS!$B$502:$B$884)</f>
        <v>S/I</v>
      </c>
      <c r="F723" s="6">
        <v>130.852</v>
      </c>
      <c r="G723" s="8">
        <v>45494</v>
      </c>
      <c r="H723" s="22" t="str">
        <f>LOOKUP(C723,DATOS!$C$2:$C$497,DATOS!$F$2:$F$497)</f>
        <v>OCCIDENTE</v>
      </c>
      <c r="I723" s="22" t="str">
        <f>LOOKUP(C723,DATOS!$C$2:$C$497,DATOS!$G$2:$G$497)</f>
        <v>VALERA</v>
      </c>
      <c r="J723" s="9" t="s">
        <v>56</v>
      </c>
    </row>
    <row r="724" spans="1:10">
      <c r="A724" s="20">
        <f t="shared" si="9"/>
        <v>735</v>
      </c>
      <c r="B724" s="22" t="str">
        <f>LOOKUP(C724,DATOS!$C$2:$C$497,DATOS!$B$2:$B$497)</f>
        <v>RODRIGUEZ FELIX GREGORIO</v>
      </c>
      <c r="C724" s="26">
        <v>14245605</v>
      </c>
      <c r="D724" s="22" t="str">
        <f>LOOKUP(C724,DATOS!$C$2:$C$497,DATOS!$D$2:$D$497)</f>
        <v>A39EE8G</v>
      </c>
      <c r="E724" s="22" t="str">
        <f>LOOKUP(D724,DATOS!$A$502:$A$884,DATOS!$B$502:$B$884)</f>
        <v>S/I</v>
      </c>
      <c r="F724" s="6">
        <v>300.60500000000002</v>
      </c>
      <c r="G724" s="8">
        <v>45494</v>
      </c>
      <c r="H724" s="22" t="str">
        <f>LOOKUP(C724,DATOS!$C$2:$C$497,DATOS!$F$2:$F$497)</f>
        <v>OCCIDENTE</v>
      </c>
      <c r="I724" s="22" t="str">
        <f>LOOKUP(C724,DATOS!$C$2:$C$497,DATOS!$G$2:$G$497)</f>
        <v>VALERA</v>
      </c>
      <c r="J724" s="9" t="s">
        <v>536</v>
      </c>
    </row>
    <row r="725" spans="1:10">
      <c r="A725" s="20">
        <f t="shared" si="9"/>
        <v>736</v>
      </c>
      <c r="B725" s="22" t="str">
        <f>LOOKUP(C725,DATOS!$C$2:$C$497,DATOS!$B$2:$B$497)</f>
        <v>JUAN ZAMBRANO</v>
      </c>
      <c r="C725" s="26">
        <v>10873984</v>
      </c>
      <c r="D725" s="22" t="str">
        <f>LOOKUP(C725,DATOS!$C$2:$C$497,DATOS!$D$2:$D$497)</f>
        <v>DA754132</v>
      </c>
      <c r="E725" s="22" t="str">
        <f>LOOKUP(D725,DATOS!$A$502:$A$884,DATOS!$B$502:$B$884)</f>
        <v>600 LT</v>
      </c>
      <c r="F725" s="6">
        <v>200.49100000000001</v>
      </c>
      <c r="G725" s="8">
        <v>45494</v>
      </c>
      <c r="H725" s="22" t="str">
        <f>LOOKUP(C725,DATOS!$C$2:$C$497,DATOS!$F$2:$F$497)</f>
        <v>ANDES</v>
      </c>
      <c r="I725" s="22" t="str">
        <f>LOOKUP(C725,DATOS!$C$2:$C$497,DATOS!$G$2:$G$497)</f>
        <v>LA FRIA</v>
      </c>
      <c r="J725" s="9" t="s">
        <v>35</v>
      </c>
    </row>
    <row r="726" spans="1:10">
      <c r="A726" s="20">
        <f t="shared" si="9"/>
        <v>737</v>
      </c>
      <c r="B726" s="22" t="str">
        <f>LOOKUP(C726,DATOS!$C$2:$C$497,DATOS!$B$2:$B$497)</f>
        <v>PEREZ YEISON</v>
      </c>
      <c r="C726" s="26">
        <v>17834054</v>
      </c>
      <c r="D726" s="22" t="str">
        <f>LOOKUP(C726,DATOS!$C$2:$C$497,DATOS!$D$2:$D$497)</f>
        <v>DA761280</v>
      </c>
      <c r="E726" s="22" t="str">
        <f>LOOKUP(D726,DATOS!$A$502:$A$884,DATOS!$B$502:$B$884)</f>
        <v>600 LT</v>
      </c>
      <c r="F726" s="6">
        <v>200.238</v>
      </c>
      <c r="G726" s="8">
        <v>45494</v>
      </c>
      <c r="H726" s="22" t="str">
        <f>LOOKUP(C726,DATOS!$C$2:$C$497,DATOS!$F$2:$F$497)</f>
        <v>OCCIDENTE</v>
      </c>
      <c r="I726" s="22" t="str">
        <f>LOOKUP(C726,DATOS!$C$2:$C$497,DATOS!$G$2:$G$497)</f>
        <v>MARACAIBO</v>
      </c>
      <c r="J726" s="9" t="s">
        <v>9</v>
      </c>
    </row>
    <row r="727" spans="1:10">
      <c r="A727" s="20">
        <f t="shared" si="9"/>
        <v>738</v>
      </c>
      <c r="B727" s="22" t="str">
        <f>LOOKUP(C727,DATOS!$C$2:$C$497,DATOS!$B$2:$B$497)</f>
        <v>ALEXANDER BRAVO</v>
      </c>
      <c r="C727" s="26">
        <v>15465473</v>
      </c>
      <c r="D727" s="22" t="str">
        <f>LOOKUP(C727,DATOS!$C$2:$C$497,DATOS!$D$2:$D$497)</f>
        <v>PT501877</v>
      </c>
      <c r="E727" s="22" t="str">
        <f>LOOKUP(D727,DATOS!$A$502:$A$884,DATOS!$B$502:$B$884)</f>
        <v>S/I</v>
      </c>
      <c r="F727" s="6">
        <v>440.01100000000002</v>
      </c>
      <c r="G727" s="8">
        <v>45494</v>
      </c>
      <c r="H727" s="22" t="str">
        <f>LOOKUP(C727,DATOS!$C$2:$C$497,DATOS!$F$2:$F$497)</f>
        <v>OCCIDENTE</v>
      </c>
      <c r="I727" s="22" t="str">
        <f>LOOKUP(C727,DATOS!$C$2:$C$497,DATOS!$G$2:$G$497)</f>
        <v>MARACAIBO</v>
      </c>
      <c r="J727" s="9" t="s">
        <v>6</v>
      </c>
    </row>
    <row r="728" spans="1:10">
      <c r="A728" s="20">
        <f t="shared" si="9"/>
        <v>739</v>
      </c>
      <c r="B728" s="28" t="s">
        <v>20</v>
      </c>
      <c r="C728" s="28" t="s">
        <v>21</v>
      </c>
      <c r="D728" s="28" t="s">
        <v>22</v>
      </c>
      <c r="E728" s="28" t="s">
        <v>23</v>
      </c>
      <c r="F728" s="28" t="s">
        <v>25</v>
      </c>
      <c r="G728" s="28" t="s">
        <v>0</v>
      </c>
      <c r="H728" s="28" t="s">
        <v>28</v>
      </c>
      <c r="I728" s="28" t="s">
        <v>29</v>
      </c>
      <c r="J728" s="28" t="s">
        <v>30</v>
      </c>
    </row>
    <row r="729" spans="1:10" ht="15.75">
      <c r="A729" s="20">
        <f t="shared" si="9"/>
        <v>740</v>
      </c>
      <c r="B729" s="22" t="str">
        <f>LOOKUP(C729,DATOS!$C$2:$C$497,DATOS!$B$2:$B$497)</f>
        <v>PEDRO BOHORQUEZ</v>
      </c>
      <c r="C729" s="26">
        <v>14306139</v>
      </c>
      <c r="D729" s="22" t="str">
        <f>LOOKUP(C729,DATOS!$C$2:$C$497,DATOS!$D$2:$D$497)</f>
        <v>A41EE1G</v>
      </c>
      <c r="E729" s="22" t="str">
        <f>LOOKUP(D729,DATOS!$A$502:$A$884,DATOS!$B$502:$B$884)</f>
        <v>S/I</v>
      </c>
      <c r="F729" s="6">
        <v>200.07900000000001</v>
      </c>
      <c r="G729" s="8">
        <v>45494</v>
      </c>
      <c r="H729" s="22" t="str">
        <f>LOOKUP(C729,DATOS!$C$2:$C$497,DATOS!$F$2:$F$497)</f>
        <v>OCCIDENTE</v>
      </c>
      <c r="I729" s="22" t="str">
        <f>LOOKUP(C729,DATOS!$C$2:$C$497,DATOS!$G$2:$G$497)</f>
        <v>VALERA</v>
      </c>
      <c r="J729" s="43" t="s">
        <v>56</v>
      </c>
    </row>
    <row r="730" spans="1:10" ht="15.75">
      <c r="A730" s="20">
        <f t="shared" ref="A730:A793" si="10">A729+1</f>
        <v>741</v>
      </c>
      <c r="B730" s="22" t="str">
        <f>LOOKUP(C730,DATOS!$C$2:$C$497,DATOS!$B$2:$B$497)</f>
        <v>JOSE RAMIREZ</v>
      </c>
      <c r="C730" s="26">
        <v>9344408</v>
      </c>
      <c r="D730" s="22" t="str">
        <f>LOOKUP(C730,DATOS!$C$2:$C$497,DATOS!$D$2:$D$497)</f>
        <v>A28DT5V</v>
      </c>
      <c r="E730" s="22" t="str">
        <f>LOOKUP(D730,DATOS!$A$502:$A$884,DATOS!$B$502:$B$884)</f>
        <v>S/I</v>
      </c>
      <c r="F730" s="6">
        <v>200.31800000000001</v>
      </c>
      <c r="G730" s="8">
        <v>45494</v>
      </c>
      <c r="H730" s="22" t="str">
        <f>LOOKUP(C730,DATOS!$C$2:$C$497,DATOS!$F$2:$F$497)</f>
        <v>ANDES</v>
      </c>
      <c r="I730" s="22" t="str">
        <f>LOOKUP(C730,DATOS!$C$2:$C$497,DATOS!$G$2:$G$497)</f>
        <v>LA FRIA</v>
      </c>
      <c r="J730" s="43" t="s">
        <v>35</v>
      </c>
    </row>
    <row r="731" spans="1:10" ht="15.75">
      <c r="A731" s="20">
        <f t="shared" si="10"/>
        <v>742</v>
      </c>
      <c r="B731" s="22" t="str">
        <f>LOOKUP(C731,DATOS!$C$2:$C$497,DATOS!$B$2:$B$497)</f>
        <v>WILLIAM GARCIA</v>
      </c>
      <c r="C731" s="26">
        <v>8104930</v>
      </c>
      <c r="D731" s="22" t="str">
        <f>LOOKUP(C731,DATOS!$C$2:$C$497,DATOS!$D$2:$D$497)</f>
        <v>A25DT0V</v>
      </c>
      <c r="E731" s="22" t="str">
        <f>LOOKUP(D731,DATOS!$A$502:$A$884,DATOS!$B$502:$B$884)</f>
        <v>S/I</v>
      </c>
      <c r="F731" s="6">
        <v>200.208</v>
      </c>
      <c r="G731" s="8">
        <v>45494</v>
      </c>
      <c r="H731" s="22" t="str">
        <f>LOOKUP(C731,DATOS!$C$2:$C$497,DATOS!$F$2:$F$497)</f>
        <v>ANDES</v>
      </c>
      <c r="I731" s="22" t="str">
        <f>LOOKUP(C731,DATOS!$C$2:$C$497,DATOS!$G$2:$G$497)</f>
        <v>LA FRIA</v>
      </c>
      <c r="J731" s="43" t="s">
        <v>35</v>
      </c>
    </row>
    <row r="732" spans="1:10" ht="15.75">
      <c r="A732" s="20">
        <f t="shared" si="10"/>
        <v>743</v>
      </c>
      <c r="B732" s="22" t="str">
        <f>LOOKUP(C732,DATOS!$C$2:$C$497,DATOS!$B$2:$B$497)</f>
        <v>OSWALDO NAVARRO</v>
      </c>
      <c r="C732" s="26">
        <v>12621011</v>
      </c>
      <c r="D732" s="22" t="str">
        <f>LOOKUP(C732,DATOS!$C$2:$C$497,DATOS!$D$2:$D$497)</f>
        <v>A73EE1G</v>
      </c>
      <c r="E732" s="22" t="str">
        <f>LOOKUP(D732,DATOS!$A$502:$A$884,DATOS!$B$502:$B$884)</f>
        <v>S/I</v>
      </c>
      <c r="F732" s="6">
        <v>300.25599999999997</v>
      </c>
      <c r="G732" s="8">
        <v>45494</v>
      </c>
      <c r="H732" s="22" t="str">
        <f>LOOKUP(C732,DATOS!$C$2:$C$497,DATOS!$F$2:$F$497)</f>
        <v>OCCIDENTE</v>
      </c>
      <c r="I732" s="22" t="str">
        <f>LOOKUP(C732,DATOS!$C$2:$C$497,DATOS!$G$2:$G$497)</f>
        <v>MARACAIBO</v>
      </c>
      <c r="J732" s="43" t="s">
        <v>6</v>
      </c>
    </row>
    <row r="733" spans="1:10" ht="15.75">
      <c r="A733" s="20">
        <f t="shared" si="10"/>
        <v>744</v>
      </c>
      <c r="B733" s="22" t="str">
        <f>LOOKUP(C733,DATOS!$C$2:$C$497,DATOS!$B$2:$B$497)</f>
        <v xml:space="preserve">  JESUS ANDRADE</v>
      </c>
      <c r="C733" s="26">
        <v>8108913</v>
      </c>
      <c r="D733" s="22" t="str">
        <f>LOOKUP(C733,DATOS!$C$2:$C$497,DATOS!$D$2:$D$497)</f>
        <v>DA746006</v>
      </c>
      <c r="E733" s="22" t="str">
        <f>LOOKUP(D733,DATOS!$A$502:$A$884,DATOS!$B$502:$B$884)</f>
        <v>600 LT</v>
      </c>
      <c r="F733" s="6">
        <v>200.22300000000001</v>
      </c>
      <c r="G733" s="8">
        <v>45494</v>
      </c>
      <c r="H733" s="22" t="str">
        <f>LOOKUP(C733,DATOS!$C$2:$C$497,DATOS!$F$2:$F$497)</f>
        <v>ANDES</v>
      </c>
      <c r="I733" s="22" t="str">
        <f>LOOKUP(C733,DATOS!$C$2:$C$497,DATOS!$G$2:$G$497)</f>
        <v>SAN CRISTOBAL</v>
      </c>
      <c r="J733" s="43" t="s">
        <v>34</v>
      </c>
    </row>
    <row r="734" spans="1:10" ht="15.75">
      <c r="A734" s="20">
        <f t="shared" si="10"/>
        <v>745</v>
      </c>
      <c r="B734" s="22" t="str">
        <f>LOOKUP(C734,DATOS!$C$2:$C$497,DATOS!$B$2:$B$497)</f>
        <v xml:space="preserve">  YOHAN HERNANDEZ </v>
      </c>
      <c r="C734" s="26">
        <v>16123577</v>
      </c>
      <c r="D734" s="22" t="str">
        <f>LOOKUP(C734,DATOS!$C$2:$C$497,DATOS!$D$2:$D$497)</f>
        <v>DA753800</v>
      </c>
      <c r="E734" s="22" t="str">
        <f>LOOKUP(D734,DATOS!$A$502:$A$884,DATOS!$B$502:$B$884)</f>
        <v>600 LT</v>
      </c>
      <c r="F734" s="6">
        <v>200.17400000000001</v>
      </c>
      <c r="G734" s="8">
        <v>45494</v>
      </c>
      <c r="H734" s="22" t="str">
        <f>LOOKUP(C734,DATOS!$C$2:$C$497,DATOS!$F$2:$F$497)</f>
        <v>ANDES</v>
      </c>
      <c r="I734" s="22" t="str">
        <f>LOOKUP(C734,DATOS!$C$2:$C$497,DATOS!$G$2:$G$497)</f>
        <v>SAN CRISTOBAL</v>
      </c>
      <c r="J734" s="43" t="s">
        <v>34</v>
      </c>
    </row>
    <row r="735" spans="1:10" ht="15.75">
      <c r="A735" s="20">
        <f t="shared" si="10"/>
        <v>746</v>
      </c>
      <c r="B735" s="22" t="str">
        <f>LOOKUP(C735,DATOS!$C$2:$C$497,DATOS!$B$2:$B$497)</f>
        <v xml:space="preserve">  ALEXIS HERNANDEZ</v>
      </c>
      <c r="C735" s="26">
        <v>15566526</v>
      </c>
      <c r="D735" s="22" t="str">
        <f>LOOKUP(C735,DATOS!$C$2:$C$497,DATOS!$D$2:$D$497)</f>
        <v>DA753698</v>
      </c>
      <c r="E735" s="22" t="str">
        <f>LOOKUP(D735,DATOS!$A$502:$A$884,DATOS!$B$502:$B$884)</f>
        <v>600 LT</v>
      </c>
      <c r="F735" s="6">
        <v>200.03299999999999</v>
      </c>
      <c r="G735" s="8">
        <v>45494</v>
      </c>
      <c r="H735" s="22" t="str">
        <f>LOOKUP(C735,DATOS!$C$2:$C$497,DATOS!$F$2:$F$497)</f>
        <v>ANDES</v>
      </c>
      <c r="I735" s="22" t="str">
        <f>LOOKUP(C735,DATOS!$C$2:$C$497,DATOS!$G$2:$G$497)</f>
        <v>SAN CRISTOBAL</v>
      </c>
      <c r="J735" s="43" t="s">
        <v>34</v>
      </c>
    </row>
    <row r="736" spans="1:10" ht="15.75">
      <c r="A736" s="20">
        <f t="shared" si="10"/>
        <v>747</v>
      </c>
      <c r="B736" s="22" t="str">
        <f>LOOKUP(C736,DATOS!$C$2:$C$497,DATOS!$B$2:$B$497)</f>
        <v>WOLFANG BOHORQUEZ</v>
      </c>
      <c r="C736" s="26">
        <v>7814431</v>
      </c>
      <c r="D736" s="22" t="str">
        <f>LOOKUP(C736,DATOS!$C$2:$C$497,DATOS!$D$2:$D$497)</f>
        <v>A51EB7P</v>
      </c>
      <c r="E736" s="22" t="str">
        <f>LOOKUP(D736,DATOS!$A$502:$A$884,DATOS!$B$502:$B$884)</f>
        <v>S/I</v>
      </c>
      <c r="F736" s="6">
        <v>400.26</v>
      </c>
      <c r="G736" s="8">
        <v>45494</v>
      </c>
      <c r="H736" s="22" t="str">
        <f>LOOKUP(C736,DATOS!$C$2:$C$497,DATOS!$F$2:$F$497)</f>
        <v>OCCIDENTE</v>
      </c>
      <c r="I736" s="22" t="str">
        <f>LOOKUP(C736,DATOS!$C$2:$C$497,DATOS!$G$2:$G$497)</f>
        <v>MARACAIBO</v>
      </c>
      <c r="J736" s="43" t="s">
        <v>6</v>
      </c>
    </row>
    <row r="737" spans="1:10" ht="15.75">
      <c r="A737" s="20">
        <f t="shared" si="10"/>
        <v>748</v>
      </c>
      <c r="B737" s="22" t="str">
        <f>LOOKUP(C737,DATOS!$C$2:$C$497,DATOS!$B$2:$B$497)</f>
        <v>EDWING MOSQUERA</v>
      </c>
      <c r="C737" s="26">
        <v>15839638</v>
      </c>
      <c r="D737" s="22" t="str">
        <f>LOOKUP(C737,DATOS!$C$2:$C$497,DATOS!$D$2:$D$497)</f>
        <v>DA753550</v>
      </c>
      <c r="E737" s="22" t="str">
        <f>LOOKUP(D737,DATOS!$A$502:$A$884,DATOS!$B$502:$B$884)</f>
        <v>600 LT</v>
      </c>
      <c r="F737" s="6">
        <v>281.69099999999997</v>
      </c>
      <c r="G737" s="8">
        <v>45494</v>
      </c>
      <c r="H737" s="22" t="str">
        <f>LOOKUP(C737,DATOS!$C$2:$C$497,DATOS!$F$2:$F$497)</f>
        <v>OCCIDENTE</v>
      </c>
      <c r="I737" s="22" t="str">
        <f>LOOKUP(C737,DATOS!$C$2:$C$497,DATOS!$G$2:$G$497)</f>
        <v>MARACAIBO</v>
      </c>
      <c r="J737" s="43" t="s">
        <v>56</v>
      </c>
    </row>
    <row r="738" spans="1:10" ht="15.75">
      <c r="A738" s="20">
        <f t="shared" si="10"/>
        <v>749</v>
      </c>
      <c r="B738" s="22" t="str">
        <f>LOOKUP(C738,DATOS!$C$2:$C$497,DATOS!$B$2:$B$497)</f>
        <v>YOVANI ROSALES</v>
      </c>
      <c r="C738" s="26">
        <v>9342190</v>
      </c>
      <c r="D738" s="22" t="str">
        <f>LOOKUP(C738,DATOS!$C$2:$C$497,DATOS!$D$2:$D$497)</f>
        <v>DA754049</v>
      </c>
      <c r="E738" s="22" t="str">
        <f>LOOKUP(D738,DATOS!$A$502:$A$884,DATOS!$B$502:$B$884)</f>
        <v>600 LT</v>
      </c>
      <c r="F738" s="6">
        <v>292.98899999999998</v>
      </c>
      <c r="G738" s="8">
        <v>45494</v>
      </c>
      <c r="H738" s="22" t="str">
        <f>LOOKUP(C738,DATOS!$C$2:$C$497,DATOS!$F$2:$F$497)</f>
        <v>ANDES</v>
      </c>
      <c r="I738" s="22" t="str">
        <f>LOOKUP(C738,DATOS!$C$2:$C$497,DATOS!$G$2:$G$497)</f>
        <v>SAN CRISTOBAL</v>
      </c>
      <c r="J738" s="43" t="s">
        <v>782</v>
      </c>
    </row>
    <row r="739" spans="1:10">
      <c r="A739" s="20">
        <f t="shared" si="10"/>
        <v>750</v>
      </c>
      <c r="B739" s="28" t="s">
        <v>20</v>
      </c>
      <c r="C739" s="28" t="s">
        <v>21</v>
      </c>
      <c r="D739" s="28" t="s">
        <v>22</v>
      </c>
      <c r="E739" s="28" t="s">
        <v>23</v>
      </c>
      <c r="F739" s="28" t="s">
        <v>25</v>
      </c>
      <c r="G739" s="28" t="s">
        <v>0</v>
      </c>
      <c r="H739" s="28" t="s">
        <v>28</v>
      </c>
      <c r="I739" s="28" t="s">
        <v>29</v>
      </c>
      <c r="J739" s="28" t="s">
        <v>30</v>
      </c>
    </row>
    <row r="740" spans="1:10">
      <c r="A740" s="20">
        <f t="shared" si="10"/>
        <v>751</v>
      </c>
      <c r="B740" s="22" t="str">
        <f>LOOKUP(C740,DATOS!$C$2:$C$497,DATOS!$B$2:$B$497)</f>
        <v>JAIRO BUITRIAGO</v>
      </c>
      <c r="C740" s="26">
        <v>11302633</v>
      </c>
      <c r="D740" s="22" t="str">
        <f>LOOKUP(C740,DATOS!$C$2:$C$497,DATOS!$D$2:$D$497)</f>
        <v>A22DT7V</v>
      </c>
      <c r="E740" s="22" t="str">
        <f>LOOKUP(D740,DATOS!$A$502:$A$884,DATOS!$B$502:$B$884)</f>
        <v>S/I</v>
      </c>
      <c r="F740" s="6">
        <v>200.31399999999999</v>
      </c>
      <c r="G740" s="8">
        <v>45495</v>
      </c>
      <c r="H740" s="22" t="str">
        <f>LOOKUP(C740,DATOS!$C$2:$C$497,DATOS!$F$2:$F$497)</f>
        <v>ANDES</v>
      </c>
      <c r="I740" s="22" t="str">
        <f>LOOKUP(C740,DATOS!$C$2:$C$497,DATOS!$G$2:$G$497)</f>
        <v>LA FRIA</v>
      </c>
      <c r="J740" s="9" t="s">
        <v>35</v>
      </c>
    </row>
    <row r="741" spans="1:10">
      <c r="A741" s="20">
        <f t="shared" si="10"/>
        <v>752</v>
      </c>
      <c r="B741" s="22" t="str">
        <f>LOOKUP(C741,DATOS!$C$2:$C$497,DATOS!$B$2:$B$497)</f>
        <v>GUSTAVO DAVILA</v>
      </c>
      <c r="C741" s="26">
        <v>9717307</v>
      </c>
      <c r="D741" s="22" t="str">
        <f>LOOKUP(C741,DATOS!$C$2:$C$497,DATOS!$D$2:$D$497)</f>
        <v>DA746014</v>
      </c>
      <c r="E741" s="22" t="str">
        <f>LOOKUP(D741,DATOS!$A$502:$A$884,DATOS!$B$502:$B$884)</f>
        <v>600 LT</v>
      </c>
      <c r="F741" s="6">
        <v>200.81100000000001</v>
      </c>
      <c r="G741" s="8">
        <v>45495</v>
      </c>
      <c r="H741" s="22" t="str">
        <f>LOOKUP(C741,DATOS!$C$2:$C$497,DATOS!$F$2:$F$497)</f>
        <v>ANDES</v>
      </c>
      <c r="I741" s="22" t="str">
        <f>LOOKUP(C741,DATOS!$C$2:$C$497,DATOS!$G$2:$G$497)</f>
        <v>SAN CRISTOBAL</v>
      </c>
      <c r="J741" s="9" t="s">
        <v>58</v>
      </c>
    </row>
    <row r="742" spans="1:10">
      <c r="A742" s="20">
        <f t="shared" si="10"/>
        <v>753</v>
      </c>
      <c r="B742" s="22" t="str">
        <f>LOOKUP(C742,DATOS!$C$2:$C$497,DATOS!$B$2:$B$497)</f>
        <v>LEONEL ARIAS</v>
      </c>
      <c r="C742" s="26">
        <v>7690317</v>
      </c>
      <c r="D742" s="22" t="str">
        <f>LOOKUP(C742,DATOS!$C$2:$C$497,DATOS!$D$2:$D$497)</f>
        <v>NS000498</v>
      </c>
      <c r="E742" s="22" t="str">
        <f>LOOKUP(D742,DATOS!$A$502:$A$884,DATOS!$B$502:$B$884)</f>
        <v>S/I</v>
      </c>
      <c r="F742" s="6">
        <v>181.178</v>
      </c>
      <c r="G742" s="8">
        <v>45495</v>
      </c>
      <c r="H742" s="22" t="str">
        <f>LOOKUP(C742,DATOS!$C$2:$C$497,DATOS!$F$2:$F$497)</f>
        <v>OCCIDENTE</v>
      </c>
      <c r="I742" s="22" t="str">
        <f>LOOKUP(C742,DATOS!$C$2:$C$497,DATOS!$G$2:$G$497)</f>
        <v>MARACAIBO</v>
      </c>
      <c r="J742" s="9" t="s">
        <v>9</v>
      </c>
    </row>
    <row r="743" spans="1:10">
      <c r="A743" s="20">
        <f t="shared" si="10"/>
        <v>754</v>
      </c>
      <c r="B743" s="22" t="str">
        <f>LOOKUP(C743,DATOS!$C$2:$C$497,DATOS!$B$2:$B$497)</f>
        <v>MARCOS PARRA</v>
      </c>
      <c r="C743" s="26">
        <v>16282779</v>
      </c>
      <c r="D743" s="22" t="str">
        <f>LOOKUP(C743,DATOS!$C$2:$C$497,DATOS!$D$2:$D$497)</f>
        <v>A26DT2V</v>
      </c>
      <c r="E743" s="22" t="str">
        <f>LOOKUP(D743,DATOS!$A$502:$A$884,DATOS!$B$502:$B$884)</f>
        <v>S/I</v>
      </c>
      <c r="F743" s="6">
        <v>200.72499999999999</v>
      </c>
      <c r="G743" s="8">
        <v>45495</v>
      </c>
      <c r="H743" s="22" t="str">
        <f>LOOKUP(C743,DATOS!$C$2:$C$497,DATOS!$F$2:$F$497)</f>
        <v>ANDES</v>
      </c>
      <c r="I743" s="22" t="str">
        <f>LOOKUP(C743,DATOS!$C$2:$C$497,DATOS!$G$2:$G$497)</f>
        <v>SAN CRISTOBAL</v>
      </c>
      <c r="J743" s="9" t="s">
        <v>35</v>
      </c>
    </row>
    <row r="744" spans="1:10">
      <c r="A744" s="20">
        <f t="shared" si="10"/>
        <v>755</v>
      </c>
      <c r="B744" s="22" t="str">
        <f>LOOKUP(C744,DATOS!$C$2:$C$497,DATOS!$B$2:$B$497)</f>
        <v>GABRIEL FERNANDEZ</v>
      </c>
      <c r="C744" s="26">
        <v>10916747</v>
      </c>
      <c r="D744" s="22" t="str">
        <f>LOOKUP(C744,DATOS!$C$2:$C$497,DATOS!$D$2:$D$497)</f>
        <v>A75EE8G</v>
      </c>
      <c r="E744" s="22" t="str">
        <f>LOOKUP(D744,DATOS!$A$502:$A$884,DATOS!$B$502:$B$884)</f>
        <v>S/I</v>
      </c>
      <c r="F744" s="6">
        <v>200.071</v>
      </c>
      <c r="G744" s="8">
        <v>45495</v>
      </c>
      <c r="H744" s="22" t="str">
        <f>LOOKUP(C744,DATOS!$C$2:$C$497,DATOS!$F$2:$F$497)</f>
        <v>OCCIDENTE</v>
      </c>
      <c r="I744" s="22" t="str">
        <f>LOOKUP(C744,DATOS!$C$2:$C$497,DATOS!$G$2:$G$497)</f>
        <v>MARACAIBO</v>
      </c>
      <c r="J744" s="9" t="s">
        <v>9</v>
      </c>
    </row>
    <row r="745" spans="1:10">
      <c r="A745" s="20">
        <f t="shared" si="10"/>
        <v>756</v>
      </c>
      <c r="B745" s="22" t="str">
        <f>LOOKUP(C745,DATOS!$C$2:$C$497,DATOS!$B$2:$B$497)</f>
        <v>DAGOBERTO CASTRO</v>
      </c>
      <c r="C745" s="26">
        <v>22480541</v>
      </c>
      <c r="D745" s="22" t="str">
        <f>LOOKUP(C745,DATOS!$C$2:$C$497,DATOS!$D$2:$D$497)</f>
        <v>A21DT7V</v>
      </c>
      <c r="E745" s="22" t="str">
        <f>LOOKUP(D745,DATOS!$A$502:$A$884,DATOS!$B$502:$B$884)</f>
        <v>S/I</v>
      </c>
      <c r="F745" s="6">
        <v>400.65</v>
      </c>
      <c r="G745" s="8">
        <v>45495</v>
      </c>
      <c r="H745" s="22" t="str">
        <f>LOOKUP(C745,DATOS!$C$2:$C$497,DATOS!$F$2:$F$497)</f>
        <v>OCCIDENTE</v>
      </c>
      <c r="I745" s="22" t="str">
        <f>LOOKUP(C745,DATOS!$C$2:$C$497,DATOS!$G$2:$G$497)</f>
        <v>MARACAIBO</v>
      </c>
      <c r="J745" s="9" t="s">
        <v>6</v>
      </c>
    </row>
    <row r="746" spans="1:10">
      <c r="A746" s="20">
        <f t="shared" si="10"/>
        <v>757</v>
      </c>
      <c r="B746" s="22" t="str">
        <f>LOOKUP(C746,DATOS!$C$2:$C$497,DATOS!$B$2:$B$497)</f>
        <v>OSMER NAVARRO</v>
      </c>
      <c r="C746" s="26">
        <v>7613744</v>
      </c>
      <c r="D746" s="22" t="str">
        <f>LOOKUP(C746,DATOS!$C$2:$C$497,DATOS!$D$2:$D$497)</f>
        <v>NS000465</v>
      </c>
      <c r="E746" s="22" t="str">
        <f>LOOKUP(D746,DATOS!$A$502:$A$884,DATOS!$B$502:$B$884)</f>
        <v>S/I</v>
      </c>
      <c r="F746" s="6">
        <v>174.13499999999999</v>
      </c>
      <c r="G746" s="8">
        <v>45495</v>
      </c>
      <c r="H746" s="22" t="str">
        <f>LOOKUP(C746,DATOS!$C$2:$C$497,DATOS!$F$2:$F$497)</f>
        <v>OCCIDENTE</v>
      </c>
      <c r="I746" s="22" t="str">
        <f>LOOKUP(C746,DATOS!$C$2:$C$497,DATOS!$G$2:$G$497)</f>
        <v>MARACAIBO</v>
      </c>
      <c r="J746" s="9" t="s">
        <v>9</v>
      </c>
    </row>
    <row r="747" spans="1:10">
      <c r="A747" s="20">
        <f t="shared" si="10"/>
        <v>758</v>
      </c>
      <c r="B747" s="22" t="str">
        <f>LOOKUP(C747,DATOS!$C$2:$C$497,DATOS!$B$2:$B$497)</f>
        <v>FELIX MANZANEDA</v>
      </c>
      <c r="C747" s="26">
        <v>11389096</v>
      </c>
      <c r="D747" s="22" t="str">
        <f>LOOKUP(C747,DATOS!$C$2:$C$497,DATOS!$D$2:$D$497)</f>
        <v>DA746035</v>
      </c>
      <c r="E747" s="22" t="str">
        <f>LOOKUP(D747,DATOS!$A$502:$A$884,DATOS!$B$502:$B$884)</f>
        <v>600 LT</v>
      </c>
      <c r="F747" s="6">
        <v>400.12400000000002</v>
      </c>
      <c r="G747" s="8">
        <v>45495</v>
      </c>
      <c r="H747" s="22" t="str">
        <f>LOOKUP(C747,DATOS!$C$2:$C$497,DATOS!$F$2:$F$497)</f>
        <v>OCCIDENTE</v>
      </c>
      <c r="I747" s="22" t="str">
        <f>LOOKUP(C747,DATOS!$C$2:$C$497,DATOS!$G$2:$G$497)</f>
        <v>MARACAIBO</v>
      </c>
      <c r="J747" s="9" t="s">
        <v>6</v>
      </c>
    </row>
    <row r="748" spans="1:10">
      <c r="A748" s="20">
        <f t="shared" si="10"/>
        <v>759</v>
      </c>
      <c r="B748" s="22" t="str">
        <f>LOOKUP(C748,DATOS!$C$2:$C$497,DATOS!$B$2:$B$497)</f>
        <v>ANTONIO MONTILLA</v>
      </c>
      <c r="C748" s="26">
        <v>7732425</v>
      </c>
      <c r="D748" s="22" t="str">
        <f>LOOKUP(C748,DATOS!$C$2:$C$497,DATOS!$D$2:$D$497)</f>
        <v>DA761724</v>
      </c>
      <c r="E748" s="22" t="str">
        <f>LOOKUP(D748,DATOS!$A$502:$A$884,DATOS!$B$502:$B$884)</f>
        <v>600 LT</v>
      </c>
      <c r="F748" s="6">
        <v>250.65100000000001</v>
      </c>
      <c r="G748" s="8">
        <v>45495</v>
      </c>
      <c r="H748" s="22" t="str">
        <f>LOOKUP(C748,DATOS!$C$2:$C$497,DATOS!$F$2:$F$497)</f>
        <v>OCCIDENTE</v>
      </c>
      <c r="I748" s="22" t="str">
        <f>LOOKUP(C748,DATOS!$C$2:$C$497,DATOS!$G$2:$G$497)</f>
        <v>MARACAIBO</v>
      </c>
      <c r="J748" s="9" t="s">
        <v>57</v>
      </c>
    </row>
    <row r="749" spans="1:10">
      <c r="A749" s="20">
        <f t="shared" si="10"/>
        <v>760</v>
      </c>
      <c r="B749" s="22" t="str">
        <f>LOOKUP(C749,DATOS!$C$2:$C$497,DATOS!$B$2:$B$497)</f>
        <v>EDGAR HERNANDEZ</v>
      </c>
      <c r="C749" s="26">
        <v>7722809</v>
      </c>
      <c r="D749" s="22" t="str">
        <f>LOOKUP(C749,DATOS!$C$2:$C$497,DATOS!$D$2:$D$497)</f>
        <v>A74EE7G</v>
      </c>
      <c r="E749" s="22" t="str">
        <f>LOOKUP(D749,DATOS!$A$502:$A$884,DATOS!$B$502:$B$884)</f>
        <v>S/I</v>
      </c>
      <c r="F749" s="6">
        <v>400.048</v>
      </c>
      <c r="G749" s="8">
        <v>45495</v>
      </c>
      <c r="H749" s="22" t="str">
        <f>LOOKUP(C749,DATOS!$C$2:$C$497,DATOS!$F$2:$F$497)</f>
        <v>OCCIDENTE</v>
      </c>
      <c r="I749" s="22" t="str">
        <f>LOOKUP(C749,DATOS!$C$2:$C$497,DATOS!$G$2:$G$497)</f>
        <v>MARACAIBO</v>
      </c>
      <c r="J749" s="9" t="s">
        <v>6</v>
      </c>
    </row>
    <row r="750" spans="1:10">
      <c r="A750" s="20">
        <f t="shared" si="10"/>
        <v>761</v>
      </c>
      <c r="B750" s="22" t="str">
        <f>LOOKUP(C750,DATOS!$C$2:$C$497,DATOS!$B$2:$B$497)</f>
        <v>CARLOS BAPTISTA</v>
      </c>
      <c r="C750" s="26">
        <v>11609937</v>
      </c>
      <c r="D750" s="22" t="str">
        <f>LOOKUP(C750,DATOS!$C$2:$C$497,DATOS!$D$2:$D$497)</f>
        <v>DA761824</v>
      </c>
      <c r="E750" s="22" t="str">
        <f>LOOKUP(D750,DATOS!$A$502:$A$884,DATOS!$B$502:$B$884)</f>
        <v>600 LT</v>
      </c>
      <c r="F750" s="6">
        <v>200.05600000000001</v>
      </c>
      <c r="G750" s="8">
        <v>45495</v>
      </c>
      <c r="H750" s="22" t="str">
        <f>LOOKUP(C750,DATOS!$C$2:$C$497,DATOS!$F$2:$F$497)</f>
        <v>OCCIDENTE</v>
      </c>
      <c r="I750" s="22" t="str">
        <f>LOOKUP(C750,DATOS!$C$2:$C$497,DATOS!$G$2:$G$497)</f>
        <v>MARACAIBO</v>
      </c>
      <c r="J750" s="9" t="s">
        <v>707</v>
      </c>
    </row>
    <row r="751" spans="1:10">
      <c r="A751" s="20">
        <f t="shared" si="10"/>
        <v>762</v>
      </c>
      <c r="B751" s="22" t="str">
        <f>LOOKUP(C751,DATOS!$C$2:$C$497,DATOS!$B$2:$B$497)</f>
        <v>ERNESTO CARDENAS</v>
      </c>
      <c r="C751" s="26">
        <v>7772722</v>
      </c>
      <c r="D751" s="22" t="str">
        <f>LOOKUP(C751,DATOS!$C$2:$C$497,DATOS!$D$2:$D$497)</f>
        <v>A26DT5V</v>
      </c>
      <c r="E751" s="22" t="str">
        <f>LOOKUP(D751,DATOS!$A$502:$A$884,DATOS!$B$502:$B$884)</f>
        <v>S/I</v>
      </c>
      <c r="F751" s="6">
        <v>250.071</v>
      </c>
      <c r="G751" s="8">
        <v>45495</v>
      </c>
      <c r="H751" s="22" t="str">
        <f>LOOKUP(C751,DATOS!$C$2:$C$497,DATOS!$F$2:$F$497)</f>
        <v>OCCIDENTE</v>
      </c>
      <c r="I751" s="22" t="str">
        <f>LOOKUP(C751,DATOS!$C$2:$C$497,DATOS!$G$2:$G$497)</f>
        <v>MARACAIBO</v>
      </c>
      <c r="J751" s="9" t="s">
        <v>57</v>
      </c>
    </row>
    <row r="752" spans="1:10">
      <c r="A752" s="20">
        <f t="shared" si="10"/>
        <v>763</v>
      </c>
      <c r="B752" s="22" t="str">
        <f>LOOKUP(C752,DATOS!$C$2:$C$497,DATOS!$B$2:$B$497)</f>
        <v>ELIVALDO GUTIERREZ</v>
      </c>
      <c r="C752" s="26">
        <v>13863111</v>
      </c>
      <c r="D752" s="22" t="str">
        <f>LOOKUP(C752,DATOS!$C$2:$C$497,DATOS!$D$2:$D$497)</f>
        <v>DA753559</v>
      </c>
      <c r="E752" s="22" t="str">
        <f>LOOKUP(D752,DATOS!$A$502:$A$884,DATOS!$B$502:$B$884)</f>
        <v>600 LT</v>
      </c>
      <c r="F752" s="6">
        <v>250.75700000000001</v>
      </c>
      <c r="G752" s="8">
        <v>45495</v>
      </c>
      <c r="H752" s="22" t="str">
        <f>LOOKUP(C752,DATOS!$C$2:$C$497,DATOS!$F$2:$F$497)</f>
        <v>OCCIDENTE</v>
      </c>
      <c r="I752" s="22" t="str">
        <f>LOOKUP(C752,DATOS!$C$2:$C$497,DATOS!$G$2:$G$497)</f>
        <v>MARACAIBO</v>
      </c>
      <c r="J752" s="9" t="s">
        <v>57</v>
      </c>
    </row>
    <row r="753" spans="1:10">
      <c r="A753" s="20">
        <f t="shared" si="10"/>
        <v>764</v>
      </c>
      <c r="B753" s="22" t="str">
        <f>LOOKUP(C753,DATOS!$C$2:$C$497,DATOS!$B$2:$B$497)</f>
        <v>ENRIQUE GIL</v>
      </c>
      <c r="C753" s="26">
        <v>9162569</v>
      </c>
      <c r="D753" s="22" t="str">
        <f>LOOKUP(C753,DATOS!$C$2:$C$497,DATOS!$D$2:$D$497)</f>
        <v>A71EE8G</v>
      </c>
      <c r="E753" s="22" t="str">
        <f>LOOKUP(D753,DATOS!$A$502:$A$884,DATOS!$B$502:$B$884)</f>
        <v>S/I</v>
      </c>
      <c r="F753" s="6">
        <v>200.048</v>
      </c>
      <c r="G753" s="8">
        <v>45495</v>
      </c>
      <c r="H753" s="22" t="str">
        <f>LOOKUP(C753,DATOS!$C$2:$C$497,DATOS!$F$2:$F$497)</f>
        <v>OCCIDENTE</v>
      </c>
      <c r="I753" s="22" t="str">
        <f>LOOKUP(C753,DATOS!$C$2:$C$497,DATOS!$G$2:$G$497)</f>
        <v>VALERA</v>
      </c>
      <c r="J753" s="9" t="s">
        <v>56</v>
      </c>
    </row>
    <row r="754" spans="1:10">
      <c r="A754" s="20">
        <f t="shared" si="10"/>
        <v>765</v>
      </c>
      <c r="B754" s="22" t="str">
        <f>LOOKUP(C754,DATOS!$C$2:$C$497,DATOS!$B$2:$B$497)</f>
        <v>SIMON BRITO</v>
      </c>
      <c r="C754" s="26">
        <v>11513007</v>
      </c>
      <c r="D754" s="22" t="s">
        <v>802</v>
      </c>
      <c r="E754" s="22" t="str">
        <f>LOOKUP(D754,DATOS!$A$502:$A$884,DATOS!$B$502:$B$884)</f>
        <v>S/I</v>
      </c>
      <c r="F754" s="6">
        <v>200.28</v>
      </c>
      <c r="G754" s="8">
        <v>45495</v>
      </c>
      <c r="H754" s="22" t="str">
        <f>LOOKUP(C754,DATOS!$C$2:$C$497,DATOS!$F$2:$F$497)</f>
        <v>ANDES</v>
      </c>
      <c r="I754" s="22" t="str">
        <f>LOOKUP(C754,DATOS!$C$2:$C$497,DATOS!$G$2:$G$497)</f>
        <v>VIGIA</v>
      </c>
      <c r="J754" s="9" t="s">
        <v>708</v>
      </c>
    </row>
    <row r="755" spans="1:10">
      <c r="A755" s="20">
        <f t="shared" si="10"/>
        <v>766</v>
      </c>
      <c r="B755" s="22" t="str">
        <f>LOOKUP(C755,DATOS!$C$2:$C$497,DATOS!$B$2:$B$497)</f>
        <v>PEDRO RIVAS</v>
      </c>
      <c r="C755" s="26">
        <v>9312763</v>
      </c>
      <c r="D755" s="22" t="str">
        <f>LOOKUP(C755,DATOS!$C$2:$C$497,DATOS!$D$2:$D$497)</f>
        <v>A40EE4G</v>
      </c>
      <c r="E755" s="22" t="str">
        <f>LOOKUP(D755,DATOS!$A$502:$A$884,DATOS!$B$502:$B$884)</f>
        <v>S/I</v>
      </c>
      <c r="F755" s="6">
        <v>200.279</v>
      </c>
      <c r="G755" s="8">
        <v>45495</v>
      </c>
      <c r="H755" s="22" t="str">
        <f>LOOKUP(C755,DATOS!$C$2:$C$497,DATOS!$F$2:$F$497)</f>
        <v>OCCIDENTE</v>
      </c>
      <c r="I755" s="22" t="str">
        <f>LOOKUP(C755,DATOS!$C$2:$C$497,DATOS!$G$2:$G$497)</f>
        <v>VALERA</v>
      </c>
      <c r="J755" s="9" t="s">
        <v>56</v>
      </c>
    </row>
    <row r="756" spans="1:10">
      <c r="A756" s="20">
        <f t="shared" si="10"/>
        <v>767</v>
      </c>
      <c r="B756" s="22" t="str">
        <f>LOOKUP(C756,DATOS!$C$2:$C$497,DATOS!$B$2:$B$497)</f>
        <v>JHONNY NUÑEZ</v>
      </c>
      <c r="C756" s="26">
        <v>11319648</v>
      </c>
      <c r="D756" s="22" t="str">
        <f>LOOKUP(C756,DATOS!$C$2:$C$497,DATOS!$D$2:$D$497)</f>
        <v>NA017023</v>
      </c>
      <c r="E756" s="22" t="str">
        <f>LOOKUP(D756,DATOS!$A$502:$A$884,DATOS!$B$502:$B$884)</f>
        <v>S/I</v>
      </c>
      <c r="F756" s="3">
        <v>200.364</v>
      </c>
      <c r="G756" s="8">
        <v>45495</v>
      </c>
      <c r="H756" s="22" t="str">
        <f>LOOKUP(C756,DATOS!$C$2:$C$497,DATOS!$F$2:$F$497)</f>
        <v>OCCIDENTE</v>
      </c>
      <c r="I756" s="22" t="str">
        <f>LOOKUP(C756,DATOS!$C$2:$C$497,DATOS!$G$2:$G$497)</f>
        <v>VALERA</v>
      </c>
      <c r="J756" s="9" t="s">
        <v>56</v>
      </c>
    </row>
    <row r="757" spans="1:10">
      <c r="A757" s="20">
        <f t="shared" si="10"/>
        <v>768</v>
      </c>
      <c r="B757" s="22" t="str">
        <f>LOOKUP(C757,DATOS!$C$2:$C$497,DATOS!$B$2:$B$497)</f>
        <v>NING ORTEGA</v>
      </c>
      <c r="C757" s="26">
        <v>18831887</v>
      </c>
      <c r="D757" s="22" t="s">
        <v>85</v>
      </c>
      <c r="E757" s="22" t="str">
        <f>LOOKUP(D757,DATOS!$A$502:$A$884,DATOS!$B$502:$B$884)</f>
        <v>600 LT</v>
      </c>
      <c r="F757" s="6">
        <v>300.06</v>
      </c>
      <c r="G757" s="8">
        <v>45495</v>
      </c>
      <c r="H757" s="22" t="str">
        <f>LOOKUP(C757,DATOS!$C$2:$C$497,DATOS!$F$2:$F$497)</f>
        <v>OCCIDENTE</v>
      </c>
      <c r="I757" s="22" t="str">
        <f>LOOKUP(C757,DATOS!$C$2:$C$497,DATOS!$G$2:$G$497)</f>
        <v>MARACAIBO</v>
      </c>
      <c r="J757" s="1" t="s">
        <v>483</v>
      </c>
    </row>
    <row r="758" spans="1:10">
      <c r="A758" s="20">
        <f t="shared" si="10"/>
        <v>769</v>
      </c>
      <c r="B758" s="22" t="str">
        <f>LOOKUP(C758,DATOS!$C$2:$C$497,DATOS!$B$2:$B$497)</f>
        <v>YOVANY BRICEÑO</v>
      </c>
      <c r="C758" s="26">
        <v>10911880</v>
      </c>
      <c r="D758" s="22" t="s">
        <v>245</v>
      </c>
      <c r="E758" s="22" t="str">
        <f>LOOKUP(D758,DATOS!$A$502:$A$884,DATOS!$B$502:$B$884)</f>
        <v>S/I</v>
      </c>
      <c r="F758" s="6">
        <v>200.345</v>
      </c>
      <c r="G758" s="8">
        <v>45495</v>
      </c>
      <c r="H758" s="22" t="str">
        <f>LOOKUP(C758,DATOS!$C$2:$C$497,DATOS!$F$2:$F$497)</f>
        <v>OCCIDENTE</v>
      </c>
      <c r="I758" s="22" t="str">
        <f>LOOKUP(C758,DATOS!$C$2:$C$497,DATOS!$G$2:$G$497)</f>
        <v>VALERA</v>
      </c>
      <c r="J758" s="1" t="s">
        <v>56</v>
      </c>
    </row>
    <row r="759" spans="1:10">
      <c r="A759" s="20">
        <f t="shared" si="10"/>
        <v>770</v>
      </c>
      <c r="B759" s="22" t="str">
        <f>LOOKUP(C759,DATOS!$C$2:$C$497,DATOS!$B$2:$B$497)</f>
        <v>PEREZ YEISON</v>
      </c>
      <c r="C759" s="26">
        <v>17834054</v>
      </c>
      <c r="D759" s="22" t="str">
        <f>LOOKUP(C759,DATOS!$C$2:$C$497,DATOS!$D$2:$D$497)</f>
        <v>DA761280</v>
      </c>
      <c r="E759" s="22" t="str">
        <f>LOOKUP(D759,DATOS!$A$502:$A$884,DATOS!$B$502:$B$884)</f>
        <v>600 LT</v>
      </c>
      <c r="F759" s="6">
        <v>392.80799999999999</v>
      </c>
      <c r="G759" s="8">
        <v>45495</v>
      </c>
      <c r="H759" s="22" t="str">
        <f>LOOKUP(C759,DATOS!$C$2:$C$497,DATOS!$F$2:$F$497)</f>
        <v>OCCIDENTE</v>
      </c>
      <c r="I759" s="22" t="str">
        <f>LOOKUP(C759,DATOS!$C$2:$C$497,DATOS!$G$2:$G$497)</f>
        <v>MARACAIBO</v>
      </c>
      <c r="J759" s="9" t="s">
        <v>6</v>
      </c>
    </row>
    <row r="760" spans="1:10">
      <c r="A760" s="20">
        <f t="shared" si="10"/>
        <v>771</v>
      </c>
      <c r="B760" s="22" t="str">
        <f>LOOKUP(C760,DATOS!$C$2:$C$497,DATOS!$B$2:$B$497)</f>
        <v>RICHARD VASQUEZ</v>
      </c>
      <c r="C760" s="32">
        <v>14454740</v>
      </c>
      <c r="D760" s="22" t="str">
        <f>LOOKUP(C760,DATOS!$C$2:$C$497,DATOS!$D$2:$D$497)</f>
        <v>A73EE3G</v>
      </c>
      <c r="E760" s="22" t="str">
        <f>LOOKUP(D760,DATOS!$A$502:$A$884,DATOS!$B$502:$B$884)</f>
        <v>S/I</v>
      </c>
      <c r="F760" s="6">
        <v>500.06299999999999</v>
      </c>
      <c r="G760" s="8">
        <v>45495</v>
      </c>
      <c r="H760" s="22" t="str">
        <f>LOOKUP(C760,DATOS!$C$2:$C$497,DATOS!$F$2:$F$497)</f>
        <v>OCCIDENTE</v>
      </c>
      <c r="I760" s="22" t="str">
        <f>LOOKUP(C760,DATOS!$C$2:$C$497,DATOS!$G$2:$G$497)</f>
        <v>MARACAIBO</v>
      </c>
      <c r="J760" s="9" t="s">
        <v>732</v>
      </c>
    </row>
    <row r="761" spans="1:10">
      <c r="A761" s="20">
        <f t="shared" si="10"/>
        <v>772</v>
      </c>
      <c r="B761" s="22" t="str">
        <f>LOOKUP(C761,DATOS!$C$2:$C$497,DATOS!$B$2:$B$497)</f>
        <v>EDIXON OCANDO</v>
      </c>
      <c r="C761" s="26">
        <v>11066473</v>
      </c>
      <c r="D761" s="22" t="str">
        <f>LOOKUP(C761,DATOS!$C$2:$C$497,DATOS!$D$2:$D$497)</f>
        <v>A49EB1P</v>
      </c>
      <c r="E761" s="22" t="str">
        <f>LOOKUP(D761,DATOS!$A$502:$A$884,DATOS!$B$502:$B$884)</f>
        <v>S/I</v>
      </c>
      <c r="F761" s="6">
        <v>250.72499999999999</v>
      </c>
      <c r="G761" s="8">
        <v>45495</v>
      </c>
      <c r="H761" s="22" t="str">
        <f>LOOKUP(C761,DATOS!$C$2:$C$497,DATOS!$F$2:$F$497)</f>
        <v>OCCIDENTE</v>
      </c>
      <c r="I761" s="22" t="str">
        <f>LOOKUP(C761,DATOS!$C$2:$C$497,DATOS!$G$2:$G$497)</f>
        <v>MARACAIBO</v>
      </c>
      <c r="J761" s="1" t="s">
        <v>704</v>
      </c>
    </row>
    <row r="762" spans="1:10">
      <c r="A762" s="20">
        <f t="shared" si="10"/>
        <v>773</v>
      </c>
      <c r="B762" s="22" t="str">
        <f>LOOKUP(C762,DATOS!$C$2:$C$497,DATOS!$B$2:$B$497)</f>
        <v>LUZIO ZAMBRANO</v>
      </c>
      <c r="C762" s="26">
        <v>9353770</v>
      </c>
      <c r="D762" s="22" t="str">
        <f>LOOKUP(C762,DATOS!$C$2:$C$497,DATOS!$D$2:$D$497)</f>
        <v>NS000495</v>
      </c>
      <c r="E762" s="22" t="str">
        <f>LOOKUP(D762,DATOS!$A$502:$A$884,DATOS!$B$502:$B$884)</f>
        <v>S/I</v>
      </c>
      <c r="F762" s="6">
        <v>200.506</v>
      </c>
      <c r="G762" s="8">
        <v>45495</v>
      </c>
      <c r="H762" s="22" t="str">
        <f>LOOKUP(C762,DATOS!$C$2:$C$497,DATOS!$F$2:$F$497)</f>
        <v>ANDES</v>
      </c>
      <c r="I762" s="22" t="str">
        <f>LOOKUP(C762,DATOS!$C$2:$C$497,DATOS!$G$2:$G$497)</f>
        <v>LA FRIA</v>
      </c>
      <c r="J762" s="1" t="s">
        <v>58</v>
      </c>
    </row>
    <row r="763" spans="1:10">
      <c r="A763" s="20">
        <f t="shared" si="10"/>
        <v>774</v>
      </c>
      <c r="B763" s="28" t="s">
        <v>20</v>
      </c>
      <c r="C763" s="28" t="s">
        <v>21</v>
      </c>
      <c r="D763" s="28" t="s">
        <v>22</v>
      </c>
      <c r="E763" s="28" t="s">
        <v>23</v>
      </c>
      <c r="F763" s="28" t="s">
        <v>25</v>
      </c>
      <c r="G763" s="28" t="s">
        <v>0</v>
      </c>
      <c r="H763" s="28" t="s">
        <v>28</v>
      </c>
      <c r="I763" s="28" t="s">
        <v>29</v>
      </c>
      <c r="J763" s="28" t="s">
        <v>30</v>
      </c>
    </row>
    <row r="764" spans="1:10">
      <c r="A764" s="20">
        <f t="shared" si="10"/>
        <v>775</v>
      </c>
      <c r="B764" s="22" t="str">
        <f>LOOKUP(C764,DATOS!$C$2:$C$497,DATOS!$B$2:$B$497)</f>
        <v>WILLIAMS LABARCA</v>
      </c>
      <c r="C764" s="26">
        <v>16469804</v>
      </c>
      <c r="D764" s="22" t="s">
        <v>730</v>
      </c>
      <c r="E764" s="22" t="str">
        <f>LOOKUP(D764,DATOS!$A$502:$A$884,DATOS!$B$502:$B$884)</f>
        <v>S/I</v>
      </c>
      <c r="F764" s="6">
        <v>200.94200000000001</v>
      </c>
      <c r="G764" s="8">
        <v>45495</v>
      </c>
      <c r="H764" s="22" t="str">
        <f>LOOKUP(C764,DATOS!$C$2:$C$497,DATOS!$F$2:$F$497)</f>
        <v>OCCIDENTE</v>
      </c>
      <c r="I764" s="22" t="str">
        <f>LOOKUP(C764,DATOS!$C$2:$C$497,DATOS!$G$2:$G$497)</f>
        <v>MARACAIBO</v>
      </c>
      <c r="J764" s="9" t="s">
        <v>9</v>
      </c>
    </row>
    <row r="765" spans="1:10">
      <c r="A765" s="20">
        <f t="shared" si="10"/>
        <v>776</v>
      </c>
      <c r="B765" s="22" t="str">
        <f>LOOKUP(C765,DATOS!$C$2:$C$497,DATOS!$B$2:$B$497)</f>
        <v xml:space="preserve">DAVID COLMENARES </v>
      </c>
      <c r="C765" s="26">
        <v>8101587</v>
      </c>
      <c r="D765" s="22" t="str">
        <f>LOOKUP(C765,DATOS!$C$2:$C$497,DATOS!$D$2:$D$497)</f>
        <v>A24DT0V</v>
      </c>
      <c r="E765" s="22" t="str">
        <f>LOOKUP(D765,DATOS!$A$502:$A$884,DATOS!$B$502:$B$884)</f>
        <v>S/I</v>
      </c>
      <c r="F765" s="6">
        <v>200.15100000000001</v>
      </c>
      <c r="G765" s="8">
        <v>45495</v>
      </c>
      <c r="H765" s="22" t="str">
        <f>LOOKUP(C765,DATOS!$C$2:$C$497,DATOS!$F$2:$F$497)</f>
        <v>ANDES</v>
      </c>
      <c r="I765" s="22" t="str">
        <f>LOOKUP(C765,DATOS!$C$2:$C$497,DATOS!$G$2:$G$497)</f>
        <v>LA FRIA</v>
      </c>
      <c r="J765" s="9" t="s">
        <v>58</v>
      </c>
    </row>
    <row r="766" spans="1:10">
      <c r="A766" s="20">
        <f t="shared" si="10"/>
        <v>777</v>
      </c>
      <c r="B766" s="22" t="str">
        <f>LOOKUP(C766,DATOS!$C$2:$C$497,DATOS!$B$2:$B$497)</f>
        <v>MIGUEL MONTERO</v>
      </c>
      <c r="C766" s="26">
        <v>11287560</v>
      </c>
      <c r="D766" s="22" t="str">
        <f>LOOKUP(C766,DATOS!$C$2:$C$497,DATOS!$D$2:$D$497)</f>
        <v>DA761315</v>
      </c>
      <c r="E766" s="22" t="str">
        <f>LOOKUP(D766,DATOS!$A$502:$A$884,DATOS!$B$502:$B$884)</f>
        <v>600 LT</v>
      </c>
      <c r="F766" s="6">
        <v>200.27199999999999</v>
      </c>
      <c r="G766" s="8">
        <v>45495</v>
      </c>
      <c r="H766" s="22" t="str">
        <f>LOOKUP(C766,DATOS!$C$2:$C$497,DATOS!$F$2:$F$497)</f>
        <v>OCCIDENTE</v>
      </c>
      <c r="I766" s="22" t="str">
        <f>LOOKUP(C766,DATOS!$C$2:$C$497,DATOS!$G$2:$G$497)</f>
        <v>MARACAIBO</v>
      </c>
      <c r="J766" s="9" t="s">
        <v>9</v>
      </c>
    </row>
    <row r="767" spans="1:10">
      <c r="A767" s="20">
        <f t="shared" si="10"/>
        <v>778</v>
      </c>
      <c r="B767" s="22" t="str">
        <f>LOOKUP(C767,DATOS!$C$2:$C$497,DATOS!$B$2:$B$497)</f>
        <v>ALICIO SOTURNO</v>
      </c>
      <c r="C767" s="26">
        <v>10444646</v>
      </c>
      <c r="D767" s="22" t="str">
        <f>LOOKUP(C767,DATOS!$C$2:$C$497,DATOS!$D$2:$D$497)</f>
        <v>DA761834</v>
      </c>
      <c r="E767" s="22" t="str">
        <f>LOOKUP(D767,DATOS!$A$502:$A$884,DATOS!$B$502:$B$884)</f>
        <v>600 LT</v>
      </c>
      <c r="F767" s="6">
        <v>400.79500000000002</v>
      </c>
      <c r="G767" s="8">
        <v>45495</v>
      </c>
      <c r="H767" s="22" t="str">
        <f>LOOKUP(C767,DATOS!$C$2:$C$497,DATOS!$F$2:$F$497)</f>
        <v>OCCIDENTE</v>
      </c>
      <c r="I767" s="22" t="str">
        <f>LOOKUP(C767,DATOS!$C$2:$C$497,DATOS!$G$2:$G$497)</f>
        <v>MARACAIBO</v>
      </c>
      <c r="J767" s="9" t="s">
        <v>6</v>
      </c>
    </row>
    <row r="768" spans="1:10">
      <c r="A768" s="20">
        <f t="shared" si="10"/>
        <v>779</v>
      </c>
      <c r="B768" s="22" t="str">
        <f>LOOKUP(C768,DATOS!$C$2:$C$497,DATOS!$B$2:$B$497)</f>
        <v>ERNESTO CARDENAS</v>
      </c>
      <c r="C768" s="26">
        <v>7772722</v>
      </c>
      <c r="D768" s="22" t="str">
        <f>LOOKUP(C768,DATOS!$C$2:$C$497,DATOS!$D$2:$D$497)</f>
        <v>A26DT5V</v>
      </c>
      <c r="E768" s="22" t="str">
        <f>LOOKUP(D768,DATOS!$A$502:$A$884,DATOS!$B$502:$B$884)</f>
        <v>S/I</v>
      </c>
      <c r="F768" s="6">
        <v>400.36599999999999</v>
      </c>
      <c r="G768" s="8">
        <v>45495</v>
      </c>
      <c r="H768" s="22" t="str">
        <f>LOOKUP(C768,DATOS!$C$2:$C$497,DATOS!$F$2:$F$497)</f>
        <v>OCCIDENTE</v>
      </c>
      <c r="I768" s="22" t="str">
        <f>LOOKUP(C768,DATOS!$C$2:$C$497,DATOS!$G$2:$G$497)</f>
        <v>MARACAIBO</v>
      </c>
      <c r="J768" s="9" t="s">
        <v>732</v>
      </c>
    </row>
    <row r="769" spans="1:10">
      <c r="A769" s="20">
        <f t="shared" si="10"/>
        <v>780</v>
      </c>
      <c r="B769" s="22" t="str">
        <f>LOOKUP(C769,DATOS!$C$2:$C$497,DATOS!$B$2:$B$497)</f>
        <v>RENY BRAVO</v>
      </c>
      <c r="C769" s="26">
        <v>12305531</v>
      </c>
      <c r="D769" s="22" t="str">
        <f>LOOKUP(C769,DATOS!$C$2:$C$497,DATOS!$D$2:$D$497)</f>
        <v>PT501951</v>
      </c>
      <c r="E769" s="22" t="str">
        <f>LOOKUP(D769,DATOS!$A$502:$A$884,DATOS!$B$502:$B$884)</f>
        <v>S/I</v>
      </c>
      <c r="F769" s="6">
        <v>350.08600000000001</v>
      </c>
      <c r="G769" s="8">
        <v>45495</v>
      </c>
      <c r="H769" s="22" t="str">
        <f>LOOKUP(C769,DATOS!$C$2:$C$497,DATOS!$F$2:$F$497)</f>
        <v>OCCIDENTE</v>
      </c>
      <c r="I769" s="22" t="str">
        <f>LOOKUP(C769,DATOS!$C$2:$C$497,DATOS!$G$2:$G$497)</f>
        <v>MARACAIBO</v>
      </c>
      <c r="J769" s="9" t="s">
        <v>721</v>
      </c>
    </row>
    <row r="770" spans="1:10">
      <c r="A770" s="20">
        <f t="shared" si="10"/>
        <v>781</v>
      </c>
      <c r="B770" s="22" t="str">
        <f>LOOKUP(C770,DATOS!$C$2:$C$497,DATOS!$B$2:$B$497)</f>
        <v>PEDRO RODRIGUEZ</v>
      </c>
      <c r="C770" s="26">
        <v>11256956</v>
      </c>
      <c r="D770" s="22" t="str">
        <f>LOOKUP(C770,DATOS!$C$2:$C$497,DATOS!$D$2:$D$497)</f>
        <v>A20DT3V</v>
      </c>
      <c r="E770" s="22" t="str">
        <f>LOOKUP(D770,DATOS!$A$502:$A$884,DATOS!$B$502:$B$884)</f>
        <v>S/I</v>
      </c>
      <c r="F770" s="6">
        <v>200.03399999999999</v>
      </c>
      <c r="G770" s="8">
        <v>45495</v>
      </c>
      <c r="H770" s="22" t="str">
        <f>LOOKUP(C770,DATOS!$C$2:$C$497,DATOS!$F$2:$F$497)</f>
        <v>ANDES</v>
      </c>
      <c r="I770" s="22" t="str">
        <f>LOOKUP(C770,DATOS!$C$2:$C$497,DATOS!$G$2:$G$497)</f>
        <v>LA FRIA</v>
      </c>
      <c r="J770" s="9" t="s">
        <v>58</v>
      </c>
    </row>
    <row r="771" spans="1:10">
      <c r="A771" s="20">
        <f t="shared" si="10"/>
        <v>782</v>
      </c>
      <c r="B771" s="22" t="str">
        <f>LOOKUP(C771,DATOS!$C$2:$C$497,DATOS!$B$2:$B$497)</f>
        <v>RICHARD FERNANDEZ</v>
      </c>
      <c r="C771" s="26">
        <v>11390372</v>
      </c>
      <c r="D771" s="22" t="str">
        <f>LOOKUP(C771,DATOS!$C$2:$C$497,DATOS!$D$2:$D$497)</f>
        <v>AW492667</v>
      </c>
      <c r="E771" s="22" t="str">
        <f>LOOKUP(D771,DATOS!$A$502:$A$884,DATOS!$B$502:$B$884)</f>
        <v>600 LT</v>
      </c>
      <c r="F771" s="6">
        <v>200.40100000000001</v>
      </c>
      <c r="G771" s="8">
        <v>45495</v>
      </c>
      <c r="H771" s="22" t="str">
        <f>LOOKUP(C771,DATOS!$C$2:$C$497,DATOS!$F$2:$F$497)</f>
        <v>OCCIDENTE</v>
      </c>
      <c r="I771" s="22" t="str">
        <f>LOOKUP(C771,DATOS!$C$2:$C$497,DATOS!$G$2:$G$497)</f>
        <v>MARACAIBO</v>
      </c>
      <c r="J771" s="9" t="s">
        <v>9</v>
      </c>
    </row>
    <row r="772" spans="1:10">
      <c r="A772" s="20">
        <f t="shared" si="10"/>
        <v>783</v>
      </c>
      <c r="B772" s="22" t="str">
        <f>LOOKUP(C772,DATOS!$C$2:$C$497,DATOS!$B$2:$B$497)</f>
        <v>ENDER FERNANDEZ</v>
      </c>
      <c r="C772" s="26">
        <v>7627146</v>
      </c>
      <c r="D772" s="22" t="str">
        <f>LOOKUP(C772,DATOS!$C$2:$C$497,DATOS!$D$2:$D$497)</f>
        <v>NS000484</v>
      </c>
      <c r="E772" s="22" t="str">
        <f>LOOKUP(D772,DATOS!$A$502:$A$884,DATOS!$B$502:$B$884)</f>
        <v>S/I</v>
      </c>
      <c r="F772" s="6">
        <v>167.411</v>
      </c>
      <c r="G772" s="8">
        <v>45495</v>
      </c>
      <c r="H772" s="22" t="str">
        <f>LOOKUP(C772,DATOS!$C$2:$C$497,DATOS!$F$2:$F$497)</f>
        <v>OCCIDENTE</v>
      </c>
      <c r="I772" s="22" t="str">
        <f>LOOKUP(C772,DATOS!$C$2:$C$497,DATOS!$G$2:$G$497)</f>
        <v>MARACAIBO</v>
      </c>
      <c r="J772" s="9" t="s">
        <v>9</v>
      </c>
    </row>
    <row r="773" spans="1:10">
      <c r="A773" s="20">
        <f t="shared" si="10"/>
        <v>784</v>
      </c>
      <c r="B773" s="22" t="str">
        <f>LOOKUP(C773,DATOS!$C$2:$C$497,DATOS!$B$2:$B$497)</f>
        <v>PEDRO BOHORQUEZ</v>
      </c>
      <c r="C773" s="26">
        <v>14306139</v>
      </c>
      <c r="D773" s="22" t="str">
        <f>LOOKUP(C773,DATOS!$C$2:$C$497,DATOS!$D$2:$D$497)</f>
        <v>A41EE1G</v>
      </c>
      <c r="E773" s="22" t="str">
        <f>LOOKUP(D773,DATOS!$A$502:$A$884,DATOS!$B$502:$B$884)</f>
        <v>S/I</v>
      </c>
      <c r="F773" s="6">
        <v>200.238</v>
      </c>
      <c r="G773" s="8">
        <v>45495</v>
      </c>
      <c r="H773" s="22" t="str">
        <f>LOOKUP(C773,DATOS!$C$2:$C$497,DATOS!$F$2:$F$497)</f>
        <v>OCCIDENTE</v>
      </c>
      <c r="I773" s="22" t="str">
        <f>LOOKUP(C773,DATOS!$C$2:$C$497,DATOS!$G$2:$G$497)</f>
        <v>VALERA</v>
      </c>
      <c r="J773" s="9" t="s">
        <v>56</v>
      </c>
    </row>
    <row r="774" spans="1:10">
      <c r="A774" s="20">
        <f t="shared" si="10"/>
        <v>785</v>
      </c>
      <c r="B774" s="22" t="str">
        <f>LOOKUP(C774,DATOS!$C$2:$C$497,DATOS!$B$2:$B$497)</f>
        <v>JORGE FUENMAYOR</v>
      </c>
      <c r="C774" s="26">
        <v>16608112</v>
      </c>
      <c r="D774" s="22" t="str">
        <f>LOOKUP(C774,DATOS!$C$2:$C$497,DATOS!$D$2:$D$497)</f>
        <v>A72EE3G</v>
      </c>
      <c r="E774" s="22" t="str">
        <f>LOOKUP(D774,DATOS!$A$502:$A$884,DATOS!$B$502:$B$884)</f>
        <v>S/I</v>
      </c>
      <c r="F774" s="6">
        <v>300.02600000000001</v>
      </c>
      <c r="G774" s="8">
        <v>45495</v>
      </c>
      <c r="H774" s="22" t="str">
        <f>LOOKUP(C774,DATOS!$C$2:$C$497,DATOS!$F$2:$F$497)</f>
        <v>OCCIDENTE</v>
      </c>
      <c r="I774" s="22" t="str">
        <f>LOOKUP(C774,DATOS!$C$2:$C$497,DATOS!$G$2:$G$497)</f>
        <v>MARACAIBO</v>
      </c>
      <c r="J774" s="9" t="s">
        <v>483</v>
      </c>
    </row>
    <row r="775" spans="1:10">
      <c r="A775" s="20">
        <f t="shared" si="10"/>
        <v>786</v>
      </c>
      <c r="B775" s="22" t="str">
        <f>LOOKUP(C775,DATOS!$C$2:$C$497,DATOS!$B$2:$B$497)</f>
        <v xml:space="preserve">GUTIERREZ JAVIER </v>
      </c>
      <c r="C775" s="26">
        <v>15808424</v>
      </c>
      <c r="D775" s="22" t="str">
        <f>LOOKUP(C775,DATOS!$C$2:$C$497,DATOS!$D$2:$D$497)</f>
        <v>A38EE0G</v>
      </c>
      <c r="E775" s="22" t="str">
        <f>LOOKUP(D775,DATOS!$A$502:$A$884,DATOS!$B$502:$B$884)</f>
        <v>S/I</v>
      </c>
      <c r="F775" s="6">
        <v>232.54</v>
      </c>
      <c r="G775" s="8">
        <v>45495</v>
      </c>
      <c r="H775" s="22" t="str">
        <f>LOOKUP(C775,DATOS!$C$2:$C$497,DATOS!$F$2:$F$497)</f>
        <v>OCCIDENTE</v>
      </c>
      <c r="I775" s="22" t="str">
        <f>LOOKUP(C775,DATOS!$C$2:$C$497,DATOS!$G$2:$G$497)</f>
        <v>VALERA</v>
      </c>
      <c r="J775" s="9" t="s">
        <v>536</v>
      </c>
    </row>
    <row r="776" spans="1:10">
      <c r="A776" s="20">
        <f t="shared" si="10"/>
        <v>787</v>
      </c>
      <c r="B776" s="22" t="str">
        <f>LOOKUP(C776,DATOS!$C$2:$C$497,DATOS!$B$2:$B$497)</f>
        <v>JHONNY SUAREZ RAMIREZ</v>
      </c>
      <c r="C776" s="26">
        <v>13977176</v>
      </c>
      <c r="D776" s="22" t="s">
        <v>202</v>
      </c>
      <c r="E776" s="22" t="str">
        <f>LOOKUP(D776,DATOS!$A$502:$A$884,DATOS!$B$502:$B$884)</f>
        <v>S/I</v>
      </c>
      <c r="F776" s="6">
        <v>200.52600000000001</v>
      </c>
      <c r="G776" s="8">
        <v>45495</v>
      </c>
      <c r="H776" s="22" t="str">
        <f>LOOKUP(C776,DATOS!$C$2:$C$497,DATOS!$F$2:$F$497)</f>
        <v>ANDES</v>
      </c>
      <c r="I776" s="22" t="str">
        <f>LOOKUP(C776,DATOS!$C$2:$C$497,DATOS!$G$2:$G$497)</f>
        <v>SAN CRISTOBAL</v>
      </c>
      <c r="J776" s="9" t="s">
        <v>58</v>
      </c>
    </row>
    <row r="777" spans="1:10">
      <c r="A777" s="20">
        <f t="shared" si="10"/>
        <v>788</v>
      </c>
      <c r="B777" s="22" t="str">
        <f>LOOKUP(C777,DATOS!$C$2:$C$497,DATOS!$B$2:$B$497)</f>
        <v>ORLANDO RAMIREZ</v>
      </c>
      <c r="C777" s="26">
        <v>12847444</v>
      </c>
      <c r="D777" s="22" t="str">
        <f>LOOKUP(C777,DATOS!$C$2:$C$497,DATOS!$D$2:$D$497)</f>
        <v>A20DT2V</v>
      </c>
      <c r="E777" s="22" t="str">
        <f>LOOKUP(D777,DATOS!$A$502:$A$884,DATOS!$B$502:$B$884)</f>
        <v>S/I</v>
      </c>
      <c r="F777" s="6">
        <v>204.50399999999999</v>
      </c>
      <c r="G777" s="8">
        <v>45495</v>
      </c>
      <c r="H777" s="22" t="str">
        <f>LOOKUP(C777,DATOS!$C$2:$C$497,DATOS!$F$2:$F$497)</f>
        <v>ANDES</v>
      </c>
      <c r="I777" s="22" t="str">
        <f>LOOKUP(C777,DATOS!$C$2:$C$497,DATOS!$G$2:$G$497)</f>
        <v>LA FRIA</v>
      </c>
      <c r="J777" s="9" t="s">
        <v>58</v>
      </c>
    </row>
    <row r="778" spans="1:10">
      <c r="A778" s="20">
        <f t="shared" si="10"/>
        <v>789</v>
      </c>
      <c r="B778" s="22" t="str">
        <f>LOOKUP(C778,DATOS!$C$2:$C$497,DATOS!$B$2:$B$497)</f>
        <v>JACKSON TORREZ</v>
      </c>
      <c r="C778" s="26">
        <v>13468222</v>
      </c>
      <c r="D778" s="22" t="str">
        <f>LOOKUP(C778,DATOS!$C$2:$C$497,DATOS!$D$2:$D$497)</f>
        <v>DA761307</v>
      </c>
      <c r="E778" s="22" t="str">
        <f>LOOKUP(D778,DATOS!$A$502:$A$884,DATOS!$B$502:$B$884)</f>
        <v>600 LT</v>
      </c>
      <c r="F778" s="6">
        <v>300.21499999999997</v>
      </c>
      <c r="G778" s="8">
        <v>45495</v>
      </c>
      <c r="H778" s="22" t="str">
        <f>LOOKUP(C778,DATOS!$C$2:$C$497,DATOS!$F$2:$F$497)</f>
        <v>ANDES</v>
      </c>
      <c r="I778" s="22" t="str">
        <f>LOOKUP(C778,DATOS!$C$2:$C$497,DATOS!$G$2:$G$497)</f>
        <v>SAN CRISTOBAL</v>
      </c>
      <c r="J778" s="9" t="s">
        <v>495</v>
      </c>
    </row>
    <row r="779" spans="1:10">
      <c r="A779" s="20">
        <f t="shared" si="10"/>
        <v>790</v>
      </c>
      <c r="B779" s="22" t="str">
        <f>LOOKUP(C779,DATOS!$C$2:$C$497,DATOS!$B$2:$B$497)</f>
        <v>ADENIS ARANGURE</v>
      </c>
      <c r="C779" s="26">
        <v>14808911</v>
      </c>
      <c r="D779" s="22" t="str">
        <f>LOOKUP(C779,DATOS!$C$2:$C$497,DATOS!$D$2:$D$497)</f>
        <v>A26DT3V</v>
      </c>
      <c r="E779" s="22" t="str">
        <f>LOOKUP(D779,DATOS!$A$502:$A$884,DATOS!$B$502:$B$884)</f>
        <v>S/I</v>
      </c>
      <c r="F779" s="6">
        <v>200.31399999999999</v>
      </c>
      <c r="G779" s="8">
        <v>45495</v>
      </c>
      <c r="H779" s="22" t="str">
        <f>LOOKUP(C779,DATOS!$C$2:$C$497,DATOS!$F$2:$F$497)</f>
        <v>ANDES</v>
      </c>
      <c r="I779" s="22" t="str">
        <f>LOOKUP(C779,DATOS!$C$2:$C$497,DATOS!$G$2:$G$497)</f>
        <v>LA FRIA</v>
      </c>
      <c r="J779" s="9" t="s">
        <v>58</v>
      </c>
    </row>
    <row r="780" spans="1:10">
      <c r="A780" s="20">
        <f t="shared" si="10"/>
        <v>791</v>
      </c>
      <c r="B780" s="22" t="str">
        <f>LOOKUP(C780,DATOS!$C$2:$C$497,DATOS!$B$2:$B$497)</f>
        <v>HENRY RAMIREZ</v>
      </c>
      <c r="C780" s="26">
        <v>13141978</v>
      </c>
      <c r="D780" s="22" t="str">
        <f>LOOKUP(C780,DATOS!$C$2:$C$497,DATOS!$D$2:$D$497)</f>
        <v>DA753391</v>
      </c>
      <c r="E780" s="22" t="str">
        <f>LOOKUP(D780,DATOS!$A$502:$A$884,DATOS!$B$502:$B$884)</f>
        <v>600 LT</v>
      </c>
      <c r="F780" s="3">
        <v>200.76</v>
      </c>
      <c r="G780" s="8">
        <v>45495</v>
      </c>
      <c r="H780" s="22" t="str">
        <f>LOOKUP(C780,DATOS!$C$2:$C$497,DATOS!$F$2:$F$497)</f>
        <v>ANDES</v>
      </c>
      <c r="I780" s="22" t="str">
        <f>LOOKUP(C780,DATOS!$C$2:$C$497,DATOS!$G$2:$G$497)</f>
        <v>LA FRIA</v>
      </c>
      <c r="J780" s="9" t="s">
        <v>58</v>
      </c>
    </row>
    <row r="781" spans="1:10">
      <c r="A781" s="20">
        <f t="shared" si="10"/>
        <v>792</v>
      </c>
      <c r="B781" s="22" t="str">
        <f>LOOKUP(C781,DATOS!$C$2:$C$497,DATOS!$B$2:$B$497)</f>
        <v>NELSON MONTILLA</v>
      </c>
      <c r="C781" s="26">
        <v>10174736</v>
      </c>
      <c r="D781" s="22" t="str">
        <f>LOOKUP(C781,DATOS!$C$2:$C$497,DATOS!$D$2:$D$497)</f>
        <v>A82DR8M</v>
      </c>
      <c r="E781" s="22" t="str">
        <f>LOOKUP(D781,DATOS!$A$502:$A$884,DATOS!$B$502:$B$884)</f>
        <v>S/I</v>
      </c>
      <c r="F781" s="6">
        <v>200.89</v>
      </c>
      <c r="G781" s="8">
        <v>45495</v>
      </c>
      <c r="H781" s="22" t="str">
        <f>LOOKUP(C781,DATOS!$C$2:$C$497,DATOS!$F$2:$F$497)</f>
        <v>ANDES</v>
      </c>
      <c r="I781" s="22" t="str">
        <f>LOOKUP(C781,DATOS!$C$2:$C$497,DATOS!$G$2:$G$497)</f>
        <v>LA FRIA</v>
      </c>
      <c r="J781" s="1" t="s">
        <v>58</v>
      </c>
    </row>
    <row r="782" spans="1:10">
      <c r="A782" s="20">
        <f t="shared" si="10"/>
        <v>793</v>
      </c>
      <c r="B782" s="22" t="str">
        <f>LOOKUP(C782,DATOS!$C$2:$C$497,DATOS!$B$2:$B$497)</f>
        <v>KEVEEM ANAYA</v>
      </c>
      <c r="C782" s="26">
        <v>19936109</v>
      </c>
      <c r="D782" s="22" t="str">
        <f>LOOKUP(C782,DATOS!$C$2:$C$497,DATOS!$D$2:$D$497)</f>
        <v>DA761676</v>
      </c>
      <c r="E782" s="22" t="str">
        <f>LOOKUP(D782,DATOS!$A$502:$A$884,DATOS!$B$502:$B$884)</f>
        <v>600 LT</v>
      </c>
      <c r="F782" s="6">
        <v>450.03699999999998</v>
      </c>
      <c r="G782" s="8">
        <v>45495</v>
      </c>
      <c r="H782" s="22" t="str">
        <f>LOOKUP(C782,DATOS!$C$2:$C$497,DATOS!$F$2:$F$497)</f>
        <v>OCCIDENTE</v>
      </c>
      <c r="I782" s="22" t="str">
        <f>LOOKUP(C782,DATOS!$C$2:$C$497,DATOS!$G$2:$G$497)</f>
        <v>MARACAIBO</v>
      </c>
      <c r="J782" s="1" t="s">
        <v>56</v>
      </c>
    </row>
    <row r="783" spans="1:10">
      <c r="A783" s="20">
        <f t="shared" si="10"/>
        <v>794</v>
      </c>
      <c r="B783" s="22" t="str">
        <f>LOOKUP(C783,DATOS!$C$2:$C$497,DATOS!$B$2:$B$497)</f>
        <v>SALOMON BOHORQUEZ</v>
      </c>
      <c r="C783" s="26">
        <v>23710656</v>
      </c>
      <c r="D783" s="22" t="s">
        <v>454</v>
      </c>
      <c r="E783" s="22" t="str">
        <f>LOOKUP(D783,DATOS!$A$502:$A$884,DATOS!$B$502:$B$884)</f>
        <v>S/I</v>
      </c>
      <c r="F783" s="6">
        <v>200.37</v>
      </c>
      <c r="G783" s="8">
        <v>45495</v>
      </c>
      <c r="H783" s="22" t="str">
        <f>LOOKUP(C783,DATOS!$C$2:$C$497,DATOS!$F$2:$F$497)</f>
        <v>ANDES</v>
      </c>
      <c r="I783" s="22" t="str">
        <f>LOOKUP(C783,DATOS!$C$2:$C$497,DATOS!$G$2:$G$497)</f>
        <v>LA FRIA</v>
      </c>
      <c r="J783" s="9" t="s">
        <v>58</v>
      </c>
    </row>
    <row r="784" spans="1:10">
      <c r="A784" s="20">
        <f t="shared" si="10"/>
        <v>795</v>
      </c>
      <c r="B784" s="22" t="str">
        <f>LOOKUP(C784,DATOS!$C$2:$C$497,DATOS!$B$2:$B$497)</f>
        <v>WILMER BARRAGAN</v>
      </c>
      <c r="C784" s="26">
        <v>10746322</v>
      </c>
      <c r="D784" s="22" t="str">
        <f>LOOKUP(C784,DATOS!$C$2:$C$497,DATOS!$D$2:$D$497)</f>
        <v>DA761645</v>
      </c>
      <c r="E784" s="22" t="str">
        <f>LOOKUP(D784,DATOS!$A$502:$A$884,DATOS!$B$502:$B$884)</f>
        <v>600 LT</v>
      </c>
      <c r="F784" s="6">
        <v>200.68799999999999</v>
      </c>
      <c r="G784" s="8">
        <v>45495</v>
      </c>
      <c r="H784" s="22" t="str">
        <f>LOOKUP(C784,DATOS!$C$2:$C$497,DATOS!$F$2:$F$497)</f>
        <v>ANDES</v>
      </c>
      <c r="I784" s="22" t="str">
        <f>LOOKUP(C784,DATOS!$C$2:$C$497,DATOS!$G$2:$G$497)</f>
        <v>LA FRIA</v>
      </c>
      <c r="J784" s="9" t="s">
        <v>58</v>
      </c>
    </row>
    <row r="785" spans="1:10">
      <c r="A785" s="20">
        <f t="shared" si="10"/>
        <v>796</v>
      </c>
      <c r="B785" s="22" t="str">
        <f>LOOKUP(C785,DATOS!$C$2:$C$497,DATOS!$B$2:$B$497)</f>
        <v>ROBERT VILLASMIL</v>
      </c>
      <c r="C785" s="26">
        <v>12381085</v>
      </c>
      <c r="D785" s="22" t="str">
        <f>LOOKUP(C785,DATOS!$C$2:$C$497,DATOS!$D$2:$D$497)</f>
        <v>DA746002</v>
      </c>
      <c r="E785" s="22" t="str">
        <f>LOOKUP(D785,DATOS!$A$502:$A$884,DATOS!$B$502:$B$884)</f>
        <v>600 LT</v>
      </c>
      <c r="F785" s="6">
        <v>463.89</v>
      </c>
      <c r="G785" s="8">
        <v>45495</v>
      </c>
      <c r="H785" s="22" t="str">
        <f>LOOKUP(C785,DATOS!$C$2:$C$497,DATOS!$F$2:$F$497)</f>
        <v>OCCIDENTE</v>
      </c>
      <c r="I785" s="22" t="str">
        <f>LOOKUP(C785,DATOS!$C$2:$C$497,DATOS!$G$2:$G$497)</f>
        <v>MARACAIBO</v>
      </c>
      <c r="J785" s="1" t="s">
        <v>732</v>
      </c>
    </row>
    <row r="786" spans="1:10">
      <c r="A786" s="20">
        <f t="shared" si="10"/>
        <v>797</v>
      </c>
      <c r="B786" s="22" t="str">
        <f>LOOKUP(C786,DATOS!$C$2:$C$497,DATOS!$B$2:$B$497)</f>
        <v>NELSON BOSCAN</v>
      </c>
      <c r="C786" s="26">
        <v>16366325</v>
      </c>
      <c r="D786" s="22" t="s">
        <v>149</v>
      </c>
      <c r="E786" s="22" t="str">
        <f>LOOKUP(D786,DATOS!$A$502:$A$884,DATOS!$B$502:$B$884)</f>
        <v>S/I</v>
      </c>
      <c r="F786" s="6">
        <v>400.76</v>
      </c>
      <c r="G786" s="8">
        <v>45495</v>
      </c>
      <c r="H786" s="22" t="str">
        <f>LOOKUP(C786,DATOS!$C$2:$C$497,DATOS!$F$2:$F$497)</f>
        <v>OCCIDENTE</v>
      </c>
      <c r="I786" s="22" t="str">
        <f>LOOKUP(C786,DATOS!$C$2:$C$497,DATOS!$G$2:$G$497)</f>
        <v>MARACAIBO</v>
      </c>
      <c r="J786" s="1" t="s">
        <v>6</v>
      </c>
    </row>
    <row r="787" spans="1:10">
      <c r="A787" s="20">
        <f t="shared" si="10"/>
        <v>798</v>
      </c>
      <c r="B787" s="22" t="str">
        <f>LOOKUP(C787,DATOS!$C$2:$C$497,DATOS!$B$2:$B$497)</f>
        <v>DANIEL OTTERO</v>
      </c>
      <c r="C787" s="26">
        <v>6748921</v>
      </c>
      <c r="D787" s="22" t="s">
        <v>134</v>
      </c>
      <c r="E787" s="22" t="str">
        <f>LOOKUP(D787,DATOS!$A$502:$A$884,DATOS!$B$502:$B$884)</f>
        <v>600 LT</v>
      </c>
      <c r="F787" s="6">
        <v>400.40800000000002</v>
      </c>
      <c r="G787" s="8">
        <v>45495</v>
      </c>
      <c r="H787" s="22" t="str">
        <f>LOOKUP(C787,DATOS!$C$2:$C$497,DATOS!$F$2:$F$497)</f>
        <v>OCCIDENTE</v>
      </c>
      <c r="I787" s="22" t="str">
        <f>LOOKUP(C787,DATOS!$C$2:$C$497,DATOS!$G$2:$G$497)</f>
        <v>MARACAIBO</v>
      </c>
      <c r="J787" s="1" t="s">
        <v>56</v>
      </c>
    </row>
    <row r="788" spans="1:10">
      <c r="A788" s="20">
        <f t="shared" si="10"/>
        <v>799</v>
      </c>
      <c r="B788" s="22" t="str">
        <f>LOOKUP(C788,DATOS!$C$2:$C$497,DATOS!$B$2:$B$497)</f>
        <v>ORLANDO ROMERO</v>
      </c>
      <c r="C788" s="26">
        <v>11292132</v>
      </c>
      <c r="D788" s="22" t="str">
        <f>LOOKUP(C788,DATOS!$C$2:$C$497,DATOS!$D$2:$D$497)</f>
        <v>DA761798</v>
      </c>
      <c r="E788" s="22" t="str">
        <f>LOOKUP(D788,DATOS!$A$502:$A$884,DATOS!$B$502:$B$884)</f>
        <v>600 LT</v>
      </c>
      <c r="F788" s="3">
        <v>423.96899999999999</v>
      </c>
      <c r="G788" s="8">
        <v>45495</v>
      </c>
      <c r="H788" s="22" t="str">
        <f>LOOKUP(C788,DATOS!$C$2:$C$497,DATOS!$F$2:$F$497)</f>
        <v>OCCIDENTE</v>
      </c>
      <c r="I788" s="22" t="str">
        <f>LOOKUP(C788,DATOS!$C$2:$C$497,DATOS!$G$2:$G$497)</f>
        <v>MARACAIBO</v>
      </c>
      <c r="J788" s="1" t="s">
        <v>9</v>
      </c>
    </row>
    <row r="789" spans="1:10">
      <c r="A789" s="20">
        <f t="shared" si="10"/>
        <v>800</v>
      </c>
      <c r="B789" s="28" t="s">
        <v>20</v>
      </c>
      <c r="C789" s="28" t="s">
        <v>21</v>
      </c>
      <c r="D789" s="28" t="s">
        <v>22</v>
      </c>
      <c r="E789" s="28" t="s">
        <v>23</v>
      </c>
      <c r="F789" s="28" t="s">
        <v>25</v>
      </c>
      <c r="G789" s="28" t="s">
        <v>0</v>
      </c>
      <c r="H789" s="28" t="s">
        <v>28</v>
      </c>
      <c r="I789" s="28" t="s">
        <v>29</v>
      </c>
      <c r="J789" s="28" t="s">
        <v>30</v>
      </c>
    </row>
    <row r="790" spans="1:10">
      <c r="A790" s="20">
        <f t="shared" si="10"/>
        <v>801</v>
      </c>
      <c r="B790" s="22" t="str">
        <f>LOOKUP(C790,DATOS!$C$2:$C$497,DATOS!$B$2:$B$497)</f>
        <v>EDIXON OCANDO</v>
      </c>
      <c r="C790" s="26">
        <v>11066473</v>
      </c>
      <c r="D790" s="22" t="str">
        <f>LOOKUP(C790,DATOS!$C$2:$C$497,DATOS!$D$2:$D$497)</f>
        <v>A49EB1P</v>
      </c>
      <c r="E790" s="22" t="str">
        <f>LOOKUP(D790,DATOS!$A$502:$A$884,DATOS!$B$502:$B$884)</f>
        <v>S/I</v>
      </c>
      <c r="F790" s="6">
        <v>250.25299999999999</v>
      </c>
      <c r="G790" s="8">
        <v>45496</v>
      </c>
      <c r="H790" s="22" t="str">
        <f>LOOKUP(C790,DATOS!$C$2:$C$497,DATOS!$F$2:$F$497)</f>
        <v>OCCIDENTE</v>
      </c>
      <c r="I790" s="22" t="str">
        <f>LOOKUP(C790,DATOS!$C$2:$C$497,DATOS!$G$2:$G$497)</f>
        <v>MARACAIBO</v>
      </c>
      <c r="J790" s="9" t="s">
        <v>503</v>
      </c>
    </row>
    <row r="791" spans="1:10">
      <c r="A791" s="20">
        <f t="shared" si="10"/>
        <v>802</v>
      </c>
      <c r="B791" s="22" t="str">
        <f>LOOKUP(C791,DATOS!$C$2:$C$497,DATOS!$B$2:$B$497)</f>
        <v>JOSE RONDON</v>
      </c>
      <c r="C791" s="26">
        <v>12877225</v>
      </c>
      <c r="D791" s="22" t="str">
        <f>LOOKUP(C791,DATOS!$C$2:$C$497,DATOS!$D$2:$D$497)</f>
        <v>F3208793</v>
      </c>
      <c r="E791" s="22" t="str">
        <f>LOOKUP(D791,DATOS!$A$502:$A$884,DATOS!$B$502:$B$884)</f>
        <v>S/I</v>
      </c>
      <c r="F791" s="6">
        <v>300.226</v>
      </c>
      <c r="G791" s="8">
        <v>45496</v>
      </c>
      <c r="H791" s="22" t="str">
        <f>LOOKUP(C791,DATOS!$C$2:$C$497,DATOS!$F$2:$F$497)</f>
        <v>ANDES</v>
      </c>
      <c r="I791" s="22" t="str">
        <f>LOOKUP(C791,DATOS!$C$2:$C$497,DATOS!$G$2:$G$497)</f>
        <v>LA FRIA</v>
      </c>
      <c r="J791" s="9" t="s">
        <v>732</v>
      </c>
    </row>
    <row r="792" spans="1:10">
      <c r="A792" s="20">
        <f t="shared" si="10"/>
        <v>803</v>
      </c>
      <c r="B792" s="22" t="str">
        <f>LOOKUP(C792,DATOS!$C$2:$C$497,DATOS!$B$2:$B$497)</f>
        <v>GABRIEL FERNANDEZ</v>
      </c>
      <c r="C792" s="26">
        <v>10916747</v>
      </c>
      <c r="D792" s="22" t="str">
        <f>LOOKUP(C792,DATOS!$C$2:$C$497,DATOS!$D$2:$D$497)</f>
        <v>A75EE8G</v>
      </c>
      <c r="E792" s="22" t="str">
        <f>LOOKUP(D792,DATOS!$A$502:$A$884,DATOS!$B$502:$B$884)</f>
        <v>S/I</v>
      </c>
      <c r="F792" s="6">
        <v>370.70299999999997</v>
      </c>
      <c r="G792" s="8">
        <v>45496</v>
      </c>
      <c r="H792" s="22" t="str">
        <f>LOOKUP(C792,DATOS!$C$2:$C$497,DATOS!$F$2:$F$497)</f>
        <v>OCCIDENTE</v>
      </c>
      <c r="I792" s="22" t="str">
        <f>LOOKUP(C792,DATOS!$C$2:$C$497,DATOS!$G$2:$G$497)</f>
        <v>MARACAIBO</v>
      </c>
      <c r="J792" s="9" t="s">
        <v>772</v>
      </c>
    </row>
    <row r="793" spans="1:10">
      <c r="A793" s="20">
        <f t="shared" si="10"/>
        <v>804</v>
      </c>
      <c r="B793" s="22" t="str">
        <f>LOOKUP(C793,DATOS!$C$2:$C$497,DATOS!$B$2:$B$497)</f>
        <v>PABLO ZAMBRANO</v>
      </c>
      <c r="C793" s="26">
        <v>10165773</v>
      </c>
      <c r="D793" s="22" t="str">
        <f>LOOKUP(C793,DATOS!$C$2:$C$497,DATOS!$D$2:$D$497)</f>
        <v>A23DT1V</v>
      </c>
      <c r="E793" s="22" t="str">
        <f>LOOKUP(D793,DATOS!$A$502:$A$884,DATOS!$B$502:$B$884)</f>
        <v>S/I</v>
      </c>
      <c r="F793" s="6">
        <v>200.13900000000001</v>
      </c>
      <c r="G793" s="8">
        <v>45496</v>
      </c>
      <c r="H793" s="22" t="str">
        <f>LOOKUP(C793,DATOS!$C$2:$C$497,DATOS!$F$2:$F$497)</f>
        <v>ANDES</v>
      </c>
      <c r="I793" s="22" t="str">
        <f>LOOKUP(C793,DATOS!$C$2:$C$497,DATOS!$G$2:$G$497)</f>
        <v>SAN CRISTOBAL</v>
      </c>
      <c r="J793" s="9" t="s">
        <v>35</v>
      </c>
    </row>
    <row r="794" spans="1:10">
      <c r="A794" s="20">
        <f t="shared" ref="A794:A857" si="11">A793+1</f>
        <v>805</v>
      </c>
      <c r="B794" s="22" t="str">
        <f>LOOKUP(C794,DATOS!$C$2:$C$497,DATOS!$B$2:$B$497)</f>
        <v>WILSON PEREZ</v>
      </c>
      <c r="C794" s="26">
        <v>11302450</v>
      </c>
      <c r="D794" s="22" t="str">
        <f>LOOKUP(C794,DATOS!$C$2:$C$497,DATOS!$D$2:$D$497)</f>
        <v>A16DR2K</v>
      </c>
      <c r="E794" s="22" t="str">
        <f>LOOKUP(D794,DATOS!$A$502:$A$884,DATOS!$B$502:$B$884)</f>
        <v>S/I</v>
      </c>
      <c r="F794" s="6">
        <v>200.291</v>
      </c>
      <c r="G794" s="8">
        <v>45496</v>
      </c>
      <c r="H794" s="22" t="str">
        <f>LOOKUP(C794,DATOS!$C$2:$C$497,DATOS!$F$2:$F$497)</f>
        <v>ANDES</v>
      </c>
      <c r="I794" s="22" t="str">
        <f>LOOKUP(C794,DATOS!$C$2:$C$497,DATOS!$G$2:$G$497)</f>
        <v>LA FRIA</v>
      </c>
      <c r="J794" s="9" t="s">
        <v>35</v>
      </c>
    </row>
    <row r="795" spans="1:10">
      <c r="A795" s="20">
        <f t="shared" si="11"/>
        <v>806</v>
      </c>
      <c r="B795" s="22" t="str">
        <f>LOOKUP(C795,DATOS!$C$2:$C$497,DATOS!$B$2:$B$497)</f>
        <v>JOSE CARRERO</v>
      </c>
      <c r="C795" s="26">
        <v>9221328</v>
      </c>
      <c r="D795" s="22" t="s">
        <v>93</v>
      </c>
      <c r="E795" s="22" t="str">
        <f>LOOKUP(D795,DATOS!$A$502:$A$884,DATOS!$B$502:$B$884)</f>
        <v>S/I</v>
      </c>
      <c r="F795" s="6">
        <v>200.756</v>
      </c>
      <c r="G795" s="8">
        <v>45496</v>
      </c>
      <c r="H795" s="22" t="str">
        <f>LOOKUP(C795,DATOS!$C$2:$C$497,DATOS!$F$2:$F$497)</f>
        <v>ANDES</v>
      </c>
      <c r="I795" s="22" t="str">
        <f>LOOKUP(C795,DATOS!$C$2:$C$497,DATOS!$G$2:$G$497)</f>
        <v>SAN CRISTOBAL</v>
      </c>
      <c r="J795" s="9" t="s">
        <v>803</v>
      </c>
    </row>
    <row r="796" spans="1:10">
      <c r="A796" s="20">
        <f t="shared" si="11"/>
        <v>807</v>
      </c>
      <c r="B796" s="22" t="str">
        <f>LOOKUP(C796,DATOS!$C$2:$C$497,DATOS!$B$2:$B$497)</f>
        <v>EDUARDO MORALES</v>
      </c>
      <c r="C796" s="26">
        <v>14360985</v>
      </c>
      <c r="D796" s="22" t="str">
        <f>LOOKUP(C796,DATOS!$C$2:$C$497,DATOS!$D$2:$D$497)</f>
        <v>A56ED8G</v>
      </c>
      <c r="E796" s="22" t="str">
        <f>LOOKUP(D796,DATOS!$A$502:$A$884,DATOS!$B$502:$B$884)</f>
        <v>S/I</v>
      </c>
      <c r="F796" s="6">
        <v>51.725999999999999</v>
      </c>
      <c r="G796" s="8">
        <v>45496</v>
      </c>
      <c r="H796" s="22" t="str">
        <f>LOOKUP(C796,DATOS!$C$2:$C$497,DATOS!$F$2:$F$497)</f>
        <v>OCCIDENTE</v>
      </c>
      <c r="I796" s="22" t="str">
        <f>LOOKUP(C796,DATOS!$C$2:$C$497,DATOS!$G$2:$G$497)</f>
        <v>MINISTRO</v>
      </c>
      <c r="J796" s="9" t="s">
        <v>60</v>
      </c>
    </row>
    <row r="797" spans="1:10">
      <c r="A797" s="20">
        <f t="shared" si="11"/>
        <v>808</v>
      </c>
      <c r="B797" s="22" t="str">
        <f>LOOKUP(C797,DATOS!$C$2:$C$497,DATOS!$B$2:$B$497)</f>
        <v>RENNY JOSE RAMIREZ</v>
      </c>
      <c r="C797" s="26">
        <v>8501579</v>
      </c>
      <c r="D797" s="22" t="str">
        <f>LOOKUP(C797,DATOS!$C$2:$C$497,DATOS!$D$2:$D$497)</f>
        <v>A30EB6P</v>
      </c>
      <c r="E797" s="22" t="str">
        <f>LOOKUP(D797,DATOS!$A$502:$A$884,DATOS!$B$502:$B$884)</f>
        <v>S/I</v>
      </c>
      <c r="F797" s="6">
        <v>84.875</v>
      </c>
      <c r="G797" s="8">
        <v>45496</v>
      </c>
      <c r="H797" s="22" t="str">
        <f>LOOKUP(C797,DATOS!$C$2:$C$497,DATOS!$F$2:$F$497)</f>
        <v>OCCIDENTE</v>
      </c>
      <c r="I797" s="22" t="str">
        <f>LOOKUP(C797,DATOS!$C$2:$C$497,DATOS!$G$2:$G$497)</f>
        <v>DSI</v>
      </c>
      <c r="J797" s="9" t="s">
        <v>60</v>
      </c>
    </row>
    <row r="798" spans="1:10">
      <c r="A798" s="20">
        <f t="shared" si="11"/>
        <v>809</v>
      </c>
      <c r="B798" s="22" t="str">
        <f>LOOKUP(C798,DATOS!$C$2:$C$497,DATOS!$B$2:$B$497)</f>
        <v xml:space="preserve">  ALEXI COLMENARES</v>
      </c>
      <c r="C798" s="26">
        <v>8109543</v>
      </c>
      <c r="D798" s="22" t="str">
        <f>LOOKUP(C798,DATOS!$C$2:$C$497,DATOS!$D$2:$D$497)</f>
        <v>DA746062</v>
      </c>
      <c r="E798" s="22" t="str">
        <f>LOOKUP(D798,DATOS!$A$502:$A$884,DATOS!$B$502:$B$884)</f>
        <v>600 LT</v>
      </c>
      <c r="F798" s="6">
        <v>200.05199999999999</v>
      </c>
      <c r="G798" s="8">
        <v>45496</v>
      </c>
      <c r="H798" s="22" t="str">
        <f>LOOKUP(C798,DATOS!$C$2:$C$497,DATOS!$F$2:$F$497)</f>
        <v>ANDES</v>
      </c>
      <c r="I798" s="22" t="str">
        <f>LOOKUP(C798,DATOS!$C$2:$C$497,DATOS!$G$2:$G$497)</f>
        <v>SAN CRISTOBAL</v>
      </c>
      <c r="J798" s="9" t="s">
        <v>797</v>
      </c>
    </row>
    <row r="799" spans="1:10">
      <c r="A799" s="20">
        <f t="shared" si="11"/>
        <v>810</v>
      </c>
      <c r="B799" s="22" t="str">
        <f>LOOKUP(C799,DATOS!$C$2:$C$497,DATOS!$B$2:$B$497)</f>
        <v>JOSE CONTRERAS</v>
      </c>
      <c r="C799" s="26">
        <v>9741595</v>
      </c>
      <c r="D799" s="22" t="str">
        <f>LOOKUP(C799,DATOS!$C$2:$C$497,DATOS!$D$2:$D$497)</f>
        <v>A70EE3G</v>
      </c>
      <c r="E799" s="22" t="str">
        <f>LOOKUP(D799,DATOS!$A$502:$A$884,DATOS!$B$502:$B$884)</f>
        <v>S/I</v>
      </c>
      <c r="F799" s="6">
        <v>400.86</v>
      </c>
      <c r="G799" s="8">
        <v>45496</v>
      </c>
      <c r="H799" s="22" t="str">
        <f>LOOKUP(C799,DATOS!$C$2:$C$497,DATOS!$F$2:$F$497)</f>
        <v>OCCIDENTE</v>
      </c>
      <c r="I799" s="22" t="str">
        <f>LOOKUP(C799,DATOS!$C$2:$C$497,DATOS!$G$2:$G$497)</f>
        <v>MARACAIBO</v>
      </c>
      <c r="J799" s="9" t="s">
        <v>732</v>
      </c>
    </row>
    <row r="800" spans="1:10">
      <c r="A800" s="20">
        <f t="shared" si="11"/>
        <v>811</v>
      </c>
      <c r="B800" s="22" t="str">
        <f>LOOKUP(C800,DATOS!$C$2:$C$497,DATOS!$B$2:$B$497)</f>
        <v>LEOVIGILDO ANTONIO GARCIA</v>
      </c>
      <c r="C800" s="26">
        <v>5816694</v>
      </c>
      <c r="D800" s="22" t="str">
        <f>LOOKUP(C800,DATOS!$C$2:$C$497,DATOS!$D$2:$D$497)</f>
        <v>NS000479</v>
      </c>
      <c r="E800" s="22" t="str">
        <f>LOOKUP(D800,DATOS!$A$502:$A$884,DATOS!$B$502:$B$884)</f>
        <v>S/I</v>
      </c>
      <c r="F800" s="6">
        <v>180.155</v>
      </c>
      <c r="G800" s="8">
        <v>45496</v>
      </c>
      <c r="H800" s="22" t="str">
        <f>LOOKUP(C800,DATOS!$C$2:$C$497,DATOS!$F$2:$F$497)</f>
        <v>OCCIDENTE</v>
      </c>
      <c r="I800" s="22" t="str">
        <f>LOOKUP(C800,DATOS!$C$2:$C$497,DATOS!$G$2:$G$497)</f>
        <v>MARACAIBO</v>
      </c>
      <c r="J800" s="9" t="s">
        <v>9</v>
      </c>
    </row>
    <row r="801" spans="1:10">
      <c r="A801" s="20">
        <f t="shared" si="11"/>
        <v>812</v>
      </c>
      <c r="B801" s="22" t="str">
        <f>LOOKUP(C801,DATOS!$C$2:$C$497,DATOS!$B$2:$B$497)</f>
        <v>RAFAEL GODOY</v>
      </c>
      <c r="C801" s="26">
        <v>10314554</v>
      </c>
      <c r="D801" s="22" t="str">
        <f>LOOKUP(C801,DATOS!$C$2:$C$497,DATOS!$D$2:$D$497)</f>
        <v>NS000496</v>
      </c>
      <c r="E801" s="22" t="str">
        <f>LOOKUP(D801,DATOS!$A$502:$A$884,DATOS!$B$502:$B$884)</f>
        <v>S/I</v>
      </c>
      <c r="F801" s="6">
        <v>191.64099999999999</v>
      </c>
      <c r="G801" s="8">
        <v>45496</v>
      </c>
      <c r="H801" s="22" t="str">
        <f>LOOKUP(C801,DATOS!$C$2:$C$497,DATOS!$F$2:$F$497)</f>
        <v>OCCIDENTE</v>
      </c>
      <c r="I801" s="22" t="str">
        <f>LOOKUP(C801,DATOS!$C$2:$C$497,DATOS!$G$2:$G$497)</f>
        <v>MARACAIBO</v>
      </c>
      <c r="J801" s="9" t="s">
        <v>804</v>
      </c>
    </row>
    <row r="802" spans="1:10">
      <c r="A802" s="20">
        <f t="shared" si="11"/>
        <v>813</v>
      </c>
      <c r="B802" s="22" t="str">
        <f>LOOKUP(C802,DATOS!$C$2:$C$497,DATOS!$B$2:$B$497)</f>
        <v>LEONEL ARIAS</v>
      </c>
      <c r="C802" s="26">
        <v>7690317</v>
      </c>
      <c r="D802" s="22" t="str">
        <f>LOOKUP(C802,DATOS!$C$2:$C$497,DATOS!$D$2:$D$497)</f>
        <v>NS000498</v>
      </c>
      <c r="E802" s="22" t="str">
        <f>LOOKUP(D802,DATOS!$A$502:$A$884,DATOS!$B$502:$B$884)</f>
        <v>S/I</v>
      </c>
      <c r="F802" s="6">
        <v>183.36799999999999</v>
      </c>
      <c r="G802" s="8">
        <v>45496</v>
      </c>
      <c r="H802" s="22" t="str">
        <f>LOOKUP(C802,DATOS!$C$2:$C$497,DATOS!$F$2:$F$497)</f>
        <v>OCCIDENTE</v>
      </c>
      <c r="I802" s="22" t="str">
        <f>LOOKUP(C802,DATOS!$C$2:$C$497,DATOS!$G$2:$G$497)</f>
        <v>MARACAIBO</v>
      </c>
      <c r="J802" s="9" t="s">
        <v>759</v>
      </c>
    </row>
    <row r="803" spans="1:10">
      <c r="A803" s="20">
        <f t="shared" si="11"/>
        <v>814</v>
      </c>
      <c r="B803" s="22" t="str">
        <f>LOOKUP(C803,DATOS!$C$2:$C$497,DATOS!$B$2:$B$497)</f>
        <v xml:space="preserve">  JONATHA CHAPARRO</v>
      </c>
      <c r="C803" s="26">
        <v>14522301</v>
      </c>
      <c r="D803" s="22" t="str">
        <f>LOOKUP(C803,DATOS!$C$2:$C$497,DATOS!$D$2:$D$497)</f>
        <v>DA761381</v>
      </c>
      <c r="E803" s="22" t="str">
        <f>LOOKUP(D803,DATOS!$A$502:$A$884,DATOS!$B$502:$B$884)</f>
        <v>600 LT</v>
      </c>
      <c r="F803" s="6">
        <v>200.85</v>
      </c>
      <c r="G803" s="8">
        <v>45496</v>
      </c>
      <c r="H803" s="22" t="str">
        <f>LOOKUP(C803,DATOS!$C$2:$C$497,DATOS!$F$2:$F$497)</f>
        <v>OCCIDENTE</v>
      </c>
      <c r="I803" s="22" t="str">
        <f>LOOKUP(C803,DATOS!$C$2:$C$497,DATOS!$G$2:$G$497)</f>
        <v>MARACAIBO</v>
      </c>
      <c r="J803" s="9" t="s">
        <v>9</v>
      </c>
    </row>
    <row r="804" spans="1:10">
      <c r="A804" s="20">
        <f t="shared" si="11"/>
        <v>815</v>
      </c>
      <c r="B804" s="22" t="str">
        <f>LOOKUP(C804,DATOS!$C$2:$C$497,DATOS!$B$2:$B$497)</f>
        <v>JEAN ROVIRA</v>
      </c>
      <c r="C804" s="26">
        <v>13562409</v>
      </c>
      <c r="D804" s="22" t="str">
        <f>LOOKUP(C804,DATOS!$C$2:$C$497,DATOS!$D$2:$D$497)</f>
        <v>A11DR9K</v>
      </c>
      <c r="E804" s="22" t="str">
        <f>LOOKUP(D804,DATOS!$A$502:$A$884,DATOS!$B$502:$B$884)</f>
        <v>S/I</v>
      </c>
      <c r="F804" s="6">
        <v>200.27600000000001</v>
      </c>
      <c r="G804" s="8">
        <v>45496</v>
      </c>
      <c r="H804" s="22" t="str">
        <f>LOOKUP(C804,DATOS!$C$2:$C$497,DATOS!$F$2:$F$497)</f>
        <v>ANDES</v>
      </c>
      <c r="I804" s="22" t="str">
        <f>LOOKUP(C804,DATOS!$C$2:$C$497,DATOS!$G$2:$G$497)</f>
        <v>LA FRIA</v>
      </c>
      <c r="J804" s="9" t="s">
        <v>58</v>
      </c>
    </row>
    <row r="805" spans="1:10">
      <c r="A805" s="20">
        <f t="shared" si="11"/>
        <v>816</v>
      </c>
      <c r="B805" s="22" t="str">
        <f>LOOKUP(C805,DATOS!$C$2:$C$497,DATOS!$B$2:$B$497)</f>
        <v>JOSE URDANETA</v>
      </c>
      <c r="C805" s="26">
        <v>15800842</v>
      </c>
      <c r="D805" s="22" t="str">
        <f>LOOKUP(C805,DATOS!$C$2:$C$497,DATOS!$D$2:$D$497)</f>
        <v>A40EE9G</v>
      </c>
      <c r="E805" s="22" t="str">
        <f>LOOKUP(D805,DATOS!$A$502:$A$884,DATOS!$B$502:$B$884)</f>
        <v>S/I</v>
      </c>
      <c r="F805" s="6">
        <v>200.732</v>
      </c>
      <c r="G805" s="8">
        <v>45496</v>
      </c>
      <c r="H805" s="22" t="str">
        <f>LOOKUP(C805,DATOS!$C$2:$C$497,DATOS!$F$2:$F$497)</f>
        <v>OCCIDENTE</v>
      </c>
      <c r="I805" s="22" t="str">
        <f>LOOKUP(C805,DATOS!$C$2:$C$497,DATOS!$G$2:$G$497)</f>
        <v>VALERA</v>
      </c>
      <c r="J805" s="9" t="s">
        <v>56</v>
      </c>
    </row>
    <row r="806" spans="1:10">
      <c r="A806" s="20">
        <f t="shared" si="11"/>
        <v>817</v>
      </c>
      <c r="B806" s="22" t="str">
        <f>LOOKUP(C806,DATOS!$C$2:$C$497,DATOS!$B$2:$B$497)</f>
        <v>JESUS COLMENARES</v>
      </c>
      <c r="C806" s="26">
        <v>8103499</v>
      </c>
      <c r="D806" s="22" t="str">
        <f>LOOKUP(C806,DATOS!$C$2:$C$497,DATOS!$D$2:$D$497)</f>
        <v>DA745898</v>
      </c>
      <c r="E806" s="22" t="str">
        <f>LOOKUP(D806,DATOS!$A$502:$A$884,DATOS!$B$502:$B$884)</f>
        <v>600 LT</v>
      </c>
      <c r="F806" s="6">
        <v>300.584</v>
      </c>
      <c r="G806" s="8">
        <v>45496</v>
      </c>
      <c r="H806" s="22" t="str">
        <f>LOOKUP(C806,DATOS!$C$2:$C$497,DATOS!$F$2:$F$497)</f>
        <v>ANDES</v>
      </c>
      <c r="I806" s="22" t="str">
        <f>LOOKUP(C806,DATOS!$C$2:$C$497,DATOS!$G$2:$G$497)</f>
        <v>SAN CRISTOBAL</v>
      </c>
      <c r="J806" s="9" t="s">
        <v>495</v>
      </c>
    </row>
    <row r="807" spans="1:10">
      <c r="A807" s="20">
        <f t="shared" si="11"/>
        <v>818</v>
      </c>
      <c r="B807" s="22" t="str">
        <f>LOOKUP(C807,DATOS!$C$2:$C$497,DATOS!$B$2:$B$497)</f>
        <v>WOLFANG BOHORQUEZ</v>
      </c>
      <c r="C807" s="26">
        <v>7814431</v>
      </c>
      <c r="D807" s="22" t="str">
        <f>LOOKUP(C807,DATOS!$C$2:$C$497,DATOS!$D$2:$D$497)</f>
        <v>A51EB7P</v>
      </c>
      <c r="E807" s="22" t="str">
        <f>LOOKUP(D807,DATOS!$A$502:$A$884,DATOS!$B$502:$B$884)</f>
        <v>S/I</v>
      </c>
      <c r="F807" s="6">
        <v>200.93299999999999</v>
      </c>
      <c r="G807" s="8">
        <v>45496</v>
      </c>
      <c r="H807" s="22" t="str">
        <f>LOOKUP(C807,DATOS!$C$2:$C$497,DATOS!$F$2:$F$497)</f>
        <v>OCCIDENTE</v>
      </c>
      <c r="I807" s="22" t="str">
        <f>LOOKUP(C807,DATOS!$C$2:$C$497,DATOS!$G$2:$G$497)</f>
        <v>MARACAIBO</v>
      </c>
      <c r="J807" s="1" t="s">
        <v>6</v>
      </c>
    </row>
    <row r="808" spans="1:10">
      <c r="A808" s="20">
        <f t="shared" si="11"/>
        <v>819</v>
      </c>
      <c r="B808" s="22" t="str">
        <f>LOOKUP(C808,DATOS!$C$2:$C$497,DATOS!$B$2:$B$497)</f>
        <v xml:space="preserve">  LEOMAR CHACON</v>
      </c>
      <c r="C808" s="26">
        <v>11500008</v>
      </c>
      <c r="D808" s="22" t="s">
        <v>806</v>
      </c>
      <c r="E808" s="22" t="str">
        <f>LOOKUP(D808,DATOS!$A$502:$A$884,DATOS!$B$502:$B$884)</f>
        <v>600 LT</v>
      </c>
      <c r="F808" s="6">
        <v>300.18799999999999</v>
      </c>
      <c r="G808" s="8">
        <v>45496</v>
      </c>
      <c r="H808" s="22" t="str">
        <f>LOOKUP(C808,DATOS!$C$2:$C$497,DATOS!$F$2:$F$497)</f>
        <v>ANDES</v>
      </c>
      <c r="I808" s="22" t="str">
        <f>LOOKUP(C808,DATOS!$C$2:$C$497,DATOS!$G$2:$G$497)</f>
        <v>SAN CRISTOBAL</v>
      </c>
      <c r="J808" s="1" t="s">
        <v>495</v>
      </c>
    </row>
    <row r="809" spans="1:10">
      <c r="A809" s="20">
        <f t="shared" si="11"/>
        <v>820</v>
      </c>
      <c r="B809" s="22" t="str">
        <f>LOOKUP(C809,DATOS!$C$2:$C$497,DATOS!$B$2:$B$497)</f>
        <v>DERVIN VILLALOBOS</v>
      </c>
      <c r="C809" s="26">
        <v>15559495</v>
      </c>
      <c r="D809" s="22" t="str">
        <f>LOOKUP(C809,DATOS!$C$2:$C$497,DATOS!$D$2:$D$497)</f>
        <v>A75EE5G</v>
      </c>
      <c r="E809" s="22" t="str">
        <f>LOOKUP(D809,DATOS!$A$502:$A$884,DATOS!$B$502:$B$884)</f>
        <v>S/I</v>
      </c>
      <c r="F809" s="6">
        <v>400.03199999999998</v>
      </c>
      <c r="G809" s="8">
        <v>45496</v>
      </c>
      <c r="H809" s="22" t="str">
        <f>LOOKUP(C809,DATOS!$C$2:$C$497,DATOS!$F$2:$F$497)</f>
        <v>OCCIDENTE</v>
      </c>
      <c r="I809" s="22" t="str">
        <f>LOOKUP(C809,DATOS!$C$2:$C$497,DATOS!$G$2:$G$497)</f>
        <v>MARACAIBO</v>
      </c>
      <c r="J809" s="9" t="s">
        <v>6</v>
      </c>
    </row>
    <row r="810" spans="1:10">
      <c r="A810" s="20">
        <f t="shared" si="11"/>
        <v>821</v>
      </c>
      <c r="B810" s="22" t="str">
        <f>LOOKUP(C810,DATOS!$C$2:$C$497,DATOS!$B$2:$B$497)</f>
        <v>RICHARD DUQUE</v>
      </c>
      <c r="C810" s="26">
        <v>12619916</v>
      </c>
      <c r="D810" s="22" t="str">
        <f>LOOKUP(C810,DATOS!$C$2:$C$497,DATOS!$D$2:$D$497)</f>
        <v>A75EE6G</v>
      </c>
      <c r="E810" s="22" t="str">
        <f>LOOKUP(D810,DATOS!$A$502:$A$884,DATOS!$B$502:$B$884)</f>
        <v>S/I</v>
      </c>
      <c r="F810" s="6">
        <v>400.327</v>
      </c>
      <c r="G810" s="8">
        <v>45496</v>
      </c>
      <c r="H810" s="22" t="str">
        <f>LOOKUP(C810,DATOS!$C$2:$C$497,DATOS!$F$2:$F$497)</f>
        <v>OCCIDENTE</v>
      </c>
      <c r="I810" s="22" t="str">
        <f>LOOKUP(C810,DATOS!$C$2:$C$497,DATOS!$G$2:$G$497)</f>
        <v>MARACAIBO</v>
      </c>
      <c r="J810" s="9" t="s">
        <v>732</v>
      </c>
    </row>
    <row r="811" spans="1:10">
      <c r="A811" s="20">
        <f t="shared" si="11"/>
        <v>822</v>
      </c>
      <c r="B811" s="22" t="str">
        <f>LOOKUP(C811,DATOS!$C$2:$C$497,DATOS!$B$2:$B$497)</f>
        <v>MERVIN BAES</v>
      </c>
      <c r="C811" s="26">
        <v>11722347</v>
      </c>
      <c r="D811" s="22" t="str">
        <f>LOOKUP(C811,DATOS!$C$2:$C$497,DATOS!$D$2:$D$497)</f>
        <v>DA753535</v>
      </c>
      <c r="E811" s="22" t="str">
        <f>LOOKUP(D811,DATOS!$A$502:$A$884,DATOS!$B$502:$B$884)</f>
        <v>600 LT</v>
      </c>
      <c r="F811" s="6">
        <v>460.96100000000001</v>
      </c>
      <c r="G811" s="8">
        <v>45496</v>
      </c>
      <c r="H811" s="22" t="str">
        <f>LOOKUP(C811,DATOS!$C$2:$C$497,DATOS!$F$2:$F$497)</f>
        <v>OCCIDENTE</v>
      </c>
      <c r="I811" s="22" t="str">
        <f>LOOKUP(C811,DATOS!$C$2:$C$497,DATOS!$G$2:$G$497)</f>
        <v>MARACAIBO</v>
      </c>
      <c r="J811" s="1" t="s">
        <v>6</v>
      </c>
    </row>
    <row r="812" spans="1:10">
      <c r="A812" s="20">
        <f t="shared" si="11"/>
        <v>823</v>
      </c>
      <c r="B812" s="22" t="str">
        <f>LOOKUP(C812,DATOS!$C$2:$C$497,DATOS!$B$2:$B$497)</f>
        <v>MARCOS BAES</v>
      </c>
      <c r="C812" s="26">
        <v>11718542</v>
      </c>
      <c r="D812" s="22" t="str">
        <f>LOOKUP(C812,DATOS!$C$2:$C$497,DATOS!$D$2:$D$497)</f>
        <v>DA761290</v>
      </c>
      <c r="E812" s="22" t="str">
        <f>LOOKUP(D812,DATOS!$A$502:$A$884,DATOS!$B$502:$B$884)</f>
        <v>600 LT</v>
      </c>
      <c r="F812" s="6">
        <v>354.30700000000002</v>
      </c>
      <c r="G812" s="8">
        <v>45496</v>
      </c>
      <c r="H812" s="22" t="str">
        <f>LOOKUP(C812,DATOS!$C$2:$C$497,DATOS!$F$2:$F$497)</f>
        <v>OCCIDENTE</v>
      </c>
      <c r="I812" s="22" t="str">
        <f>LOOKUP(C812,DATOS!$C$2:$C$497,DATOS!$G$2:$G$497)</f>
        <v>MARACAIBO</v>
      </c>
      <c r="J812" s="1" t="s">
        <v>6</v>
      </c>
    </row>
    <row r="813" spans="1:10">
      <c r="A813" s="20">
        <f t="shared" si="11"/>
        <v>824</v>
      </c>
      <c r="B813" s="22" t="str">
        <f>LOOKUP(C813,DATOS!$C$2:$C$497,DATOS!$B$2:$B$497)</f>
        <v>JORGE RANGEL</v>
      </c>
      <c r="C813" s="26">
        <v>12467609</v>
      </c>
      <c r="D813" s="22" t="str">
        <f>LOOKUP(C813,DATOS!$C$2:$C$497,DATOS!$D$2:$D$497)</f>
        <v>A25DT8V</v>
      </c>
      <c r="E813" s="22" t="str">
        <f>LOOKUP(D813,DATOS!$A$502:$A$884,DATOS!$B$502:$B$884)</f>
        <v>S/I</v>
      </c>
      <c r="F813" s="6">
        <v>200.744</v>
      </c>
      <c r="G813" s="8">
        <v>45496</v>
      </c>
      <c r="H813" s="22" t="str">
        <f>LOOKUP(C813,DATOS!$C$2:$C$497,DATOS!$F$2:$F$497)</f>
        <v>OCCIDENTE</v>
      </c>
      <c r="I813" s="22" t="str">
        <f>LOOKUP(C813,DATOS!$C$2:$C$497,DATOS!$G$2:$G$497)</f>
        <v>MARACAIBO</v>
      </c>
      <c r="J813" s="1" t="s">
        <v>9</v>
      </c>
    </row>
    <row r="814" spans="1:10">
      <c r="A814" s="20">
        <f t="shared" si="11"/>
        <v>825</v>
      </c>
      <c r="B814" s="28" t="s">
        <v>20</v>
      </c>
      <c r="C814" s="28" t="s">
        <v>21</v>
      </c>
      <c r="D814" s="28" t="s">
        <v>22</v>
      </c>
      <c r="E814" s="28" t="s">
        <v>23</v>
      </c>
      <c r="F814" s="28" t="s">
        <v>25</v>
      </c>
      <c r="G814" s="28" t="s">
        <v>0</v>
      </c>
      <c r="H814" s="28" t="s">
        <v>28</v>
      </c>
      <c r="I814" s="28" t="s">
        <v>29</v>
      </c>
      <c r="J814" s="28" t="s">
        <v>30</v>
      </c>
    </row>
    <row r="815" spans="1:10">
      <c r="A815" s="20">
        <f t="shared" si="11"/>
        <v>826</v>
      </c>
      <c r="B815" s="22" t="str">
        <f>LOOKUP(C815,DATOS!$C$2:$C$497,DATOS!$B$2:$B$497)</f>
        <v>JORGE LABARCA</v>
      </c>
      <c r="C815" s="26">
        <v>13243960</v>
      </c>
      <c r="D815" s="22" t="str">
        <f>LOOKUP(C815,DATOS!$C$2:$C$497,DATOS!$D$2:$D$497)</f>
        <v>PT501957</v>
      </c>
      <c r="E815" s="22" t="str">
        <f>LOOKUP(D815,DATOS!$A$502:$A$884,DATOS!$B$502:$B$884)</f>
        <v>S/I</v>
      </c>
      <c r="F815" s="6">
        <v>400.608</v>
      </c>
      <c r="G815" s="8">
        <v>45496</v>
      </c>
      <c r="H815" s="22" t="str">
        <f>LOOKUP(C815,DATOS!$C$2:$C$497,DATOS!$F$2:$F$497)</f>
        <v>OCCIDENTE</v>
      </c>
      <c r="I815" s="22" t="str">
        <f>LOOKUP(C815,DATOS!$C$2:$C$497,DATOS!$G$2:$G$497)</f>
        <v>MARACAIBO</v>
      </c>
      <c r="J815" s="9" t="s">
        <v>6</v>
      </c>
    </row>
    <row r="816" spans="1:10">
      <c r="A816" s="20">
        <f t="shared" si="11"/>
        <v>827</v>
      </c>
      <c r="B816" s="22" t="str">
        <f>LOOKUP(C816,DATOS!$C$2:$C$497,DATOS!$B$2:$B$497)</f>
        <v>ALEXANDER BRAVO</v>
      </c>
      <c r="C816" s="26">
        <v>15465473</v>
      </c>
      <c r="D816" s="22" t="str">
        <f>LOOKUP(C816,DATOS!$C$2:$C$497,DATOS!$D$2:$D$497)</f>
        <v>PT501877</v>
      </c>
      <c r="E816" s="22" t="str">
        <f>LOOKUP(D816,DATOS!$A$502:$A$884,DATOS!$B$502:$B$884)</f>
        <v>S/I</v>
      </c>
      <c r="F816" s="6">
        <v>400.04</v>
      </c>
      <c r="G816" s="8">
        <v>45496</v>
      </c>
      <c r="H816" s="22" t="str">
        <f>LOOKUP(C816,DATOS!$C$2:$C$497,DATOS!$F$2:$F$497)</f>
        <v>OCCIDENTE</v>
      </c>
      <c r="I816" s="22" t="str">
        <f>LOOKUP(C816,DATOS!$C$2:$C$497,DATOS!$G$2:$G$497)</f>
        <v>MARACAIBO</v>
      </c>
      <c r="J816" s="9" t="s">
        <v>6</v>
      </c>
    </row>
    <row r="817" spans="1:10">
      <c r="A817" s="20">
        <f t="shared" si="11"/>
        <v>828</v>
      </c>
      <c r="B817" s="22" t="str">
        <f>LOOKUP(C817,DATOS!$C$2:$C$497,DATOS!$B$2:$B$497)</f>
        <v>DOMINGO DELGADO</v>
      </c>
      <c r="C817" s="26">
        <v>14835346</v>
      </c>
      <c r="D817" s="22" t="str">
        <f>LOOKUP(C817,DATOS!$C$2:$C$497,DATOS!$D$2:$D$497)</f>
        <v>A71EE3G</v>
      </c>
      <c r="E817" s="22" t="str">
        <f>LOOKUP(D817,DATOS!$A$502:$A$884,DATOS!$B$502:$B$884)</f>
        <v>S/I</v>
      </c>
      <c r="F817" s="6">
        <v>200.68</v>
      </c>
      <c r="G817" s="8">
        <v>45496</v>
      </c>
      <c r="H817" s="22" t="str">
        <f>LOOKUP(C817,DATOS!$C$2:$C$497,DATOS!$F$2:$F$497)</f>
        <v>OCCIDENTE</v>
      </c>
      <c r="I817" s="22" t="str">
        <f>LOOKUP(C817,DATOS!$C$2:$C$497,DATOS!$G$2:$G$497)</f>
        <v>VALERA</v>
      </c>
      <c r="J817" s="9" t="s">
        <v>56</v>
      </c>
    </row>
    <row r="818" spans="1:10">
      <c r="A818" s="20">
        <f t="shared" si="11"/>
        <v>829</v>
      </c>
      <c r="B818" s="22" t="str">
        <f>LOOKUP(C818,DATOS!$C$2:$C$497,DATOS!$B$2:$B$497)</f>
        <v>VICTOR SOSA</v>
      </c>
      <c r="C818" s="26">
        <v>10038529</v>
      </c>
      <c r="D818" s="22" t="str">
        <f>LOOKUP(C818,DATOS!$C$2:$C$497,DATOS!$D$2:$D$497)</f>
        <v>A40EE5G</v>
      </c>
      <c r="E818" s="22" t="str">
        <f>LOOKUP(D818,DATOS!$A$502:$A$884,DATOS!$B$502:$B$884)</f>
        <v>S/I</v>
      </c>
      <c r="F818" s="6">
        <v>200.66200000000001</v>
      </c>
      <c r="G818" s="8">
        <v>45496</v>
      </c>
      <c r="H818" s="22" t="str">
        <f>LOOKUP(C818,DATOS!$C$2:$C$497,DATOS!$F$2:$F$497)</f>
        <v>OCCIDENTE</v>
      </c>
      <c r="I818" s="22" t="str">
        <f>LOOKUP(C818,DATOS!$C$2:$C$497,DATOS!$G$2:$G$497)</f>
        <v>VALERA</v>
      </c>
      <c r="J818" s="9" t="s">
        <v>56</v>
      </c>
    </row>
    <row r="819" spans="1:10">
      <c r="A819" s="20">
        <f t="shared" si="11"/>
        <v>830</v>
      </c>
      <c r="B819" s="22" t="str">
        <f>LOOKUP(C819,DATOS!$C$2:$C$497,DATOS!$B$2:$B$497)</f>
        <v>MIGUEL MONTERO</v>
      </c>
      <c r="C819" s="26">
        <v>11287560</v>
      </c>
      <c r="D819" s="22" t="str">
        <f>LOOKUP(C819,DATOS!$C$2:$C$497,DATOS!$D$2:$D$497)</f>
        <v>DA761315</v>
      </c>
      <c r="E819" s="22" t="str">
        <f>LOOKUP(D819,DATOS!$A$502:$A$884,DATOS!$B$502:$B$884)</f>
        <v>600 LT</v>
      </c>
      <c r="F819" s="6">
        <v>408.68599999999998</v>
      </c>
      <c r="G819" s="8">
        <v>45496</v>
      </c>
      <c r="H819" s="22" t="str">
        <f>LOOKUP(C819,DATOS!$C$2:$C$497,DATOS!$F$2:$F$497)</f>
        <v>OCCIDENTE</v>
      </c>
      <c r="I819" s="22" t="str">
        <f>LOOKUP(C819,DATOS!$C$2:$C$497,DATOS!$G$2:$G$497)</f>
        <v>MARACAIBO</v>
      </c>
      <c r="J819" s="9" t="s">
        <v>6</v>
      </c>
    </row>
    <row r="820" spans="1:10">
      <c r="A820" s="20">
        <f t="shared" si="11"/>
        <v>831</v>
      </c>
      <c r="B820" s="22" t="str">
        <f>LOOKUP(C820,DATOS!$C$2:$C$497,DATOS!$B$2:$B$497)</f>
        <v>LEONAR VALERA</v>
      </c>
      <c r="C820" s="26">
        <v>11324295</v>
      </c>
      <c r="D820" s="22" t="str">
        <f>LOOKUP(C820,DATOS!$C$2:$C$497,DATOS!$D$2:$D$497)</f>
        <v>A75EE7G</v>
      </c>
      <c r="E820" s="22" t="str">
        <f>LOOKUP(D820,DATOS!$A$502:$A$884,DATOS!$B$502:$B$884)</f>
        <v>S/I</v>
      </c>
      <c r="F820" s="6">
        <v>200.023</v>
      </c>
      <c r="G820" s="8">
        <v>45496</v>
      </c>
      <c r="H820" s="22" t="str">
        <f>LOOKUP(C820,DATOS!$C$2:$C$497,DATOS!$F$2:$F$497)</f>
        <v>OCCIDENTE</v>
      </c>
      <c r="I820" s="22" t="str">
        <f>LOOKUP(C820,DATOS!$C$2:$C$497,DATOS!$G$2:$G$497)</f>
        <v>VALERA</v>
      </c>
      <c r="J820" s="9" t="s">
        <v>56</v>
      </c>
    </row>
    <row r="821" spans="1:10">
      <c r="A821" s="20">
        <f t="shared" si="11"/>
        <v>832</v>
      </c>
      <c r="B821" s="22" t="str">
        <f>LOOKUP(C821,DATOS!$C$2:$C$497,DATOS!$B$2:$B$497)</f>
        <v>ALVARO CHAVEZ</v>
      </c>
      <c r="C821" s="26">
        <v>13512964</v>
      </c>
      <c r="D821" s="22" t="str">
        <f>LOOKUP(C821,DATOS!$C$2:$C$497,DATOS!$D$2:$D$497)</f>
        <v>DA761657</v>
      </c>
      <c r="E821" s="22" t="str">
        <f>LOOKUP(D821,DATOS!$A$502:$A$884,DATOS!$B$502:$B$884)</f>
        <v>600 LT</v>
      </c>
      <c r="F821" s="6">
        <v>365.27100000000002</v>
      </c>
      <c r="G821" s="8">
        <v>45496</v>
      </c>
      <c r="H821" s="22" t="str">
        <f>LOOKUP(C821,DATOS!$C$2:$C$497,DATOS!$F$2:$F$497)</f>
        <v>OCCIDENTE</v>
      </c>
      <c r="I821" s="22" t="str">
        <f>LOOKUP(C821,DATOS!$C$2:$C$497,DATOS!$G$2:$G$497)</f>
        <v>MARACAIBO</v>
      </c>
      <c r="J821" s="9" t="s">
        <v>6</v>
      </c>
    </row>
    <row r="822" spans="1:10">
      <c r="A822" s="20">
        <f t="shared" si="11"/>
        <v>833</v>
      </c>
      <c r="B822" s="22" t="str">
        <f>LOOKUP(C822,DATOS!$C$2:$C$497,DATOS!$B$2:$B$497)</f>
        <v>RAFAEL ROJAS</v>
      </c>
      <c r="C822" s="26">
        <v>18095674</v>
      </c>
      <c r="D822" s="22" t="s">
        <v>713</v>
      </c>
      <c r="E822" s="22" t="str">
        <f>LOOKUP(D822,DATOS!$A$502:$A$884,DATOS!$B$502:$B$884)</f>
        <v>S/I</v>
      </c>
      <c r="F822" s="6">
        <v>300.77800000000002</v>
      </c>
      <c r="G822" s="8">
        <v>45496</v>
      </c>
      <c r="H822" s="22" t="str">
        <f>LOOKUP(C822,DATOS!$C$2:$C$497,DATOS!$F$2:$F$497)</f>
        <v>OCCIDENTE</v>
      </c>
      <c r="I822" s="22" t="str">
        <f>LOOKUP(C822,DATOS!$C$2:$C$497,DATOS!$G$2:$G$497)</f>
        <v>VALERA</v>
      </c>
      <c r="J822" s="9" t="s">
        <v>783</v>
      </c>
    </row>
    <row r="823" spans="1:10">
      <c r="A823" s="20">
        <f t="shared" si="11"/>
        <v>834</v>
      </c>
      <c r="B823" s="22" t="str">
        <f>LOOKUP(C823,DATOS!$C$2:$C$497,DATOS!$B$2:$B$497)</f>
        <v>ANTONIO MONTILLA</v>
      </c>
      <c r="C823" s="26">
        <v>7732425</v>
      </c>
      <c r="D823" s="22" t="str">
        <f>LOOKUP(C823,DATOS!$C$2:$C$497,DATOS!$D$2:$D$497)</f>
        <v>DA761724</v>
      </c>
      <c r="E823" s="22" t="str">
        <f>LOOKUP(D823,DATOS!$A$502:$A$884,DATOS!$B$502:$B$884)</f>
        <v>600 LT</v>
      </c>
      <c r="F823" s="6">
        <v>227.15700000000001</v>
      </c>
      <c r="G823" s="8">
        <v>45496</v>
      </c>
      <c r="H823" s="22" t="str">
        <f>LOOKUP(C823,DATOS!$C$2:$C$497,DATOS!$F$2:$F$497)</f>
        <v>OCCIDENTE</v>
      </c>
      <c r="I823" s="22" t="str">
        <f>LOOKUP(C823,DATOS!$C$2:$C$497,DATOS!$G$2:$G$497)</f>
        <v>MARACAIBO</v>
      </c>
      <c r="J823" s="9" t="s">
        <v>57</v>
      </c>
    </row>
    <row r="824" spans="1:10">
      <c r="A824" s="20">
        <f t="shared" si="11"/>
        <v>835</v>
      </c>
      <c r="B824" s="22" t="str">
        <f>LOOKUP(C824,DATOS!$C$2:$C$497,DATOS!$B$2:$B$497)</f>
        <v xml:space="preserve">  JONATHA CHAPARRO</v>
      </c>
      <c r="C824" s="26">
        <v>14522301</v>
      </c>
      <c r="D824" s="22" t="str">
        <f>LOOKUP(C824,DATOS!$C$2:$C$497,DATOS!$D$2:$D$497)</f>
        <v>DA761381</v>
      </c>
      <c r="E824" s="22" t="str">
        <f>LOOKUP(D824,DATOS!$A$502:$A$884,DATOS!$B$502:$B$884)</f>
        <v>600 LT</v>
      </c>
      <c r="F824" s="6">
        <v>222.21700000000001</v>
      </c>
      <c r="G824" s="8">
        <v>45496</v>
      </c>
      <c r="H824" s="22" t="str">
        <f>LOOKUP(C824,DATOS!$C$2:$C$497,DATOS!$F$2:$F$497)</f>
        <v>OCCIDENTE</v>
      </c>
      <c r="I824" s="22" t="str">
        <f>LOOKUP(C824,DATOS!$C$2:$C$497,DATOS!$G$2:$G$497)</f>
        <v>MARACAIBO</v>
      </c>
      <c r="J824" s="9" t="s">
        <v>6</v>
      </c>
    </row>
    <row r="825" spans="1:10">
      <c r="A825" s="20">
        <f t="shared" si="11"/>
        <v>836</v>
      </c>
      <c r="B825" s="22" t="str">
        <f>LOOKUP(C825,DATOS!$C$2:$C$497,DATOS!$B$2:$B$497)</f>
        <v>EDIXON OCANDO</v>
      </c>
      <c r="C825" s="26">
        <v>11066473</v>
      </c>
      <c r="D825" s="22" t="str">
        <f>LOOKUP(C825,DATOS!$C$2:$C$497,DATOS!$D$2:$D$497)</f>
        <v>A49EB1P</v>
      </c>
      <c r="E825" s="22" t="str">
        <f>LOOKUP(D825,DATOS!$A$502:$A$884,DATOS!$B$502:$B$884)</f>
        <v>S/I</v>
      </c>
      <c r="F825" s="6">
        <v>400.64600000000002</v>
      </c>
      <c r="G825" s="8">
        <v>45496</v>
      </c>
      <c r="H825" s="22" t="str">
        <f>LOOKUP(C825,DATOS!$C$2:$C$497,DATOS!$F$2:$F$497)</f>
        <v>OCCIDENTE</v>
      </c>
      <c r="I825" s="22" t="str">
        <f>LOOKUP(C825,DATOS!$C$2:$C$497,DATOS!$G$2:$G$497)</f>
        <v>MARACAIBO</v>
      </c>
      <c r="J825" s="9" t="s">
        <v>6</v>
      </c>
    </row>
    <row r="826" spans="1:10">
      <c r="A826" s="20">
        <f t="shared" si="11"/>
        <v>837</v>
      </c>
      <c r="B826" s="22" t="str">
        <f>LOOKUP(C826,DATOS!$C$2:$C$497,DATOS!$B$2:$B$497)</f>
        <v xml:space="preserve">  DIONEL MARTINEZ</v>
      </c>
      <c r="C826" s="26">
        <v>11661524</v>
      </c>
      <c r="D826" s="22" t="str">
        <f>LOOKUP(C826,DATOS!$C$2:$C$497,DATOS!$D$2:$D$497)</f>
        <v>DA761244</v>
      </c>
      <c r="E826" s="22" t="str">
        <f>LOOKUP(D826,DATOS!$A$502:$A$884,DATOS!$B$502:$B$884)</f>
        <v>600 LT</v>
      </c>
      <c r="F826" s="6">
        <v>400.512</v>
      </c>
      <c r="G826" s="8">
        <v>45496</v>
      </c>
      <c r="H826" s="22" t="str">
        <f>LOOKUP(C826,DATOS!$C$2:$C$497,DATOS!$F$2:$F$497)</f>
        <v>OCCIDENTE</v>
      </c>
      <c r="I826" s="22" t="str">
        <f>LOOKUP(C826,DATOS!$C$2:$C$497,DATOS!$G$2:$G$497)</f>
        <v>MARACAIBO</v>
      </c>
      <c r="J826" s="9" t="s">
        <v>732</v>
      </c>
    </row>
    <row r="827" spans="1:10">
      <c r="A827" s="20">
        <f t="shared" si="11"/>
        <v>838</v>
      </c>
      <c r="B827" s="28" t="s">
        <v>20</v>
      </c>
      <c r="C827" s="28" t="s">
        <v>21</v>
      </c>
      <c r="D827" s="28" t="s">
        <v>22</v>
      </c>
      <c r="E827" s="28" t="s">
        <v>23</v>
      </c>
      <c r="F827" s="28" t="s">
        <v>25</v>
      </c>
      <c r="G827" s="28" t="s">
        <v>0</v>
      </c>
      <c r="H827" s="28" t="s">
        <v>28</v>
      </c>
      <c r="I827" s="28" t="s">
        <v>29</v>
      </c>
      <c r="J827" s="28" t="s">
        <v>30</v>
      </c>
    </row>
    <row r="828" spans="1:10">
      <c r="A828" s="20">
        <f t="shared" si="11"/>
        <v>839</v>
      </c>
      <c r="B828" s="22" t="str">
        <f>LOOKUP(C828,DATOS!$C$2:$C$497,DATOS!$B$2:$B$497)</f>
        <v>JESUS ARMANDO GIL</v>
      </c>
      <c r="C828" s="26">
        <v>10851206</v>
      </c>
      <c r="D828" s="22" t="str">
        <f>LOOKUP(C828,DATOS!$C$2:$C$497,DATOS!$D$2:$D$497)</f>
        <v>A24DT2V</v>
      </c>
      <c r="E828" s="22" t="str">
        <f>LOOKUP(D828,DATOS!$A$502:$A$884,DATOS!$B$502:$B$884)</f>
        <v>S/I</v>
      </c>
      <c r="F828" s="6">
        <v>200.76</v>
      </c>
      <c r="G828" s="8">
        <v>45496</v>
      </c>
      <c r="H828" s="22" t="str">
        <f>LOOKUP(C828,DATOS!$C$2:$C$497,DATOS!$F$2:$F$497)</f>
        <v>ANDES</v>
      </c>
      <c r="I828" s="22" t="str">
        <f>LOOKUP(C828,DATOS!$C$2:$C$497,DATOS!$G$2:$G$497)</f>
        <v>SAN CRISTOBAL</v>
      </c>
      <c r="J828" s="9" t="s">
        <v>58</v>
      </c>
    </row>
    <row r="829" spans="1:10">
      <c r="A829" s="20">
        <f t="shared" si="11"/>
        <v>840</v>
      </c>
      <c r="B829" s="22" t="str">
        <f>LOOKUP(C829,DATOS!$C$2:$C$497,DATOS!$B$2:$B$497)</f>
        <v>WILLIAN ROMERO</v>
      </c>
      <c r="C829" s="26">
        <v>14152115</v>
      </c>
      <c r="D829" s="22" t="str">
        <f>LOOKUP(C829,DATOS!$C$2:$C$497,DATOS!$D$2:$D$497)</f>
        <v>A17DR3K</v>
      </c>
      <c r="E829" s="22" t="str">
        <f>LOOKUP(D829,DATOS!$A$502:$A$884,DATOS!$B$502:$B$884)</f>
        <v>S/I</v>
      </c>
      <c r="F829" s="6">
        <v>200.143</v>
      </c>
      <c r="G829" s="8">
        <v>45496</v>
      </c>
      <c r="H829" s="22" t="str">
        <f>LOOKUP(C829,DATOS!$C$2:$C$497,DATOS!$F$2:$F$497)</f>
        <v>ANDES</v>
      </c>
      <c r="I829" s="22" t="str">
        <f>LOOKUP(C829,DATOS!$C$2:$C$497,DATOS!$G$2:$G$497)</f>
        <v>LA FRIA</v>
      </c>
      <c r="J829" s="9" t="s">
        <v>58</v>
      </c>
    </row>
    <row r="830" spans="1:10">
      <c r="A830" s="20">
        <f t="shared" si="11"/>
        <v>841</v>
      </c>
      <c r="B830" s="22" t="str">
        <f>LOOKUP(C830,DATOS!$C$2:$C$497,DATOS!$B$2:$B$497)</f>
        <v xml:space="preserve">FREDDY GUERRERO </v>
      </c>
      <c r="C830" s="26">
        <v>8106096</v>
      </c>
      <c r="D830" s="22" t="str">
        <f>LOOKUP(C830,DATOS!$C$2:$C$497,DATOS!$D$2:$D$497)</f>
        <v>DA753487</v>
      </c>
      <c r="E830" s="22" t="str">
        <f>LOOKUP(D830,DATOS!$A$502:$A$884,DATOS!$B$502:$B$884)</f>
        <v>600 LT</v>
      </c>
      <c r="F830" s="6">
        <v>300.06299999999999</v>
      </c>
      <c r="G830" s="8">
        <v>45496</v>
      </c>
      <c r="H830" s="22" t="str">
        <f>LOOKUP(C830,DATOS!$C$2:$C$497,DATOS!$F$2:$F$497)</f>
        <v>ANDES</v>
      </c>
      <c r="I830" s="22" t="str">
        <f>LOOKUP(C830,DATOS!$C$2:$C$497,DATOS!$G$2:$G$497)</f>
        <v>SAN CRISTOBAL</v>
      </c>
      <c r="J830" s="9" t="s">
        <v>495</v>
      </c>
    </row>
    <row r="831" spans="1:10">
      <c r="A831" s="20">
        <f t="shared" si="11"/>
        <v>842</v>
      </c>
      <c r="B831" s="22" t="str">
        <f>LOOKUP(C831,DATOS!$C$2:$C$497,DATOS!$B$2:$B$497)</f>
        <v>JOSE VICENTE PINEDA</v>
      </c>
      <c r="C831" s="26">
        <v>9185347</v>
      </c>
      <c r="D831" s="22" t="str">
        <f>LOOKUP(C831,DATOS!$C$2:$C$497,DATOS!$D$2:$D$497)</f>
        <v>A29DT9V</v>
      </c>
      <c r="E831" s="22" t="str">
        <f>LOOKUP(D831,DATOS!$A$502:$A$884,DATOS!$B$502:$B$884)</f>
        <v>S/I</v>
      </c>
      <c r="F831" s="6">
        <v>200.136</v>
      </c>
      <c r="G831" s="8">
        <v>45496</v>
      </c>
      <c r="H831" s="22" t="str">
        <f>LOOKUP(C831,DATOS!$C$2:$C$497,DATOS!$F$2:$F$497)</f>
        <v>ANDES</v>
      </c>
      <c r="I831" s="22" t="str">
        <f>LOOKUP(C831,DATOS!$C$2:$C$497,DATOS!$G$2:$G$497)</f>
        <v>LA FRIA</v>
      </c>
      <c r="J831" s="9" t="s">
        <v>58</v>
      </c>
    </row>
    <row r="832" spans="1:10">
      <c r="A832" s="20">
        <f t="shared" si="11"/>
        <v>843</v>
      </c>
      <c r="B832" s="22" t="str">
        <f>LOOKUP(C832,DATOS!$C$2:$C$497,DATOS!$B$2:$B$497)</f>
        <v>ENDER FERNANDEZ</v>
      </c>
      <c r="C832" s="26">
        <v>7627146</v>
      </c>
      <c r="D832" s="22" t="str">
        <f>LOOKUP(C832,DATOS!$C$2:$C$497,DATOS!$D$2:$D$497)</f>
        <v>NS000484</v>
      </c>
      <c r="E832" s="22" t="str">
        <f>LOOKUP(D832,DATOS!$A$502:$A$884,DATOS!$B$502:$B$884)</f>
        <v>S/I</v>
      </c>
      <c r="F832" s="6">
        <v>144.76</v>
      </c>
      <c r="G832" s="8">
        <v>45496</v>
      </c>
      <c r="H832" s="22" t="str">
        <f>LOOKUP(C832,DATOS!$C$2:$C$497,DATOS!$F$2:$F$497)</f>
        <v>OCCIDENTE</v>
      </c>
      <c r="I832" s="22" t="str">
        <f>LOOKUP(C832,DATOS!$C$2:$C$497,DATOS!$G$2:$G$497)</f>
        <v>MARACAIBO</v>
      </c>
      <c r="J832" s="9" t="s">
        <v>9</v>
      </c>
    </row>
    <row r="833" spans="1:10">
      <c r="A833" s="20">
        <f t="shared" si="11"/>
        <v>844</v>
      </c>
      <c r="B833" s="22" t="str">
        <f>LOOKUP(C833,DATOS!$C$2:$C$497,DATOS!$B$2:$B$497)</f>
        <v>PEDRO BOHORQUEZ</v>
      </c>
      <c r="C833" s="26">
        <v>14306139</v>
      </c>
      <c r="D833" s="22" t="str">
        <f>LOOKUP(C833,DATOS!$C$2:$C$497,DATOS!$D$2:$D$497)</f>
        <v>A41EE1G</v>
      </c>
      <c r="E833" s="22" t="str">
        <f>LOOKUP(D833,DATOS!$A$502:$A$884,DATOS!$B$502:$B$884)</f>
        <v>S/I</v>
      </c>
      <c r="F833" s="6">
        <v>200.13900000000001</v>
      </c>
      <c r="G833" s="8">
        <v>45496</v>
      </c>
      <c r="H833" s="22" t="str">
        <f>LOOKUP(C833,DATOS!$C$2:$C$497,DATOS!$F$2:$F$497)</f>
        <v>OCCIDENTE</v>
      </c>
      <c r="I833" s="22" t="str">
        <f>LOOKUP(C833,DATOS!$C$2:$C$497,DATOS!$G$2:$G$497)</f>
        <v>VALERA</v>
      </c>
      <c r="J833" s="9" t="s">
        <v>56</v>
      </c>
    </row>
    <row r="834" spans="1:10">
      <c r="A834" s="20">
        <f t="shared" si="11"/>
        <v>845</v>
      </c>
      <c r="B834" s="22" t="str">
        <f>LOOKUP(C834,DATOS!$C$2:$C$497,DATOS!$B$2:$B$497)</f>
        <v>MIGUEL FUENMAYOR</v>
      </c>
      <c r="C834" s="26">
        <v>12622996</v>
      </c>
      <c r="D834" s="22" t="str">
        <f>LOOKUP(C834,DATOS!$C$2:$C$497,DATOS!$D$2:$D$497)</f>
        <v>A56EB1P</v>
      </c>
      <c r="E834" s="22" t="str">
        <f>LOOKUP(D834,DATOS!$A$502:$A$884,DATOS!$B$502:$B$884)</f>
        <v>S/I</v>
      </c>
      <c r="F834" s="6">
        <v>400.173</v>
      </c>
      <c r="G834" s="8">
        <v>45496</v>
      </c>
      <c r="H834" s="22" t="str">
        <f>LOOKUP(C834,DATOS!$C$2:$C$497,DATOS!$F$2:$F$497)</f>
        <v>OCCIDENTE</v>
      </c>
      <c r="I834" s="22" t="str">
        <f>LOOKUP(C834,DATOS!$C$2:$C$497,DATOS!$G$2:$G$497)</f>
        <v>GAS COMUNAL</v>
      </c>
      <c r="J834" s="9" t="s">
        <v>807</v>
      </c>
    </row>
    <row r="835" spans="1:10">
      <c r="A835" s="20">
        <f t="shared" si="11"/>
        <v>846</v>
      </c>
      <c r="B835" s="22" t="str">
        <f>LOOKUP(C835,DATOS!$C$2:$C$497,DATOS!$B$2:$B$497)</f>
        <v>ALI ACOSTA</v>
      </c>
      <c r="C835" s="26">
        <v>8848475</v>
      </c>
      <c r="D835" s="22" t="s">
        <v>686</v>
      </c>
      <c r="E835" s="22" t="str">
        <f>LOOKUP(D835,DATOS!$A$502:$A$884,DATOS!$B$502:$B$884)</f>
        <v>600 LT</v>
      </c>
      <c r="F835" s="6">
        <v>300.76100000000002</v>
      </c>
      <c r="G835" s="8">
        <v>45496</v>
      </c>
      <c r="H835" s="22" t="str">
        <f>LOOKUP(C835,DATOS!$C$2:$C$497,DATOS!$F$2:$F$497)</f>
        <v>ANDES</v>
      </c>
      <c r="I835" s="22" t="str">
        <f>LOOKUP(C835,DATOS!$C$2:$C$497,DATOS!$G$2:$G$497)</f>
        <v>SAN CRISTOBAL</v>
      </c>
      <c r="J835" s="9" t="s">
        <v>495</v>
      </c>
    </row>
    <row r="836" spans="1:10">
      <c r="A836" s="20">
        <f t="shared" si="11"/>
        <v>847</v>
      </c>
      <c r="B836" s="22" t="str">
        <f>LOOKUP(C836,DATOS!$C$2:$C$497,DATOS!$B$2:$B$497)</f>
        <v>KEVEEM ANAYA</v>
      </c>
      <c r="C836" s="26">
        <v>19936109</v>
      </c>
      <c r="D836" s="22" t="str">
        <f>LOOKUP(C836,DATOS!$C$2:$C$497,DATOS!$D$2:$D$497)</f>
        <v>DA761676</v>
      </c>
      <c r="E836" s="22" t="str">
        <f>LOOKUP(D836,DATOS!$A$502:$A$884,DATOS!$B$502:$B$884)</f>
        <v>600 LT</v>
      </c>
      <c r="F836" s="6">
        <v>440.89299999999997</v>
      </c>
      <c r="G836" s="8">
        <v>45496</v>
      </c>
      <c r="H836" s="22" t="str">
        <f>LOOKUP(C836,DATOS!$C$2:$C$497,DATOS!$F$2:$F$497)</f>
        <v>OCCIDENTE</v>
      </c>
      <c r="I836" s="22" t="str">
        <f>LOOKUP(C836,DATOS!$C$2:$C$497,DATOS!$G$2:$G$497)</f>
        <v>MARACAIBO</v>
      </c>
      <c r="J836" s="9" t="s">
        <v>56</v>
      </c>
    </row>
    <row r="837" spans="1:10">
      <c r="A837" s="20">
        <f t="shared" si="11"/>
        <v>848</v>
      </c>
      <c r="B837" s="22" t="str">
        <f>LOOKUP(C837,DATOS!$C$2:$C$497,DATOS!$B$2:$B$497)</f>
        <v>JOSE BENJAMIN MORENO</v>
      </c>
      <c r="C837" s="26">
        <v>9344998</v>
      </c>
      <c r="D837" s="22" t="str">
        <f>LOOKUP(C837,DATOS!$C$2:$C$497,DATOS!$D$2:$D$497)</f>
        <v>A25DT5V</v>
      </c>
      <c r="E837" s="22" t="str">
        <f>LOOKUP(D837,DATOS!$A$502:$A$884,DATOS!$B$502:$B$884)</f>
        <v>S/I</v>
      </c>
      <c r="F837" s="6">
        <v>200.404</v>
      </c>
      <c r="G837" s="8">
        <v>45496</v>
      </c>
      <c r="H837" s="22" t="str">
        <f>LOOKUP(C837,DATOS!$C$2:$C$497,DATOS!$F$2:$F$497)</f>
        <v>ANDES</v>
      </c>
      <c r="I837" s="22" t="str">
        <f>LOOKUP(C837,DATOS!$C$2:$C$497,DATOS!$G$2:$G$497)</f>
        <v>LA FRIA</v>
      </c>
      <c r="J837" s="9" t="s">
        <v>58</v>
      </c>
    </row>
    <row r="838" spans="1:10">
      <c r="A838" s="20">
        <f t="shared" si="11"/>
        <v>849</v>
      </c>
      <c r="B838" s="22" t="str">
        <f>LOOKUP(C838,DATOS!$C$2:$C$497,DATOS!$B$2:$B$497)</f>
        <v>JOSE GUERRERO</v>
      </c>
      <c r="C838" s="26">
        <v>9224510</v>
      </c>
      <c r="D838" s="22" t="s">
        <v>44</v>
      </c>
      <c r="E838" s="22" t="str">
        <f>LOOKUP(D838,DATOS!$A$502:$A$884,DATOS!$B$502:$B$884)</f>
        <v>S/I</v>
      </c>
      <c r="F838" s="6">
        <v>200.27699999999999</v>
      </c>
      <c r="G838" s="8">
        <v>45496</v>
      </c>
      <c r="H838" s="22" t="str">
        <f>LOOKUP(C838,DATOS!$C$2:$C$497,DATOS!$F$2:$F$497)</f>
        <v>ANDES</v>
      </c>
      <c r="I838" s="22" t="str">
        <f>LOOKUP(C838,DATOS!$C$2:$C$497,DATOS!$G$2:$G$497)</f>
        <v>SAN CRISTOBAL</v>
      </c>
      <c r="J838" s="9" t="s">
        <v>58</v>
      </c>
    </row>
    <row r="839" spans="1:10">
      <c r="A839" s="20">
        <f t="shared" si="11"/>
        <v>850</v>
      </c>
      <c r="B839" s="22" t="str">
        <f>LOOKUP(C839,DATOS!$C$2:$C$497,DATOS!$B$2:$B$497)</f>
        <v>JOHAN RAMIREZ</v>
      </c>
      <c r="C839" s="26">
        <v>13977953</v>
      </c>
      <c r="D839" s="22" t="str">
        <f>LOOKUP(C839,DATOS!$C$2:$C$497,DATOS!$D$2:$D$497)</f>
        <v>NS000463</v>
      </c>
      <c r="E839" s="22" t="str">
        <f>LOOKUP(D839,DATOS!$A$502:$A$884,DATOS!$B$502:$B$884)</f>
        <v>S/I</v>
      </c>
      <c r="F839" s="6">
        <v>200.97300000000001</v>
      </c>
      <c r="G839" s="8">
        <v>45496</v>
      </c>
      <c r="H839" s="22" t="str">
        <f>LOOKUP(C839,DATOS!$C$2:$C$497,DATOS!$F$2:$F$497)</f>
        <v>ANDES</v>
      </c>
      <c r="I839" s="22" t="str">
        <f>LOOKUP(C839,DATOS!$C$2:$C$497,DATOS!$G$2:$G$497)</f>
        <v>SAN CRISTOBAL</v>
      </c>
      <c r="J839" s="9" t="s">
        <v>58</v>
      </c>
    </row>
    <row r="840" spans="1:10">
      <c r="A840" s="20">
        <f t="shared" si="11"/>
        <v>851</v>
      </c>
      <c r="B840" s="22" t="str">
        <f>LOOKUP(C840,DATOS!$C$2:$C$497,DATOS!$B$2:$B$497)</f>
        <v>JORGE FUENMAYOR</v>
      </c>
      <c r="C840" s="26">
        <v>16608112</v>
      </c>
      <c r="D840" s="22" t="str">
        <f>LOOKUP(C840,DATOS!$C$2:$C$497,DATOS!$D$2:$D$497)</f>
        <v>A72EE3G</v>
      </c>
      <c r="E840" s="22" t="str">
        <f>LOOKUP(D840,DATOS!$A$502:$A$884,DATOS!$B$502:$B$884)</f>
        <v>S/I</v>
      </c>
      <c r="F840" s="6">
        <v>395.96800000000002</v>
      </c>
      <c r="G840" s="8">
        <v>45496</v>
      </c>
      <c r="H840" s="22" t="str">
        <f>LOOKUP(C840,DATOS!$C$2:$C$497,DATOS!$F$2:$F$497)</f>
        <v>OCCIDENTE</v>
      </c>
      <c r="I840" s="22" t="str">
        <f>LOOKUP(C840,DATOS!$C$2:$C$497,DATOS!$G$2:$G$497)</f>
        <v>MARACAIBO</v>
      </c>
      <c r="J840" s="9" t="s">
        <v>6</v>
      </c>
    </row>
    <row r="841" spans="1:10">
      <c r="A841" s="20">
        <f t="shared" si="11"/>
        <v>852</v>
      </c>
      <c r="B841" s="22" t="str">
        <f>LOOKUP(C841,DATOS!$C$2:$C$497,DATOS!$B$2:$B$497)</f>
        <v>MIGUEL CASTRO</v>
      </c>
      <c r="C841" s="26">
        <v>13146033</v>
      </c>
      <c r="D841" s="22" t="s">
        <v>367</v>
      </c>
      <c r="E841" s="22" t="str">
        <f>LOOKUP(D841,DATOS!$A$502:$A$884,DATOS!$B$502:$B$884)</f>
        <v>S/I</v>
      </c>
      <c r="F841" s="6">
        <v>200.28299999999999</v>
      </c>
      <c r="G841" s="8">
        <v>45496</v>
      </c>
      <c r="H841" s="22" t="str">
        <f>LOOKUP(C841,DATOS!$C$2:$C$497,DATOS!$F$2:$F$497)</f>
        <v>ANDES</v>
      </c>
      <c r="I841" s="22" t="str">
        <f>LOOKUP(C841,DATOS!$C$2:$C$497,DATOS!$G$2:$G$497)</f>
        <v>LA FRIA</v>
      </c>
      <c r="J841" s="9" t="s">
        <v>58</v>
      </c>
    </row>
    <row r="842" spans="1:10">
      <c r="A842" s="20">
        <f t="shared" si="11"/>
        <v>853</v>
      </c>
      <c r="B842" s="22" t="str">
        <f>LOOKUP(C842,DATOS!$C$2:$C$497,DATOS!$B$2:$B$497)</f>
        <v>PEDRO RIVAS</v>
      </c>
      <c r="C842" s="26">
        <v>9312763</v>
      </c>
      <c r="D842" s="22" t="str">
        <f>LOOKUP(C842,DATOS!$C$2:$C$497,DATOS!$D$2:$D$497)</f>
        <v>A40EE4G</v>
      </c>
      <c r="E842" s="22" t="str">
        <f>LOOKUP(D842,DATOS!$A$502:$A$884,DATOS!$B$502:$B$884)</f>
        <v>S/I</v>
      </c>
      <c r="F842" s="6">
        <v>300.54199999999997</v>
      </c>
      <c r="G842" s="8">
        <v>45496</v>
      </c>
      <c r="H842" s="22" t="str">
        <f>LOOKUP(C842,DATOS!$C$2:$C$497,DATOS!$F$2:$F$497)</f>
        <v>OCCIDENTE</v>
      </c>
      <c r="I842" s="22" t="str">
        <f>LOOKUP(C842,DATOS!$C$2:$C$497,DATOS!$G$2:$G$497)</f>
        <v>VALERA</v>
      </c>
      <c r="J842" s="9" t="s">
        <v>536</v>
      </c>
    </row>
    <row r="843" spans="1:10">
      <c r="A843" s="20">
        <f t="shared" si="11"/>
        <v>854</v>
      </c>
      <c r="B843" s="22" t="str">
        <f>LOOKUP(C843,DATOS!$C$2:$C$497,DATOS!$B$2:$B$497)</f>
        <v>ELYSAUL MONTILLA</v>
      </c>
      <c r="C843" s="26">
        <v>14504085</v>
      </c>
      <c r="D843" s="22" t="str">
        <f>LOOKUP(C843,DATOS!$C$2:$C$497,DATOS!$D$2:$D$497)</f>
        <v>A48EBOP</v>
      </c>
      <c r="E843" s="22" t="str">
        <f>LOOKUP(D843,DATOS!$A$502:$A$884,DATOS!$B$502:$B$884)</f>
        <v>S/I</v>
      </c>
      <c r="F843" s="6">
        <v>299.87400000000002</v>
      </c>
      <c r="G843" s="8">
        <v>45496</v>
      </c>
      <c r="H843" s="22" t="str">
        <f>LOOKUP(C843,DATOS!$C$2:$C$497,DATOS!$F$2:$F$497)</f>
        <v>OCCIDENTE</v>
      </c>
      <c r="I843" s="22" t="str">
        <f>LOOKUP(C843,DATOS!$C$2:$C$497,DATOS!$G$2:$G$497)</f>
        <v>SAN CRISTOBAL</v>
      </c>
      <c r="J843" s="9" t="s">
        <v>495</v>
      </c>
    </row>
    <row r="844" spans="1:10">
      <c r="A844" s="20">
        <f t="shared" si="11"/>
        <v>855</v>
      </c>
      <c r="B844" s="22" t="str">
        <f>LOOKUP(C844,DATOS!$C$2:$C$497,DATOS!$B$2:$B$497)</f>
        <v>NING ORTEGA</v>
      </c>
      <c r="C844" s="26">
        <v>18831887</v>
      </c>
      <c r="D844" s="22" t="s">
        <v>85</v>
      </c>
      <c r="E844" s="22" t="str">
        <f>LOOKUP(D844,DATOS!$A$502:$A$884,DATOS!$B$502:$B$884)</f>
        <v>600 LT</v>
      </c>
      <c r="F844" s="3">
        <v>273.15899999999999</v>
      </c>
      <c r="G844" s="8">
        <v>45496</v>
      </c>
      <c r="H844" s="22" t="str">
        <f>LOOKUP(C844,DATOS!$C$2:$C$497,DATOS!$F$2:$F$497)</f>
        <v>OCCIDENTE</v>
      </c>
      <c r="I844" s="22" t="str">
        <f>LOOKUP(C844,DATOS!$C$2:$C$497,DATOS!$G$2:$G$497)</f>
        <v>MARACAIBO</v>
      </c>
      <c r="J844" s="9" t="s">
        <v>732</v>
      </c>
    </row>
    <row r="845" spans="1:10">
      <c r="A845" s="20">
        <f t="shared" si="11"/>
        <v>856</v>
      </c>
      <c r="B845" s="22" t="str">
        <f>LOOKUP(C845,DATOS!$C$2:$C$497,DATOS!$B$2:$B$497)</f>
        <v>WILLIAMS LABARCA</v>
      </c>
      <c r="C845" s="26">
        <v>16469804</v>
      </c>
      <c r="D845" s="22" t="s">
        <v>730</v>
      </c>
      <c r="E845" s="22" t="str">
        <f>LOOKUP(D845,DATOS!$A$502:$A$884,DATOS!$B$502:$B$884)</f>
        <v>S/I</v>
      </c>
      <c r="F845" s="6">
        <v>56.384999999999998</v>
      </c>
      <c r="G845" s="8">
        <v>45496</v>
      </c>
      <c r="H845" s="22" t="str">
        <f>LOOKUP(C845,DATOS!$C$2:$C$497,DATOS!$F$2:$F$497)</f>
        <v>OCCIDENTE</v>
      </c>
      <c r="I845" s="22" t="str">
        <f>LOOKUP(C845,DATOS!$C$2:$C$497,DATOS!$G$2:$G$497)</f>
        <v>MARACAIBO</v>
      </c>
      <c r="J845" s="1" t="s">
        <v>56</v>
      </c>
    </row>
    <row r="846" spans="1:10">
      <c r="A846" s="20">
        <f t="shared" si="11"/>
        <v>857</v>
      </c>
      <c r="B846" s="28" t="s">
        <v>20</v>
      </c>
      <c r="C846" s="28" t="s">
        <v>21</v>
      </c>
      <c r="D846" s="28" t="s">
        <v>22</v>
      </c>
      <c r="E846" s="28" t="s">
        <v>23</v>
      </c>
      <c r="F846" s="28" t="s">
        <v>25</v>
      </c>
      <c r="G846" s="28" t="s">
        <v>0</v>
      </c>
      <c r="H846" s="28" t="s">
        <v>28</v>
      </c>
      <c r="I846" s="28" t="s">
        <v>29</v>
      </c>
      <c r="J846" s="28" t="s">
        <v>30</v>
      </c>
    </row>
    <row r="847" spans="1:10">
      <c r="A847" s="20">
        <f t="shared" si="11"/>
        <v>858</v>
      </c>
      <c r="B847" s="22" t="str">
        <f>LOOKUP(C847,DATOS!$C$2:$C$497,DATOS!$B$2:$B$497)</f>
        <v>PEDRO BOHORQUEZ</v>
      </c>
      <c r="C847" s="26">
        <v>14306139</v>
      </c>
      <c r="D847" s="22" t="str">
        <f>LOOKUP(C847,DATOS!$C$2:$C$497,DATOS!$D$2:$D$497)</f>
        <v>A41EE1G</v>
      </c>
      <c r="E847" s="22" t="str">
        <f>LOOKUP(D847,DATOS!$A$502:$A$884,DATOS!$B$502:$B$884)</f>
        <v>S/I</v>
      </c>
      <c r="F847" s="6">
        <v>200.12100000000001</v>
      </c>
      <c r="G847" s="8">
        <v>45496</v>
      </c>
      <c r="H847" s="22" t="str">
        <f>LOOKUP(C847,DATOS!$C$2:$C$497,DATOS!$F$2:$F$497)</f>
        <v>OCCIDENTE</v>
      </c>
      <c r="I847" s="22" t="str">
        <f>LOOKUP(C847,DATOS!$C$2:$C$497,DATOS!$G$2:$G$497)</f>
        <v>VALERA</v>
      </c>
      <c r="J847" s="9" t="s">
        <v>56</v>
      </c>
    </row>
    <row r="848" spans="1:10">
      <c r="A848" s="20">
        <f t="shared" si="11"/>
        <v>859</v>
      </c>
      <c r="B848" s="22" t="str">
        <f>LOOKUP(C848,DATOS!$C$2:$C$497,DATOS!$B$2:$B$497)</f>
        <v>JOSE MORILLO</v>
      </c>
      <c r="C848" s="26">
        <v>7817079</v>
      </c>
      <c r="D848" s="22" t="str">
        <f>LOOKUP(C848,DATOS!$C$2:$C$497,DATOS!$D$2:$D$497)</f>
        <v>NS000514</v>
      </c>
      <c r="E848" s="22" t="str">
        <f>LOOKUP(D848,DATOS!$A$502:$A$884,DATOS!$B$502:$B$884)</f>
        <v>S/I</v>
      </c>
      <c r="F848" s="6">
        <v>197.172</v>
      </c>
      <c r="G848" s="8">
        <v>45496</v>
      </c>
      <c r="H848" s="22" t="str">
        <f>LOOKUP(C848,DATOS!$C$2:$C$497,DATOS!$F$2:$F$497)</f>
        <v>OCCIDENTE</v>
      </c>
      <c r="I848" s="22" t="str">
        <f>LOOKUP(C848,DATOS!$C$2:$C$497,DATOS!$G$2:$G$497)</f>
        <v>MARACAIBO</v>
      </c>
      <c r="J848" s="9" t="s">
        <v>9</v>
      </c>
    </row>
    <row r="849" spans="1:10">
      <c r="A849" s="20">
        <f t="shared" si="11"/>
        <v>860</v>
      </c>
      <c r="B849" s="22" t="str">
        <f>LOOKUP(C849,DATOS!$C$2:$C$497,DATOS!$B$2:$B$497)</f>
        <v>DIXON GARCIA</v>
      </c>
      <c r="C849" s="26">
        <v>18625534</v>
      </c>
      <c r="D849" s="22" t="str">
        <f>LOOKUP(C849,DATOS!$C$2:$C$497,DATOS!$D$2:$D$497)</f>
        <v>PT501962</v>
      </c>
      <c r="E849" s="22" t="str">
        <f>LOOKUP(D849,DATOS!$A$502:$A$884,DATOS!$B$502:$B$884)</f>
        <v>S/I</v>
      </c>
      <c r="F849" s="6">
        <v>250.15600000000001</v>
      </c>
      <c r="G849" s="8">
        <v>45496</v>
      </c>
      <c r="H849" s="22" t="str">
        <f>LOOKUP(C849,DATOS!$C$2:$C$497,DATOS!$F$2:$F$497)</f>
        <v>OCCIDENTE</v>
      </c>
      <c r="I849" s="22" t="str">
        <f>LOOKUP(C849,DATOS!$C$2:$C$497,DATOS!$G$2:$G$497)</f>
        <v>MARACAIBO</v>
      </c>
      <c r="J849" s="9" t="s">
        <v>6</v>
      </c>
    </row>
    <row r="850" spans="1:10">
      <c r="A850" s="20">
        <f t="shared" si="11"/>
        <v>861</v>
      </c>
      <c r="B850" s="22" t="str">
        <f>LOOKUP(C850,DATOS!$C$2:$C$497,DATOS!$B$2:$B$497)</f>
        <v>FRANKLIN PITA</v>
      </c>
      <c r="C850" s="26">
        <v>11668284</v>
      </c>
      <c r="D850" s="22" t="str">
        <f>LOOKUP(C850,DATOS!$C$2:$C$497,DATOS!$D$2:$D$497)</f>
        <v>A82DR7M</v>
      </c>
      <c r="E850" s="22" t="str">
        <f>LOOKUP(D850,DATOS!$A$502:$A$884,DATOS!$B$502:$B$884)</f>
        <v>S/I</v>
      </c>
      <c r="F850" s="6">
        <v>200.32499999999999</v>
      </c>
      <c r="G850" s="8">
        <v>45496</v>
      </c>
      <c r="H850" s="22" t="str">
        <f>LOOKUP(C850,DATOS!$C$2:$C$497,DATOS!$F$2:$F$497)</f>
        <v>ANDES</v>
      </c>
      <c r="I850" s="22" t="str">
        <f>LOOKUP(C850,DATOS!$C$2:$C$497,DATOS!$G$2:$G$497)</f>
        <v>SAN CRISTOBAL</v>
      </c>
      <c r="J850" s="9" t="s">
        <v>35</v>
      </c>
    </row>
    <row r="851" spans="1:10">
      <c r="A851" s="20">
        <f t="shared" si="11"/>
        <v>862</v>
      </c>
      <c r="B851" s="22" t="str">
        <f>LOOKUP(C851,DATOS!$C$2:$C$497,DATOS!$B$2:$B$497)</f>
        <v>JOSE GONZALEZ</v>
      </c>
      <c r="C851" s="26">
        <v>11249199</v>
      </c>
      <c r="D851" s="22" t="str">
        <f>LOOKUP(C851,DATOS!$C$2:$C$497,DATOS!$D$2:$D$497)</f>
        <v>NS000530</v>
      </c>
      <c r="E851" s="22" t="str">
        <f>LOOKUP(D851,DATOS!$A$502:$A$884,DATOS!$B$502:$B$884)</f>
        <v>S/I</v>
      </c>
      <c r="F851" s="6">
        <v>180.00399999999999</v>
      </c>
      <c r="G851" s="8">
        <v>45496</v>
      </c>
      <c r="H851" s="22" t="str">
        <f>LOOKUP(C851,DATOS!$C$2:$C$497,DATOS!$F$2:$F$497)</f>
        <v>OCCIDENTE</v>
      </c>
      <c r="I851" s="22" t="str">
        <f>LOOKUP(C851,DATOS!$C$2:$C$497,DATOS!$G$2:$G$497)</f>
        <v>MARACAIBO</v>
      </c>
      <c r="J851" s="9" t="s">
        <v>9</v>
      </c>
    </row>
    <row r="852" spans="1:10">
      <c r="A852" s="20">
        <f t="shared" si="11"/>
        <v>863</v>
      </c>
      <c r="B852" s="22" t="str">
        <f>LOOKUP(C852,DATOS!$C$2:$C$497,DATOS!$B$2:$B$497)</f>
        <v>JOSE RONDON</v>
      </c>
      <c r="C852" s="26">
        <v>12877225</v>
      </c>
      <c r="D852" s="22" t="str">
        <f>LOOKUP(C852,DATOS!$C$2:$C$497,DATOS!$D$2:$D$497)</f>
        <v>F3208793</v>
      </c>
      <c r="E852" s="22" t="str">
        <f>LOOKUP(D852,DATOS!$A$502:$A$884,DATOS!$B$502:$B$884)</f>
        <v>S/I</v>
      </c>
      <c r="F852" s="6">
        <v>200.124</v>
      </c>
      <c r="G852" s="8">
        <v>45496</v>
      </c>
      <c r="H852" s="22" t="str">
        <f>LOOKUP(C852,DATOS!$C$2:$C$497,DATOS!$F$2:$F$497)</f>
        <v>ANDES</v>
      </c>
      <c r="I852" s="22" t="str">
        <f>LOOKUP(C852,DATOS!$C$2:$C$497,DATOS!$G$2:$G$497)</f>
        <v>LA FRIA</v>
      </c>
      <c r="J852" s="9" t="s">
        <v>809</v>
      </c>
    </row>
    <row r="853" spans="1:10">
      <c r="A853" s="20">
        <f t="shared" si="11"/>
        <v>864</v>
      </c>
      <c r="B853" s="22" t="str">
        <f>LOOKUP(C853,DATOS!$C$2:$C$497,DATOS!$B$2:$B$497)</f>
        <v>ENI FERNANDEZ</v>
      </c>
      <c r="C853" s="26">
        <v>6834834</v>
      </c>
      <c r="D853" s="22" t="str">
        <f>LOOKUP(C853,DATOS!$C$2:$C$497,DATOS!$D$2:$D$497)</f>
        <v>NS000481</v>
      </c>
      <c r="E853" s="22" t="str">
        <f>LOOKUP(D853,DATOS!$A$502:$A$884,DATOS!$B$502:$B$884)</f>
        <v>S/I</v>
      </c>
      <c r="F853" s="6">
        <v>159.167</v>
      </c>
      <c r="G853" s="8">
        <v>45496</v>
      </c>
      <c r="H853" s="22" t="str">
        <f>LOOKUP(C853,DATOS!$C$2:$C$497,DATOS!$F$2:$F$497)</f>
        <v>OCCIDENTE</v>
      </c>
      <c r="I853" s="22" t="str">
        <f>LOOKUP(C853,DATOS!$C$2:$C$497,DATOS!$G$2:$G$497)</f>
        <v>MARACAIBO</v>
      </c>
      <c r="J853" s="9" t="s">
        <v>9</v>
      </c>
    </row>
    <row r="854" spans="1:10">
      <c r="A854" s="20">
        <f t="shared" si="11"/>
        <v>865</v>
      </c>
      <c r="B854" s="22" t="str">
        <f>LOOKUP(C854,DATOS!$C$2:$C$497,DATOS!$B$2:$B$497)</f>
        <v>EDIS SANCHEZ</v>
      </c>
      <c r="C854" s="26">
        <v>11472346</v>
      </c>
      <c r="D854" s="22" t="str">
        <f>LOOKUP(C854,DATOS!$C$2:$C$497,DATOS!$D$2:$D$497)</f>
        <v>A47EB5P</v>
      </c>
      <c r="E854" s="22" t="str">
        <f>LOOKUP(D854,DATOS!$A$502:$A$884,DATOS!$B$502:$B$884)</f>
        <v>S/I</v>
      </c>
      <c r="F854" s="6">
        <v>400.904</v>
      </c>
      <c r="G854" s="8">
        <v>45496</v>
      </c>
      <c r="H854" s="22" t="str">
        <f>LOOKUP(C854,DATOS!$C$2:$C$497,DATOS!$F$2:$F$497)</f>
        <v>OCCIDENTE</v>
      </c>
      <c r="I854" s="22" t="str">
        <f>LOOKUP(C854,DATOS!$C$2:$C$497,DATOS!$G$2:$G$497)</f>
        <v>MARACAIBO</v>
      </c>
      <c r="J854" s="9" t="s">
        <v>809</v>
      </c>
    </row>
    <row r="855" spans="1:10">
      <c r="A855" s="20">
        <f t="shared" si="11"/>
        <v>866</v>
      </c>
      <c r="B855" s="22" t="str">
        <f>LOOKUP(C855,DATOS!$C$2:$C$497,DATOS!$B$2:$B$497)</f>
        <v>DAGOBERTO CASTRO</v>
      </c>
      <c r="C855" s="26">
        <v>22480541</v>
      </c>
      <c r="D855" s="22" t="str">
        <f>LOOKUP(C855,DATOS!$C$2:$C$497,DATOS!$D$2:$D$497)</f>
        <v>A21DT7V</v>
      </c>
      <c r="E855" s="22" t="str">
        <f>LOOKUP(D855,DATOS!$A$502:$A$884,DATOS!$B$502:$B$884)</f>
        <v>S/I</v>
      </c>
      <c r="F855" s="6">
        <v>356.61900000000003</v>
      </c>
      <c r="G855" s="8">
        <v>45496</v>
      </c>
      <c r="H855" s="22" t="str">
        <f>LOOKUP(C855,DATOS!$C$2:$C$497,DATOS!$F$2:$F$497)</f>
        <v>OCCIDENTE</v>
      </c>
      <c r="I855" s="22" t="str">
        <f>LOOKUP(C855,DATOS!$C$2:$C$497,DATOS!$G$2:$G$497)</f>
        <v>MARACAIBO</v>
      </c>
      <c r="J855" s="9" t="s">
        <v>732</v>
      </c>
    </row>
    <row r="856" spans="1:10">
      <c r="A856" s="20">
        <f t="shared" si="11"/>
        <v>867</v>
      </c>
      <c r="B856" s="22" t="str">
        <f>LOOKUP(C856,DATOS!$C$2:$C$497,DATOS!$B$2:$B$497)</f>
        <v>LUIS CARDOZO</v>
      </c>
      <c r="C856" s="26">
        <v>14306612</v>
      </c>
      <c r="D856" s="22" t="str">
        <f>LOOKUP(C856,DATOS!$C$2:$C$497,DATOS!$D$2:$D$497)</f>
        <v>A47EB7P</v>
      </c>
      <c r="E856" s="22" t="str">
        <f>LOOKUP(D856,DATOS!$A$502:$A$884,DATOS!$B$502:$B$884)</f>
        <v>S/I</v>
      </c>
      <c r="F856" s="6">
        <v>400.05200000000002</v>
      </c>
      <c r="G856" s="8">
        <v>45496</v>
      </c>
      <c r="H856" s="22" t="str">
        <f>LOOKUP(C856,DATOS!$C$2:$C$497,DATOS!$F$2:$F$497)</f>
        <v>OCCIDENTE</v>
      </c>
      <c r="I856" s="22" t="str">
        <f>LOOKUP(C856,DATOS!$C$2:$C$497,DATOS!$G$2:$G$497)</f>
        <v>MARACAIBO</v>
      </c>
      <c r="J856" s="9" t="s">
        <v>809</v>
      </c>
    </row>
    <row r="857" spans="1:10">
      <c r="A857" s="20">
        <f t="shared" si="11"/>
        <v>868</v>
      </c>
      <c r="B857" s="22" t="str">
        <f>LOOKUP(C857,DATOS!$C$2:$C$497,DATOS!$B$2:$B$497)</f>
        <v>WILMER PARRA</v>
      </c>
      <c r="C857" s="26">
        <v>15052813</v>
      </c>
      <c r="D857" s="22" t="str">
        <f>LOOKUP(C857,DATOS!$C$2:$C$497,DATOS!$D$2:$D$497)</f>
        <v>DA761238</v>
      </c>
      <c r="E857" s="22" t="str">
        <f>LOOKUP(D857,DATOS!$A$502:$A$884,DATOS!$B$502:$B$884)</f>
        <v>600 LT</v>
      </c>
      <c r="F857" s="6">
        <v>378.71600000000001</v>
      </c>
      <c r="G857" s="8">
        <v>45496</v>
      </c>
      <c r="H857" s="22" t="str">
        <f>LOOKUP(C857,DATOS!$C$2:$C$497,DATOS!$F$2:$F$497)</f>
        <v>OCCIDENTE</v>
      </c>
      <c r="I857" s="22" t="str">
        <f>LOOKUP(C857,DATOS!$C$2:$C$497,DATOS!$G$2:$G$497)</f>
        <v>MARACAIBO</v>
      </c>
      <c r="J857" s="9" t="s">
        <v>809</v>
      </c>
    </row>
    <row r="858" spans="1:10">
      <c r="A858" s="20">
        <f t="shared" ref="A858:A921" si="12">A857+1</f>
        <v>869</v>
      </c>
      <c r="B858" s="22" t="str">
        <f>LOOKUP(C858,DATOS!$C$2:$C$497,DATOS!$B$2:$B$497)</f>
        <v>RIXIO URDANETA</v>
      </c>
      <c r="C858" s="26">
        <v>11295325</v>
      </c>
      <c r="D858" s="22" t="str">
        <f>LOOKUP(C858,DATOS!$C$2:$C$497,DATOS!$D$2:$D$497)</f>
        <v>DA724268</v>
      </c>
      <c r="E858" s="22" t="str">
        <f>LOOKUP(D858,DATOS!$A$502:$A$884,DATOS!$B$502:$B$884)</f>
        <v>600 LT</v>
      </c>
      <c r="F858" s="6">
        <v>295.87700000000001</v>
      </c>
      <c r="G858" s="8">
        <v>45496</v>
      </c>
      <c r="H858" s="22" t="str">
        <f>LOOKUP(C858,DATOS!$C$2:$C$497,DATOS!$F$2:$F$497)</f>
        <v>OCCIDENTE</v>
      </c>
      <c r="I858" s="22" t="str">
        <f>LOOKUP(C858,DATOS!$C$2:$C$497,DATOS!$G$2:$G$497)</f>
        <v>MARACAIBO</v>
      </c>
      <c r="J858" s="9" t="s">
        <v>809</v>
      </c>
    </row>
    <row r="859" spans="1:10">
      <c r="A859" s="20">
        <f t="shared" si="12"/>
        <v>870</v>
      </c>
      <c r="B859" s="22" t="str">
        <f>LOOKUP(C859,DATOS!$C$2:$C$497,DATOS!$B$2:$B$497)</f>
        <v>WOLFANG BOHORQUEZ</v>
      </c>
      <c r="C859" s="26">
        <v>14306140</v>
      </c>
      <c r="D859" s="22" t="str">
        <f>LOOKUP(C859,DATOS!$C$2:$C$497,DATOS!$D$2:$D$497)</f>
        <v>DA753557</v>
      </c>
      <c r="E859" s="22" t="str">
        <f>LOOKUP(D859,DATOS!$A$502:$A$884,DATOS!$B$502:$B$884)</f>
        <v>600 LT</v>
      </c>
      <c r="F859" s="6">
        <v>250.31800000000001</v>
      </c>
      <c r="G859" s="8">
        <v>45496</v>
      </c>
      <c r="H859" s="22" t="str">
        <f>LOOKUP(C859,DATOS!$C$2:$C$497,DATOS!$F$2:$F$497)</f>
        <v>OCCIDENTE</v>
      </c>
      <c r="I859" s="22" t="str">
        <f>LOOKUP(C859,DATOS!$C$2:$C$497,DATOS!$G$2:$G$497)</f>
        <v>MARACAIBO</v>
      </c>
      <c r="J859" s="9" t="s">
        <v>704</v>
      </c>
    </row>
    <row r="860" spans="1:10">
      <c r="A860" s="20">
        <f t="shared" si="12"/>
        <v>871</v>
      </c>
      <c r="B860" s="22" t="str">
        <f>LOOKUP(C860,DATOS!$C$2:$C$497,DATOS!$B$2:$B$497)</f>
        <v>JOSE OREFRECHI</v>
      </c>
      <c r="C860" s="26">
        <v>12619136</v>
      </c>
      <c r="D860" s="22" t="str">
        <f>LOOKUP(C860,DATOS!$C$2:$C$497,DATOS!$D$2:$D$497)</f>
        <v>PT501958</v>
      </c>
      <c r="E860" s="22" t="str">
        <f>LOOKUP(D860,DATOS!$A$502:$A$884,DATOS!$B$502:$B$884)</f>
        <v>S/I</v>
      </c>
      <c r="F860" s="6">
        <v>200.04900000000001</v>
      </c>
      <c r="G860" s="8">
        <v>45496</v>
      </c>
      <c r="H860" s="22" t="str">
        <f>LOOKUP(C860,DATOS!$C$2:$C$497,DATOS!$F$2:$F$497)</f>
        <v>OCCIDENTE</v>
      </c>
      <c r="I860" s="22" t="str">
        <f>LOOKUP(C860,DATOS!$C$2:$C$497,DATOS!$G$2:$G$497)</f>
        <v>MARACAIBO</v>
      </c>
      <c r="J860" s="9" t="s">
        <v>9</v>
      </c>
    </row>
    <row r="861" spans="1:10">
      <c r="A861" s="20">
        <f t="shared" si="12"/>
        <v>872</v>
      </c>
      <c r="B861" s="22" t="str">
        <f>LOOKUP(C861,DATOS!$C$2:$C$497,DATOS!$B$2:$B$497)</f>
        <v>RAFAEL RINCON</v>
      </c>
      <c r="C861" s="26">
        <v>13912545</v>
      </c>
      <c r="D861" s="22" t="str">
        <f>LOOKUP(C861,DATOS!$C$2:$C$497,DATOS!$D$2:$D$497)</f>
        <v>DA761455</v>
      </c>
      <c r="E861" s="22" t="str">
        <f>LOOKUP(D861,DATOS!$A$502:$A$884,DATOS!$B$502:$B$884)</f>
        <v>600 LT</v>
      </c>
      <c r="F861" s="6">
        <v>200.34399999999999</v>
      </c>
      <c r="G861" s="8">
        <v>45496</v>
      </c>
      <c r="H861" s="22" t="str">
        <f>LOOKUP(C861,DATOS!$C$2:$C$497,DATOS!$F$2:$F$497)</f>
        <v>OCCIDENTE</v>
      </c>
      <c r="I861" s="22" t="str">
        <f>LOOKUP(C861,DATOS!$C$2:$C$497,DATOS!$G$2:$G$497)</f>
        <v>MARACAIBO</v>
      </c>
      <c r="J861" s="9" t="s">
        <v>9</v>
      </c>
    </row>
    <row r="862" spans="1:10">
      <c r="A862" s="20">
        <f t="shared" si="12"/>
        <v>873</v>
      </c>
      <c r="B862" s="22" t="str">
        <f>LOOKUP(C862,DATOS!$C$2:$C$497,DATOS!$B$2:$B$497)</f>
        <v xml:space="preserve">  LEONARDO SUAREZ</v>
      </c>
      <c r="C862" s="26">
        <v>16744943</v>
      </c>
      <c r="D862" s="22" t="str">
        <f>LOOKUP(C862,DATOS!$C$2:$C$497,DATOS!$D$2:$D$497)</f>
        <v>A17DR4K</v>
      </c>
      <c r="E862" s="22" t="str">
        <f>LOOKUP(D862,DATOS!$A$502:$A$884,DATOS!$B$502:$B$884)</f>
        <v>S/I</v>
      </c>
      <c r="F862" s="6">
        <v>200.33199999999999</v>
      </c>
      <c r="G862" s="8">
        <v>45496</v>
      </c>
      <c r="H862" s="22" t="str">
        <f>LOOKUP(C862,DATOS!$C$2:$C$497,DATOS!$F$2:$F$497)</f>
        <v>ANDES</v>
      </c>
      <c r="I862" s="22" t="str">
        <f>LOOKUP(C862,DATOS!$C$2:$C$497,DATOS!$G$2:$G$497)</f>
        <v>SAN CRISTOBAL</v>
      </c>
      <c r="J862" s="9" t="s">
        <v>34</v>
      </c>
    </row>
    <row r="863" spans="1:10">
      <c r="A863" s="20">
        <f t="shared" si="12"/>
        <v>874</v>
      </c>
      <c r="B863" s="22" t="str">
        <f>LOOKUP(C863,DATOS!$C$2:$C$497,DATOS!$B$2:$B$497)</f>
        <v>EDEBERTO FLORES</v>
      </c>
      <c r="C863" s="26">
        <v>13024349</v>
      </c>
      <c r="D863" s="22" t="str">
        <f>LOOKUP(C863,DATOS!$C$2:$C$497,DATOS!$D$2:$D$497)</f>
        <v>DA761828</v>
      </c>
      <c r="E863" s="22" t="str">
        <f>LOOKUP(D863,DATOS!$A$502:$A$884,DATOS!$B$502:$B$884)</f>
        <v>600 LT</v>
      </c>
      <c r="F863" s="3">
        <v>250.541</v>
      </c>
      <c r="G863" s="8">
        <v>45496</v>
      </c>
      <c r="H863" s="22" t="str">
        <f>LOOKUP(C863,DATOS!$C$2:$C$497,DATOS!$F$2:$F$497)</f>
        <v>OCCIDENTE</v>
      </c>
      <c r="I863" s="22" t="str">
        <f>LOOKUP(C863,DATOS!$C$2:$C$497,DATOS!$G$2:$G$497)</f>
        <v>MARACAIBO</v>
      </c>
      <c r="J863" s="9" t="s">
        <v>57</v>
      </c>
    </row>
    <row r="864" spans="1:10">
      <c r="A864" s="20">
        <f t="shared" si="12"/>
        <v>875</v>
      </c>
      <c r="B864" s="22" t="str">
        <f>LOOKUP(C864,DATOS!$C$2:$C$497,DATOS!$B$2:$B$497)</f>
        <v>CARLOS BAPTISTA</v>
      </c>
      <c r="C864" s="26">
        <v>11609937</v>
      </c>
      <c r="D864" s="22" t="str">
        <f>LOOKUP(C864,DATOS!$C$2:$C$497,DATOS!$D$2:$D$497)</f>
        <v>DA761824</v>
      </c>
      <c r="E864" s="22" t="str">
        <f>LOOKUP(D864,DATOS!$A$502:$A$884,DATOS!$B$502:$B$884)</f>
        <v>600 LT</v>
      </c>
      <c r="F864" s="6">
        <v>200.32499999999999</v>
      </c>
      <c r="G864" s="8">
        <v>45496</v>
      </c>
      <c r="H864" s="22" t="str">
        <f>LOOKUP(C864,DATOS!$C$2:$C$497,DATOS!$F$2:$F$497)</f>
        <v>OCCIDENTE</v>
      </c>
      <c r="I864" s="22" t="str">
        <f>LOOKUP(C864,DATOS!$C$2:$C$497,DATOS!$G$2:$G$497)</f>
        <v>MARACAIBO</v>
      </c>
      <c r="J864" s="1" t="s">
        <v>707</v>
      </c>
    </row>
    <row r="865" spans="1:10">
      <c r="A865" s="20">
        <f t="shared" si="12"/>
        <v>876</v>
      </c>
      <c r="B865" s="22" t="str">
        <f>LOOKUP(C865,DATOS!$C$2:$C$497,DATOS!$B$2:$B$497)</f>
        <v>ROGERS ESCALONA</v>
      </c>
      <c r="C865" s="26">
        <v>14042762</v>
      </c>
      <c r="D865" s="22" t="str">
        <f>LOOKUP(C865,DATOS!$C$2:$C$497,DATOS!$D$2:$D$497)</f>
        <v>DA754037</v>
      </c>
      <c r="E865" s="22" t="str">
        <f>LOOKUP(D865,DATOS!$A$502:$A$884,DATOS!$B$502:$B$884)</f>
        <v>600 LT</v>
      </c>
      <c r="F865" s="6">
        <v>300.00299999999999</v>
      </c>
      <c r="G865" s="8">
        <v>45496</v>
      </c>
      <c r="H865" s="22" t="str">
        <f>LOOKUP(C865,DATOS!$C$2:$C$497,DATOS!$F$2:$F$497)</f>
        <v>ANDES</v>
      </c>
      <c r="I865" s="22" t="str">
        <f>LOOKUP(C865,DATOS!$C$2:$C$497,DATOS!$G$2:$G$497)</f>
        <v>SAN CRISTOBAL</v>
      </c>
      <c r="J865" s="1" t="s">
        <v>495</v>
      </c>
    </row>
    <row r="866" spans="1:10">
      <c r="A866" s="20">
        <f t="shared" si="12"/>
        <v>877</v>
      </c>
      <c r="B866" s="22" t="str">
        <f>LOOKUP(C866,DATOS!$C$2:$C$497,DATOS!$B$2:$B$497)</f>
        <v>JAIRO BUITRIAGO</v>
      </c>
      <c r="C866" s="26">
        <v>11302633</v>
      </c>
      <c r="D866" s="22" t="str">
        <f>LOOKUP(C866,DATOS!$C$2:$C$497,DATOS!$D$2:$D$497)</f>
        <v>A22DT7V</v>
      </c>
      <c r="E866" s="22" t="str">
        <f>LOOKUP(D866,DATOS!$A$502:$A$884,DATOS!$B$502:$B$884)</f>
        <v>S/I</v>
      </c>
      <c r="F866" s="6">
        <v>200.40100000000001</v>
      </c>
      <c r="G866" s="8">
        <v>45496</v>
      </c>
      <c r="H866" s="22" t="str">
        <f>LOOKUP(C866,DATOS!$C$2:$C$497,DATOS!$F$2:$F$497)</f>
        <v>ANDES</v>
      </c>
      <c r="I866" s="22" t="str">
        <f>LOOKUP(C866,DATOS!$C$2:$C$497,DATOS!$G$2:$G$497)</f>
        <v>LA FRIA</v>
      </c>
      <c r="J866" s="9" t="s">
        <v>35</v>
      </c>
    </row>
    <row r="867" spans="1:10">
      <c r="A867" s="20">
        <f t="shared" si="12"/>
        <v>878</v>
      </c>
      <c r="B867" s="22" t="str">
        <f>LOOKUP(C867,DATOS!$C$2:$C$497,DATOS!$B$2:$B$497)</f>
        <v>LENIE MORILLO</v>
      </c>
      <c r="C867" s="26">
        <v>11454658</v>
      </c>
      <c r="D867" s="22" t="str">
        <f>LOOKUP(C867,DATOS!$C$2:$C$497,DATOS!$D$2:$D$497)</f>
        <v>A26DT1V</v>
      </c>
      <c r="E867" s="22" t="str">
        <f>LOOKUP(D867,DATOS!$A$502:$A$884,DATOS!$B$502:$B$884)</f>
        <v>S/I</v>
      </c>
      <c r="F867" s="6">
        <v>400.04399999999998</v>
      </c>
      <c r="G867" s="8">
        <v>45496</v>
      </c>
      <c r="H867" s="22" t="str">
        <f>LOOKUP(C867,DATOS!$C$2:$C$497,DATOS!$F$2:$F$497)</f>
        <v>OCCIDENTE</v>
      </c>
      <c r="I867" s="22" t="str">
        <f>LOOKUP(C867,DATOS!$C$2:$C$497,DATOS!$G$2:$G$497)</f>
        <v>MARACAIBO</v>
      </c>
      <c r="J867" s="9" t="s">
        <v>809</v>
      </c>
    </row>
    <row r="868" spans="1:10">
      <c r="A868" s="20">
        <f t="shared" si="12"/>
        <v>879</v>
      </c>
      <c r="B868" s="22" t="str">
        <f>LOOKUP(C868,DATOS!$C$2:$C$497,DATOS!$B$2:$B$497)</f>
        <v>MARCOS BAES</v>
      </c>
      <c r="C868" s="26">
        <v>11718542</v>
      </c>
      <c r="D868" s="22" t="str">
        <f>LOOKUP(C868,DATOS!$C$2:$C$497,DATOS!$D$2:$D$497)</f>
        <v>DA761290</v>
      </c>
      <c r="E868" s="22" t="str">
        <f>LOOKUP(D868,DATOS!$A$502:$A$884,DATOS!$B$502:$B$884)</f>
        <v>600 LT</v>
      </c>
      <c r="F868" s="6">
        <v>300.529</v>
      </c>
      <c r="G868" s="8">
        <v>45496</v>
      </c>
      <c r="H868" s="22" t="str">
        <f>LOOKUP(C868,DATOS!$C$2:$C$497,DATOS!$F$2:$F$497)</f>
        <v>OCCIDENTE</v>
      </c>
      <c r="I868" s="22" t="str">
        <f>LOOKUP(C868,DATOS!$C$2:$C$497,DATOS!$G$2:$G$497)</f>
        <v>MARACAIBO</v>
      </c>
      <c r="J868" s="1" t="s">
        <v>483</v>
      </c>
    </row>
    <row r="869" spans="1:10">
      <c r="A869" s="20">
        <f t="shared" si="12"/>
        <v>880</v>
      </c>
      <c r="B869" s="22" t="str">
        <f>LOOKUP(C869,DATOS!$C$2:$C$497,DATOS!$B$2:$B$497)</f>
        <v>MERVIN BAES</v>
      </c>
      <c r="C869" s="26">
        <v>11722347</v>
      </c>
      <c r="D869" s="22" t="str">
        <f>LOOKUP(C869,DATOS!$C$2:$C$497,DATOS!$D$2:$D$497)</f>
        <v>DA753535</v>
      </c>
      <c r="E869" s="22" t="str">
        <f>LOOKUP(D869,DATOS!$A$502:$A$884,DATOS!$B$502:$B$884)</f>
        <v>600 LT</v>
      </c>
      <c r="F869" s="6">
        <v>300.37799999999999</v>
      </c>
      <c r="G869" s="8">
        <v>45496</v>
      </c>
      <c r="H869" s="22" t="str">
        <f>LOOKUP(C869,DATOS!$C$2:$C$497,DATOS!$F$2:$F$497)</f>
        <v>OCCIDENTE</v>
      </c>
      <c r="I869" s="22" t="str">
        <f>LOOKUP(C869,DATOS!$C$2:$C$497,DATOS!$G$2:$G$497)</f>
        <v>MARACAIBO</v>
      </c>
      <c r="J869" s="1" t="s">
        <v>810</v>
      </c>
    </row>
    <row r="870" spans="1:10">
      <c r="A870" s="20">
        <f t="shared" si="12"/>
        <v>881</v>
      </c>
      <c r="B870" s="22" t="str">
        <f>LOOKUP(C870,DATOS!$C$2:$C$497,DATOS!$B$2:$B$497)</f>
        <v>LUIS GUERRERO</v>
      </c>
      <c r="C870" s="26">
        <v>8098889</v>
      </c>
      <c r="D870" s="22" t="str">
        <f>LOOKUP(C870,DATOS!$C$2:$C$497,DATOS!$D$2:$D$497)</f>
        <v>DA761802</v>
      </c>
      <c r="E870" s="22" t="str">
        <f>LOOKUP(D870,DATOS!$A$502:$A$884,DATOS!$B$502:$B$884)</f>
        <v>600 LT</v>
      </c>
      <c r="F870" s="6">
        <v>200.25700000000001</v>
      </c>
      <c r="G870" s="8">
        <v>45496</v>
      </c>
      <c r="H870" s="22" t="str">
        <f>LOOKUP(C870,DATOS!$C$2:$C$497,DATOS!$F$2:$F$497)</f>
        <v>ANDES</v>
      </c>
      <c r="I870" s="22" t="str">
        <f>LOOKUP(C870,DATOS!$C$2:$C$497,DATOS!$G$2:$G$497)</f>
        <v>LA FRIA</v>
      </c>
      <c r="J870" s="1" t="s">
        <v>35</v>
      </c>
    </row>
    <row r="871" spans="1:10">
      <c r="A871" s="20">
        <f t="shared" si="12"/>
        <v>882</v>
      </c>
      <c r="B871" s="22" t="str">
        <f>LOOKUP(C871,DATOS!$C$2:$C$497,DATOS!$B$2:$B$497)</f>
        <v>EDGAR HERNANDEZ</v>
      </c>
      <c r="C871" s="26">
        <v>7722809</v>
      </c>
      <c r="D871" s="22" t="str">
        <f>LOOKUP(C871,DATOS!$C$2:$C$497,DATOS!$D$2:$D$497)</f>
        <v>A74EE7G</v>
      </c>
      <c r="E871" s="22" t="str">
        <f>LOOKUP(D871,DATOS!$A$502:$A$884,DATOS!$B$502:$B$884)</f>
        <v>S/I</v>
      </c>
      <c r="F871" s="3">
        <v>157.047</v>
      </c>
      <c r="G871" s="8">
        <v>45496</v>
      </c>
      <c r="H871" s="22" t="str">
        <f>LOOKUP(C871,DATOS!$C$2:$C$497,DATOS!$F$2:$F$497)</f>
        <v>OCCIDENTE</v>
      </c>
      <c r="I871" s="22" t="str">
        <f>LOOKUP(C871,DATOS!$C$2:$C$497,DATOS!$G$2:$G$497)</f>
        <v>MARACAIBO</v>
      </c>
      <c r="J871" s="1" t="s">
        <v>809</v>
      </c>
    </row>
    <row r="872" spans="1:10">
      <c r="A872" s="20">
        <f t="shared" si="12"/>
        <v>883</v>
      </c>
      <c r="B872" s="22" t="str">
        <f>LOOKUP(C872,DATOS!$C$2:$C$497,DATOS!$B$2:$B$497)</f>
        <v>RAFAEL GODOY</v>
      </c>
      <c r="C872" s="26">
        <v>10314554</v>
      </c>
      <c r="D872" s="22" t="str">
        <f>LOOKUP(C872,DATOS!$C$2:$C$497,DATOS!$D$2:$D$497)</f>
        <v>NS000496</v>
      </c>
      <c r="E872" s="22" t="str">
        <f>LOOKUP(D872,DATOS!$A$502:$A$884,DATOS!$B$502:$B$884)</f>
        <v>S/I</v>
      </c>
      <c r="F872" s="3">
        <v>380.41500000000002</v>
      </c>
      <c r="G872" s="8">
        <v>45496</v>
      </c>
      <c r="H872" s="22" t="str">
        <f>LOOKUP(C872,DATOS!$C$2:$C$497,DATOS!$F$2:$F$497)</f>
        <v>OCCIDENTE</v>
      </c>
      <c r="I872" s="22" t="str">
        <f>LOOKUP(C872,DATOS!$C$2:$C$497,DATOS!$G$2:$G$497)</f>
        <v>MARACAIBO</v>
      </c>
      <c r="J872" s="1" t="s">
        <v>9</v>
      </c>
    </row>
    <row r="873" spans="1:10">
      <c r="A873" s="20">
        <f t="shared" si="12"/>
        <v>884</v>
      </c>
      <c r="B873" s="28" t="s">
        <v>20</v>
      </c>
      <c r="C873" s="28" t="s">
        <v>21</v>
      </c>
      <c r="D873" s="28" t="s">
        <v>22</v>
      </c>
      <c r="E873" s="28" t="s">
        <v>23</v>
      </c>
      <c r="F873" s="28" t="s">
        <v>25</v>
      </c>
      <c r="G873" s="28" t="s">
        <v>0</v>
      </c>
      <c r="H873" s="28" t="s">
        <v>28</v>
      </c>
      <c r="I873" s="28" t="s">
        <v>29</v>
      </c>
      <c r="J873" s="28" t="s">
        <v>30</v>
      </c>
    </row>
    <row r="874" spans="1:10">
      <c r="A874" s="20">
        <f t="shared" si="12"/>
        <v>885</v>
      </c>
      <c r="B874" s="22" t="str">
        <f>LOOKUP(C874,DATOS!$C$2:$C$497,DATOS!$B$2:$B$497)</f>
        <v>SIMON QUINTERO</v>
      </c>
      <c r="C874" s="26">
        <v>16492143</v>
      </c>
      <c r="D874" s="22" t="s">
        <v>814</v>
      </c>
      <c r="E874" s="22" t="str">
        <f>LOOKUP(D874,DATOS!$A$502:$A$884,DATOS!$B$502:$B$884)</f>
        <v>S/I</v>
      </c>
      <c r="F874" s="6">
        <v>150.05600000000001</v>
      </c>
      <c r="G874" s="8">
        <v>45497</v>
      </c>
      <c r="H874" s="22" t="str">
        <f>LOOKUP(C874,DATOS!$C$2:$C$497,DATOS!$F$2:$F$497)</f>
        <v>OCCIDENTE</v>
      </c>
      <c r="I874" s="22" t="str">
        <f>LOOKUP(C874,DATOS!$C$2:$C$497,DATOS!$G$2:$G$497)</f>
        <v>MARACAIBO</v>
      </c>
      <c r="J874" s="9" t="s">
        <v>811</v>
      </c>
    </row>
    <row r="875" spans="1:10">
      <c r="A875" s="20">
        <f t="shared" si="12"/>
        <v>886</v>
      </c>
      <c r="B875" s="22" t="str">
        <f>LOOKUP(C875,DATOS!$C$2:$C$497,DATOS!$B$2:$B$497)</f>
        <v>CRISTOBAL ZAMBRANO</v>
      </c>
      <c r="C875" s="26">
        <v>9354872</v>
      </c>
      <c r="D875" s="22" t="str">
        <f>LOOKUP(C875,DATOS!$C$2:$C$497,DATOS!$D$2:$D$497)</f>
        <v>DA754149</v>
      </c>
      <c r="E875" s="22" t="str">
        <f>LOOKUP(D875,DATOS!$A$502:$A$884,DATOS!$B$502:$B$884)</f>
        <v>600 LT</v>
      </c>
      <c r="F875" s="6">
        <v>200.22300000000001</v>
      </c>
      <c r="G875" s="8">
        <v>45497</v>
      </c>
      <c r="H875" s="22" t="str">
        <f>LOOKUP(C875,DATOS!$C$2:$C$497,DATOS!$F$2:$F$497)</f>
        <v>ANDES</v>
      </c>
      <c r="I875" s="22" t="str">
        <f>LOOKUP(C875,DATOS!$C$2:$C$497,DATOS!$G$2:$G$497)</f>
        <v>LA FRIA</v>
      </c>
      <c r="J875" s="9" t="s">
        <v>35</v>
      </c>
    </row>
    <row r="876" spans="1:10">
      <c r="A876" s="20">
        <f t="shared" si="12"/>
        <v>887</v>
      </c>
      <c r="B876" s="22" t="str">
        <f>LOOKUP(C876,DATOS!$C$2:$C$497,DATOS!$B$2:$B$497)</f>
        <v>TERRY RODRIGUEZ</v>
      </c>
      <c r="C876" s="26">
        <v>7768830</v>
      </c>
      <c r="D876" s="22" t="s">
        <v>188</v>
      </c>
      <c r="E876" s="22" t="str">
        <f>LOOKUP(D876,DATOS!$A$502:$A$884,DATOS!$B$502:$B$884)</f>
        <v>600 LT</v>
      </c>
      <c r="F876" s="6">
        <v>200.12799999999999</v>
      </c>
      <c r="G876" s="8">
        <v>45497</v>
      </c>
      <c r="H876" s="22" t="str">
        <f>LOOKUP(C876,DATOS!$C$2:$C$497,DATOS!$F$2:$F$497)</f>
        <v>OCCIDENTE</v>
      </c>
      <c r="I876" s="22" t="str">
        <f>LOOKUP(C876,DATOS!$C$2:$C$497,DATOS!$G$2:$G$497)</f>
        <v>MARACAIBO</v>
      </c>
      <c r="J876" s="9" t="s">
        <v>9</v>
      </c>
    </row>
    <row r="877" spans="1:10">
      <c r="A877" s="20">
        <f t="shared" si="12"/>
        <v>888</v>
      </c>
      <c r="B877" s="22" t="str">
        <f>LOOKUP(C877,DATOS!$C$2:$C$497,DATOS!$B$2:$B$497)</f>
        <v>OSWALDO ENRIQUE COLMENARES</v>
      </c>
      <c r="C877" s="26">
        <v>10161265</v>
      </c>
      <c r="D877" s="22" t="str">
        <f>LOOKUP(C877,DATOS!$C$2:$C$497,DATOS!$D$2:$D$497)</f>
        <v>DA761287</v>
      </c>
      <c r="E877" s="22" t="str">
        <f>LOOKUP(D877,DATOS!$A$502:$A$884,DATOS!$B$502:$B$884)</f>
        <v>600 LT</v>
      </c>
      <c r="F877" s="6">
        <v>300.20299999999997</v>
      </c>
      <c r="G877" s="8">
        <v>45497</v>
      </c>
      <c r="H877" s="22" t="str">
        <f>LOOKUP(C877,DATOS!$C$2:$C$497,DATOS!$F$2:$F$497)</f>
        <v>ANDES</v>
      </c>
      <c r="I877" s="22" t="str">
        <f>LOOKUP(C877,DATOS!$C$2:$C$497,DATOS!$G$2:$G$497)</f>
        <v>SAN CRISTOBAL</v>
      </c>
      <c r="J877" s="9" t="s">
        <v>782</v>
      </c>
    </row>
    <row r="878" spans="1:10">
      <c r="A878" s="20">
        <f t="shared" si="12"/>
        <v>889</v>
      </c>
      <c r="B878" s="22" t="str">
        <f>LOOKUP(C878,DATOS!$C$2:$C$497,DATOS!$B$2:$B$497)</f>
        <v>ENDER FERNANDEZ</v>
      </c>
      <c r="C878" s="26">
        <v>7627146</v>
      </c>
      <c r="D878" s="22" t="str">
        <f>LOOKUP(C878,DATOS!$C$2:$C$497,DATOS!$D$2:$D$497)</f>
        <v>NS000484</v>
      </c>
      <c r="E878" s="22" t="str">
        <f>LOOKUP(D878,DATOS!$A$502:$A$884,DATOS!$B$502:$B$884)</f>
        <v>S/I</v>
      </c>
      <c r="F878" s="6">
        <v>112.38</v>
      </c>
      <c r="G878" s="8">
        <v>45497</v>
      </c>
      <c r="H878" s="22" t="str">
        <f>LOOKUP(C878,DATOS!$C$2:$C$497,DATOS!$F$2:$F$497)</f>
        <v>OCCIDENTE</v>
      </c>
      <c r="I878" s="22" t="str">
        <f>LOOKUP(C878,DATOS!$C$2:$C$497,DATOS!$G$2:$G$497)</f>
        <v>MARACAIBO</v>
      </c>
      <c r="J878" s="9" t="s">
        <v>9</v>
      </c>
    </row>
    <row r="879" spans="1:10">
      <c r="A879" s="20">
        <f t="shared" si="12"/>
        <v>890</v>
      </c>
      <c r="B879" s="22" t="str">
        <f>LOOKUP(C879,DATOS!$C$2:$C$497,DATOS!$B$2:$B$497)</f>
        <v>JUAN ZAMBRANO</v>
      </c>
      <c r="C879" s="26">
        <v>10873984</v>
      </c>
      <c r="D879" s="22" t="str">
        <f>LOOKUP(C879,DATOS!$C$2:$C$497,DATOS!$D$2:$D$497)</f>
        <v>DA754132</v>
      </c>
      <c r="E879" s="22" t="str">
        <f>LOOKUP(D879,DATOS!$A$502:$A$884,DATOS!$B$502:$B$884)</f>
        <v>600 LT</v>
      </c>
      <c r="F879" s="6">
        <v>200.47</v>
      </c>
      <c r="G879" s="8">
        <v>45497</v>
      </c>
      <c r="H879" s="22" t="str">
        <f>LOOKUP(C879,DATOS!$C$2:$C$497,DATOS!$F$2:$F$497)</f>
        <v>ANDES</v>
      </c>
      <c r="I879" s="22" t="str">
        <f>LOOKUP(C879,DATOS!$C$2:$C$497,DATOS!$G$2:$G$497)</f>
        <v>LA FRIA</v>
      </c>
      <c r="J879" s="9" t="s">
        <v>35</v>
      </c>
    </row>
    <row r="880" spans="1:10">
      <c r="A880" s="20">
        <f t="shared" si="12"/>
        <v>891</v>
      </c>
      <c r="B880" s="22" t="str">
        <f>LOOKUP(C880,DATOS!$C$2:$C$497,DATOS!$B$2:$B$497)</f>
        <v>JOSE GONZALES</v>
      </c>
      <c r="C880" s="26">
        <v>10602572</v>
      </c>
      <c r="D880" s="22" t="str">
        <f>LOOKUP(C880,DATOS!$C$2:$C$497,DATOS!$D$2:$D$497)</f>
        <v>DA753559</v>
      </c>
      <c r="E880" s="22" t="str">
        <f>LOOKUP(D880,DATOS!$A$502:$A$884,DATOS!$B$502:$B$884)</f>
        <v>600 LT</v>
      </c>
      <c r="F880" s="6">
        <v>250.31700000000001</v>
      </c>
      <c r="G880" s="8">
        <v>45497</v>
      </c>
      <c r="H880" s="22" t="str">
        <f>LOOKUP(C880,DATOS!$C$2:$C$497,DATOS!$F$2:$F$497)</f>
        <v>OCCIDENTE</v>
      </c>
      <c r="I880" s="22" t="str">
        <f>LOOKUP(C880,DATOS!$C$2:$C$497,DATOS!$G$2:$G$497)</f>
        <v>MARACAIBO</v>
      </c>
      <c r="J880" s="9" t="s">
        <v>57</v>
      </c>
    </row>
    <row r="881" spans="1:10">
      <c r="A881" s="20">
        <f t="shared" si="12"/>
        <v>892</v>
      </c>
      <c r="B881" s="22" t="str">
        <f>LOOKUP(C881,DATOS!$C$2:$C$497,DATOS!$B$2:$B$497)</f>
        <v>NELSON ZAMBRANO</v>
      </c>
      <c r="C881" s="26">
        <v>12755533</v>
      </c>
      <c r="D881" s="22" t="s">
        <v>815</v>
      </c>
      <c r="E881" s="22" t="str">
        <f>LOOKUP(D881,DATOS!$A$502:$A$884,DATOS!$B$502:$B$884)</f>
        <v>600 LT</v>
      </c>
      <c r="F881" s="6">
        <v>200.07900000000001</v>
      </c>
      <c r="G881" s="8">
        <v>45497</v>
      </c>
      <c r="H881" s="22" t="str">
        <f>LOOKUP(C881,DATOS!$C$2:$C$497,DATOS!$F$2:$F$497)</f>
        <v>ANDES</v>
      </c>
      <c r="I881" s="22" t="str">
        <f>LOOKUP(C881,DATOS!$C$2:$C$497,DATOS!$G$2:$G$497)</f>
        <v>SAN CRISTOBAL</v>
      </c>
      <c r="J881" s="9" t="s">
        <v>35</v>
      </c>
    </row>
    <row r="882" spans="1:10">
      <c r="A882" s="20">
        <f t="shared" si="12"/>
        <v>893</v>
      </c>
      <c r="B882" s="22" t="str">
        <f>LOOKUP(C882,DATOS!$C$2:$C$497,DATOS!$B$2:$B$497)</f>
        <v>JESUS LOPEZ</v>
      </c>
      <c r="C882" s="26">
        <v>11453437</v>
      </c>
      <c r="D882" s="22" t="s">
        <v>816</v>
      </c>
      <c r="E882" s="22" t="str">
        <f>LOOKUP(D882,DATOS!$A$502:$A$884,DATOS!$B$502:$B$884)</f>
        <v>S/I</v>
      </c>
      <c r="F882" s="6">
        <v>200.05199999999999</v>
      </c>
      <c r="G882" s="8">
        <v>45497</v>
      </c>
      <c r="H882" s="22" t="str">
        <f>LOOKUP(C882,DATOS!$C$2:$C$497,DATOS!$F$2:$F$497)</f>
        <v>OCCIDENTE</v>
      </c>
      <c r="I882" s="22" t="str">
        <f>LOOKUP(C882,DATOS!$C$2:$C$497,DATOS!$G$2:$G$497)</f>
        <v>VALERA</v>
      </c>
      <c r="J882" s="9" t="s">
        <v>56</v>
      </c>
    </row>
    <row r="883" spans="1:10">
      <c r="A883" s="20">
        <f t="shared" si="12"/>
        <v>894</v>
      </c>
      <c r="B883" s="22" t="str">
        <f>LOOKUP(C883,DATOS!$C$2:$C$497,DATOS!$B$2:$B$497)</f>
        <v>GUERNER COLINA</v>
      </c>
      <c r="C883" s="26">
        <v>11699283</v>
      </c>
      <c r="D883" s="22" t="str">
        <f>LOOKUP(C883,DATOS!$C$2:$C$497,DATOS!$D$2:$D$497)</f>
        <v>A43EE9G</v>
      </c>
      <c r="E883" s="22" t="str">
        <f>LOOKUP(D883,DATOS!$A$502:$A$884,DATOS!$B$502:$B$884)</f>
        <v>S/I</v>
      </c>
      <c r="F883" s="6">
        <v>200.15799999999999</v>
      </c>
      <c r="G883" s="8">
        <v>45497</v>
      </c>
      <c r="H883" s="22" t="str">
        <f>LOOKUP(C883,DATOS!$C$2:$C$497,DATOS!$F$2:$F$497)</f>
        <v>OCCIDENTE</v>
      </c>
      <c r="I883" s="22" t="str">
        <f>LOOKUP(C883,DATOS!$C$2:$C$497,DATOS!$G$2:$G$497)</f>
        <v>VALERA</v>
      </c>
      <c r="J883" s="9" t="s">
        <v>56</v>
      </c>
    </row>
    <row r="884" spans="1:10">
      <c r="A884" s="20">
        <f t="shared" si="12"/>
        <v>895</v>
      </c>
      <c r="B884" s="22" t="str">
        <f>LOOKUP(C884,DATOS!$C$2:$C$497,DATOS!$B$2:$B$497)</f>
        <v>RENY BRAVO</v>
      </c>
      <c r="C884" s="26">
        <v>12305531</v>
      </c>
      <c r="D884" s="22" t="str">
        <f>LOOKUP(C884,DATOS!$C$2:$C$497,DATOS!$D$2:$D$497)</f>
        <v>PT501951</v>
      </c>
      <c r="E884" s="22" t="str">
        <f>LOOKUP(D884,DATOS!$A$502:$A$884,DATOS!$B$502:$B$884)</f>
        <v>S/I</v>
      </c>
      <c r="F884" s="6">
        <v>200.03299999999999</v>
      </c>
      <c r="G884" s="8">
        <v>45497</v>
      </c>
      <c r="H884" s="22" t="str">
        <f>LOOKUP(C884,DATOS!$C$2:$C$497,DATOS!$F$2:$F$497)</f>
        <v>OCCIDENTE</v>
      </c>
      <c r="I884" s="22" t="str">
        <f>LOOKUP(C884,DATOS!$C$2:$C$497,DATOS!$G$2:$G$497)</f>
        <v>MARACAIBO</v>
      </c>
      <c r="J884" s="9" t="s">
        <v>9</v>
      </c>
    </row>
    <row r="885" spans="1:10">
      <c r="A885" s="20">
        <f t="shared" si="12"/>
        <v>896</v>
      </c>
      <c r="B885" s="22" t="str">
        <f>LOOKUP(C885,DATOS!$C$2:$C$497,DATOS!$B$2:$B$497)</f>
        <v>JORGE LABARCA</v>
      </c>
      <c r="C885" s="26">
        <v>13243960</v>
      </c>
      <c r="D885" s="22" t="str">
        <f>LOOKUP(C885,DATOS!$C$2:$C$497,DATOS!$D$2:$D$497)</f>
        <v>PT501957</v>
      </c>
      <c r="E885" s="22" t="str">
        <f>LOOKUP(D885,DATOS!$A$502:$A$884,DATOS!$B$502:$B$884)</f>
        <v>S/I</v>
      </c>
      <c r="F885" s="6">
        <v>400.25</v>
      </c>
      <c r="G885" s="8">
        <v>45497</v>
      </c>
      <c r="H885" s="22" t="str">
        <f>LOOKUP(C885,DATOS!$C$2:$C$497,DATOS!$F$2:$F$497)</f>
        <v>OCCIDENTE</v>
      </c>
      <c r="I885" s="22" t="str">
        <f>LOOKUP(C885,DATOS!$C$2:$C$497,DATOS!$G$2:$G$497)</f>
        <v>MARACAIBO</v>
      </c>
      <c r="J885" s="9" t="s">
        <v>732</v>
      </c>
    </row>
    <row r="886" spans="1:10">
      <c r="A886" s="20">
        <f t="shared" si="12"/>
        <v>897</v>
      </c>
      <c r="B886" s="22" t="str">
        <f>LOOKUP(C886,DATOS!$C$2:$C$497,DATOS!$B$2:$B$497)</f>
        <v>ALICIO SOTURNO</v>
      </c>
      <c r="C886" s="26">
        <v>10444646</v>
      </c>
      <c r="D886" s="22" t="str">
        <f>LOOKUP(C886,DATOS!$C$2:$C$497,DATOS!$D$2:$D$497)</f>
        <v>DA761834</v>
      </c>
      <c r="E886" s="22" t="str">
        <f>LOOKUP(D886,DATOS!$A$502:$A$884,DATOS!$B$502:$B$884)</f>
        <v>600 LT</v>
      </c>
      <c r="F886" s="6">
        <v>400.34800000000001</v>
      </c>
      <c r="G886" s="8">
        <v>45497</v>
      </c>
      <c r="H886" s="22" t="str">
        <f>LOOKUP(C886,DATOS!$C$2:$C$497,DATOS!$F$2:$F$497)</f>
        <v>OCCIDENTE</v>
      </c>
      <c r="I886" s="22" t="str">
        <f>LOOKUP(C886,DATOS!$C$2:$C$497,DATOS!$G$2:$G$497)</f>
        <v>MARACAIBO</v>
      </c>
      <c r="J886" s="9" t="s">
        <v>6</v>
      </c>
    </row>
    <row r="887" spans="1:10">
      <c r="A887" s="20">
        <f t="shared" si="12"/>
        <v>898</v>
      </c>
      <c r="B887" s="22" t="str">
        <f>LOOKUP(C887,DATOS!$C$2:$C$497,DATOS!$B$2:$B$497)</f>
        <v>ULICES GIL</v>
      </c>
      <c r="C887" s="26">
        <v>10210963</v>
      </c>
      <c r="D887" s="22" t="str">
        <f>LOOKUP(C887,DATOS!$C$2:$C$497,DATOS!$D$2:$D$497)</f>
        <v>NA017000</v>
      </c>
      <c r="E887" s="22" t="str">
        <f>LOOKUP(D887,DATOS!$A$502:$A$884,DATOS!$B$502:$B$884)</f>
        <v>S/I</v>
      </c>
      <c r="F887" s="6">
        <v>200.15100000000001</v>
      </c>
      <c r="G887" s="8">
        <v>45497</v>
      </c>
      <c r="H887" s="22" t="str">
        <f>LOOKUP(C887,DATOS!$C$2:$C$497,DATOS!$F$2:$F$497)</f>
        <v>OCCIDENTE</v>
      </c>
      <c r="I887" s="22" t="str">
        <f>LOOKUP(C887,DATOS!$C$2:$C$497,DATOS!$G$2:$G$497)</f>
        <v>VALERA</v>
      </c>
      <c r="J887" s="9" t="s">
        <v>56</v>
      </c>
    </row>
    <row r="888" spans="1:10">
      <c r="A888" s="20">
        <f t="shared" si="12"/>
        <v>899</v>
      </c>
      <c r="B888" s="22" t="str">
        <f>LOOKUP(C888,DATOS!$C$2:$C$497,DATOS!$B$2:$B$497)</f>
        <v>WILLIAM GARCIA</v>
      </c>
      <c r="C888" s="26">
        <v>8104930</v>
      </c>
      <c r="D888" s="22" t="str">
        <f>LOOKUP(C888,DATOS!$C$2:$C$497,DATOS!$D$2:$D$497)</f>
        <v>A25DT0V</v>
      </c>
      <c r="E888" s="22" t="str">
        <f>LOOKUP(D888,DATOS!$A$502:$A$884,DATOS!$B$502:$B$884)</f>
        <v>S/I</v>
      </c>
      <c r="F888" s="6">
        <v>200.15100000000001</v>
      </c>
      <c r="G888" s="8">
        <v>45497</v>
      </c>
      <c r="H888" s="22" t="str">
        <f>LOOKUP(C888,DATOS!$C$2:$C$497,DATOS!$F$2:$F$497)</f>
        <v>ANDES</v>
      </c>
      <c r="I888" s="22" t="str">
        <f>LOOKUP(C888,DATOS!$C$2:$C$497,DATOS!$G$2:$G$497)</f>
        <v>LA FRIA</v>
      </c>
      <c r="J888" s="9" t="s">
        <v>58</v>
      </c>
    </row>
    <row r="889" spans="1:10">
      <c r="A889" s="20">
        <f t="shared" si="12"/>
        <v>900</v>
      </c>
      <c r="B889" s="22" t="str">
        <f>LOOKUP(C889,DATOS!$C$2:$C$497,DATOS!$B$2:$B$497)</f>
        <v>JOSE RAMIREZ</v>
      </c>
      <c r="C889" s="26">
        <v>9344408</v>
      </c>
      <c r="D889" s="22" t="str">
        <f>LOOKUP(C889,DATOS!$C$2:$C$497,DATOS!$D$2:$D$497)</f>
        <v>A28DT5V</v>
      </c>
      <c r="E889" s="22" t="str">
        <f>LOOKUP(D889,DATOS!$A$502:$A$884,DATOS!$B$502:$B$884)</f>
        <v>S/I</v>
      </c>
      <c r="F889" s="6">
        <v>200.7</v>
      </c>
      <c r="G889" s="8">
        <v>45497</v>
      </c>
      <c r="H889" s="22" t="str">
        <f>LOOKUP(C889,DATOS!$C$2:$C$497,DATOS!$F$2:$F$497)</f>
        <v>ANDES</v>
      </c>
      <c r="I889" s="22" t="str">
        <f>LOOKUP(C889,DATOS!$C$2:$C$497,DATOS!$G$2:$G$497)</f>
        <v>LA FRIA</v>
      </c>
      <c r="J889" s="9" t="s">
        <v>58</v>
      </c>
    </row>
    <row r="890" spans="1:10">
      <c r="A890" s="20">
        <f t="shared" si="12"/>
        <v>901</v>
      </c>
      <c r="B890" s="22" t="str">
        <f>LOOKUP(C890,DATOS!$C$2:$C$497,DATOS!$B$2:$B$497)</f>
        <v>DANIEL OTTERO</v>
      </c>
      <c r="C890" s="26">
        <v>6748921</v>
      </c>
      <c r="D890" s="22" t="s">
        <v>134</v>
      </c>
      <c r="E890" s="22" t="str">
        <f>LOOKUP(D890,DATOS!$A$502:$A$884,DATOS!$B$502:$B$884)</f>
        <v>600 LT</v>
      </c>
      <c r="F890" s="3">
        <v>200.471</v>
      </c>
      <c r="G890" s="8">
        <v>45497</v>
      </c>
      <c r="H890" s="22" t="str">
        <f>LOOKUP(C890,DATOS!$C$2:$C$497,DATOS!$F$2:$F$497)</f>
        <v>OCCIDENTE</v>
      </c>
      <c r="I890" s="22" t="str">
        <f>LOOKUP(C890,DATOS!$C$2:$C$497,DATOS!$G$2:$G$497)</f>
        <v>MARACAIBO</v>
      </c>
      <c r="J890" s="9" t="s">
        <v>9</v>
      </c>
    </row>
    <row r="891" spans="1:10">
      <c r="A891" s="20">
        <f t="shared" si="12"/>
        <v>902</v>
      </c>
      <c r="B891" s="22" t="str">
        <f>LOOKUP(C891,DATOS!$C$2:$C$497,DATOS!$B$2:$B$497)</f>
        <v>PEREZ YEISON</v>
      </c>
      <c r="C891" s="26">
        <v>17834054</v>
      </c>
      <c r="D891" s="22" t="str">
        <f>LOOKUP(C891,DATOS!$C$2:$C$497,DATOS!$D$2:$D$497)</f>
        <v>DA761280</v>
      </c>
      <c r="E891" s="22" t="str">
        <f>LOOKUP(D891,DATOS!$A$502:$A$884,DATOS!$B$502:$B$884)</f>
        <v>600 LT</v>
      </c>
      <c r="F891" s="6">
        <v>471.73</v>
      </c>
      <c r="G891" s="8">
        <v>45497</v>
      </c>
      <c r="H891" s="22" t="str">
        <f>LOOKUP(C891,DATOS!$C$2:$C$497,DATOS!$F$2:$F$497)</f>
        <v>OCCIDENTE</v>
      </c>
      <c r="I891" s="22" t="str">
        <f>LOOKUP(C891,DATOS!$C$2:$C$497,DATOS!$G$2:$G$497)</f>
        <v>MARACAIBO</v>
      </c>
      <c r="J891" s="1" t="s">
        <v>6</v>
      </c>
    </row>
    <row r="892" spans="1:10">
      <c r="A892" s="20">
        <f t="shared" si="12"/>
        <v>903</v>
      </c>
      <c r="B892" s="22" t="str">
        <f>LOOKUP(C892,DATOS!$C$2:$C$497,DATOS!$B$2:$B$497)</f>
        <v>DIXON GARCIA</v>
      </c>
      <c r="C892" s="26">
        <v>18625534</v>
      </c>
      <c r="D892" s="22" t="str">
        <f>LOOKUP(C892,DATOS!$C$2:$C$497,DATOS!$D$2:$D$497)</f>
        <v>PT501962</v>
      </c>
      <c r="E892" s="22" t="str">
        <f>LOOKUP(D892,DATOS!$A$502:$A$884,DATOS!$B$502:$B$884)</f>
        <v>S/I</v>
      </c>
      <c r="F892" s="6">
        <v>400.798</v>
      </c>
      <c r="G892" s="8">
        <v>45497</v>
      </c>
      <c r="H892" s="22" t="str">
        <f>LOOKUP(C892,DATOS!$C$2:$C$497,DATOS!$F$2:$F$497)</f>
        <v>OCCIDENTE</v>
      </c>
      <c r="I892" s="22" t="str">
        <f>LOOKUP(C892,DATOS!$C$2:$C$497,DATOS!$G$2:$G$497)</f>
        <v>MARACAIBO</v>
      </c>
      <c r="J892" s="1" t="s">
        <v>6</v>
      </c>
    </row>
    <row r="893" spans="1:10">
      <c r="A893" s="20">
        <f t="shared" si="12"/>
        <v>904</v>
      </c>
      <c r="B893" s="22" t="str">
        <f>LOOKUP(C893,DATOS!$C$2:$C$497,DATOS!$B$2:$B$497)</f>
        <v>OSMER NAVARRO</v>
      </c>
      <c r="C893" s="26">
        <v>7613744</v>
      </c>
      <c r="D893" s="22" t="str">
        <f>LOOKUP(C893,DATOS!$C$2:$C$497,DATOS!$D$2:$D$497)</f>
        <v>NS000465</v>
      </c>
      <c r="E893" s="22" t="str">
        <f>LOOKUP(D893,DATOS!$A$502:$A$884,DATOS!$B$502:$B$884)</f>
        <v>S/I</v>
      </c>
      <c r="F893" s="6">
        <v>142.54400000000001</v>
      </c>
      <c r="G893" s="8">
        <v>45497</v>
      </c>
      <c r="H893" s="22" t="str">
        <f>LOOKUP(C893,DATOS!$C$2:$C$497,DATOS!$F$2:$F$497)</f>
        <v>OCCIDENTE</v>
      </c>
      <c r="I893" s="22" t="str">
        <f>LOOKUP(C893,DATOS!$C$2:$C$497,DATOS!$G$2:$G$497)</f>
        <v>MARACAIBO</v>
      </c>
      <c r="J893" s="9" t="s">
        <v>9</v>
      </c>
    </row>
    <row r="894" spans="1:10">
      <c r="A894" s="20">
        <f t="shared" si="12"/>
        <v>905</v>
      </c>
      <c r="B894" s="22" t="str">
        <f>LOOKUP(C894,DATOS!$C$2:$C$497,DATOS!$B$2:$B$497)</f>
        <v>DANIS ARCILE</v>
      </c>
      <c r="C894" s="26">
        <v>14992676</v>
      </c>
      <c r="D894" s="22" t="s">
        <v>817</v>
      </c>
      <c r="E894" s="22" t="str">
        <f>LOOKUP(D894,DATOS!$A$502:$A$884,DATOS!$B$502:$B$884)</f>
        <v>600 LT</v>
      </c>
      <c r="F894" s="6">
        <v>200.24700000000001</v>
      </c>
      <c r="G894" s="8">
        <v>45497</v>
      </c>
      <c r="H894" s="22" t="str">
        <f>LOOKUP(C894,DATOS!$C$2:$C$497,DATOS!$F$2:$F$497)</f>
        <v>ANDES</v>
      </c>
      <c r="I894" s="22" t="str">
        <f>LOOKUP(C894,DATOS!$C$2:$C$497,DATOS!$G$2:$G$497)</f>
        <v>SAN CRISTOBAL</v>
      </c>
      <c r="J894" s="9" t="s">
        <v>58</v>
      </c>
    </row>
    <row r="895" spans="1:10">
      <c r="A895" s="20">
        <f t="shared" si="12"/>
        <v>906</v>
      </c>
      <c r="B895" s="22" t="str">
        <f>LOOKUP(C895,DATOS!$C$2:$C$497,DATOS!$B$2:$B$497)</f>
        <v>GUILLERMO CASTELLANO</v>
      </c>
      <c r="C895" s="26">
        <v>5839054</v>
      </c>
      <c r="D895" s="22" t="str">
        <f>LOOKUP(C895,DATOS!$C$2:$C$497,DATOS!$D$2:$D$497)</f>
        <v>A57EB1P</v>
      </c>
      <c r="E895" s="22" t="str">
        <f>LOOKUP(D895,DATOS!$A$502:$A$884,DATOS!$B$502:$B$884)</f>
        <v>S/I</v>
      </c>
      <c r="F895" s="6">
        <v>400.048</v>
      </c>
      <c r="G895" s="8">
        <v>45497</v>
      </c>
      <c r="H895" s="22" t="str">
        <f>LOOKUP(C895,DATOS!$C$2:$C$497,DATOS!$F$2:$F$497)</f>
        <v>OCCIDENTE</v>
      </c>
      <c r="I895" s="22" t="str">
        <f>LOOKUP(C895,DATOS!$C$2:$C$497,DATOS!$G$2:$G$497)</f>
        <v>GAS COMUNAL</v>
      </c>
      <c r="J895" s="1" t="s">
        <v>593</v>
      </c>
    </row>
    <row r="896" spans="1:10">
      <c r="A896" s="20">
        <f t="shared" si="12"/>
        <v>907</v>
      </c>
      <c r="B896" s="22" t="str">
        <f>LOOKUP(C896,DATOS!$C$2:$C$497,DATOS!$B$2:$B$497)</f>
        <v>PEDRO BOHORQUEZ</v>
      </c>
      <c r="C896" s="26">
        <v>14306139</v>
      </c>
      <c r="D896" s="22" t="str">
        <f>LOOKUP(C896,DATOS!$C$2:$C$497,DATOS!$D$2:$D$497)</f>
        <v>A41EE1G</v>
      </c>
      <c r="E896" s="22" t="str">
        <f>LOOKUP(D896,DATOS!$A$502:$A$884,DATOS!$B$502:$B$884)</f>
        <v>S/I</v>
      </c>
      <c r="F896" s="6">
        <v>200.16200000000001</v>
      </c>
      <c r="G896" s="8">
        <v>45497</v>
      </c>
      <c r="H896" s="22" t="str">
        <f>LOOKUP(C896,DATOS!$C$2:$C$497,DATOS!$F$2:$F$497)</f>
        <v>OCCIDENTE</v>
      </c>
      <c r="I896" s="22" t="str">
        <f>LOOKUP(C896,DATOS!$C$2:$C$497,DATOS!$G$2:$G$497)</f>
        <v>VALERA</v>
      </c>
      <c r="J896" s="1" t="s">
        <v>56</v>
      </c>
    </row>
    <row r="897" spans="1:10">
      <c r="A897" s="20">
        <f t="shared" si="12"/>
        <v>908</v>
      </c>
      <c r="B897" s="22" t="str">
        <f>LOOKUP(C897,DATOS!$C$2:$C$497,DATOS!$B$2:$B$497)</f>
        <v>RANDY NAVEDA</v>
      </c>
      <c r="C897" s="26">
        <v>17647764</v>
      </c>
      <c r="D897" s="22" t="str">
        <f>LOOKUP(C897,DATOS!$C$2:$C$497,DATOS!$D$2:$D$497)</f>
        <v>NA017022</v>
      </c>
      <c r="E897" s="22" t="str">
        <f>LOOKUP(D897,DATOS!$A$502:$A$884,DATOS!$B$502:$B$884)</f>
        <v>S/I</v>
      </c>
      <c r="F897" s="6">
        <v>300.26600000000002</v>
      </c>
      <c r="G897" s="8">
        <v>45497</v>
      </c>
      <c r="H897" s="22" t="str">
        <f>LOOKUP(C897,DATOS!$C$2:$C$497,DATOS!$F$2:$F$497)</f>
        <v>OCCIDENTE</v>
      </c>
      <c r="I897" s="22" t="str">
        <f>LOOKUP(C897,DATOS!$C$2:$C$497,DATOS!$G$2:$G$497)</f>
        <v>VALERA</v>
      </c>
      <c r="J897" s="1" t="s">
        <v>536</v>
      </c>
    </row>
    <row r="898" spans="1:10">
      <c r="A898" s="20">
        <f t="shared" si="12"/>
        <v>909</v>
      </c>
      <c r="B898" s="22" t="str">
        <f>LOOKUP(C898,DATOS!$C$2:$C$497,DATOS!$B$2:$B$497)</f>
        <v>FREDDY SUAREZ</v>
      </c>
      <c r="C898" s="26">
        <v>9147915</v>
      </c>
      <c r="D898" s="22" t="str">
        <f>LOOKUP(C898,DATOS!$C$2:$C$497,DATOS!$D$2:$D$497)</f>
        <v>DA754142</v>
      </c>
      <c r="E898" s="22" t="str">
        <f>LOOKUP(D898,DATOS!$A$502:$A$884,DATOS!$B$502:$B$884)</f>
        <v>600 LT</v>
      </c>
      <c r="F898" s="3">
        <v>200.53800000000001</v>
      </c>
      <c r="G898" s="8">
        <v>45497</v>
      </c>
      <c r="H898" s="22" t="str">
        <f>LOOKUP(C898,DATOS!$C$2:$C$497,DATOS!$F$2:$F$497)</f>
        <v>ANDES</v>
      </c>
      <c r="I898" s="22" t="str">
        <f>LOOKUP(C898,DATOS!$C$2:$C$497,DATOS!$G$2:$G$497)</f>
        <v>LA FRIA</v>
      </c>
      <c r="J898" s="1" t="s">
        <v>58</v>
      </c>
    </row>
    <row r="899" spans="1:10">
      <c r="A899" s="20">
        <f t="shared" si="12"/>
        <v>910</v>
      </c>
      <c r="B899" s="22" t="str">
        <f>LOOKUP(C899,DATOS!$C$2:$C$497,DATOS!$B$2:$B$497)</f>
        <v>CARLOS LUGO</v>
      </c>
      <c r="C899" s="26">
        <v>17335371</v>
      </c>
      <c r="D899" s="22" t="str">
        <f>LOOKUP(C899,DATOS!$C$2:$C$497,DATOS!$D$2:$D$497)</f>
        <v>PT501879</v>
      </c>
      <c r="E899" s="22" t="str">
        <f>LOOKUP(D899,DATOS!$A$502:$A$884,DATOS!$B$502:$B$884)</f>
        <v>S/I</v>
      </c>
      <c r="F899" s="3">
        <v>250.71100000000001</v>
      </c>
      <c r="G899" s="8">
        <v>45497</v>
      </c>
      <c r="H899" s="22" t="str">
        <f>LOOKUP(C899,DATOS!$C$2:$C$497,DATOS!$F$2:$F$497)</f>
        <v>OCCIDENTE</v>
      </c>
      <c r="I899" s="22" t="str">
        <f>LOOKUP(C899,DATOS!$C$2:$C$497,DATOS!$G$2:$G$497)</f>
        <v>MARACAIBO</v>
      </c>
      <c r="J899" s="1" t="s">
        <v>57</v>
      </c>
    </row>
    <row r="900" spans="1:10">
      <c r="A900" s="20">
        <f t="shared" si="12"/>
        <v>911</v>
      </c>
      <c r="B900" s="22" t="str">
        <f>LOOKUP(C900,DATOS!$C$2:$C$497,DATOS!$B$2:$B$497)</f>
        <v>NELSON BOSCAN</v>
      </c>
      <c r="C900" s="26">
        <v>16366325</v>
      </c>
      <c r="D900" s="22" t="str">
        <f>LOOKUP(C900,DATOS!$C$2:$C$497,DATOS!$D$2:$D$497)</f>
        <v>DA761658</v>
      </c>
      <c r="E900" s="22" t="str">
        <f>LOOKUP(D900,DATOS!$A$502:$A$884,DATOS!$B$502:$B$884)</f>
        <v>600 LT</v>
      </c>
      <c r="F900" s="3">
        <v>400.68700000000001</v>
      </c>
      <c r="G900" s="8">
        <v>45497</v>
      </c>
      <c r="H900" s="22" t="str">
        <f>LOOKUP(C900,DATOS!$C$2:$C$497,DATOS!$F$2:$F$497)</f>
        <v>OCCIDENTE</v>
      </c>
      <c r="I900" s="22" t="str">
        <f>LOOKUP(C900,DATOS!$C$2:$C$497,DATOS!$G$2:$G$497)</f>
        <v>MARACAIBO</v>
      </c>
      <c r="J900" s="1" t="s">
        <v>6</v>
      </c>
    </row>
    <row r="901" spans="1:10">
      <c r="A901" s="20">
        <f t="shared" si="12"/>
        <v>912</v>
      </c>
      <c r="B901" s="22" t="str">
        <f>LOOKUP(C901,DATOS!$C$2:$C$497,DATOS!$B$2:$B$497)</f>
        <v>KEVEEM ANAYA</v>
      </c>
      <c r="C901" s="26">
        <v>19936109</v>
      </c>
      <c r="D901" s="22" t="str">
        <f>LOOKUP(C901,DATOS!$C$2:$C$497,DATOS!$D$2:$D$497)</f>
        <v>DA761676</v>
      </c>
      <c r="E901" s="22" t="str">
        <f>LOOKUP(D901,DATOS!$A$502:$A$884,DATOS!$B$502:$B$884)</f>
        <v>600 LT</v>
      </c>
      <c r="F901" s="3">
        <v>444.476</v>
      </c>
      <c r="G901" s="8">
        <v>45497</v>
      </c>
      <c r="H901" s="22" t="str">
        <f>LOOKUP(C901,DATOS!$C$2:$C$497,DATOS!$F$2:$F$497)</f>
        <v>OCCIDENTE</v>
      </c>
      <c r="I901" s="22" t="str">
        <f>LOOKUP(C901,DATOS!$C$2:$C$497,DATOS!$G$2:$G$497)</f>
        <v>MARACAIBO</v>
      </c>
      <c r="J901" s="1" t="s">
        <v>56</v>
      </c>
    </row>
    <row r="902" spans="1:10">
      <c r="A902" s="20">
        <f t="shared" si="12"/>
        <v>913</v>
      </c>
      <c r="B902" s="28" t="s">
        <v>20</v>
      </c>
      <c r="C902" s="28" t="s">
        <v>21</v>
      </c>
      <c r="D902" s="28" t="s">
        <v>22</v>
      </c>
      <c r="E902" s="28" t="s">
        <v>23</v>
      </c>
      <c r="F902" s="28" t="s">
        <v>25</v>
      </c>
      <c r="G902" s="28" t="s">
        <v>0</v>
      </c>
      <c r="H902" s="28" t="s">
        <v>28</v>
      </c>
      <c r="I902" s="28" t="s">
        <v>29</v>
      </c>
      <c r="J902" s="28" t="s">
        <v>30</v>
      </c>
    </row>
    <row r="903" spans="1:10">
      <c r="A903" s="20">
        <f t="shared" si="12"/>
        <v>914</v>
      </c>
      <c r="B903" s="22" t="str">
        <f>LOOKUP(C903,DATOS!$C$2:$C$497,DATOS!$B$2:$B$497)</f>
        <v>MANUEL RAMIREZ</v>
      </c>
      <c r="C903" s="26">
        <v>12813079</v>
      </c>
      <c r="D903" s="22" t="str">
        <f>LOOKUP(C903,DATOS!$C$2:$C$497,DATOS!$D$2:$D$497)</f>
        <v>F3303415</v>
      </c>
      <c r="E903" s="22" t="str">
        <f>LOOKUP(D903,DATOS!$A$502:$A$884,DATOS!$B$502:$B$884)</f>
        <v>S/I</v>
      </c>
      <c r="F903" s="6">
        <v>163.78100000000001</v>
      </c>
      <c r="G903" s="8">
        <v>45498</v>
      </c>
      <c r="H903" s="22" t="str">
        <f>LOOKUP(C903,DATOS!$C$2:$C$497,DATOS!$F$2:$F$497)</f>
        <v>ANDES</v>
      </c>
      <c r="I903" s="22" t="str">
        <f>LOOKUP(C903,DATOS!$C$2:$C$497,DATOS!$G$2:$G$497)</f>
        <v>SAN CRISTOBAL</v>
      </c>
      <c r="J903" s="9" t="s">
        <v>34</v>
      </c>
    </row>
    <row r="904" spans="1:10">
      <c r="A904" s="20">
        <f t="shared" si="12"/>
        <v>915</v>
      </c>
      <c r="B904" s="22" t="str">
        <f>LOOKUP(C904,DATOS!$C$2:$C$497,DATOS!$B$2:$B$497)</f>
        <v>JOSE BENITO VILLALOBOS</v>
      </c>
      <c r="C904" s="26">
        <v>16492828</v>
      </c>
      <c r="D904" s="22" t="str">
        <f>LOOKUP(C904,DATOS!$C$2:$C$497,DATOS!$D$2:$D$497)</f>
        <v>DA761656</v>
      </c>
      <c r="E904" s="22" t="str">
        <f>LOOKUP(D904,DATOS!$A$502:$A$884,DATOS!$B$502:$B$884)</f>
        <v>600 LT</v>
      </c>
      <c r="F904" s="6">
        <v>473.31799999999998</v>
      </c>
      <c r="G904" s="8">
        <v>45498</v>
      </c>
      <c r="H904" s="22" t="str">
        <f>LOOKUP(C904,DATOS!$C$2:$C$497,DATOS!$F$2:$F$497)</f>
        <v>OCCIDENTE</v>
      </c>
      <c r="I904" s="22" t="str">
        <f>LOOKUP(C904,DATOS!$C$2:$C$497,DATOS!$G$2:$G$497)</f>
        <v>MARACAIBO</v>
      </c>
      <c r="J904" s="9" t="s">
        <v>732</v>
      </c>
    </row>
    <row r="905" spans="1:10">
      <c r="A905" s="20">
        <f t="shared" si="12"/>
        <v>916</v>
      </c>
      <c r="B905" s="22" t="str">
        <f>LOOKUP(C905,DATOS!$C$2:$C$497,DATOS!$B$2:$B$497)</f>
        <v>RENNY JOSE RAMIREZ</v>
      </c>
      <c r="C905" s="26">
        <v>8501579</v>
      </c>
      <c r="D905" s="22" t="str">
        <f>LOOKUP(C905,DATOS!$C$2:$C$497,DATOS!$D$2:$D$497)</f>
        <v>A30EB6P</v>
      </c>
      <c r="E905" s="22" t="str">
        <f>LOOKUP(D905,DATOS!$A$502:$A$884,DATOS!$B$502:$B$884)</f>
        <v>S/I</v>
      </c>
      <c r="F905" s="6">
        <v>84.712000000000003</v>
      </c>
      <c r="G905" s="8">
        <v>45498</v>
      </c>
      <c r="H905" s="22" t="str">
        <f>LOOKUP(C905,DATOS!$C$2:$C$497,DATOS!$F$2:$F$497)</f>
        <v>OCCIDENTE</v>
      </c>
      <c r="I905" s="22" t="str">
        <f>LOOKUP(C905,DATOS!$C$2:$C$497,DATOS!$G$2:$G$497)</f>
        <v>DSI</v>
      </c>
      <c r="J905" s="9" t="s">
        <v>60</v>
      </c>
    </row>
    <row r="906" spans="1:10">
      <c r="A906" s="20">
        <f t="shared" si="12"/>
        <v>917</v>
      </c>
      <c r="B906" s="22" t="str">
        <f>LOOKUP(C906,DATOS!$C$2:$C$497,DATOS!$B$2:$B$497)</f>
        <v>JOSE CONTRERAS</v>
      </c>
      <c r="C906" s="26">
        <v>9741595</v>
      </c>
      <c r="D906" s="22" t="str">
        <f>LOOKUP(C906,DATOS!$C$2:$C$497,DATOS!$D$2:$D$497)</f>
        <v>A70EE3G</v>
      </c>
      <c r="E906" s="22" t="str">
        <f>LOOKUP(D906,DATOS!$A$502:$A$884,DATOS!$B$502:$B$884)</f>
        <v>S/I</v>
      </c>
      <c r="F906" s="6">
        <v>400.358</v>
      </c>
      <c r="G906" s="8">
        <v>45498</v>
      </c>
      <c r="H906" s="22" t="str">
        <f>LOOKUP(C906,DATOS!$C$2:$C$497,DATOS!$F$2:$F$497)</f>
        <v>OCCIDENTE</v>
      </c>
      <c r="I906" s="22" t="str">
        <f>LOOKUP(C906,DATOS!$C$2:$C$497,DATOS!$G$2:$G$497)</f>
        <v>MARACAIBO</v>
      </c>
      <c r="J906" s="9" t="s">
        <v>6</v>
      </c>
    </row>
    <row r="907" spans="1:10">
      <c r="A907" s="20">
        <f t="shared" si="12"/>
        <v>918</v>
      </c>
      <c r="B907" s="22" t="str">
        <f>LOOKUP(C907,DATOS!$C$2:$C$497,DATOS!$B$2:$B$497)</f>
        <v>EFREN GRANADO</v>
      </c>
      <c r="C907" s="26">
        <v>14469802</v>
      </c>
      <c r="D907" s="22" t="str">
        <f>LOOKUP(C907,DATOS!$C$2:$C$497,DATOS!$D$2:$D$497)</f>
        <v>A32EB7P</v>
      </c>
      <c r="E907" s="22" t="str">
        <f>LOOKUP(D907,DATOS!$A$502:$A$884,DATOS!$B$502:$B$884)</f>
        <v>S/I</v>
      </c>
      <c r="F907" s="6">
        <v>48.235999999999997</v>
      </c>
      <c r="G907" s="8">
        <v>45498</v>
      </c>
      <c r="H907" s="22" t="str">
        <f>LOOKUP(C907,DATOS!$C$2:$C$497,DATOS!$F$2:$F$497)</f>
        <v>OCCIDENTE</v>
      </c>
      <c r="I907" s="22" t="str">
        <f>LOOKUP(C907,DATOS!$C$2:$C$497,DATOS!$G$2:$G$497)</f>
        <v>BAJO GRANDE</v>
      </c>
      <c r="J907" s="9" t="s">
        <v>62</v>
      </c>
    </row>
    <row r="908" spans="1:10">
      <c r="A908" s="20">
        <f t="shared" si="12"/>
        <v>919</v>
      </c>
      <c r="B908" s="22" t="str">
        <f>LOOKUP(C908,DATOS!$C$2:$C$497,DATOS!$B$2:$B$497)</f>
        <v>EDUARDO MORALES</v>
      </c>
      <c r="C908" s="26">
        <v>14360485</v>
      </c>
      <c r="D908" s="22" t="str">
        <f>LOOKUP(C908,DATOS!$C$2:$C$497,DATOS!$D$2:$D$497)</f>
        <v>A56ED8G</v>
      </c>
      <c r="E908" s="22" t="str">
        <f>LOOKUP(D908,DATOS!$A$502:$A$884,DATOS!$B$502:$B$884)</f>
        <v>S/I</v>
      </c>
      <c r="F908" s="6">
        <v>54.795000000000002</v>
      </c>
      <c r="G908" s="8">
        <v>45498</v>
      </c>
      <c r="H908" s="22" t="str">
        <f>LOOKUP(C908,DATOS!$C$2:$C$497,DATOS!$F$2:$F$497)</f>
        <v>OCCIDENTE</v>
      </c>
      <c r="I908" s="22" t="str">
        <f>LOOKUP(C908,DATOS!$C$2:$C$497,DATOS!$G$2:$G$497)</f>
        <v>MINISTRO</v>
      </c>
      <c r="J908" s="9" t="s">
        <v>60</v>
      </c>
    </row>
    <row r="909" spans="1:10">
      <c r="A909" s="20">
        <f t="shared" si="12"/>
        <v>920</v>
      </c>
      <c r="B909" s="22" t="str">
        <f>LOOKUP(C909,DATOS!$C$2:$C$497,DATOS!$B$2:$B$497)</f>
        <v>MOISES RAMONES</v>
      </c>
      <c r="C909" s="26">
        <v>15807220</v>
      </c>
      <c r="D909" s="22" t="str">
        <f>LOOKUP(C909,DATOS!$C$2:$C$497,DATOS!$D$2:$D$497)</f>
        <v>DA724181</v>
      </c>
      <c r="E909" s="22" t="str">
        <f>LOOKUP(D909,DATOS!$A$502:$A$884,DATOS!$B$502:$B$884)</f>
        <v>600 LT</v>
      </c>
      <c r="F909" s="6">
        <v>129.36000000000001</v>
      </c>
      <c r="G909" s="8">
        <v>45498</v>
      </c>
      <c r="H909" s="22" t="str">
        <f>LOOKUP(C909,DATOS!$C$2:$C$497,DATOS!$F$2:$F$497)</f>
        <v>ANDES</v>
      </c>
      <c r="I909" s="22" t="str">
        <f>LOOKUP(C909,DATOS!$C$2:$C$497,DATOS!$G$2:$G$497)</f>
        <v>SAN CRISTOBAL</v>
      </c>
      <c r="J909" s="9" t="s">
        <v>495</v>
      </c>
    </row>
    <row r="910" spans="1:10">
      <c r="A910" s="20">
        <f t="shared" si="12"/>
        <v>921</v>
      </c>
      <c r="B910" s="22" t="str">
        <f>LOOKUP(C910,DATOS!$C$2:$C$497,DATOS!$B$2:$B$497)</f>
        <v>LUIS PIRELA</v>
      </c>
      <c r="C910" s="26">
        <v>16847503</v>
      </c>
      <c r="D910" s="22" t="s">
        <v>440</v>
      </c>
      <c r="E910" s="22" t="str">
        <f>LOOKUP(D910,DATOS!$A$502:$A$884,DATOS!$B$502:$B$884)</f>
        <v>600 LT</v>
      </c>
      <c r="F910" s="6">
        <v>249.26499999999999</v>
      </c>
      <c r="G910" s="8">
        <v>45498</v>
      </c>
      <c r="H910" s="22" t="str">
        <f>LOOKUP(C910,DATOS!$C$2:$C$497,DATOS!$F$2:$F$497)</f>
        <v>OCCIDENTE</v>
      </c>
      <c r="I910" s="22" t="str">
        <f>LOOKUP(C910,DATOS!$C$2:$C$497,DATOS!$G$2:$G$497)</f>
        <v>MARACAIBO</v>
      </c>
      <c r="J910" s="9" t="s">
        <v>57</v>
      </c>
    </row>
    <row r="911" spans="1:10">
      <c r="A911" s="20">
        <f t="shared" si="12"/>
        <v>922</v>
      </c>
      <c r="B911" s="22" t="str">
        <f>LOOKUP(C911,DATOS!$C$2:$C$497,DATOS!$B$2:$B$497)</f>
        <v>RICHARD DUQUE</v>
      </c>
      <c r="C911" s="26">
        <v>12619916</v>
      </c>
      <c r="D911" s="22" t="str">
        <f>LOOKUP(C911,DATOS!$C$2:$C$497,DATOS!$D$2:$D$497)</f>
        <v>A75EE6G</v>
      </c>
      <c r="E911" s="22" t="str">
        <f>LOOKUP(D911,DATOS!$A$502:$A$884,DATOS!$B$502:$B$884)</f>
        <v>S/I</v>
      </c>
      <c r="F911" s="6">
        <v>400.37700000000001</v>
      </c>
      <c r="G911" s="8">
        <v>45498</v>
      </c>
      <c r="H911" s="22" t="str">
        <f>LOOKUP(C911,DATOS!$C$2:$C$497,DATOS!$F$2:$F$497)</f>
        <v>OCCIDENTE</v>
      </c>
      <c r="I911" s="22" t="str">
        <f>LOOKUP(C911,DATOS!$C$2:$C$497,DATOS!$G$2:$G$497)</f>
        <v>MARACAIBO</v>
      </c>
      <c r="J911" s="9" t="s">
        <v>6</v>
      </c>
    </row>
    <row r="912" spans="1:10">
      <c r="A912" s="20">
        <f t="shared" si="12"/>
        <v>923</v>
      </c>
      <c r="B912" s="22" t="str">
        <f>LOOKUP(C912,DATOS!$C$2:$C$497,DATOS!$B$2:$B$497)</f>
        <v>MARCOS BAES</v>
      </c>
      <c r="C912" s="26">
        <v>11718542</v>
      </c>
      <c r="D912" s="22" t="str">
        <f>LOOKUP(C912,DATOS!$C$2:$C$497,DATOS!$D$2:$D$497)</f>
        <v>DA761290</v>
      </c>
      <c r="E912" s="22" t="str">
        <f>LOOKUP(D912,DATOS!$A$502:$A$884,DATOS!$B$502:$B$884)</f>
        <v>600 LT</v>
      </c>
      <c r="F912" s="6">
        <v>199.93899999999999</v>
      </c>
      <c r="G912" s="8">
        <v>45498</v>
      </c>
      <c r="H912" s="22" t="str">
        <f>LOOKUP(C912,DATOS!$C$2:$C$497,DATOS!$F$2:$F$497)</f>
        <v>OCCIDENTE</v>
      </c>
      <c r="I912" s="22" t="str">
        <f>LOOKUP(C912,DATOS!$C$2:$C$497,DATOS!$G$2:$G$497)</f>
        <v>MARACAIBO</v>
      </c>
      <c r="J912" s="9" t="s">
        <v>9</v>
      </c>
    </row>
    <row r="913" spans="1:10">
      <c r="A913" s="20">
        <f t="shared" si="12"/>
        <v>924</v>
      </c>
      <c r="B913" s="22" t="str">
        <f>LOOKUP(C913,DATOS!$C$2:$C$497,DATOS!$B$2:$B$497)</f>
        <v>ALEJANDRO QUERO</v>
      </c>
      <c r="C913" s="26">
        <v>13209760</v>
      </c>
      <c r="D913" s="22" t="str">
        <f>LOOKUP(C913,DATOS!$C$2:$C$497,DATOS!$D$2:$D$497)</f>
        <v>DA753561</v>
      </c>
      <c r="E913" s="22" t="str">
        <f>LOOKUP(D913,DATOS!$A$502:$A$884,DATOS!$B$502:$B$884)</f>
        <v>600 LT</v>
      </c>
      <c r="F913" s="6">
        <v>250.17</v>
      </c>
      <c r="G913" s="8">
        <v>45498</v>
      </c>
      <c r="H913" s="22" t="str">
        <f>LOOKUP(C913,DATOS!$C$2:$C$497,DATOS!$F$2:$F$497)</f>
        <v>OCCIDENTE</v>
      </c>
      <c r="I913" s="22" t="str">
        <f>LOOKUP(C913,DATOS!$C$2:$C$497,DATOS!$G$2:$G$497)</f>
        <v>MARACAIBO</v>
      </c>
      <c r="J913" s="9" t="s">
        <v>57</v>
      </c>
    </row>
    <row r="914" spans="1:10">
      <c r="A914" s="20">
        <f t="shared" si="12"/>
        <v>925</v>
      </c>
      <c r="B914" s="22" t="str">
        <f>LOOKUP(C914,DATOS!$C$2:$C$497,DATOS!$B$2:$B$497)</f>
        <v>EURO VILLALOBOS</v>
      </c>
      <c r="C914" s="26">
        <v>10421207</v>
      </c>
      <c r="D914" s="22" t="s">
        <v>48</v>
      </c>
      <c r="E914" s="22" t="str">
        <f>LOOKUP(D914,DATOS!$A$502:$A$884,DATOS!$B$502:$B$884)</f>
        <v>S/I</v>
      </c>
      <c r="F914" s="6">
        <v>400.01400000000001</v>
      </c>
      <c r="G914" s="8">
        <v>45498</v>
      </c>
      <c r="H914" s="22" t="str">
        <f>LOOKUP(C914,DATOS!$C$2:$C$497,DATOS!$F$2:$F$497)</f>
        <v>OCCIDENTE</v>
      </c>
      <c r="I914" s="22" t="str">
        <f>LOOKUP(C914,DATOS!$C$2:$C$497,DATOS!$G$2:$G$497)</f>
        <v>MARACAIBO</v>
      </c>
      <c r="J914" s="9" t="s">
        <v>782</v>
      </c>
    </row>
    <row r="915" spans="1:10">
      <c r="A915" s="20">
        <f t="shared" si="12"/>
        <v>926</v>
      </c>
      <c r="B915" s="22" t="str">
        <f>LOOKUP(C915,DATOS!$C$2:$C$497,DATOS!$B$2:$B$497)</f>
        <v>RICHARD VASQUEZ</v>
      </c>
      <c r="C915" s="26">
        <v>14454740</v>
      </c>
      <c r="D915" s="22" t="str">
        <f>LOOKUP(C915,DATOS!$C$2:$C$497,DATOS!$D$2:$D$497)</f>
        <v>A73EE3G</v>
      </c>
      <c r="E915" s="22" t="str">
        <f>LOOKUP(D915,DATOS!$A$502:$A$884,DATOS!$B$502:$B$884)</f>
        <v>S/I</v>
      </c>
      <c r="F915" s="6">
        <v>400.05599999999998</v>
      </c>
      <c r="G915" s="8">
        <v>45498</v>
      </c>
      <c r="H915" s="22" t="str">
        <f>LOOKUP(C915,DATOS!$C$2:$C$497,DATOS!$F$2:$F$497)</f>
        <v>OCCIDENTE</v>
      </c>
      <c r="I915" s="22" t="str">
        <f>LOOKUP(C915,DATOS!$C$2:$C$497,DATOS!$G$2:$G$497)</f>
        <v>MARACAIBO</v>
      </c>
      <c r="J915" s="9" t="s">
        <v>6</v>
      </c>
    </row>
    <row r="916" spans="1:10">
      <c r="A916" s="20">
        <f t="shared" si="12"/>
        <v>927</v>
      </c>
      <c r="B916" s="22" t="str">
        <f>LOOKUP(C916,DATOS!$C$2:$C$497,DATOS!$B$2:$B$497)</f>
        <v>JAIRO GARRIDO</v>
      </c>
      <c r="C916" s="26">
        <v>7900819</v>
      </c>
      <c r="D916" s="22" t="s">
        <v>254</v>
      </c>
      <c r="E916" s="22" t="str">
        <f>LOOKUP(D916,DATOS!$A$502:$A$884,DATOS!$B$502:$B$884)</f>
        <v>600 LT</v>
      </c>
      <c r="F916" s="6">
        <v>300.23399999999998</v>
      </c>
      <c r="G916" s="8">
        <v>45498</v>
      </c>
      <c r="H916" s="22" t="str">
        <f>LOOKUP(C916,DATOS!$C$2:$C$497,DATOS!$F$2:$F$497)</f>
        <v>ANDES</v>
      </c>
      <c r="I916" s="22" t="str">
        <f>LOOKUP(C916,DATOS!$C$2:$C$497,DATOS!$G$2:$G$497)</f>
        <v>SAN CRISTOBAL</v>
      </c>
      <c r="J916" s="9" t="s">
        <v>495</v>
      </c>
    </row>
    <row r="917" spans="1:10">
      <c r="A917" s="20">
        <f t="shared" si="12"/>
        <v>928</v>
      </c>
      <c r="B917" s="22" t="str">
        <f>LOOKUP(C917,DATOS!$C$2:$C$497,DATOS!$B$2:$B$497)</f>
        <v>DEIVIS PINEDA</v>
      </c>
      <c r="C917" s="26">
        <v>12760632</v>
      </c>
      <c r="D917" s="22" t="str">
        <f>LOOKUP(C917,DATOS!$C$2:$C$497,DATOS!$D$2:$D$497)</f>
        <v>DA754060</v>
      </c>
      <c r="E917" s="22" t="str">
        <f>LOOKUP(D917,DATOS!$A$502:$A$884,DATOS!$B$502:$B$884)</f>
        <v>600 LT</v>
      </c>
      <c r="F917" s="6">
        <v>187.14599999999999</v>
      </c>
      <c r="G917" s="8">
        <v>45498</v>
      </c>
      <c r="H917" s="22" t="str">
        <f>LOOKUP(C917,DATOS!$C$2:$C$497,DATOS!$F$2:$F$497)</f>
        <v>ANDES</v>
      </c>
      <c r="I917" s="22" t="str">
        <f>LOOKUP(C917,DATOS!$C$2:$C$497,DATOS!$G$2:$G$497)</f>
        <v>LA FRIA</v>
      </c>
      <c r="J917" s="9" t="s">
        <v>714</v>
      </c>
    </row>
    <row r="918" spans="1:10">
      <c r="A918" s="20">
        <f t="shared" si="12"/>
        <v>929</v>
      </c>
      <c r="B918" s="22" t="str">
        <f>LOOKUP(C918,DATOS!$C$2:$C$497,DATOS!$B$2:$B$497)</f>
        <v>JORGE RANGEL</v>
      </c>
      <c r="C918" s="26">
        <v>12467609</v>
      </c>
      <c r="D918" s="22" t="str">
        <f>LOOKUP(C918,DATOS!$C$2:$C$497,DATOS!$D$2:$D$497)</f>
        <v>A25DT8V</v>
      </c>
      <c r="E918" s="22" t="str">
        <f>LOOKUP(D918,DATOS!$A$502:$A$884,DATOS!$B$502:$B$884)</f>
        <v>S/I</v>
      </c>
      <c r="F918" s="6">
        <v>350.19200000000001</v>
      </c>
      <c r="G918" s="8">
        <v>45498</v>
      </c>
      <c r="H918" s="22" t="str">
        <f>LOOKUP(C918,DATOS!$C$2:$C$497,DATOS!$F$2:$F$497)</f>
        <v>OCCIDENTE</v>
      </c>
      <c r="I918" s="22" t="str">
        <f>LOOKUP(C918,DATOS!$C$2:$C$497,DATOS!$G$2:$G$497)</f>
        <v>MARACAIBO</v>
      </c>
      <c r="J918" s="9" t="s">
        <v>818</v>
      </c>
    </row>
    <row r="919" spans="1:10">
      <c r="A919" s="20">
        <f t="shared" si="12"/>
        <v>930</v>
      </c>
      <c r="B919" s="22" t="str">
        <f>LOOKUP(C919,DATOS!$C$2:$C$497,DATOS!$B$2:$B$497)</f>
        <v>RAFAEL RINCON</v>
      </c>
      <c r="C919" s="26">
        <v>13912545</v>
      </c>
      <c r="D919" s="22" t="str">
        <f>LOOKUP(C919,DATOS!$C$2:$C$497,DATOS!$D$2:$D$497)</f>
        <v>DA761455</v>
      </c>
      <c r="E919" s="22" t="str">
        <f>LOOKUP(D919,DATOS!$A$502:$A$884,DATOS!$B$502:$B$884)</f>
        <v>600 LT</v>
      </c>
      <c r="F919" s="3">
        <v>250.536</v>
      </c>
      <c r="G919" s="8">
        <v>45498</v>
      </c>
      <c r="H919" s="22" t="str">
        <f>LOOKUP(C919,DATOS!$C$2:$C$497,DATOS!$F$2:$F$497)</f>
        <v>OCCIDENTE</v>
      </c>
      <c r="I919" s="22" t="str">
        <f>LOOKUP(C919,DATOS!$C$2:$C$497,DATOS!$G$2:$G$497)</f>
        <v>MARACAIBO</v>
      </c>
      <c r="J919" s="9" t="s">
        <v>704</v>
      </c>
    </row>
    <row r="920" spans="1:10">
      <c r="A920" s="20">
        <f t="shared" si="12"/>
        <v>931</v>
      </c>
      <c r="B920" s="22" t="str">
        <f>LOOKUP(C920,DATOS!$C$2:$C$497,DATOS!$B$2:$B$497)</f>
        <v>PEDRO RIVAS</v>
      </c>
      <c r="C920" s="26">
        <v>9312763</v>
      </c>
      <c r="D920" s="22" t="str">
        <f>LOOKUP(C920,DATOS!$C$2:$C$497,DATOS!$D$2:$D$497)</f>
        <v>A40EE4G</v>
      </c>
      <c r="E920" s="22" t="str">
        <f>LOOKUP(D920,DATOS!$A$502:$A$884,DATOS!$B$502:$B$884)</f>
        <v>S/I</v>
      </c>
      <c r="F920" s="6">
        <v>200.17400000000001</v>
      </c>
      <c r="G920" s="8">
        <v>45498</v>
      </c>
      <c r="H920" s="22" t="str">
        <f>LOOKUP(C920,DATOS!$C$2:$C$497,DATOS!$F$2:$F$497)</f>
        <v>OCCIDENTE</v>
      </c>
      <c r="I920" s="22" t="str">
        <f>LOOKUP(C920,DATOS!$C$2:$C$497,DATOS!$G$2:$G$497)</f>
        <v>VALERA</v>
      </c>
      <c r="J920" s="1" t="s">
        <v>56</v>
      </c>
    </row>
    <row r="921" spans="1:10">
      <c r="A921" s="20">
        <f t="shared" si="12"/>
        <v>932</v>
      </c>
      <c r="B921" s="22" t="str">
        <f>LOOKUP(C921,DATOS!$C$2:$C$497,DATOS!$B$2:$B$497)</f>
        <v>FREDDY SUAREZ</v>
      </c>
      <c r="C921" s="26">
        <v>9162562</v>
      </c>
      <c r="D921" s="22" t="s">
        <v>181</v>
      </c>
      <c r="E921" s="22" t="str">
        <f>LOOKUP(D921,DATOS!$A$502:$A$884,DATOS!$B$502:$B$884)</f>
        <v>S/I</v>
      </c>
      <c r="F921" s="6">
        <v>200.03700000000001</v>
      </c>
      <c r="G921" s="8">
        <v>45498</v>
      </c>
      <c r="H921" s="22" t="str">
        <f>LOOKUP(C921,DATOS!$C$2:$C$497,DATOS!$F$2:$F$497)</f>
        <v>ANDES</v>
      </c>
      <c r="I921" s="22" t="str">
        <f>LOOKUP(C921,DATOS!$C$2:$C$497,DATOS!$G$2:$G$497)</f>
        <v>LA FRIA</v>
      </c>
      <c r="J921" s="1" t="s">
        <v>56</v>
      </c>
    </row>
    <row r="922" spans="1:10">
      <c r="A922" s="20">
        <f t="shared" ref="A922:A985" si="13">A921+1</f>
        <v>933</v>
      </c>
      <c r="B922" s="22" t="str">
        <f>LOOKUP(C922,DATOS!$C$2:$C$497,DATOS!$B$2:$B$497)</f>
        <v>YOVANY BRICEÑO</v>
      </c>
      <c r="C922" s="26">
        <v>10911880</v>
      </c>
      <c r="D922" s="22" t="s">
        <v>245</v>
      </c>
      <c r="E922" s="22" t="str">
        <f>LOOKUP(D922,DATOS!$A$502:$A$884,DATOS!$B$502:$B$884)</f>
        <v>S/I</v>
      </c>
      <c r="F922" s="6">
        <v>200.27600000000001</v>
      </c>
      <c r="G922" s="8">
        <v>45498</v>
      </c>
      <c r="H922" s="22" t="str">
        <f>LOOKUP(C922,DATOS!$C$2:$C$497,DATOS!$F$2:$F$497)</f>
        <v>OCCIDENTE</v>
      </c>
      <c r="I922" s="22" t="str">
        <f>LOOKUP(C922,DATOS!$C$2:$C$497,DATOS!$G$2:$G$497)</f>
        <v>VALERA</v>
      </c>
      <c r="J922" s="9" t="s">
        <v>56</v>
      </c>
    </row>
    <row r="923" spans="1:10">
      <c r="A923" s="20">
        <f t="shared" si="13"/>
        <v>934</v>
      </c>
      <c r="B923" s="22" t="str">
        <f>LOOKUP(C923,DATOS!$C$2:$C$497,DATOS!$B$2:$B$497)</f>
        <v>JHONNY NUÑEZ</v>
      </c>
      <c r="C923" s="26">
        <v>11319638</v>
      </c>
      <c r="D923" s="22" t="str">
        <f>LOOKUP(C923,DATOS!$C$2:$C$497,DATOS!$D$2:$D$497)</f>
        <v>NA017023</v>
      </c>
      <c r="E923" s="22" t="str">
        <f>LOOKUP(D923,DATOS!$A$502:$A$884,DATOS!$B$502:$B$884)</f>
        <v>S/I</v>
      </c>
      <c r="F923" s="6">
        <v>189.08</v>
      </c>
      <c r="G923" s="8">
        <v>45498</v>
      </c>
      <c r="H923" s="22" t="str">
        <f>LOOKUP(C923,DATOS!$C$2:$C$497,DATOS!$F$2:$F$497)</f>
        <v>OCCIDENTE</v>
      </c>
      <c r="I923" s="22" t="str">
        <f>LOOKUP(C923,DATOS!$C$2:$C$497,DATOS!$G$2:$G$497)</f>
        <v>VALERA</v>
      </c>
      <c r="J923" s="9" t="s">
        <v>56</v>
      </c>
    </row>
    <row r="924" spans="1:10">
      <c r="A924" s="20">
        <f t="shared" si="13"/>
        <v>935</v>
      </c>
      <c r="B924" s="22" t="str">
        <f>LOOKUP(C924,DATOS!$C$2:$C$497,DATOS!$B$2:$B$497)</f>
        <v>GABRIEL FERNANDEZ</v>
      </c>
      <c r="C924" s="26">
        <v>10916747</v>
      </c>
      <c r="D924" s="22" t="str">
        <f>LOOKUP(C924,DATOS!$C$2:$C$497,DATOS!$D$2:$D$497)</f>
        <v>A75EE8G</v>
      </c>
      <c r="E924" s="22" t="str">
        <f>LOOKUP(D924,DATOS!$A$502:$A$884,DATOS!$B$502:$B$884)</f>
        <v>S/I</v>
      </c>
      <c r="F924" s="6">
        <v>400.07499999999999</v>
      </c>
      <c r="G924" s="8">
        <v>45498</v>
      </c>
      <c r="H924" s="22" t="str">
        <f>LOOKUP(C924,DATOS!$C$2:$C$497,DATOS!$F$2:$F$497)</f>
        <v>OCCIDENTE</v>
      </c>
      <c r="I924" s="22" t="str">
        <f>LOOKUP(C924,DATOS!$C$2:$C$497,DATOS!$G$2:$G$497)</f>
        <v>MARACAIBO</v>
      </c>
      <c r="J924" s="1" t="s">
        <v>6</v>
      </c>
    </row>
    <row r="925" spans="1:10">
      <c r="A925" s="20">
        <f t="shared" si="13"/>
        <v>936</v>
      </c>
      <c r="B925" s="22" t="str">
        <f>LOOKUP(C925,DATOS!$C$2:$C$497,DATOS!$B$2:$B$497)</f>
        <v>EDIXON OCANDO</v>
      </c>
      <c r="C925" s="26">
        <v>11066473</v>
      </c>
      <c r="D925" s="22" t="str">
        <f>LOOKUP(C925,DATOS!$C$2:$C$497,DATOS!$D$2:$D$497)</f>
        <v>A49EB1P</v>
      </c>
      <c r="E925" s="22" t="str">
        <f>LOOKUP(D925,DATOS!$A$502:$A$884,DATOS!$B$502:$B$884)</f>
        <v>S/I</v>
      </c>
      <c r="F925" s="6">
        <v>400.39600000000002</v>
      </c>
      <c r="G925" s="8">
        <v>45498</v>
      </c>
      <c r="H925" s="22" t="str">
        <f>LOOKUP(C925,DATOS!$C$2:$C$497,DATOS!$F$2:$F$497)</f>
        <v>OCCIDENTE</v>
      </c>
      <c r="I925" s="22" t="str">
        <f>LOOKUP(C925,DATOS!$C$2:$C$497,DATOS!$G$2:$G$497)</f>
        <v>MARACAIBO</v>
      </c>
      <c r="J925" s="1" t="s">
        <v>782</v>
      </c>
    </row>
    <row r="926" spans="1:10">
      <c r="A926" s="20">
        <f t="shared" si="13"/>
        <v>937</v>
      </c>
      <c r="B926" s="22" t="str">
        <f>LOOKUP(C926,DATOS!$C$2:$C$497,DATOS!$B$2:$B$497)</f>
        <v>EDEBERTO FLORES</v>
      </c>
      <c r="C926" s="26">
        <v>13024349</v>
      </c>
      <c r="D926" s="22" t="str">
        <f>LOOKUP(C926,DATOS!$C$2:$C$497,DATOS!$D$2:$D$497)</f>
        <v>DA761828</v>
      </c>
      <c r="E926" s="22" t="str">
        <f>LOOKUP(D926,DATOS!$A$502:$A$884,DATOS!$B$502:$B$884)</f>
        <v>600 LT</v>
      </c>
      <c r="F926" s="6">
        <v>250.45</v>
      </c>
      <c r="G926" s="8">
        <v>45498</v>
      </c>
      <c r="H926" s="22" t="str">
        <f>LOOKUP(C926,DATOS!$C$2:$C$497,DATOS!$F$2:$F$497)</f>
        <v>OCCIDENTE</v>
      </c>
      <c r="I926" s="22" t="str">
        <f>LOOKUP(C926,DATOS!$C$2:$C$497,DATOS!$G$2:$G$497)</f>
        <v>MARACAIBO</v>
      </c>
      <c r="J926" s="1" t="s">
        <v>57</v>
      </c>
    </row>
    <row r="927" spans="1:10">
      <c r="A927" s="20">
        <f t="shared" si="13"/>
        <v>938</v>
      </c>
      <c r="B927" s="22" t="str">
        <f>LOOKUP(C927,DATOS!$C$2:$C$497,DATOS!$B$2:$B$497)</f>
        <v>WOLFANG BOHORQUEZ</v>
      </c>
      <c r="C927" s="26">
        <v>7814431</v>
      </c>
      <c r="D927" s="22" t="str">
        <f>LOOKUP(C927,DATOS!$C$2:$C$497,DATOS!$D$2:$D$497)</f>
        <v>A51EB7P</v>
      </c>
      <c r="E927" s="22" t="str">
        <f>LOOKUP(D927,DATOS!$A$502:$A$884,DATOS!$B$502:$B$884)</f>
        <v>S/I</v>
      </c>
      <c r="F927" s="3">
        <v>400.03100000000001</v>
      </c>
      <c r="G927" s="8">
        <v>45498</v>
      </c>
      <c r="H927" s="22" t="str">
        <f>LOOKUP(C927,DATOS!$C$2:$C$497,DATOS!$F$2:$F$497)</f>
        <v>OCCIDENTE</v>
      </c>
      <c r="I927" s="22" t="str">
        <f>LOOKUP(C927,DATOS!$C$2:$C$497,DATOS!$G$2:$G$497)</f>
        <v>MARACAIBO</v>
      </c>
      <c r="J927" s="1" t="s">
        <v>732</v>
      </c>
    </row>
    <row r="928" spans="1:10">
      <c r="A928" s="20">
        <f t="shared" si="13"/>
        <v>939</v>
      </c>
      <c r="B928" s="22" t="str">
        <f>LOOKUP(C928,DATOS!$C$2:$C$497,DATOS!$B$2:$B$497)</f>
        <v>EDIS SANCHEZ</v>
      </c>
      <c r="C928" s="26">
        <v>11472346</v>
      </c>
      <c r="D928" s="22" t="str">
        <f>LOOKUP(C928,DATOS!$C$2:$C$497,DATOS!$D$2:$D$497)</f>
        <v>A47EB5P</v>
      </c>
      <c r="E928" s="22" t="str">
        <f>LOOKUP(D928,DATOS!$A$502:$A$884,DATOS!$B$502:$B$884)</f>
        <v>S/I</v>
      </c>
      <c r="F928" s="3">
        <v>300.42700000000002</v>
      </c>
      <c r="G928" s="8">
        <v>45498</v>
      </c>
      <c r="H928" s="22" t="str">
        <f>LOOKUP(C928,DATOS!$C$2:$C$497,DATOS!$F$2:$F$497)</f>
        <v>OCCIDENTE</v>
      </c>
      <c r="I928" s="22" t="str">
        <f>LOOKUP(C928,DATOS!$C$2:$C$497,DATOS!$G$2:$G$497)</f>
        <v>MARACAIBO</v>
      </c>
      <c r="J928" s="1" t="s">
        <v>483</v>
      </c>
    </row>
    <row r="929" spans="1:10">
      <c r="A929" s="20">
        <f t="shared" si="13"/>
        <v>940</v>
      </c>
      <c r="B929" s="22" t="str">
        <f>LOOKUP(C929,DATOS!$C$2:$C$497,DATOS!$B$2:$B$497)</f>
        <v>JOSE RONDON</v>
      </c>
      <c r="C929" s="26">
        <v>12877225</v>
      </c>
      <c r="D929" s="22" t="str">
        <f>LOOKUP(C929,DATOS!$C$2:$C$497,DATOS!$D$2:$D$497)</f>
        <v>F3208793</v>
      </c>
      <c r="E929" s="22" t="str">
        <f>LOOKUP(D929,DATOS!$A$502:$A$884,DATOS!$B$502:$B$884)</f>
        <v>S/I</v>
      </c>
      <c r="F929" s="3">
        <v>200.02199999999999</v>
      </c>
      <c r="G929" s="8">
        <v>45498</v>
      </c>
      <c r="H929" s="22" t="str">
        <f>LOOKUP(C929,DATOS!$C$2:$C$497,DATOS!$F$2:$F$497)</f>
        <v>ANDES</v>
      </c>
      <c r="I929" s="22" t="str">
        <f>LOOKUP(C929,DATOS!$C$2:$C$497,DATOS!$G$2:$G$497)</f>
        <v>LA FRIA</v>
      </c>
      <c r="J929" s="1" t="s">
        <v>34</v>
      </c>
    </row>
    <row r="930" spans="1:10">
      <c r="A930" s="20">
        <f t="shared" si="13"/>
        <v>941</v>
      </c>
      <c r="B930" s="22" t="str">
        <f>LOOKUP(C930,DATOS!$C$2:$C$497,DATOS!$B$2:$B$497)</f>
        <v>GUSTAVO GALVIS</v>
      </c>
      <c r="C930" s="26">
        <v>5803314</v>
      </c>
      <c r="D930" s="22" t="s">
        <v>46</v>
      </c>
      <c r="E930" s="22" t="str">
        <f>LOOKUP(D930,DATOS!$A$502:$A$884,DATOS!$B$502:$B$884)</f>
        <v>S/I</v>
      </c>
      <c r="F930" s="3">
        <v>136.816</v>
      </c>
      <c r="G930" s="8">
        <v>45498</v>
      </c>
      <c r="H930" s="22" t="str">
        <f>LOOKUP(C930,DATOS!$C$2:$C$497,DATOS!$F$2:$F$497)</f>
        <v>OCCIDENTE</v>
      </c>
      <c r="I930" s="22" t="str">
        <f>LOOKUP(C930,DATOS!$C$2:$C$497,DATOS!$G$2:$G$497)</f>
        <v>MARACAIBO</v>
      </c>
      <c r="J930" s="1" t="s">
        <v>9</v>
      </c>
    </row>
    <row r="931" spans="1:10">
      <c r="A931" s="20">
        <f t="shared" si="13"/>
        <v>942</v>
      </c>
      <c r="B931" s="22" t="str">
        <f>LOOKUP(C931,DATOS!$C$2:$C$497,DATOS!$B$2:$B$497)</f>
        <v>FELIX MANZANEDA</v>
      </c>
      <c r="C931" s="26">
        <v>11389096</v>
      </c>
      <c r="D931" s="22" t="str">
        <f>LOOKUP(C931,DATOS!$C$2:$C$497,DATOS!$D$2:$D$497)</f>
        <v>DA746035</v>
      </c>
      <c r="E931" s="22" t="str">
        <f>LOOKUP(D931,DATOS!$A$502:$A$884,DATOS!$B$502:$B$884)</f>
        <v>600 LT</v>
      </c>
      <c r="F931" s="3">
        <v>365.71</v>
      </c>
      <c r="G931" s="8">
        <v>45498</v>
      </c>
      <c r="H931" s="22" t="str">
        <f>LOOKUP(C931,DATOS!$C$2:$C$497,DATOS!$F$2:$F$497)</f>
        <v>OCCIDENTE</v>
      </c>
      <c r="I931" s="22" t="str">
        <f>LOOKUP(C931,DATOS!$C$2:$C$497,DATOS!$G$2:$G$497)</f>
        <v>MARACAIBO</v>
      </c>
      <c r="J931" s="1" t="s">
        <v>6</v>
      </c>
    </row>
    <row r="932" spans="1:10">
      <c r="A932" s="20">
        <f t="shared" si="13"/>
        <v>943</v>
      </c>
      <c r="B932" s="22" t="str">
        <f>LOOKUP(C932,DATOS!$C$2:$C$497,DATOS!$B$2:$B$497)</f>
        <v>MIGUEL MONTERO</v>
      </c>
      <c r="C932" s="26">
        <v>11287560</v>
      </c>
      <c r="D932" s="22" t="str">
        <f>LOOKUP(C932,DATOS!$C$2:$C$497,DATOS!$D$2:$D$497)</f>
        <v>DA761315</v>
      </c>
      <c r="E932" s="22" t="str">
        <f>LOOKUP(D932,DATOS!$A$502:$A$884,DATOS!$B$502:$B$884)</f>
        <v>600 LT</v>
      </c>
      <c r="F932" s="3">
        <v>354.45800000000003</v>
      </c>
      <c r="G932" s="8">
        <v>45498</v>
      </c>
      <c r="H932" s="22" t="str">
        <f>LOOKUP(C932,DATOS!$C$2:$C$497,DATOS!$F$2:$F$497)</f>
        <v>OCCIDENTE</v>
      </c>
      <c r="I932" s="22" t="str">
        <f>LOOKUP(C932,DATOS!$C$2:$C$497,DATOS!$G$2:$G$497)</f>
        <v>MARACAIBO</v>
      </c>
      <c r="J932" s="1" t="s">
        <v>6</v>
      </c>
    </row>
    <row r="933" spans="1:10">
      <c r="A933" s="20">
        <f t="shared" si="13"/>
        <v>944</v>
      </c>
      <c r="B933" s="28" t="s">
        <v>20</v>
      </c>
      <c r="C933" s="28" t="s">
        <v>21</v>
      </c>
      <c r="D933" s="28" t="s">
        <v>22</v>
      </c>
      <c r="E933" s="28" t="s">
        <v>23</v>
      </c>
      <c r="F933" s="28" t="s">
        <v>25</v>
      </c>
      <c r="G933" s="28" t="s">
        <v>0</v>
      </c>
      <c r="H933" s="28" t="s">
        <v>28</v>
      </c>
      <c r="I933" s="28" t="s">
        <v>29</v>
      </c>
      <c r="J933" s="28" t="s">
        <v>30</v>
      </c>
    </row>
    <row r="934" spans="1:10">
      <c r="A934" s="20">
        <f t="shared" si="13"/>
        <v>945</v>
      </c>
      <c r="B934" s="22" t="str">
        <f>LOOKUP(C934,DATOS!$C$2:$C$497,DATOS!$B$2:$B$497)</f>
        <v>RAFAEL ROJAS</v>
      </c>
      <c r="C934" s="26">
        <v>18095674</v>
      </c>
      <c r="D934" s="22" t="str">
        <f>LOOKUP(C934,DATOS!$C$2:$C$497,DATOS!$D$2:$D$497)</f>
        <v>A40EE4G</v>
      </c>
      <c r="E934" s="22" t="str">
        <f>LOOKUP(D934,DATOS!$A$502:$A$884,DATOS!$B$502:$B$884)</f>
        <v>S/I</v>
      </c>
      <c r="F934" s="6">
        <v>200.21899999999999</v>
      </c>
      <c r="G934" s="8">
        <v>45498</v>
      </c>
      <c r="H934" s="22" t="str">
        <f>LOOKUP(C934,DATOS!$C$2:$C$497,DATOS!$F$2:$F$497)</f>
        <v>OCCIDENTE</v>
      </c>
      <c r="I934" s="22" t="str">
        <f>LOOKUP(C934,DATOS!$C$2:$C$497,DATOS!$G$2:$G$497)</f>
        <v>VALERA</v>
      </c>
      <c r="J934" s="9" t="s">
        <v>56</v>
      </c>
    </row>
    <row r="935" spans="1:10">
      <c r="A935" s="20">
        <f t="shared" si="13"/>
        <v>946</v>
      </c>
      <c r="B935" s="22" t="str">
        <f>LOOKUP(C935,DATOS!$C$2:$C$497,DATOS!$B$2:$B$497)</f>
        <v>WILLIAMS LABARCA</v>
      </c>
      <c r="C935" s="26">
        <v>16469804</v>
      </c>
      <c r="D935" s="22" t="str">
        <f>LOOKUP(C935,DATOS!$C$2:$C$497,DATOS!$D$2:$D$497)</f>
        <v>PT501887</v>
      </c>
      <c r="E935" s="22" t="str">
        <f>LOOKUP(D935,DATOS!$A$502:$A$884,DATOS!$B$502:$B$884)</f>
        <v>S/I</v>
      </c>
      <c r="F935" s="6">
        <v>200.215</v>
      </c>
      <c r="G935" s="8">
        <v>45498</v>
      </c>
      <c r="H935" s="22" t="str">
        <f>LOOKUP(C935,DATOS!$C$2:$C$497,DATOS!$F$2:$F$497)</f>
        <v>OCCIDENTE</v>
      </c>
      <c r="I935" s="22" t="str">
        <f>LOOKUP(C935,DATOS!$C$2:$C$497,DATOS!$G$2:$G$497)</f>
        <v>MARACAIBO</v>
      </c>
      <c r="J935" s="9" t="s">
        <v>9</v>
      </c>
    </row>
    <row r="936" spans="1:10">
      <c r="A936" s="20">
        <f t="shared" si="13"/>
        <v>947</v>
      </c>
      <c r="B936" s="22" t="str">
        <f>LOOKUP(C936,DATOS!$C$2:$C$497,DATOS!$B$2:$B$497)</f>
        <v>NELSON MONTILLA</v>
      </c>
      <c r="C936" s="26">
        <v>10174736</v>
      </c>
      <c r="D936" s="22" t="str">
        <f>LOOKUP(C936,DATOS!$C$2:$C$497,DATOS!$D$2:$D$497)</f>
        <v>A82DR8M</v>
      </c>
      <c r="E936" s="22" t="str">
        <f>LOOKUP(D936,DATOS!$A$502:$A$884,DATOS!$B$502:$B$884)</f>
        <v>S/I</v>
      </c>
      <c r="F936" s="6">
        <v>200.19200000000001</v>
      </c>
      <c r="G936" s="8">
        <v>45498</v>
      </c>
      <c r="H936" s="22" t="str">
        <f>LOOKUP(C936,DATOS!$C$2:$C$497,DATOS!$F$2:$F$497)</f>
        <v>ANDES</v>
      </c>
      <c r="I936" s="22" t="str">
        <f>LOOKUP(C936,DATOS!$C$2:$C$497,DATOS!$G$2:$G$497)</f>
        <v>LA FRIA</v>
      </c>
      <c r="J936" s="9" t="s">
        <v>35</v>
      </c>
    </row>
    <row r="937" spans="1:10">
      <c r="A937" s="20">
        <f t="shared" si="13"/>
        <v>948</v>
      </c>
      <c r="B937" s="22" t="str">
        <f>LOOKUP(C937,DATOS!$C$2:$C$497,DATOS!$B$2:$B$497)</f>
        <v>JAIRO PRISCO</v>
      </c>
      <c r="C937" s="26">
        <v>8095135</v>
      </c>
      <c r="D937" s="22" t="str">
        <f>LOOKUP(C937,DATOS!$C$2:$C$497,DATOS!$D$2:$D$497)</f>
        <v>DA723975</v>
      </c>
      <c r="E937" s="22" t="str">
        <f>LOOKUP(D937,DATOS!$A$502:$A$884,DATOS!$B$502:$B$884)</f>
        <v>600 LT</v>
      </c>
      <c r="F937" s="6">
        <v>200.233</v>
      </c>
      <c r="G937" s="8">
        <v>45498</v>
      </c>
      <c r="H937" s="22" t="str">
        <f>LOOKUP(C937,DATOS!$C$2:$C$497,DATOS!$F$2:$F$497)</f>
        <v>ANDES</v>
      </c>
      <c r="I937" s="22" t="str">
        <f>LOOKUP(C937,DATOS!$C$2:$C$497,DATOS!$G$2:$G$497)</f>
        <v>SAN CRISTOBAL</v>
      </c>
      <c r="J937" s="9" t="s">
        <v>35</v>
      </c>
    </row>
    <row r="938" spans="1:10">
      <c r="A938" s="20">
        <f t="shared" si="13"/>
        <v>949</v>
      </c>
      <c r="B938" s="22" t="str">
        <f>LOOKUP(C938,DATOS!$C$2:$C$497,DATOS!$B$2:$B$497)</f>
        <v>WILMER PARRA</v>
      </c>
      <c r="C938" s="26">
        <v>15052813</v>
      </c>
      <c r="D938" s="22" t="str">
        <f>LOOKUP(C938,DATOS!$C$2:$C$497,DATOS!$D$2:$D$497)</f>
        <v>DA761238</v>
      </c>
      <c r="E938" s="22" t="str">
        <f>LOOKUP(D938,DATOS!$A$502:$A$884,DATOS!$B$502:$B$884)</f>
        <v>600 LT</v>
      </c>
      <c r="F938" s="6">
        <v>425.16500000000002</v>
      </c>
      <c r="G938" s="8">
        <v>45498</v>
      </c>
      <c r="H938" s="22" t="str">
        <f>LOOKUP(C938,DATOS!$C$2:$C$497,DATOS!$F$2:$F$497)</f>
        <v>OCCIDENTE</v>
      </c>
      <c r="I938" s="22" t="str">
        <f>LOOKUP(C938,DATOS!$C$2:$C$497,DATOS!$G$2:$G$497)</f>
        <v>MARACAIBO</v>
      </c>
      <c r="J938" s="9" t="s">
        <v>6</v>
      </c>
    </row>
    <row r="939" spans="1:10">
      <c r="A939" s="20">
        <f t="shared" si="13"/>
        <v>950</v>
      </c>
      <c r="B939" s="22" t="str">
        <f>LOOKUP(C939,DATOS!$C$2:$C$497,DATOS!$B$2:$B$497)</f>
        <v>ORLANDO RAMIREZ</v>
      </c>
      <c r="C939" s="26">
        <v>12847444</v>
      </c>
      <c r="D939" s="22" t="str">
        <f>LOOKUP(C939,DATOS!$C$2:$C$497,DATOS!$D$2:$D$497)</f>
        <v>A20DT2V</v>
      </c>
      <c r="E939" s="22" t="str">
        <f>LOOKUP(D939,DATOS!$A$502:$A$884,DATOS!$B$502:$B$884)</f>
        <v>S/I</v>
      </c>
      <c r="F939" s="6">
        <v>200.18100000000001</v>
      </c>
      <c r="G939" s="8">
        <v>45498</v>
      </c>
      <c r="H939" s="22" t="str">
        <f>LOOKUP(C939,DATOS!$C$2:$C$497,DATOS!$F$2:$F$497)</f>
        <v>ANDES</v>
      </c>
      <c r="I939" s="22" t="str">
        <f>LOOKUP(C939,DATOS!$C$2:$C$497,DATOS!$G$2:$G$497)</f>
        <v>LA FRIA</v>
      </c>
      <c r="J939" s="9" t="s">
        <v>58</v>
      </c>
    </row>
    <row r="940" spans="1:10">
      <c r="A940" s="20">
        <f t="shared" si="13"/>
        <v>951</v>
      </c>
      <c r="B940" s="22" t="str">
        <f>LOOKUP(C940,DATOS!$C$2:$C$497,DATOS!$B$2:$B$497)</f>
        <v>PEDRO RODRIGUEZ</v>
      </c>
      <c r="C940" s="26">
        <v>11256956</v>
      </c>
      <c r="D940" s="22" t="str">
        <f>LOOKUP(C940,DATOS!$C$2:$C$497,DATOS!$D$2:$D$497)</f>
        <v>A20DT3V</v>
      </c>
      <c r="E940" s="22" t="str">
        <f>LOOKUP(D940,DATOS!$A$502:$A$884,DATOS!$B$502:$B$884)</f>
        <v>S/I</v>
      </c>
      <c r="F940" s="6">
        <v>200.76</v>
      </c>
      <c r="G940" s="8">
        <v>45498</v>
      </c>
      <c r="H940" s="22" t="str">
        <f>LOOKUP(C940,DATOS!$C$2:$C$497,DATOS!$F$2:$F$497)</f>
        <v>ANDES</v>
      </c>
      <c r="I940" s="22" t="str">
        <f>LOOKUP(C940,DATOS!$C$2:$C$497,DATOS!$G$2:$G$497)</f>
        <v>LA FRIA</v>
      </c>
      <c r="J940" s="9" t="s">
        <v>58</v>
      </c>
    </row>
    <row r="941" spans="1:10">
      <c r="A941" s="20">
        <f t="shared" si="13"/>
        <v>952</v>
      </c>
      <c r="B941" s="22" t="str">
        <f>LOOKUP(C941,DATOS!$C$2:$C$497,DATOS!$B$2:$B$497)</f>
        <v>WILMER CHAVEZ</v>
      </c>
      <c r="C941" s="26">
        <v>9346153</v>
      </c>
      <c r="D941" s="22" t="s">
        <v>565</v>
      </c>
      <c r="E941" s="22" t="str">
        <f>LOOKUP(D941,DATOS!$A$502:$A$884,DATOS!$B$502:$B$884)</f>
        <v>S/I</v>
      </c>
      <c r="F941" s="6">
        <v>300.45</v>
      </c>
      <c r="G941" s="8">
        <v>45498</v>
      </c>
      <c r="H941" s="22" t="str">
        <f>LOOKUP(C941,DATOS!$C$2:$C$497,DATOS!$F$2:$F$497)</f>
        <v>ANDES</v>
      </c>
      <c r="I941" s="22" t="str">
        <f>LOOKUP(C941,DATOS!$C$2:$C$497,DATOS!$G$2:$G$497)</f>
        <v>SAN CRISTOBAL</v>
      </c>
      <c r="J941" s="9" t="s">
        <v>495</v>
      </c>
    </row>
    <row r="942" spans="1:10">
      <c r="A942" s="20">
        <f t="shared" si="13"/>
        <v>953</v>
      </c>
      <c r="B942" s="22" t="str">
        <f>LOOKUP(C942,DATOS!$C$2:$C$497,DATOS!$B$2:$B$497)</f>
        <v>JOSE GONZALES</v>
      </c>
      <c r="C942" s="26">
        <v>10602572</v>
      </c>
      <c r="D942" s="22" t="str">
        <f>LOOKUP(C942,DATOS!$C$2:$C$497,DATOS!$D$2:$D$497)</f>
        <v>DA753559</v>
      </c>
      <c r="E942" s="22" t="str">
        <f>LOOKUP(D942,DATOS!$A$502:$A$884,DATOS!$B$502:$B$884)</f>
        <v>600 LT</v>
      </c>
      <c r="F942" s="6">
        <v>200.208</v>
      </c>
      <c r="G942" s="8">
        <v>45498</v>
      </c>
      <c r="H942" s="22" t="str">
        <f>LOOKUP(C942,DATOS!$C$2:$C$497,DATOS!$F$2:$F$497)</f>
        <v>OCCIDENTE</v>
      </c>
      <c r="I942" s="22" t="str">
        <f>LOOKUP(C942,DATOS!$C$2:$C$497,DATOS!$G$2:$G$497)</f>
        <v>MARACAIBO</v>
      </c>
      <c r="J942" s="9" t="s">
        <v>9</v>
      </c>
    </row>
    <row r="943" spans="1:10">
      <c r="A943" s="20">
        <f t="shared" si="13"/>
        <v>954</v>
      </c>
      <c r="B943" s="22" t="str">
        <f>LOOKUP(C943,DATOS!$C$2:$C$497,DATOS!$B$2:$B$497)</f>
        <v>CARLOS LUGO</v>
      </c>
      <c r="C943" s="26">
        <v>17335371</v>
      </c>
      <c r="D943" s="22" t="str">
        <f>LOOKUP(C943,DATOS!$C$2:$C$497,DATOS!$D$2:$D$497)</f>
        <v>PT501879</v>
      </c>
      <c r="E943" s="22" t="str">
        <f>LOOKUP(D943,DATOS!$A$502:$A$884,DATOS!$B$502:$B$884)</f>
        <v>S/I</v>
      </c>
      <c r="F943" s="6">
        <v>250.18899999999999</v>
      </c>
      <c r="G943" s="8">
        <v>45498</v>
      </c>
      <c r="H943" s="22" t="str">
        <f>LOOKUP(C943,DATOS!$C$2:$C$497,DATOS!$F$2:$F$497)</f>
        <v>OCCIDENTE</v>
      </c>
      <c r="I943" s="22" t="str">
        <f>LOOKUP(C943,DATOS!$C$2:$C$497,DATOS!$G$2:$G$497)</f>
        <v>MARACAIBO</v>
      </c>
      <c r="J943" s="9" t="s">
        <v>57</v>
      </c>
    </row>
    <row r="944" spans="1:10">
      <c r="A944" s="20">
        <f t="shared" si="13"/>
        <v>955</v>
      </c>
      <c r="B944" s="22" t="str">
        <f>LOOKUP(C944,DATOS!$C$2:$C$497,DATOS!$B$2:$B$497)</f>
        <v>JOSE LUGO</v>
      </c>
      <c r="C944" s="26">
        <v>13487510</v>
      </c>
      <c r="D944" s="22" t="str">
        <f>LOOKUP(C944,DATOS!$C$2:$C$497,DATOS!$D$2:$D$497)</f>
        <v>PT501945</v>
      </c>
      <c r="E944" s="22" t="str">
        <f>LOOKUP(D944,DATOS!$A$502:$A$884,DATOS!$B$502:$B$884)</f>
        <v>S/I</v>
      </c>
      <c r="F944" s="6">
        <v>200.56899999999999</v>
      </c>
      <c r="G944" s="8">
        <v>45498</v>
      </c>
      <c r="H944" s="22" t="str">
        <f>LOOKUP(C944,DATOS!$C$2:$C$497,DATOS!$F$2:$F$497)</f>
        <v>OCCIDENTE</v>
      </c>
      <c r="I944" s="22" t="str">
        <f>LOOKUP(C944,DATOS!$C$2:$C$497,DATOS!$G$2:$G$497)</f>
        <v>PUNTO FIJO</v>
      </c>
      <c r="J944" s="9" t="s">
        <v>690</v>
      </c>
    </row>
    <row r="945" spans="1:10">
      <c r="A945" s="20">
        <f t="shared" si="13"/>
        <v>956</v>
      </c>
      <c r="B945" s="22" t="str">
        <f>LOOKUP(C945,DATOS!$C$2:$C$497,DATOS!$B$2:$B$497)</f>
        <v>WILLIAN ROMERO</v>
      </c>
      <c r="C945" s="26">
        <v>14152115</v>
      </c>
      <c r="D945" s="22" t="str">
        <f>LOOKUP(C945,DATOS!$C$2:$C$497,DATOS!$D$2:$D$497)</f>
        <v>A17DR3K</v>
      </c>
      <c r="E945" s="22" t="str">
        <f>LOOKUP(D945,DATOS!$A$502:$A$884,DATOS!$B$502:$B$884)</f>
        <v>S/I</v>
      </c>
      <c r="F945" s="6">
        <v>200.761</v>
      </c>
      <c r="G945" s="8">
        <v>45498</v>
      </c>
      <c r="H945" s="22" t="str">
        <f>LOOKUP(C945,DATOS!$C$2:$C$497,DATOS!$F$2:$F$497)</f>
        <v>ANDES</v>
      </c>
      <c r="I945" s="22" t="str">
        <f>LOOKUP(C945,DATOS!$C$2:$C$497,DATOS!$G$2:$G$497)</f>
        <v>LA FRIA</v>
      </c>
      <c r="J945" s="9" t="s">
        <v>58</v>
      </c>
    </row>
    <row r="946" spans="1:10">
      <c r="A946" s="20">
        <f t="shared" si="13"/>
        <v>957</v>
      </c>
      <c r="B946" s="22" t="str">
        <f>LOOKUP(C946,DATOS!$C$2:$C$497,DATOS!$B$2:$B$497)</f>
        <v>LUIS CARDOZO</v>
      </c>
      <c r="C946" s="26">
        <v>14306612</v>
      </c>
      <c r="D946" s="22" t="str">
        <f>LOOKUP(C946,DATOS!$C$2:$C$497,DATOS!$D$2:$D$497)</f>
        <v>A47EB7P</v>
      </c>
      <c r="E946" s="22" t="str">
        <f>LOOKUP(D946,DATOS!$A$502:$A$884,DATOS!$B$502:$B$884)</f>
        <v>S/I</v>
      </c>
      <c r="F946" s="6">
        <v>400.30599999999998</v>
      </c>
      <c r="G946" s="8">
        <v>45498</v>
      </c>
      <c r="H946" s="22" t="str">
        <f>LOOKUP(C946,DATOS!$C$2:$C$497,DATOS!$F$2:$F$497)</f>
        <v>OCCIDENTE</v>
      </c>
      <c r="I946" s="22" t="str">
        <f>LOOKUP(C946,DATOS!$C$2:$C$497,DATOS!$G$2:$G$497)</f>
        <v>MARACAIBO</v>
      </c>
      <c r="J946" s="9" t="s">
        <v>6</v>
      </c>
    </row>
    <row r="947" spans="1:10">
      <c r="A947" s="20">
        <f t="shared" si="13"/>
        <v>958</v>
      </c>
      <c r="B947" s="22" t="str">
        <f>LOOKUP(C947,DATOS!$C$2:$C$497,DATOS!$B$2:$B$497)</f>
        <v>ELYSAUL MONTILLA</v>
      </c>
      <c r="C947" s="26">
        <v>14504085</v>
      </c>
      <c r="D947" s="22" t="str">
        <f>LOOKUP(C947,DATOS!$C$2:$C$497,DATOS!$D$2:$D$497)</f>
        <v>A48EBOP</v>
      </c>
      <c r="E947" s="22" t="str">
        <f>LOOKUP(D947,DATOS!$A$502:$A$884,DATOS!$B$502:$B$884)</f>
        <v>S/I</v>
      </c>
      <c r="F947" s="6">
        <v>200.03299999999999</v>
      </c>
      <c r="G947" s="8">
        <v>45498</v>
      </c>
      <c r="H947" s="22" t="str">
        <f>LOOKUP(C947,DATOS!$C$2:$C$497,DATOS!$F$2:$F$497)</f>
        <v>OCCIDENTE</v>
      </c>
      <c r="I947" s="22" t="str">
        <f>LOOKUP(C947,DATOS!$C$2:$C$497,DATOS!$G$2:$G$497)</f>
        <v>SAN CRISTOBAL</v>
      </c>
      <c r="J947" s="9" t="s">
        <v>6</v>
      </c>
    </row>
    <row r="948" spans="1:10">
      <c r="A948" s="20">
        <f t="shared" si="13"/>
        <v>959</v>
      </c>
      <c r="B948" s="22" t="str">
        <f>LOOKUP(C948,DATOS!$C$2:$C$497,DATOS!$B$2:$B$497)</f>
        <v>ENI FERNANDEZ</v>
      </c>
      <c r="C948" s="26">
        <v>6834834</v>
      </c>
      <c r="D948" s="22" t="str">
        <f>LOOKUP(C948,DATOS!$C$2:$C$497,DATOS!$D$2:$D$497)</f>
        <v>NS000481</v>
      </c>
      <c r="E948" s="22" t="str">
        <f>LOOKUP(D948,DATOS!$A$502:$A$884,DATOS!$B$502:$B$884)</f>
        <v>S/I</v>
      </c>
      <c r="F948" s="6">
        <v>180.70400000000001</v>
      </c>
      <c r="G948" s="8">
        <v>45498</v>
      </c>
      <c r="H948" s="22" t="str">
        <f>LOOKUP(C948,DATOS!$C$2:$C$497,DATOS!$F$2:$F$497)</f>
        <v>OCCIDENTE</v>
      </c>
      <c r="I948" s="22" t="str">
        <f>LOOKUP(C948,DATOS!$C$2:$C$497,DATOS!$G$2:$G$497)</f>
        <v>MARACAIBO</v>
      </c>
      <c r="J948" s="9" t="s">
        <v>9</v>
      </c>
    </row>
    <row r="949" spans="1:10">
      <c r="A949" s="20">
        <f t="shared" si="13"/>
        <v>960</v>
      </c>
      <c r="B949" s="22" t="str">
        <f>LOOKUP(C949,DATOS!$C$2:$C$497,DATOS!$B$2:$B$497)</f>
        <v>PEDRO BOHORQUEZ</v>
      </c>
      <c r="C949" s="26">
        <v>14306139</v>
      </c>
      <c r="D949" s="22" t="str">
        <f>LOOKUP(C949,DATOS!$C$2:$C$497,DATOS!$D$2:$D$497)</f>
        <v>A41EE1G</v>
      </c>
      <c r="E949" s="22" t="str">
        <f>LOOKUP(D949,DATOS!$A$502:$A$884,DATOS!$B$502:$B$884)</f>
        <v>S/I</v>
      </c>
      <c r="F949" s="6">
        <v>200.02199999999999</v>
      </c>
      <c r="G949" s="8">
        <v>45498</v>
      </c>
      <c r="H949" s="22" t="str">
        <f>LOOKUP(C949,DATOS!$C$2:$C$497,DATOS!$F$2:$F$497)</f>
        <v>OCCIDENTE</v>
      </c>
      <c r="I949" s="22" t="str">
        <f>LOOKUP(C949,DATOS!$C$2:$C$497,DATOS!$G$2:$G$497)</f>
        <v>VALERA</v>
      </c>
      <c r="J949" s="9" t="s">
        <v>56</v>
      </c>
    </row>
    <row r="950" spans="1:10">
      <c r="A950" s="20">
        <f t="shared" si="13"/>
        <v>961</v>
      </c>
      <c r="B950" s="22" t="str">
        <f>LOOKUP(C950,DATOS!$C$2:$C$497,DATOS!$B$2:$B$497)</f>
        <v>JOSE VICENTE PINEDA</v>
      </c>
      <c r="C950" s="26">
        <v>9185347</v>
      </c>
      <c r="D950" s="22" t="str">
        <f>LOOKUP(C950,DATOS!$C$2:$C$497,DATOS!$D$2:$D$497)</f>
        <v>A29DT9V</v>
      </c>
      <c r="E950" s="22" t="str">
        <f>LOOKUP(D950,DATOS!$A$502:$A$884,DATOS!$B$502:$B$884)</f>
        <v>S/I</v>
      </c>
      <c r="F950" s="3">
        <v>200.52</v>
      </c>
      <c r="G950" s="8">
        <v>45498</v>
      </c>
      <c r="H950" s="22" t="str">
        <f>LOOKUP(C950,DATOS!$C$2:$C$497,DATOS!$F$2:$F$497)</f>
        <v>ANDES</v>
      </c>
      <c r="I950" s="22" t="str">
        <f>LOOKUP(C950,DATOS!$C$2:$C$497,DATOS!$G$2:$G$497)</f>
        <v>LA FRIA</v>
      </c>
      <c r="J950" s="9" t="s">
        <v>58</v>
      </c>
    </row>
    <row r="951" spans="1:10">
      <c r="A951" s="20">
        <f t="shared" si="13"/>
        <v>962</v>
      </c>
      <c r="B951" s="22" t="str">
        <f>LOOKUP(C951,DATOS!$C$2:$C$497,DATOS!$B$2:$B$497)</f>
        <v xml:space="preserve">  ANDRES JAIMES</v>
      </c>
      <c r="C951" s="26">
        <v>9186779</v>
      </c>
      <c r="D951" s="22" t="str">
        <f>LOOKUP(C951,DATOS!$C$2:$C$497,DATOS!$D$2:$D$497)</f>
        <v>DA753402</v>
      </c>
      <c r="E951" s="22" t="str">
        <f>LOOKUP(D951,DATOS!$A$502:$A$884,DATOS!$B$502:$B$884)</f>
        <v>600 LT</v>
      </c>
      <c r="F951" s="6">
        <v>200.12799999999999</v>
      </c>
      <c r="G951" s="8">
        <v>45498</v>
      </c>
      <c r="H951" s="22" t="str">
        <f>LOOKUP(C951,DATOS!$C$2:$C$497,DATOS!$F$2:$F$497)</f>
        <v>ANDES</v>
      </c>
      <c r="I951" s="22" t="str">
        <f>LOOKUP(C951,DATOS!$C$2:$C$497,DATOS!$G$2:$G$497)</f>
        <v>LA FRIA</v>
      </c>
      <c r="J951" s="1" t="s">
        <v>58</v>
      </c>
    </row>
    <row r="952" spans="1:10">
      <c r="A952" s="20">
        <f t="shared" si="13"/>
        <v>963</v>
      </c>
      <c r="B952" s="22" t="str">
        <f>LOOKUP(C952,DATOS!$C$2:$C$497,DATOS!$B$2:$B$497)</f>
        <v>JESUS LOPEZ</v>
      </c>
      <c r="C952" s="26">
        <v>11453437</v>
      </c>
      <c r="D952" s="22" t="str">
        <f>LOOKUP(C952,DATOS!$C$2:$C$497,DATOS!$D$2:$D$497)</f>
        <v>A73EE0G</v>
      </c>
      <c r="E952" s="22" t="str">
        <f>LOOKUP(D952,DATOS!$A$502:$A$884,DATOS!$B$502:$B$884)</f>
        <v>S/I</v>
      </c>
      <c r="F952" s="6">
        <v>300.75200000000001</v>
      </c>
      <c r="G952" s="8">
        <v>45498</v>
      </c>
      <c r="H952" s="22" t="str">
        <f>LOOKUP(C952,DATOS!$C$2:$C$497,DATOS!$F$2:$F$497)</f>
        <v>OCCIDENTE</v>
      </c>
      <c r="I952" s="22" t="str">
        <f>LOOKUP(C952,DATOS!$C$2:$C$497,DATOS!$G$2:$G$497)</f>
        <v>VALERA</v>
      </c>
      <c r="J952" s="1" t="s">
        <v>536</v>
      </c>
    </row>
    <row r="953" spans="1:10">
      <c r="A953" s="20">
        <f t="shared" si="13"/>
        <v>964</v>
      </c>
      <c r="B953" s="22" t="str">
        <f>LOOKUP(C953,DATOS!$C$2:$C$497,DATOS!$B$2:$B$497)</f>
        <v>ERNESTO CARDENAS</v>
      </c>
      <c r="C953" s="26">
        <v>7772722</v>
      </c>
      <c r="D953" s="22" t="str">
        <f>LOOKUP(C953,DATOS!$C$2:$C$497,DATOS!$D$2:$D$497)</f>
        <v>A26DT5V</v>
      </c>
      <c r="E953" s="22" t="str">
        <f>LOOKUP(D953,DATOS!$A$502:$A$884,DATOS!$B$502:$B$884)</f>
        <v>S/I</v>
      </c>
      <c r="F953" s="6">
        <v>400.24900000000002</v>
      </c>
      <c r="G953" s="8">
        <v>45498</v>
      </c>
      <c r="H953" s="22" t="str">
        <f>LOOKUP(C953,DATOS!$C$2:$C$497,DATOS!$F$2:$F$497)</f>
        <v>OCCIDENTE</v>
      </c>
      <c r="I953" s="22" t="str">
        <f>LOOKUP(C953,DATOS!$C$2:$C$497,DATOS!$G$2:$G$497)</f>
        <v>MARACAIBO</v>
      </c>
      <c r="J953" s="9" t="s">
        <v>732</v>
      </c>
    </row>
    <row r="954" spans="1:10">
      <c r="A954" s="20">
        <f t="shared" si="13"/>
        <v>965</v>
      </c>
      <c r="B954" s="22" t="str">
        <f>LOOKUP(C954,DATOS!$C$2:$C$497,DATOS!$B$2:$B$497)</f>
        <v>DANIEL OTTERO</v>
      </c>
      <c r="C954" s="26">
        <v>6748921</v>
      </c>
      <c r="D954" s="22" t="s">
        <v>134</v>
      </c>
      <c r="E954" s="22" t="str">
        <f>LOOKUP(D954,DATOS!$A$502:$A$884,DATOS!$B$502:$B$884)</f>
        <v>600 LT</v>
      </c>
      <c r="F954" s="6">
        <v>411.28899999999999</v>
      </c>
      <c r="G954" s="8">
        <v>45498</v>
      </c>
      <c r="H954" s="22" t="str">
        <f>LOOKUP(C954,DATOS!$C$2:$C$497,DATOS!$F$2:$F$497)</f>
        <v>OCCIDENTE</v>
      </c>
      <c r="I954" s="22" t="str">
        <f>LOOKUP(C954,DATOS!$C$2:$C$497,DATOS!$G$2:$G$497)</f>
        <v>MARACAIBO</v>
      </c>
      <c r="J954" s="9" t="s">
        <v>732</v>
      </c>
    </row>
    <row r="955" spans="1:10">
      <c r="A955" s="20">
        <f t="shared" si="13"/>
        <v>966</v>
      </c>
      <c r="B955" s="22" t="str">
        <f>LOOKUP(C955,DATOS!$C$2:$C$497,DATOS!$B$2:$B$497)</f>
        <v>HERNAN MORILLO</v>
      </c>
      <c r="C955" s="26">
        <v>11867262</v>
      </c>
      <c r="D955" s="22" t="str">
        <f>LOOKUP(C955,DATOS!$C$2:$C$497,DATOS!$D$2:$D$497)</f>
        <v>DA753530</v>
      </c>
      <c r="E955" s="22" t="str">
        <f>LOOKUP(D955,DATOS!$A$502:$A$884,DATOS!$B$502:$B$884)</f>
        <v>600 LT</v>
      </c>
      <c r="F955" s="6">
        <v>401.36900000000003</v>
      </c>
      <c r="G955" s="8">
        <v>45498</v>
      </c>
      <c r="H955" s="22" t="str">
        <f>LOOKUP(C955,DATOS!$C$2:$C$497,DATOS!$F$2:$F$497)</f>
        <v>OCCIDENTE</v>
      </c>
      <c r="I955" s="22" t="str">
        <f>LOOKUP(C955,DATOS!$C$2:$C$497,DATOS!$G$2:$G$497)</f>
        <v>MARACAIBO</v>
      </c>
      <c r="J955" s="1" t="s">
        <v>9</v>
      </c>
    </row>
    <row r="956" spans="1:10">
      <c r="A956" s="20">
        <f t="shared" si="13"/>
        <v>967</v>
      </c>
      <c r="B956" s="22" t="str">
        <f>LOOKUP(C956,DATOS!$C$2:$C$497,DATOS!$B$2:$B$497)</f>
        <v>JESUS GUILLEN</v>
      </c>
      <c r="C956" s="26">
        <v>8100217</v>
      </c>
      <c r="D956" s="22" t="str">
        <f>LOOKUP(C956,DATOS!$C$2:$C$497,DATOS!$D$2:$D$497)</f>
        <v>DA753516</v>
      </c>
      <c r="E956" s="22" t="str">
        <f>LOOKUP(D956,DATOS!$A$502:$A$884,DATOS!$B$502:$B$884)</f>
        <v>600 LT</v>
      </c>
      <c r="F956" s="6">
        <v>200.13800000000001</v>
      </c>
      <c r="G956" s="8">
        <v>45498</v>
      </c>
      <c r="H956" s="22" t="str">
        <f>LOOKUP(C956,DATOS!$C$2:$C$497,DATOS!$F$2:$F$497)</f>
        <v>ANDES</v>
      </c>
      <c r="I956" s="22" t="str">
        <f>LOOKUP(C956,DATOS!$C$2:$C$497,DATOS!$G$2:$G$497)</f>
        <v>SAN CRISTOBAL</v>
      </c>
      <c r="J956" s="1" t="s">
        <v>58</v>
      </c>
    </row>
    <row r="957" spans="1:10">
      <c r="A957" s="20">
        <f t="shared" si="13"/>
        <v>968</v>
      </c>
      <c r="B957" s="28" t="s">
        <v>20</v>
      </c>
      <c r="C957" s="28" t="s">
        <v>21</v>
      </c>
      <c r="D957" s="28" t="s">
        <v>22</v>
      </c>
      <c r="E957" s="28" t="s">
        <v>23</v>
      </c>
      <c r="F957" s="28" t="s">
        <v>25</v>
      </c>
      <c r="G957" s="28" t="s">
        <v>0</v>
      </c>
      <c r="H957" s="28" t="s">
        <v>28</v>
      </c>
      <c r="I957" s="28" t="s">
        <v>29</v>
      </c>
      <c r="J957" s="28" t="s">
        <v>30</v>
      </c>
    </row>
    <row r="958" spans="1:10">
      <c r="A958" s="20">
        <f t="shared" si="13"/>
        <v>969</v>
      </c>
      <c r="B958" s="22" t="str">
        <f>LOOKUP(C958,DATOS!$C$2:$C$497,DATOS!$B$2:$B$497)</f>
        <v>ALEXANDER JOTA</v>
      </c>
      <c r="C958" s="26">
        <v>5810267</v>
      </c>
      <c r="D958" s="22" t="s">
        <v>730</v>
      </c>
      <c r="E958" s="22" t="str">
        <f>LOOKUP(D958,DATOS!$A$502:$A$884,DATOS!$B$502:$B$884)</f>
        <v>S/I</v>
      </c>
      <c r="F958" s="6">
        <v>200.06399999999999</v>
      </c>
      <c r="G958" s="8">
        <v>45499</v>
      </c>
      <c r="H958" s="22" t="str">
        <f>LOOKUP(C958,DATOS!$C$2:$C$497,DATOS!$F$2:$F$497)</f>
        <v>OCCIDENTE</v>
      </c>
      <c r="I958" s="22" t="str">
        <f>LOOKUP(C958,DATOS!$C$2:$C$497,DATOS!$G$2:$G$497)</f>
        <v>MARACAIBO</v>
      </c>
      <c r="J958" s="9" t="s">
        <v>56</v>
      </c>
    </row>
    <row r="959" spans="1:10">
      <c r="A959" s="20">
        <f t="shared" si="13"/>
        <v>970</v>
      </c>
      <c r="B959" s="22" t="str">
        <f>LOOKUP(C959,DATOS!$C$2:$C$497,DATOS!$B$2:$B$497)</f>
        <v>TULIO BAES</v>
      </c>
      <c r="C959" s="26">
        <v>17281445</v>
      </c>
      <c r="D959" s="22" t="str">
        <f>LOOKUP(C959,DATOS!$C$2:$C$497,DATOS!$D$2:$D$497)</f>
        <v>DA761729</v>
      </c>
      <c r="E959" s="22" t="str">
        <f>LOOKUP(D959,DATOS!$A$502:$A$884,DATOS!$B$502:$B$884)</f>
        <v>600 LT</v>
      </c>
      <c r="F959" s="6">
        <v>200.13200000000001</v>
      </c>
      <c r="G959" s="8">
        <v>45499</v>
      </c>
      <c r="H959" s="22" t="str">
        <f>LOOKUP(C959,DATOS!$C$2:$C$497,DATOS!$F$2:$F$497)</f>
        <v>OCCIDENTE</v>
      </c>
      <c r="I959" s="22" t="str">
        <f>LOOKUP(C959,DATOS!$C$2:$C$497,DATOS!$G$2:$G$497)</f>
        <v>MARACAIBO</v>
      </c>
      <c r="J959" s="9" t="s">
        <v>9</v>
      </c>
    </row>
    <row r="960" spans="1:10">
      <c r="A960" s="20">
        <f t="shared" si="13"/>
        <v>971</v>
      </c>
      <c r="B960" s="22" t="str">
        <f>LOOKUP(C960,DATOS!$C$2:$C$497,DATOS!$B$2:$B$497)</f>
        <v xml:space="preserve">  ALEXI COLMENARES</v>
      </c>
      <c r="C960" s="26">
        <v>8109543</v>
      </c>
      <c r="D960" s="22" t="str">
        <f>LOOKUP(C960,DATOS!$C$2:$C$497,DATOS!$D$2:$D$497)</f>
        <v>DA746062</v>
      </c>
      <c r="E960" s="22" t="str">
        <f>LOOKUP(D960,DATOS!$A$502:$A$884,DATOS!$B$502:$B$884)</f>
        <v>600 LT</v>
      </c>
      <c r="F960" s="6">
        <v>191.87700000000001</v>
      </c>
      <c r="G960" s="8">
        <v>45499</v>
      </c>
      <c r="H960" s="22" t="str">
        <f>LOOKUP(C960,DATOS!$C$2:$C$497,DATOS!$F$2:$F$497)</f>
        <v>ANDES</v>
      </c>
      <c r="I960" s="22" t="str">
        <f>LOOKUP(C960,DATOS!$C$2:$C$497,DATOS!$G$2:$G$497)</f>
        <v>SAN CRISTOBAL</v>
      </c>
      <c r="J960" s="9" t="s">
        <v>34</v>
      </c>
    </row>
    <row r="961" spans="1:10">
      <c r="A961" s="20">
        <f t="shared" si="13"/>
        <v>972</v>
      </c>
      <c r="B961" s="22" t="str">
        <f>LOOKUP(C961,DATOS!$C$2:$C$497,DATOS!$B$2:$B$497)</f>
        <v>WILSON PEREZ</v>
      </c>
      <c r="C961" s="26">
        <v>11302450</v>
      </c>
      <c r="D961" s="22" t="str">
        <f>LOOKUP(C961,DATOS!$C$2:$C$497,DATOS!$D$2:$D$497)</f>
        <v>A16DR2K</v>
      </c>
      <c r="E961" s="22" t="str">
        <f>LOOKUP(D961,DATOS!$A$502:$A$884,DATOS!$B$502:$B$884)</f>
        <v>S/I</v>
      </c>
      <c r="F961" s="6">
        <v>200.374</v>
      </c>
      <c r="G961" s="8">
        <v>45499</v>
      </c>
      <c r="H961" s="22" t="str">
        <f>LOOKUP(C961,DATOS!$C$2:$C$497,DATOS!$F$2:$F$497)</f>
        <v>ANDES</v>
      </c>
      <c r="I961" s="22" t="str">
        <f>LOOKUP(C961,DATOS!$C$2:$C$497,DATOS!$G$2:$G$497)</f>
        <v>LA FRIA</v>
      </c>
      <c r="J961" s="9" t="s">
        <v>35</v>
      </c>
    </row>
    <row r="962" spans="1:10">
      <c r="A962" s="20">
        <f t="shared" si="13"/>
        <v>973</v>
      </c>
      <c r="B962" s="22" t="str">
        <f>LOOKUP(C962,DATOS!$C$2:$C$497,DATOS!$B$2:$B$497)</f>
        <v>JOSE MIGUEL CHACON</v>
      </c>
      <c r="C962" s="26">
        <v>9222195</v>
      </c>
      <c r="D962" s="22" t="str">
        <f>LOOKUP(C962,DATOS!$C$2:$C$497,DATOS!$D$2:$D$497)</f>
        <v>DA745902</v>
      </c>
      <c r="E962" s="22" t="str">
        <f>LOOKUP(D962,DATOS!$A$502:$A$884,DATOS!$B$502:$B$884)</f>
        <v>600 LT</v>
      </c>
      <c r="F962" s="6">
        <v>200.18100000000001</v>
      </c>
      <c r="G962" s="8">
        <v>45499</v>
      </c>
      <c r="H962" s="22" t="str">
        <f>LOOKUP(C962,DATOS!$C$2:$C$497,DATOS!$F$2:$F$497)</f>
        <v>ANDES</v>
      </c>
      <c r="I962" s="22" t="str">
        <f>LOOKUP(C962,DATOS!$C$2:$C$497,DATOS!$G$2:$G$497)</f>
        <v>SAN CRISTOBAL</v>
      </c>
      <c r="J962" s="9" t="s">
        <v>35</v>
      </c>
    </row>
    <row r="963" spans="1:10">
      <c r="A963" s="20">
        <f t="shared" si="13"/>
        <v>974</v>
      </c>
      <c r="B963" s="22" t="str">
        <f>LOOKUP(C963,DATOS!$C$2:$C$497,DATOS!$B$2:$B$497)</f>
        <v>TERRY RODRIGUEZ</v>
      </c>
      <c r="C963" s="26">
        <v>7768830</v>
      </c>
      <c r="D963" s="22" t="s">
        <v>188</v>
      </c>
      <c r="E963" s="22" t="str">
        <f>LOOKUP(D963,DATOS!$A$502:$A$884,DATOS!$B$502:$B$884)</f>
        <v>600 LT</v>
      </c>
      <c r="F963" s="6">
        <v>200.68799999999999</v>
      </c>
      <c r="G963" s="8">
        <v>45499</v>
      </c>
      <c r="H963" s="22" t="str">
        <f>LOOKUP(C963,DATOS!$C$2:$C$497,DATOS!$F$2:$F$497)</f>
        <v>OCCIDENTE</v>
      </c>
      <c r="I963" s="22" t="str">
        <f>LOOKUP(C963,DATOS!$C$2:$C$497,DATOS!$G$2:$G$497)</f>
        <v>MARACAIBO</v>
      </c>
      <c r="J963" s="9" t="s">
        <v>9</v>
      </c>
    </row>
    <row r="964" spans="1:10">
      <c r="A964" s="20">
        <f t="shared" si="13"/>
        <v>975</v>
      </c>
      <c r="B964" s="22" t="str">
        <f>LOOKUP(C964,DATOS!$C$2:$C$497,DATOS!$B$2:$B$497)</f>
        <v>ALEXANDER BRAVO</v>
      </c>
      <c r="C964" s="26">
        <v>15465473</v>
      </c>
      <c r="D964" s="22" t="str">
        <f>LOOKUP(C964,DATOS!$C$2:$C$497,DATOS!$D$2:$D$497)</f>
        <v>PT501877</v>
      </c>
      <c r="E964" s="22" t="str">
        <f>LOOKUP(D964,DATOS!$A$502:$A$884,DATOS!$B$502:$B$884)</f>
        <v>S/I</v>
      </c>
      <c r="F964" s="6">
        <v>200.65</v>
      </c>
      <c r="G964" s="8">
        <v>45499</v>
      </c>
      <c r="H964" s="22" t="str">
        <f>LOOKUP(C964,DATOS!$C$2:$C$497,DATOS!$F$2:$F$497)</f>
        <v>OCCIDENTE</v>
      </c>
      <c r="I964" s="22" t="str">
        <f>LOOKUP(C964,DATOS!$C$2:$C$497,DATOS!$G$2:$G$497)</f>
        <v>MARACAIBO</v>
      </c>
      <c r="J964" s="9" t="s">
        <v>9</v>
      </c>
    </row>
    <row r="965" spans="1:10">
      <c r="A965" s="20">
        <f t="shared" si="13"/>
        <v>976</v>
      </c>
      <c r="B965" s="22" t="str">
        <f>LOOKUP(C965,DATOS!$C$2:$C$497,DATOS!$B$2:$B$497)</f>
        <v xml:space="preserve">  DIONEL MARTINEZ</v>
      </c>
      <c r="C965" s="26">
        <v>11661524</v>
      </c>
      <c r="D965" s="22" t="str">
        <f>LOOKUP(C965,DATOS!$C$2:$C$497,DATOS!$D$2:$D$497)</f>
        <v>DA761244</v>
      </c>
      <c r="E965" s="22" t="str">
        <f>LOOKUP(D965,DATOS!$A$502:$A$884,DATOS!$B$502:$B$884)</f>
        <v>600 LT</v>
      </c>
      <c r="F965" s="6">
        <v>200.601</v>
      </c>
      <c r="G965" s="8">
        <v>45499</v>
      </c>
      <c r="H965" s="22" t="str">
        <f>LOOKUP(C965,DATOS!$C$2:$C$497,DATOS!$F$2:$F$497)</f>
        <v>OCCIDENTE</v>
      </c>
      <c r="I965" s="22" t="str">
        <f>LOOKUP(C965,DATOS!$C$2:$C$497,DATOS!$G$2:$G$497)</f>
        <v>MARACAIBO</v>
      </c>
      <c r="J965" s="9" t="s">
        <v>9</v>
      </c>
    </row>
    <row r="966" spans="1:10">
      <c r="A966" s="20">
        <f t="shared" si="13"/>
        <v>977</v>
      </c>
      <c r="B966" s="22" t="str">
        <f>LOOKUP(C966,DATOS!$C$2:$C$497,DATOS!$B$2:$B$497)</f>
        <v>LEOVIGILDO ANTONIO GARCIA</v>
      </c>
      <c r="C966" s="26">
        <v>5816694</v>
      </c>
      <c r="D966" s="22" t="str">
        <f>LOOKUP(C966,DATOS!$C$2:$C$497,DATOS!$D$2:$D$497)</f>
        <v>NS000479</v>
      </c>
      <c r="E966" s="22" t="str">
        <f>LOOKUP(D966,DATOS!$A$502:$A$884,DATOS!$B$502:$B$884)</f>
        <v>S/I</v>
      </c>
      <c r="F966" s="6">
        <v>199.13900000000001</v>
      </c>
      <c r="G966" s="8">
        <v>45499</v>
      </c>
      <c r="H966" s="22" t="str">
        <f>LOOKUP(C966,DATOS!$C$2:$C$497,DATOS!$F$2:$F$497)</f>
        <v>OCCIDENTE</v>
      </c>
      <c r="I966" s="22" t="str">
        <f>LOOKUP(C966,DATOS!$C$2:$C$497,DATOS!$G$2:$G$497)</f>
        <v>MARACAIBO</v>
      </c>
      <c r="J966" s="9" t="s">
        <v>9</v>
      </c>
    </row>
    <row r="967" spans="1:10">
      <c r="A967" s="20">
        <f t="shared" si="13"/>
        <v>978</v>
      </c>
      <c r="B967" s="22" t="str">
        <f>LOOKUP(C967,DATOS!$C$2:$C$497,DATOS!$B$2:$B$497)</f>
        <v>RAFAEL GODOY</v>
      </c>
      <c r="C967" s="26">
        <v>10314554</v>
      </c>
      <c r="D967" s="22" t="str">
        <f>LOOKUP(C967,DATOS!$C$2:$C$497,DATOS!$D$2:$D$497)</f>
        <v>NS000496</v>
      </c>
      <c r="E967" s="22" t="str">
        <f>LOOKUP(D967,DATOS!$A$502:$A$884,DATOS!$B$502:$B$884)</f>
        <v>S/I</v>
      </c>
      <c r="F967" s="6">
        <v>180.31700000000001</v>
      </c>
      <c r="G967" s="8">
        <v>45499</v>
      </c>
      <c r="H967" s="22" t="str">
        <f>LOOKUP(C967,DATOS!$C$2:$C$497,DATOS!$F$2:$F$497)</f>
        <v>OCCIDENTE</v>
      </c>
      <c r="I967" s="22" t="str">
        <f>LOOKUP(C967,DATOS!$C$2:$C$497,DATOS!$G$2:$G$497)</f>
        <v>MARACAIBO</v>
      </c>
      <c r="J967" s="9" t="s">
        <v>9</v>
      </c>
    </row>
    <row r="968" spans="1:10">
      <c r="A968" s="20">
        <f t="shared" si="13"/>
        <v>979</v>
      </c>
      <c r="B968" s="22" t="str">
        <f>LOOKUP(C968,DATOS!$C$2:$C$497,DATOS!$B$2:$B$497)</f>
        <v>CARLOS BAPTISTA</v>
      </c>
      <c r="C968" s="26">
        <v>11609937</v>
      </c>
      <c r="D968" s="22" t="str">
        <f>LOOKUP(C968,DATOS!$C$2:$C$497,DATOS!$D$2:$D$497)</f>
        <v>DA761824</v>
      </c>
      <c r="E968" s="22" t="str">
        <f>LOOKUP(D968,DATOS!$A$502:$A$884,DATOS!$B$502:$B$884)</f>
        <v>600 LT</v>
      </c>
      <c r="F968" s="6">
        <v>200.24199999999999</v>
      </c>
      <c r="G968" s="8">
        <v>45499</v>
      </c>
      <c r="H968" s="22" t="str">
        <f>LOOKUP(C968,DATOS!$C$2:$C$497,DATOS!$F$2:$F$497)</f>
        <v>OCCIDENTE</v>
      </c>
      <c r="I968" s="22" t="str">
        <f>LOOKUP(C968,DATOS!$C$2:$C$497,DATOS!$G$2:$G$497)</f>
        <v>MARACAIBO</v>
      </c>
      <c r="J968" s="9" t="s">
        <v>707</v>
      </c>
    </row>
    <row r="969" spans="1:10">
      <c r="A969" s="20">
        <f t="shared" si="13"/>
        <v>980</v>
      </c>
      <c r="B969" s="22" t="str">
        <f>LOOKUP(C969,DATOS!$C$2:$C$497,DATOS!$B$2:$B$497)</f>
        <v>MISAEL FINOL</v>
      </c>
      <c r="C969" s="26">
        <v>7977558</v>
      </c>
      <c r="D969" s="22" t="str">
        <f>LOOKUP(C969,DATOS!$C$2:$C$497,DATOS!$D$2:$D$497)</f>
        <v>A74EE2G</v>
      </c>
      <c r="E969" s="22" t="str">
        <f>LOOKUP(D969,DATOS!$A$502:$A$884,DATOS!$B$502:$B$884)</f>
        <v>S/I</v>
      </c>
      <c r="F969" s="6">
        <v>400.93299999999999</v>
      </c>
      <c r="G969" s="8">
        <v>45499</v>
      </c>
      <c r="H969" s="22" t="str">
        <f>LOOKUP(C969,DATOS!$C$2:$C$497,DATOS!$F$2:$F$497)</f>
        <v>OCCIDENTE</v>
      </c>
      <c r="I969" s="22" t="str">
        <f>LOOKUP(C969,DATOS!$C$2:$C$497,DATOS!$G$2:$G$497)</f>
        <v>MARACAIBO</v>
      </c>
      <c r="J969" s="9" t="s">
        <v>706</v>
      </c>
    </row>
    <row r="970" spans="1:10">
      <c r="A970" s="20">
        <f t="shared" si="13"/>
        <v>981</v>
      </c>
      <c r="B970" s="22" t="str">
        <f>LOOKUP(C970,DATOS!$C$2:$C$497,DATOS!$B$2:$B$497)</f>
        <v>FREDDY CALANDRIELLO</v>
      </c>
      <c r="C970" s="26">
        <v>8695929</v>
      </c>
      <c r="D970" s="22" t="str">
        <f>LOOKUP(C970,DATOS!$C$2:$C$497,DATOS!$D$2:$D$497)</f>
        <v>DA761730</v>
      </c>
      <c r="E970" s="22" t="str">
        <f>LOOKUP(D970,DATOS!$A$502:$A$884,DATOS!$B$502:$B$884)</f>
        <v>600 LT</v>
      </c>
      <c r="F970" s="6">
        <v>428.10199999999998</v>
      </c>
      <c r="G970" s="8">
        <v>45499</v>
      </c>
      <c r="H970" s="22" t="str">
        <f>LOOKUP(C970,DATOS!$C$2:$C$497,DATOS!$F$2:$F$497)</f>
        <v>OCCIDENTE</v>
      </c>
      <c r="I970" s="22" t="str">
        <f>LOOKUP(C970,DATOS!$C$2:$C$497,DATOS!$G$2:$G$497)</f>
        <v>MARACAIBO</v>
      </c>
      <c r="J970" s="9" t="s">
        <v>732</v>
      </c>
    </row>
    <row r="971" spans="1:10">
      <c r="A971" s="20">
        <f t="shared" si="13"/>
        <v>982</v>
      </c>
      <c r="B971" s="22" t="str">
        <f>LOOKUP(C971,DATOS!$C$2:$C$497,DATOS!$B$2:$B$497)</f>
        <v>EDIS SANCHEZ</v>
      </c>
      <c r="C971" s="26">
        <v>11472346</v>
      </c>
      <c r="D971" s="22" t="str">
        <f>LOOKUP(C971,DATOS!$C$2:$C$497,DATOS!$D$2:$D$497)</f>
        <v>A47EB5P</v>
      </c>
      <c r="E971" s="22" t="str">
        <f>LOOKUP(D971,DATOS!$A$502:$A$884,DATOS!$B$502:$B$884)</f>
        <v>S/I</v>
      </c>
      <c r="F971" s="6">
        <v>400.19600000000003</v>
      </c>
      <c r="G971" s="8">
        <v>45499</v>
      </c>
      <c r="H971" s="22" t="str">
        <f>LOOKUP(C971,DATOS!$C$2:$C$497,DATOS!$F$2:$F$497)</f>
        <v>OCCIDENTE</v>
      </c>
      <c r="I971" s="22" t="str">
        <f>LOOKUP(C971,DATOS!$C$2:$C$497,DATOS!$G$2:$G$497)</f>
        <v>MARACAIBO</v>
      </c>
      <c r="J971" s="9" t="s">
        <v>732</v>
      </c>
    </row>
    <row r="972" spans="1:10">
      <c r="A972" s="20">
        <f t="shared" si="13"/>
        <v>983</v>
      </c>
      <c r="B972" s="22" t="str">
        <f>LOOKUP(C972,DATOS!$C$2:$C$497,DATOS!$B$2:$B$497)</f>
        <v>RAFAEL RINCON</v>
      </c>
      <c r="C972" s="26">
        <v>13912545</v>
      </c>
      <c r="D972" s="22" t="str">
        <f>LOOKUP(C972,DATOS!$C$2:$C$497,DATOS!$D$2:$D$497)</f>
        <v>DA761455</v>
      </c>
      <c r="E972" s="22" t="str">
        <f>LOOKUP(D972,DATOS!$A$502:$A$884,DATOS!$B$502:$B$884)</f>
        <v>600 LT</v>
      </c>
      <c r="F972" s="6">
        <v>250.245</v>
      </c>
      <c r="G972" s="8">
        <v>45499</v>
      </c>
      <c r="H972" s="22" t="str">
        <f>LOOKUP(C972,DATOS!$C$2:$C$497,DATOS!$F$2:$F$497)</f>
        <v>OCCIDENTE</v>
      </c>
      <c r="I972" s="22" t="str">
        <f>LOOKUP(C972,DATOS!$C$2:$C$497,DATOS!$G$2:$G$497)</f>
        <v>MARACAIBO</v>
      </c>
      <c r="J972" s="9" t="s">
        <v>704</v>
      </c>
    </row>
    <row r="973" spans="1:10">
      <c r="A973" s="20">
        <f t="shared" si="13"/>
        <v>984</v>
      </c>
      <c r="B973" s="22" t="str">
        <f>LOOKUP(C973,DATOS!$C$2:$C$497,DATOS!$B$2:$B$497)</f>
        <v>ANGEL RAMIREZ</v>
      </c>
      <c r="C973" s="26">
        <v>9342669</v>
      </c>
      <c r="D973" s="22" t="str">
        <f>LOOKUP(C973,DATOS!$C$2:$C$497,DATOS!$D$2:$D$497)</f>
        <v>DA753697</v>
      </c>
      <c r="E973" s="22" t="str">
        <f>LOOKUP(D973,DATOS!$A$502:$A$884,DATOS!$B$502:$B$884)</f>
        <v>600 LT</v>
      </c>
      <c r="F973" s="6">
        <v>186.12100000000001</v>
      </c>
      <c r="G973" s="8">
        <v>45499</v>
      </c>
      <c r="H973" s="22" t="str">
        <f>LOOKUP(C973,DATOS!$C$2:$C$497,DATOS!$F$2:$F$497)</f>
        <v>ANDES</v>
      </c>
      <c r="I973" s="22" t="str">
        <f>LOOKUP(C973,DATOS!$C$2:$C$497,DATOS!$G$2:$G$497)</f>
        <v>SAN CRISTOBAL</v>
      </c>
      <c r="J973" s="9" t="s">
        <v>34</v>
      </c>
    </row>
    <row r="974" spans="1:10">
      <c r="A974" s="20">
        <f t="shared" si="13"/>
        <v>985</v>
      </c>
      <c r="B974" s="22" t="str">
        <f>LOOKUP(C974,DATOS!$C$2:$C$497,DATOS!$B$2:$B$497)</f>
        <v>KEVEEM ANAYA</v>
      </c>
      <c r="C974" s="26">
        <v>19936109</v>
      </c>
      <c r="D974" s="22" t="str">
        <f>LOOKUP(C974,DATOS!$C$2:$C$497,DATOS!$D$2:$D$497)</f>
        <v>DA761676</v>
      </c>
      <c r="E974" s="22" t="str">
        <f>LOOKUP(D974,DATOS!$A$502:$A$884,DATOS!$B$502:$B$884)</f>
        <v>600 LT</v>
      </c>
      <c r="F974" s="3">
        <v>450.48</v>
      </c>
      <c r="G974" s="8">
        <v>45499</v>
      </c>
      <c r="H974" s="22" t="str">
        <f>LOOKUP(C974,DATOS!$C$2:$C$497,DATOS!$F$2:$F$497)</f>
        <v>OCCIDENTE</v>
      </c>
      <c r="I974" s="22" t="str">
        <f>LOOKUP(C974,DATOS!$C$2:$C$497,DATOS!$G$2:$G$497)</f>
        <v>MARACAIBO</v>
      </c>
      <c r="J974" s="9" t="s">
        <v>56</v>
      </c>
    </row>
    <row r="975" spans="1:10">
      <c r="A975" s="20">
        <f t="shared" si="13"/>
        <v>986</v>
      </c>
      <c r="B975" s="22" t="str">
        <f>LOOKUP(C975,DATOS!$C$2:$C$497,DATOS!$B$2:$B$497)</f>
        <v>EDEBERTO FLORES</v>
      </c>
      <c r="C975" s="26">
        <v>13024349</v>
      </c>
      <c r="D975" s="22" t="str">
        <f>LOOKUP(C975,DATOS!$C$2:$C$497,DATOS!$D$2:$D$497)</f>
        <v>DA761828</v>
      </c>
      <c r="E975" s="22" t="str">
        <f>LOOKUP(D975,DATOS!$A$502:$A$884,DATOS!$B$502:$B$884)</f>
        <v>600 LT</v>
      </c>
      <c r="F975" s="6">
        <v>250.12799999999999</v>
      </c>
      <c r="G975" s="8">
        <v>45499</v>
      </c>
      <c r="H975" s="22" t="str">
        <f>LOOKUP(C975,DATOS!$C$2:$C$497,DATOS!$F$2:$F$497)</f>
        <v>OCCIDENTE</v>
      </c>
      <c r="I975" s="22" t="str">
        <f>LOOKUP(C975,DATOS!$C$2:$C$497,DATOS!$G$2:$G$497)</f>
        <v>MARACAIBO</v>
      </c>
      <c r="J975" s="1" t="s">
        <v>57</v>
      </c>
    </row>
    <row r="976" spans="1:10">
      <c r="A976" s="20">
        <f t="shared" si="13"/>
        <v>987</v>
      </c>
      <c r="B976" s="22" t="str">
        <f>LOOKUP(C976,DATOS!$C$2:$C$497,DATOS!$B$2:$B$497)</f>
        <v>RANDY NAVEDA</v>
      </c>
      <c r="C976" s="26">
        <v>17647764</v>
      </c>
      <c r="D976" s="22" t="str">
        <f>LOOKUP(C976,DATOS!$C$2:$C$497,DATOS!$D$2:$D$497)</f>
        <v>NA017022</v>
      </c>
      <c r="E976" s="22" t="str">
        <f>LOOKUP(D976,DATOS!$A$502:$A$884,DATOS!$B$502:$B$884)</f>
        <v>S/I</v>
      </c>
      <c r="F976" s="6">
        <v>199.87100000000001</v>
      </c>
      <c r="G976" s="8">
        <v>45499</v>
      </c>
      <c r="H976" s="22" t="str">
        <f>LOOKUP(C976,DATOS!$C$2:$C$497,DATOS!$F$2:$F$497)</f>
        <v>OCCIDENTE</v>
      </c>
      <c r="I976" s="22" t="str">
        <f>LOOKUP(C976,DATOS!$C$2:$C$497,DATOS!$G$2:$G$497)</f>
        <v>VALERA</v>
      </c>
      <c r="J976" s="1" t="s">
        <v>56</v>
      </c>
    </row>
    <row r="977" spans="1:10">
      <c r="A977" s="20">
        <f t="shared" si="13"/>
        <v>988</v>
      </c>
      <c r="B977" s="22" t="str">
        <f>LOOKUP(C977,DATOS!$C$2:$C$497,DATOS!$B$2:$B$497)</f>
        <v>ALVARO CHAVEZ</v>
      </c>
      <c r="C977" s="26">
        <v>13512964</v>
      </c>
      <c r="D977" s="22" t="str">
        <f>LOOKUP(C977,DATOS!$C$2:$C$497,DATOS!$D$2:$D$497)</f>
        <v>DA761657</v>
      </c>
      <c r="E977" s="22" t="str">
        <f>LOOKUP(D977,DATOS!$A$502:$A$884,DATOS!$B$502:$B$884)</f>
        <v>600 LT</v>
      </c>
      <c r="F977" s="6">
        <v>250.21100000000001</v>
      </c>
      <c r="G977" s="8">
        <v>45499</v>
      </c>
      <c r="H977" s="22" t="str">
        <f>LOOKUP(C977,DATOS!$C$2:$C$497,DATOS!$F$2:$F$497)</f>
        <v>OCCIDENTE</v>
      </c>
      <c r="I977" s="22" t="str">
        <f>LOOKUP(C977,DATOS!$C$2:$C$497,DATOS!$G$2:$G$497)</f>
        <v>MARACAIBO</v>
      </c>
      <c r="J977" s="9" t="s">
        <v>823</v>
      </c>
    </row>
    <row r="978" spans="1:10">
      <c r="A978" s="20">
        <f t="shared" si="13"/>
        <v>989</v>
      </c>
      <c r="B978" s="22" t="str">
        <f>LOOKUP(C978,DATOS!$C$2:$C$497,DATOS!$B$2:$B$497)</f>
        <v>JOSE DUQUE</v>
      </c>
      <c r="C978" s="26">
        <v>13763292</v>
      </c>
      <c r="D978" s="22" t="str">
        <f>LOOKUP(C978,DATOS!$C$2:$C$497,DATOS!$D$2:$D$497)</f>
        <v>DA754045</v>
      </c>
      <c r="E978" s="22" t="str">
        <f>LOOKUP(D978,DATOS!$A$502:$A$884,DATOS!$B$502:$B$884)</f>
        <v>600 LT</v>
      </c>
      <c r="F978" s="6">
        <v>200.321</v>
      </c>
      <c r="G978" s="8">
        <v>45499</v>
      </c>
      <c r="H978" s="22" t="str">
        <f>LOOKUP(C978,DATOS!$C$2:$C$497,DATOS!$F$2:$F$497)</f>
        <v>ANDES</v>
      </c>
      <c r="I978" s="22" t="str">
        <f>LOOKUP(C978,DATOS!$C$2:$C$497,DATOS!$G$2:$G$497)</f>
        <v>SAN CRISTOBAL</v>
      </c>
      <c r="J978" s="9" t="s">
        <v>34</v>
      </c>
    </row>
    <row r="979" spans="1:10">
      <c r="A979" s="20">
        <f t="shared" si="13"/>
        <v>990</v>
      </c>
      <c r="B979" s="22" t="str">
        <f>LOOKUP(C979,DATOS!$C$2:$C$497,DATOS!$B$2:$B$497)</f>
        <v>GERMAN FERREBUS</v>
      </c>
      <c r="C979" s="26">
        <v>26559395</v>
      </c>
      <c r="D979" s="22" t="str">
        <f>LOOKUP(C979,DATOS!$C$2:$C$497,DATOS!$D$2:$D$497)</f>
        <v>A60DETS</v>
      </c>
      <c r="E979" s="22" t="str">
        <f>LOOKUP(D979,DATOS!$A$502:$A$884,DATOS!$B$502:$B$884)</f>
        <v>S/I</v>
      </c>
      <c r="F979" s="6">
        <v>60.006</v>
      </c>
      <c r="G979" s="8">
        <v>45499</v>
      </c>
      <c r="H979" s="22" t="str">
        <f>LOOKUP(C979,DATOS!$C$2:$C$497,DATOS!$F$2:$F$497)</f>
        <v>OCCIDENTE</v>
      </c>
      <c r="I979" s="22" t="str">
        <f>LOOKUP(C979,DATOS!$C$2:$C$497,DATOS!$G$2:$G$497)</f>
        <v>MINISTERIO</v>
      </c>
      <c r="J979" s="1" t="s">
        <v>724</v>
      </c>
    </row>
    <row r="980" spans="1:10">
      <c r="A980" s="20">
        <f t="shared" si="13"/>
        <v>991</v>
      </c>
      <c r="B980" s="22" t="str">
        <f>LOOKUP(C980,DATOS!$C$2:$C$497,DATOS!$B$2:$B$497)</f>
        <v>ROBERT VILLASMIL</v>
      </c>
      <c r="C980" s="26">
        <v>12381085</v>
      </c>
      <c r="D980" s="22" t="str">
        <f>LOOKUP(C980,DATOS!$C$2:$C$497,DATOS!$D$2:$D$497)</f>
        <v>DA746002</v>
      </c>
      <c r="E980" s="22" t="str">
        <f>LOOKUP(D980,DATOS!$A$502:$A$884,DATOS!$B$502:$B$884)</f>
        <v>600 LT</v>
      </c>
      <c r="F980" s="6">
        <v>430.77800000000002</v>
      </c>
      <c r="G980" s="8">
        <v>45499</v>
      </c>
      <c r="H980" s="22" t="str">
        <f>LOOKUP(C980,DATOS!$C$2:$C$497,DATOS!$F$2:$F$497)</f>
        <v>OCCIDENTE</v>
      </c>
      <c r="I980" s="22" t="str">
        <f>LOOKUP(C980,DATOS!$C$2:$C$497,DATOS!$G$2:$G$497)</f>
        <v>MARACAIBO</v>
      </c>
      <c r="J980" s="1" t="s">
        <v>809</v>
      </c>
    </row>
    <row r="981" spans="1:10">
      <c r="A981" s="20">
        <f t="shared" si="13"/>
        <v>992</v>
      </c>
      <c r="B981" s="22" t="str">
        <f>LOOKUP(C981,DATOS!$C$2:$C$497,DATOS!$B$2:$B$497)</f>
        <v>PABLO ZAMBRANO</v>
      </c>
      <c r="C981" s="26">
        <v>10165773</v>
      </c>
      <c r="D981" s="22" t="str">
        <f>LOOKUP(C981,DATOS!$C$2:$C$497,DATOS!$D$2:$D$497)</f>
        <v>A23DT1V</v>
      </c>
      <c r="E981" s="22" t="str">
        <f>LOOKUP(D981,DATOS!$A$502:$A$884,DATOS!$B$502:$B$884)</f>
        <v>S/I</v>
      </c>
      <c r="F981" s="6">
        <v>200.04499999999999</v>
      </c>
      <c r="G981" s="8">
        <v>45499</v>
      </c>
      <c r="H981" s="22" t="str">
        <f>LOOKUP(C981,DATOS!$C$2:$C$497,DATOS!$F$2:$F$497)</f>
        <v>ANDES</v>
      </c>
      <c r="I981" s="22" t="str">
        <f>LOOKUP(C981,DATOS!$C$2:$C$497,DATOS!$G$2:$G$497)</f>
        <v>SAN CRISTOBAL</v>
      </c>
      <c r="J981" s="1" t="s">
        <v>35</v>
      </c>
    </row>
    <row r="982" spans="1:10">
      <c r="A982" s="20">
        <f t="shared" si="13"/>
        <v>993</v>
      </c>
      <c r="B982" s="22" t="str">
        <f>LOOKUP(C982,DATOS!$C$2:$C$497,DATOS!$B$2:$B$497)</f>
        <v xml:space="preserve">GUTIERREZ JAVIER </v>
      </c>
      <c r="C982" s="26">
        <v>15808424</v>
      </c>
      <c r="D982" s="22" t="str">
        <f>LOOKUP(C982,DATOS!$C$2:$C$497,DATOS!$D$2:$D$497)</f>
        <v>A38EE0G</v>
      </c>
      <c r="E982" s="22" t="str">
        <f>LOOKUP(D982,DATOS!$A$502:$A$884,DATOS!$B$502:$B$884)</f>
        <v>S/I</v>
      </c>
      <c r="F982" s="3">
        <v>198.209</v>
      </c>
      <c r="G982" s="8">
        <v>45499</v>
      </c>
      <c r="H982" s="22" t="str">
        <f>LOOKUP(C982,DATOS!$C$2:$C$497,DATOS!$F$2:$F$497)</f>
        <v>OCCIDENTE</v>
      </c>
      <c r="I982" s="22" t="str">
        <f>LOOKUP(C982,DATOS!$C$2:$C$497,DATOS!$G$2:$G$497)</f>
        <v>VALERA</v>
      </c>
      <c r="J982" s="1" t="s">
        <v>536</v>
      </c>
    </row>
    <row r="983" spans="1:10">
      <c r="A983" s="20">
        <f t="shared" si="13"/>
        <v>994</v>
      </c>
      <c r="B983" s="28" t="s">
        <v>20</v>
      </c>
      <c r="C983" s="28" t="s">
        <v>21</v>
      </c>
      <c r="D983" s="28" t="s">
        <v>22</v>
      </c>
      <c r="E983" s="28" t="s">
        <v>23</v>
      </c>
      <c r="F983" s="28" t="s">
        <v>25</v>
      </c>
      <c r="G983" s="28" t="s">
        <v>0</v>
      </c>
      <c r="H983" s="28" t="s">
        <v>28</v>
      </c>
      <c r="I983" s="28" t="s">
        <v>29</v>
      </c>
      <c r="J983" s="28" t="s">
        <v>30</v>
      </c>
    </row>
    <row r="984" spans="1:10">
      <c r="A984" s="20">
        <f t="shared" si="13"/>
        <v>995</v>
      </c>
      <c r="B984" s="22" t="str">
        <f>LOOKUP(C984,DATOS!$C$2:$C$497,DATOS!$B$2:$B$497)</f>
        <v>JUAN ZAMBRANO</v>
      </c>
      <c r="C984" s="26">
        <v>10873984</v>
      </c>
      <c r="D984" s="22" t="str">
        <f>LOOKUP(C984,DATOS!$C$2:$C$497,DATOS!$D$2:$D$497)</f>
        <v>DA754132</v>
      </c>
      <c r="E984" s="22" t="str">
        <f>LOOKUP(D984,DATOS!$A$502:$A$884,DATOS!$B$502:$B$884)</f>
        <v>600 LT</v>
      </c>
      <c r="F984" s="6">
        <v>200.06800000000001</v>
      </c>
      <c r="G984" s="8">
        <v>45499</v>
      </c>
      <c r="H984" s="22" t="str">
        <f>LOOKUP(C984,DATOS!$C$2:$C$497,DATOS!$F$2:$F$497)</f>
        <v>ANDES</v>
      </c>
      <c r="I984" s="22" t="str">
        <f>LOOKUP(C984,DATOS!$C$2:$C$497,DATOS!$G$2:$G$497)</f>
        <v>LA FRIA</v>
      </c>
      <c r="J984" s="9" t="s">
        <v>35</v>
      </c>
    </row>
    <row r="985" spans="1:10">
      <c r="A985" s="20">
        <f t="shared" si="13"/>
        <v>996</v>
      </c>
      <c r="B985" s="22" t="str">
        <f>LOOKUP(C985,DATOS!$C$2:$C$497,DATOS!$B$2:$B$497)</f>
        <v>OSWALDO ENRIQUE COLMENARES</v>
      </c>
      <c r="C985" s="26">
        <v>10161265</v>
      </c>
      <c r="D985" s="22" t="str">
        <f>LOOKUP(C985,DATOS!$C$2:$C$497,DATOS!$D$2:$D$497)</f>
        <v>DA761287</v>
      </c>
      <c r="E985" s="22" t="str">
        <f>LOOKUP(D985,DATOS!$A$502:$A$884,DATOS!$B$502:$B$884)</f>
        <v>600 LT</v>
      </c>
      <c r="F985" s="6">
        <v>257.62200000000001</v>
      </c>
      <c r="G985" s="8">
        <v>45499</v>
      </c>
      <c r="H985" s="22" t="str">
        <f>LOOKUP(C985,DATOS!$C$2:$C$497,DATOS!$F$2:$F$497)</f>
        <v>ANDES</v>
      </c>
      <c r="I985" s="22" t="str">
        <f>LOOKUP(C985,DATOS!$C$2:$C$497,DATOS!$G$2:$G$497)</f>
        <v>SAN CRISTOBAL</v>
      </c>
      <c r="J985" s="9" t="s">
        <v>495</v>
      </c>
    </row>
    <row r="986" spans="1:10">
      <c r="A986" s="20">
        <f t="shared" ref="A986:A1049" si="14">A985+1</f>
        <v>997</v>
      </c>
      <c r="B986" s="22" t="str">
        <f>LOOKUP(C986,DATOS!$C$2:$C$497,DATOS!$B$2:$B$497)</f>
        <v>JESUS ARMANDO GIL</v>
      </c>
      <c r="C986" s="26">
        <v>10851206</v>
      </c>
      <c r="D986" s="22" t="str">
        <f>LOOKUP(C986,DATOS!$C$2:$C$497,DATOS!$D$2:$D$497)</f>
        <v>A24DT2V</v>
      </c>
      <c r="E986" s="22" t="str">
        <f>LOOKUP(D986,DATOS!$A$502:$A$884,DATOS!$B$502:$B$884)</f>
        <v>S/I</v>
      </c>
      <c r="F986" s="6">
        <v>200.27199999999999</v>
      </c>
      <c r="G986" s="8">
        <v>45499</v>
      </c>
      <c r="H986" s="22" t="str">
        <f>LOOKUP(C986,DATOS!$C$2:$C$497,DATOS!$F$2:$F$497)</f>
        <v>ANDES</v>
      </c>
      <c r="I986" s="22" t="str">
        <f>LOOKUP(C986,DATOS!$C$2:$C$497,DATOS!$G$2:$G$497)</f>
        <v>SAN CRISTOBAL</v>
      </c>
      <c r="J986" s="9" t="s">
        <v>35</v>
      </c>
    </row>
    <row r="987" spans="1:10">
      <c r="A987" s="20">
        <f t="shared" si="14"/>
        <v>998</v>
      </c>
      <c r="B987" s="22" t="str">
        <f>LOOKUP(C987,DATOS!$C$2:$C$497,DATOS!$B$2:$B$497)</f>
        <v>DOMINGO DELGADO</v>
      </c>
      <c r="C987" s="26">
        <v>14835346</v>
      </c>
      <c r="D987" s="22" t="str">
        <f>LOOKUP(C987,DATOS!$C$2:$C$497,DATOS!$D$2:$D$497)</f>
        <v>A71EE3G</v>
      </c>
      <c r="E987" s="22" t="str">
        <f>LOOKUP(D987,DATOS!$A$502:$A$884,DATOS!$B$502:$B$884)</f>
        <v>S/I</v>
      </c>
      <c r="F987" s="6">
        <v>200.41499999999999</v>
      </c>
      <c r="G987" s="8">
        <v>45499</v>
      </c>
      <c r="H987" s="22" t="str">
        <f>LOOKUP(C987,DATOS!$C$2:$C$497,DATOS!$F$2:$F$497)</f>
        <v>OCCIDENTE</v>
      </c>
      <c r="I987" s="22" t="str">
        <f>LOOKUP(C987,DATOS!$C$2:$C$497,DATOS!$G$2:$G$497)</f>
        <v>VALERA</v>
      </c>
      <c r="J987" s="9" t="s">
        <v>56</v>
      </c>
    </row>
    <row r="988" spans="1:10">
      <c r="A988" s="20">
        <f t="shared" si="14"/>
        <v>999</v>
      </c>
      <c r="B988" s="22" t="str">
        <f>LOOKUP(C988,DATOS!$C$2:$C$497,DATOS!$B$2:$B$497)</f>
        <v>DIXON GARCIA</v>
      </c>
      <c r="C988" s="26">
        <v>18625534</v>
      </c>
      <c r="D988" s="22" t="str">
        <f>LOOKUP(C988,DATOS!$C$2:$C$497,DATOS!$D$2:$D$497)</f>
        <v>PT501962</v>
      </c>
      <c r="E988" s="22" t="str">
        <f>LOOKUP(D988,DATOS!$A$502:$A$884,DATOS!$B$502:$B$884)</f>
        <v>S/I</v>
      </c>
      <c r="F988" s="6">
        <v>450.589</v>
      </c>
      <c r="G988" s="8">
        <v>45499</v>
      </c>
      <c r="H988" s="22" t="str">
        <f>LOOKUP(C988,DATOS!$C$2:$C$497,DATOS!$F$2:$F$497)</f>
        <v>OCCIDENTE</v>
      </c>
      <c r="I988" s="22" t="str">
        <f>LOOKUP(C988,DATOS!$C$2:$C$497,DATOS!$G$2:$G$497)</f>
        <v>MARACAIBO</v>
      </c>
      <c r="J988" s="9" t="s">
        <v>732</v>
      </c>
    </row>
    <row r="989" spans="1:10">
      <c r="A989" s="20">
        <f t="shared" si="14"/>
        <v>1000</v>
      </c>
      <c r="B989" s="22" t="str">
        <f>LOOKUP(C989,DATOS!$C$2:$C$497,DATOS!$B$2:$B$497)</f>
        <v>JOSE GONZALES</v>
      </c>
      <c r="C989" s="26">
        <v>10602572</v>
      </c>
      <c r="D989" s="22" t="str">
        <f>LOOKUP(C989,DATOS!$C$2:$C$497,DATOS!$D$2:$D$497)</f>
        <v>DA753559</v>
      </c>
      <c r="E989" s="22" t="str">
        <f>LOOKUP(D989,DATOS!$A$502:$A$884,DATOS!$B$502:$B$884)</f>
        <v>600 LT</v>
      </c>
      <c r="F989" s="6">
        <v>250.488</v>
      </c>
      <c r="G989" s="8">
        <v>45499</v>
      </c>
      <c r="H989" s="22" t="str">
        <f>LOOKUP(C989,DATOS!$C$2:$C$497,DATOS!$F$2:$F$497)</f>
        <v>OCCIDENTE</v>
      </c>
      <c r="I989" s="22" t="str">
        <f>LOOKUP(C989,DATOS!$C$2:$C$497,DATOS!$G$2:$G$497)</f>
        <v>MARACAIBO</v>
      </c>
      <c r="J989" s="9" t="s">
        <v>57</v>
      </c>
    </row>
    <row r="990" spans="1:10">
      <c r="A990" s="20">
        <f t="shared" si="14"/>
        <v>1001</v>
      </c>
      <c r="B990" s="22" t="str">
        <f>LOOKUP(C990,DATOS!$C$2:$C$497,DATOS!$B$2:$B$497)</f>
        <v>ANTONIO MONTILLA</v>
      </c>
      <c r="C990" s="26">
        <v>7732425</v>
      </c>
      <c r="D990" s="22" t="str">
        <f>LOOKUP(C990,DATOS!$C$2:$C$497,DATOS!$D$2:$D$497)</f>
        <v>DA761724</v>
      </c>
      <c r="E990" s="22" t="str">
        <f>LOOKUP(D990,DATOS!$A$502:$A$884,DATOS!$B$502:$B$884)</f>
        <v>600 LT</v>
      </c>
      <c r="F990" s="6">
        <v>200.642</v>
      </c>
      <c r="G990" s="8">
        <v>45499</v>
      </c>
      <c r="H990" s="22" t="str">
        <f>LOOKUP(C990,DATOS!$C$2:$C$497,DATOS!$F$2:$F$497)</f>
        <v>OCCIDENTE</v>
      </c>
      <c r="I990" s="22" t="str">
        <f>LOOKUP(C990,DATOS!$C$2:$C$497,DATOS!$G$2:$G$497)</f>
        <v>MARACAIBO</v>
      </c>
      <c r="J990" s="9" t="s">
        <v>9</v>
      </c>
    </row>
    <row r="991" spans="1:10">
      <c r="A991" s="20">
        <f t="shared" si="14"/>
        <v>1002</v>
      </c>
      <c r="B991" s="22" t="str">
        <f>LOOKUP(C991,DATOS!$C$2:$C$497,DATOS!$B$2:$B$497)</f>
        <v>JOSE GONZALEZ</v>
      </c>
      <c r="C991" s="26">
        <v>11249199</v>
      </c>
      <c r="D991" s="22" t="str">
        <f>LOOKUP(C991,DATOS!$C$2:$C$497,DATOS!$D$2:$D$497)</f>
        <v>NS000530</v>
      </c>
      <c r="E991" s="22" t="str">
        <f>LOOKUP(D991,DATOS!$A$502:$A$884,DATOS!$B$502:$B$884)</f>
        <v>S/I</v>
      </c>
      <c r="F991" s="6">
        <v>171.21799999999999</v>
      </c>
      <c r="G991" s="8">
        <v>45499</v>
      </c>
      <c r="H991" s="22" t="str">
        <f>LOOKUP(C991,DATOS!$C$2:$C$497,DATOS!$F$2:$F$497)</f>
        <v>OCCIDENTE</v>
      </c>
      <c r="I991" s="22" t="str">
        <f>LOOKUP(C991,DATOS!$C$2:$C$497,DATOS!$G$2:$G$497)</f>
        <v>MARACAIBO</v>
      </c>
      <c r="J991" s="9" t="s">
        <v>9</v>
      </c>
    </row>
    <row r="992" spans="1:10">
      <c r="A992" s="20">
        <f t="shared" si="14"/>
        <v>1003</v>
      </c>
      <c r="B992" s="22" t="str">
        <f>LOOKUP(C992,DATOS!$C$2:$C$497,DATOS!$B$2:$B$497)</f>
        <v>WILLIAMS LABARCA</v>
      </c>
      <c r="C992" s="26">
        <v>16469804</v>
      </c>
      <c r="D992" s="22" t="s">
        <v>153</v>
      </c>
      <c r="E992" s="22" t="str">
        <f>LOOKUP(D992,DATOS!$A$502:$A$884,DATOS!$B$502:$B$884)</f>
        <v>S/I</v>
      </c>
      <c r="F992" s="6">
        <v>200.98400000000001</v>
      </c>
      <c r="G992" s="8">
        <v>45499</v>
      </c>
      <c r="H992" s="22" t="str">
        <f>LOOKUP(C992,DATOS!$C$2:$C$497,DATOS!$F$2:$F$497)</f>
        <v>OCCIDENTE</v>
      </c>
      <c r="I992" s="22" t="str">
        <f>LOOKUP(C992,DATOS!$C$2:$C$497,DATOS!$G$2:$G$497)</f>
        <v>MARACAIBO</v>
      </c>
      <c r="J992" s="9" t="s">
        <v>9</v>
      </c>
    </row>
    <row r="993" spans="1:10">
      <c r="A993" s="20">
        <f t="shared" si="14"/>
        <v>1004</v>
      </c>
      <c r="B993" s="22" t="str">
        <f>LOOKUP(C993,DATOS!$C$2:$C$497,DATOS!$B$2:$B$497)</f>
        <v>CARLOS LUGO</v>
      </c>
      <c r="C993" s="26">
        <v>17335371</v>
      </c>
      <c r="D993" s="22" t="s">
        <v>362</v>
      </c>
      <c r="E993" s="22" t="str">
        <f>LOOKUP(D993,DATOS!$A$502:$A$884,DATOS!$B$502:$B$884)</f>
        <v>S/I</v>
      </c>
      <c r="F993" s="6">
        <v>252.94800000000001</v>
      </c>
      <c r="G993" s="8">
        <v>45499</v>
      </c>
      <c r="H993" s="22" t="str">
        <f>LOOKUP(C993,DATOS!$C$2:$C$497,DATOS!$F$2:$F$497)</f>
        <v>OCCIDENTE</v>
      </c>
      <c r="I993" s="22" t="str">
        <f>LOOKUP(C993,DATOS!$C$2:$C$497,DATOS!$G$2:$G$497)</f>
        <v>MARACAIBO</v>
      </c>
      <c r="J993" s="9" t="s">
        <v>57</v>
      </c>
    </row>
    <row r="994" spans="1:10">
      <c r="A994" s="20">
        <f t="shared" si="14"/>
        <v>1005</v>
      </c>
      <c r="B994" s="22" t="str">
        <f>LOOKUP(C994,DATOS!$C$2:$C$497,DATOS!$B$2:$B$497)</f>
        <v>EDIXON AZUAJE</v>
      </c>
      <c r="C994" s="26">
        <v>17093646</v>
      </c>
      <c r="D994" s="22" t="str">
        <f>LOOKUP(C994,DATOS!$C$2:$C$497,DATOS!$D$2:$D$497)</f>
        <v>A43EE1G</v>
      </c>
      <c r="E994" s="22" t="str">
        <f>LOOKUP(D994,DATOS!$A$502:$A$884,DATOS!$B$502:$B$884)</f>
        <v>S/I</v>
      </c>
      <c r="F994" s="6">
        <v>300.05200000000002</v>
      </c>
      <c r="G994" s="8">
        <v>45499</v>
      </c>
      <c r="H994" s="22" t="str">
        <f>LOOKUP(C994,DATOS!$C$2:$C$497,DATOS!$F$2:$F$497)</f>
        <v>OCCIDENTE</v>
      </c>
      <c r="I994" s="22" t="str">
        <f>LOOKUP(C994,DATOS!$C$2:$C$497,DATOS!$G$2:$G$497)</f>
        <v>VALERA</v>
      </c>
      <c r="J994" s="9" t="s">
        <v>536</v>
      </c>
    </row>
    <row r="995" spans="1:10">
      <c r="A995" s="20">
        <f t="shared" si="14"/>
        <v>1006</v>
      </c>
      <c r="B995" s="22" t="str">
        <f>LOOKUP(C995,DATOS!$C$2:$C$497,DATOS!$B$2:$B$497)</f>
        <v>ENDER FERNANDEZ</v>
      </c>
      <c r="C995" s="26">
        <v>7627146</v>
      </c>
      <c r="D995" s="22" t="str">
        <f>LOOKUP(C995,DATOS!$C$2:$C$497,DATOS!$D$2:$D$497)</f>
        <v>NS000484</v>
      </c>
      <c r="E995" s="22" t="str">
        <f>LOOKUP(D995,DATOS!$A$502:$A$884,DATOS!$B$502:$B$884)</f>
        <v>S/I</v>
      </c>
      <c r="F995" s="6">
        <v>149.90100000000001</v>
      </c>
      <c r="G995" s="8">
        <v>45499</v>
      </c>
      <c r="H995" s="22" t="str">
        <f>LOOKUP(C995,DATOS!$C$2:$C$497,DATOS!$F$2:$F$497)</f>
        <v>OCCIDENTE</v>
      </c>
      <c r="I995" s="22" t="str">
        <f>LOOKUP(C995,DATOS!$C$2:$C$497,DATOS!$G$2:$G$497)</f>
        <v>MARACAIBO</v>
      </c>
      <c r="J995" s="9" t="s">
        <v>9</v>
      </c>
    </row>
    <row r="996" spans="1:10">
      <c r="A996" s="20">
        <f t="shared" si="14"/>
        <v>1007</v>
      </c>
      <c r="B996" s="22" t="str">
        <f>LOOKUP(C996,DATOS!$C$2:$C$497,DATOS!$B$2:$B$497)</f>
        <v>NING ORTEGA</v>
      </c>
      <c r="C996" s="26">
        <v>18831887</v>
      </c>
      <c r="D996" s="22" t="s">
        <v>85</v>
      </c>
      <c r="E996" s="22" t="str">
        <f>LOOKUP(D996,DATOS!$A$502:$A$884,DATOS!$B$502:$B$884)</f>
        <v>600 LT</v>
      </c>
      <c r="F996" s="6">
        <v>200.642</v>
      </c>
      <c r="G996" s="8">
        <v>45499</v>
      </c>
      <c r="H996" s="22" t="str">
        <f>LOOKUP(C996,DATOS!$C$2:$C$497,DATOS!$F$2:$F$497)</f>
        <v>OCCIDENTE</v>
      </c>
      <c r="I996" s="22" t="str">
        <f>LOOKUP(C996,DATOS!$C$2:$C$497,DATOS!$G$2:$G$497)</f>
        <v>MARACAIBO</v>
      </c>
      <c r="J996" s="9" t="s">
        <v>9</v>
      </c>
    </row>
    <row r="997" spans="1:10">
      <c r="A997" s="20">
        <f t="shared" si="14"/>
        <v>1008</v>
      </c>
      <c r="B997" s="22" t="str">
        <f>LOOKUP(C997,DATOS!$C$2:$C$497,DATOS!$B$2:$B$497)</f>
        <v>JOSE BENJAMIN MORENO</v>
      </c>
      <c r="C997" s="26">
        <v>9344998</v>
      </c>
      <c r="D997" s="22" t="str">
        <f>LOOKUP(C997,DATOS!$C$2:$C$497,DATOS!$D$2:$D$497)</f>
        <v>A25DT5V</v>
      </c>
      <c r="E997" s="22" t="str">
        <f>LOOKUP(D997,DATOS!$A$502:$A$884,DATOS!$B$502:$B$884)</f>
        <v>S/I</v>
      </c>
      <c r="F997" s="6">
        <v>200.465</v>
      </c>
      <c r="G997" s="8">
        <v>45499</v>
      </c>
      <c r="H997" s="22" t="str">
        <f>LOOKUP(C997,DATOS!$C$2:$C$497,DATOS!$F$2:$F$497)</f>
        <v>ANDES</v>
      </c>
      <c r="I997" s="22" t="str">
        <f>LOOKUP(C997,DATOS!$C$2:$C$497,DATOS!$G$2:$G$497)</f>
        <v>LA FRIA</v>
      </c>
      <c r="J997" s="9" t="s">
        <v>58</v>
      </c>
    </row>
    <row r="998" spans="1:10">
      <c r="A998" s="20">
        <f t="shared" si="14"/>
        <v>1009</v>
      </c>
      <c r="B998" s="22" t="str">
        <f>LOOKUP(C998,DATOS!$C$2:$C$497,DATOS!$B$2:$B$497)</f>
        <v>PEDRO BOHORQUEZ</v>
      </c>
      <c r="C998" s="26">
        <v>14306139</v>
      </c>
      <c r="D998" s="22" t="str">
        <f>LOOKUP(C998,DATOS!$C$2:$C$497,DATOS!$D$2:$D$497)</f>
        <v>A41EE1G</v>
      </c>
      <c r="E998" s="22" t="str">
        <f>LOOKUP(D998,DATOS!$A$502:$A$884,DATOS!$B$502:$B$884)</f>
        <v>S/I</v>
      </c>
      <c r="F998" s="6">
        <v>200.136</v>
      </c>
      <c r="G998" s="8">
        <v>45499</v>
      </c>
      <c r="H998" s="22" t="str">
        <f>LOOKUP(C998,DATOS!$C$2:$C$497,DATOS!$F$2:$F$497)</f>
        <v>OCCIDENTE</v>
      </c>
      <c r="I998" s="22" t="str">
        <f>LOOKUP(C998,DATOS!$C$2:$C$497,DATOS!$G$2:$G$497)</f>
        <v>VALERA</v>
      </c>
      <c r="J998" s="9" t="s">
        <v>56</v>
      </c>
    </row>
    <row r="999" spans="1:10">
      <c r="A999" s="20">
        <f t="shared" si="14"/>
        <v>1010</v>
      </c>
      <c r="B999" s="22" t="str">
        <f>LOOKUP(C999,DATOS!$C$2:$C$497,DATOS!$B$2:$B$497)</f>
        <v>JORGE FUENMAYOR</v>
      </c>
      <c r="C999" s="26">
        <v>16608112</v>
      </c>
      <c r="D999" s="22" t="str">
        <f>LOOKUP(C999,DATOS!$C$2:$C$497,DATOS!$D$2:$D$497)</f>
        <v>A72EE3G</v>
      </c>
      <c r="E999" s="22" t="str">
        <f>LOOKUP(D999,DATOS!$A$502:$A$884,DATOS!$B$502:$B$884)</f>
        <v>S/I</v>
      </c>
      <c r="F999" s="6">
        <v>400.678</v>
      </c>
      <c r="G999" s="8">
        <v>45499</v>
      </c>
      <c r="H999" s="22" t="str">
        <f>LOOKUP(C999,DATOS!$C$2:$C$497,DATOS!$F$2:$F$497)</f>
        <v>OCCIDENTE</v>
      </c>
      <c r="I999" s="22" t="str">
        <f>LOOKUP(C999,DATOS!$C$2:$C$497,DATOS!$G$2:$G$497)</f>
        <v>MARACAIBO</v>
      </c>
      <c r="J999" s="9" t="s">
        <v>732</v>
      </c>
    </row>
    <row r="1000" spans="1:10">
      <c r="A1000" s="20">
        <f t="shared" si="14"/>
        <v>1011</v>
      </c>
      <c r="B1000" s="22" t="str">
        <f>LOOKUP(C1000,DATOS!$C$2:$C$497,DATOS!$B$2:$B$497)</f>
        <v>WOLFANG BOHORQUEZ</v>
      </c>
      <c r="C1000" s="26">
        <v>14306140</v>
      </c>
      <c r="D1000" s="22" t="str">
        <f>LOOKUP(C1000,DATOS!$C$2:$C$497,DATOS!$D$2:$D$497)</f>
        <v>DA753557</v>
      </c>
      <c r="E1000" s="22" t="str">
        <f>LOOKUP(D1000,DATOS!$A$502:$A$884,DATOS!$B$502:$B$884)</f>
        <v>600 LT</v>
      </c>
      <c r="F1000" s="3">
        <v>200.018</v>
      </c>
      <c r="G1000" s="8">
        <v>45499</v>
      </c>
      <c r="H1000" s="22" t="str">
        <f>LOOKUP(C1000,DATOS!$C$2:$C$497,DATOS!$F$2:$F$497)</f>
        <v>OCCIDENTE</v>
      </c>
      <c r="I1000" s="22" t="str">
        <f>LOOKUP(C1000,DATOS!$C$2:$C$497,DATOS!$G$2:$G$497)</f>
        <v>MARACAIBO</v>
      </c>
      <c r="J1000" s="9" t="s">
        <v>9</v>
      </c>
    </row>
    <row r="1001" spans="1:10">
      <c r="A1001" s="20">
        <f t="shared" si="14"/>
        <v>1012</v>
      </c>
      <c r="B1001" s="22" t="str">
        <f>LOOKUP(C1001,DATOS!$C$2:$C$497,DATOS!$B$2:$B$497)</f>
        <v>JORGE LABARCA</v>
      </c>
      <c r="C1001" s="26">
        <v>13243960</v>
      </c>
      <c r="D1001" s="22" t="str">
        <f>LOOKUP(C1001,DATOS!$C$2:$C$497,DATOS!$D$2:$D$497)</f>
        <v>PT501957</v>
      </c>
      <c r="E1001" s="22" t="str">
        <f>LOOKUP(D1001,DATOS!$A$502:$A$884,DATOS!$B$502:$B$884)</f>
        <v>S/I</v>
      </c>
      <c r="F1001" s="6">
        <v>408.65899999999999</v>
      </c>
      <c r="G1001" s="8">
        <v>45499</v>
      </c>
      <c r="H1001" s="22" t="str">
        <f>LOOKUP(C1001,DATOS!$C$2:$C$497,DATOS!$F$2:$F$497)</f>
        <v>OCCIDENTE</v>
      </c>
      <c r="I1001" s="22" t="str">
        <f>LOOKUP(C1001,DATOS!$C$2:$C$497,DATOS!$G$2:$G$497)</f>
        <v>MARACAIBO</v>
      </c>
      <c r="J1001" s="1" t="s">
        <v>56</v>
      </c>
    </row>
    <row r="1002" spans="1:10">
      <c r="A1002" s="20">
        <f t="shared" si="14"/>
        <v>1013</v>
      </c>
      <c r="B1002" s="22" t="str">
        <f>LOOKUP(C1002,DATOS!$C$2:$C$497,DATOS!$B$2:$B$497)</f>
        <v>EDWING MOSQUERA</v>
      </c>
      <c r="C1002" s="26">
        <v>15839638</v>
      </c>
      <c r="D1002" s="22" t="str">
        <f>LOOKUP(C1002,DATOS!$C$2:$C$497,DATOS!$D$2:$D$497)</f>
        <v>DA753550</v>
      </c>
      <c r="E1002" s="22" t="str">
        <f>LOOKUP(D1002,DATOS!$A$502:$A$884,DATOS!$B$502:$B$884)</f>
        <v>600 LT</v>
      </c>
      <c r="F1002" s="6">
        <v>300.101</v>
      </c>
      <c r="G1002" s="8">
        <v>45499</v>
      </c>
      <c r="H1002" s="22" t="str">
        <f>LOOKUP(C1002,DATOS!$C$2:$C$497,DATOS!$F$2:$F$497)</f>
        <v>OCCIDENTE</v>
      </c>
      <c r="I1002" s="22" t="str">
        <f>LOOKUP(C1002,DATOS!$C$2:$C$497,DATOS!$G$2:$G$497)</f>
        <v>MARACAIBO</v>
      </c>
      <c r="J1002" s="1" t="s">
        <v>704</v>
      </c>
    </row>
    <row r="1003" spans="1:10">
      <c r="A1003" s="20">
        <f t="shared" si="14"/>
        <v>1014</v>
      </c>
      <c r="B1003" s="22" t="str">
        <f>LOOKUP(C1003,DATOS!$C$2:$C$497,DATOS!$B$2:$B$497)</f>
        <v>ELYSAUL MONTILLA</v>
      </c>
      <c r="C1003" s="26">
        <v>14504085</v>
      </c>
      <c r="D1003" s="22" t="str">
        <f>LOOKUP(C1003,DATOS!$C$2:$C$497,DATOS!$D$2:$D$497)</f>
        <v>A48EBOP</v>
      </c>
      <c r="E1003" s="22" t="str">
        <f>LOOKUP(D1003,DATOS!$A$502:$A$884,DATOS!$B$502:$B$884)</f>
        <v>S/I</v>
      </c>
      <c r="F1003" s="6">
        <v>200.584</v>
      </c>
      <c r="G1003" s="8">
        <v>45499</v>
      </c>
      <c r="H1003" s="22" t="str">
        <f>LOOKUP(C1003,DATOS!$C$2:$C$497,DATOS!$F$2:$F$497)</f>
        <v>OCCIDENTE</v>
      </c>
      <c r="I1003" s="22" t="str">
        <f>LOOKUP(C1003,DATOS!$C$2:$C$497,DATOS!$G$2:$G$497)</f>
        <v>SAN CRISTOBAL</v>
      </c>
      <c r="J1003" s="9" t="s">
        <v>58</v>
      </c>
    </row>
    <row r="1004" spans="1:10">
      <c r="A1004" s="20">
        <f t="shared" si="14"/>
        <v>1015</v>
      </c>
      <c r="B1004" s="22" t="str">
        <f>LOOKUP(C1004,DATOS!$C$2:$C$497,DATOS!$B$2:$B$497)</f>
        <v>ENI FERNANDEZ</v>
      </c>
      <c r="C1004" s="26">
        <v>6834834</v>
      </c>
      <c r="D1004" s="22" t="str">
        <f>LOOKUP(C1004,DATOS!$C$2:$C$497,DATOS!$D$2:$D$497)</f>
        <v>NS000481</v>
      </c>
      <c r="E1004" s="22" t="str">
        <f>LOOKUP(D1004,DATOS!$A$502:$A$884,DATOS!$B$502:$B$884)</f>
        <v>S/I</v>
      </c>
      <c r="F1004" s="6">
        <v>123.989</v>
      </c>
      <c r="G1004" s="8">
        <v>45499</v>
      </c>
      <c r="H1004" s="22" t="str">
        <f>LOOKUP(C1004,DATOS!$C$2:$C$497,DATOS!$F$2:$F$497)</f>
        <v>OCCIDENTE</v>
      </c>
      <c r="I1004" s="22" t="str">
        <f>LOOKUP(C1004,DATOS!$C$2:$C$497,DATOS!$G$2:$G$497)</f>
        <v>MARACAIBO</v>
      </c>
      <c r="J1004" s="9" t="s">
        <v>9</v>
      </c>
    </row>
    <row r="1005" spans="1:10">
      <c r="A1005" s="20">
        <f t="shared" si="14"/>
        <v>1016</v>
      </c>
      <c r="B1005" s="22" t="str">
        <f>LOOKUP(C1005,DATOS!$C$2:$C$497,DATOS!$B$2:$B$497)</f>
        <v>GUSTAVO DAVILA</v>
      </c>
      <c r="C1005" s="26">
        <v>9717307</v>
      </c>
      <c r="D1005" s="22" t="str">
        <f>LOOKUP(C1005,DATOS!$C$2:$C$497,DATOS!$D$2:$D$497)</f>
        <v>DA746014</v>
      </c>
      <c r="E1005" s="22" t="str">
        <f>LOOKUP(D1005,DATOS!$A$502:$A$884,DATOS!$B$502:$B$884)</f>
        <v>600 LT</v>
      </c>
      <c r="F1005" s="6">
        <v>300.07499999999999</v>
      </c>
      <c r="G1005" s="8">
        <v>45499</v>
      </c>
      <c r="H1005" s="22" t="str">
        <f>LOOKUP(C1005,DATOS!$C$2:$C$497,DATOS!$F$2:$F$497)</f>
        <v>ANDES</v>
      </c>
      <c r="I1005" s="22" t="str">
        <f>LOOKUP(C1005,DATOS!$C$2:$C$497,DATOS!$G$2:$G$497)</f>
        <v>SAN CRISTOBAL</v>
      </c>
      <c r="J1005" s="1" t="s">
        <v>495</v>
      </c>
    </row>
    <row r="1006" spans="1:10">
      <c r="A1006" s="20">
        <f t="shared" si="14"/>
        <v>1017</v>
      </c>
      <c r="B1006" s="22" t="str">
        <f>LOOKUP(C1006,DATOS!$C$2:$C$497,DATOS!$B$2:$B$497)</f>
        <v>ADENIS ARANGURE</v>
      </c>
      <c r="C1006" s="26">
        <v>14808911</v>
      </c>
      <c r="D1006" s="22" t="str">
        <f>LOOKUP(C1006,DATOS!$C$2:$C$497,DATOS!$D$2:$D$497)</f>
        <v>A26DT3V</v>
      </c>
      <c r="E1006" s="22" t="str">
        <f>LOOKUP(D1006,DATOS!$A$502:$A$884,DATOS!$B$502:$B$884)</f>
        <v>S/I</v>
      </c>
      <c r="F1006" s="6">
        <v>300.39699999999999</v>
      </c>
      <c r="G1006" s="8">
        <v>45499</v>
      </c>
      <c r="H1006" s="22" t="str">
        <f>LOOKUP(C1006,DATOS!$C$2:$C$497,DATOS!$F$2:$F$497)</f>
        <v>ANDES</v>
      </c>
      <c r="I1006" s="22" t="str">
        <f>LOOKUP(C1006,DATOS!$C$2:$C$497,DATOS!$G$2:$G$497)</f>
        <v>LA FRIA</v>
      </c>
      <c r="J1006" s="1" t="s">
        <v>495</v>
      </c>
    </row>
    <row r="1007" spans="1:10">
      <c r="A1007" s="20">
        <f t="shared" si="14"/>
        <v>1018</v>
      </c>
      <c r="B1007" s="22" t="str">
        <f>LOOKUP(C1007,DATOS!$C$2:$C$497,DATOS!$B$2:$B$497)</f>
        <v>NELSON ZAMBRANO</v>
      </c>
      <c r="C1007" s="26">
        <v>12755533</v>
      </c>
      <c r="D1007" s="22" t="s">
        <v>815</v>
      </c>
      <c r="E1007" s="22" t="str">
        <f>LOOKUP(D1007,DATOS!$A$502:$A$884,DATOS!$B$502:$B$884)</f>
        <v>600 LT</v>
      </c>
      <c r="F1007" s="6">
        <v>300.74099999999999</v>
      </c>
      <c r="G1007" s="8">
        <v>45499</v>
      </c>
      <c r="H1007" s="22" t="str">
        <f>LOOKUP(C1007,DATOS!$C$2:$C$497,DATOS!$F$2:$F$497)</f>
        <v>ANDES</v>
      </c>
      <c r="I1007" s="22" t="str">
        <f>LOOKUP(C1007,DATOS!$C$2:$C$497,DATOS!$G$2:$G$497)</f>
        <v>SAN CRISTOBAL</v>
      </c>
      <c r="J1007" s="1" t="s">
        <v>495</v>
      </c>
    </row>
    <row r="1008" spans="1:10">
      <c r="A1008" s="20">
        <f t="shared" si="14"/>
        <v>1019</v>
      </c>
      <c r="B1008" s="22" t="str">
        <f>LOOKUP(C1008,DATOS!$C$2:$C$497,DATOS!$B$2:$B$497)</f>
        <v>HENRY RAMIREZ</v>
      </c>
      <c r="C1008" s="26">
        <v>13141978</v>
      </c>
      <c r="D1008" s="22" t="s">
        <v>67</v>
      </c>
      <c r="E1008" s="22" t="str">
        <f>LOOKUP(D1008,DATOS!$A$502:$A$884,DATOS!$B$502:$B$884)</f>
        <v>S/I</v>
      </c>
      <c r="F1008" s="3">
        <v>200.495</v>
      </c>
      <c r="G1008" s="8">
        <v>45499</v>
      </c>
      <c r="H1008" s="22" t="str">
        <f>LOOKUP(C1008,DATOS!$C$2:$C$497,DATOS!$F$2:$F$497)</f>
        <v>ANDES</v>
      </c>
      <c r="I1008" s="22" t="str">
        <f>LOOKUP(C1008,DATOS!$C$2:$C$497,DATOS!$G$2:$G$497)</f>
        <v>LA FRIA</v>
      </c>
      <c r="J1008" s="1" t="s">
        <v>58</v>
      </c>
    </row>
    <row r="1009" spans="1:10">
      <c r="A1009" s="20">
        <f t="shared" si="14"/>
        <v>1020</v>
      </c>
      <c r="B1009" s="22" t="str">
        <f>LOOKUP(C1009,DATOS!$C$2:$C$497,DATOS!$B$2:$B$497)</f>
        <v>WILLIAM GARCIA</v>
      </c>
      <c r="C1009" s="26">
        <v>8104930</v>
      </c>
      <c r="D1009" s="22" t="str">
        <f>LOOKUP(C1009,DATOS!$C$2:$C$497,DATOS!$D$2:$D$497)</f>
        <v>A25DT0V</v>
      </c>
      <c r="E1009" s="22" t="str">
        <f>LOOKUP(D1009,DATOS!$A$502:$A$884,DATOS!$B$502:$B$884)</f>
        <v>S/I</v>
      </c>
      <c r="F1009" s="3">
        <v>200.208</v>
      </c>
      <c r="G1009" s="8">
        <v>45499</v>
      </c>
      <c r="H1009" s="22" t="str">
        <f>LOOKUP(C1009,DATOS!$C$2:$C$497,DATOS!$F$2:$F$497)</f>
        <v>ANDES</v>
      </c>
      <c r="I1009" s="22" t="str">
        <f>LOOKUP(C1009,DATOS!$C$2:$C$497,DATOS!$G$2:$G$497)</f>
        <v>LA FRIA</v>
      </c>
      <c r="J1009" s="1" t="s">
        <v>58</v>
      </c>
    </row>
    <row r="1010" spans="1:10">
      <c r="A1010" s="20">
        <f t="shared" si="14"/>
        <v>1021</v>
      </c>
      <c r="B1010" s="22" t="str">
        <f>LOOKUP(C1010,DATOS!$C$2:$C$497,DATOS!$B$2:$B$497)</f>
        <v>DOMINGO RODRIGUEZ</v>
      </c>
      <c r="C1010" s="26">
        <v>14026985</v>
      </c>
      <c r="D1010" s="22" t="str">
        <f>LOOKUP(C1010,DATOS!$C$2:$C$497,DATOS!$D$2:$D$497)</f>
        <v>DA753509</v>
      </c>
      <c r="E1010" s="22" t="str">
        <f>LOOKUP(D1010,DATOS!$A$502:$A$884,DATOS!$B$502:$B$884)</f>
        <v>600 LT</v>
      </c>
      <c r="F1010" s="3">
        <v>200.113</v>
      </c>
      <c r="G1010" s="8">
        <v>45499</v>
      </c>
      <c r="H1010" s="22" t="str">
        <f>LOOKUP(C1010,DATOS!$C$2:$C$497,DATOS!$F$2:$F$497)</f>
        <v>OCCIDENTE</v>
      </c>
      <c r="I1010" s="22" t="str">
        <f>LOOKUP(C1010,DATOS!$C$2:$C$497,DATOS!$G$2:$G$497)</f>
        <v>MARACAIBO</v>
      </c>
      <c r="J1010" s="1" t="s">
        <v>9</v>
      </c>
    </row>
    <row r="1011" spans="1:10">
      <c r="A1011" s="20">
        <f t="shared" si="14"/>
        <v>1022</v>
      </c>
      <c r="B1011" s="22" t="str">
        <f>LOOKUP(C1011,DATOS!$C$2:$C$497,DATOS!$B$2:$B$497)</f>
        <v>PABLO PRATO</v>
      </c>
      <c r="C1011" s="26">
        <v>5652648</v>
      </c>
      <c r="D1011" s="22" t="s">
        <v>828</v>
      </c>
      <c r="E1011" s="22" t="str">
        <f>LOOKUP(D1011,DATOS!$A$502:$A$884,DATOS!$B$502:$B$884)</f>
        <v>600 LT</v>
      </c>
      <c r="F1011" s="3">
        <v>300.07100000000003</v>
      </c>
      <c r="G1011" s="8">
        <v>45499</v>
      </c>
      <c r="H1011" s="22" t="str">
        <f>LOOKUP(C1011,DATOS!$C$2:$C$497,DATOS!$F$2:$F$497)</f>
        <v>ANDES</v>
      </c>
      <c r="I1011" s="22" t="str">
        <f>LOOKUP(C1011,DATOS!$C$2:$C$497,DATOS!$G$2:$G$497)</f>
        <v>SAN CRISTOBAL</v>
      </c>
      <c r="J1011" s="1" t="s">
        <v>495</v>
      </c>
    </row>
    <row r="1012" spans="1:10">
      <c r="A1012" s="20">
        <f t="shared" si="14"/>
        <v>1023</v>
      </c>
      <c r="B1012" s="22" t="str">
        <f>LOOKUP(C1012,DATOS!$C$2:$C$497,DATOS!$B$2:$B$497)</f>
        <v>PEREZ YEISON</v>
      </c>
      <c r="C1012" s="22">
        <v>17834054</v>
      </c>
      <c r="D1012" s="22" t="str">
        <f>LOOKUP(C1012,DATOS!$C$2:$C$497,DATOS!$D$2:$D$497)</f>
        <v>DA761280</v>
      </c>
      <c r="E1012" s="22" t="str">
        <f>LOOKUP(D1012,DATOS!$A$502:$A$884,DATOS!$B$502:$B$884)</f>
        <v>600 LT</v>
      </c>
      <c r="F1012" s="3">
        <v>200.52199999999999</v>
      </c>
      <c r="G1012" s="8">
        <v>45499</v>
      </c>
      <c r="H1012" s="22" t="str">
        <f>LOOKUP(C1012,DATOS!$C$2:$C$497,DATOS!$F$2:$F$497)</f>
        <v>OCCIDENTE</v>
      </c>
      <c r="I1012" s="22" t="str">
        <f>LOOKUP(C1012,DATOS!$C$2:$C$497,DATOS!$G$2:$G$497)</f>
        <v>MARACAIBO</v>
      </c>
      <c r="J1012" s="1" t="s">
        <v>9</v>
      </c>
    </row>
    <row r="1013" spans="1:10">
      <c r="A1013" s="20">
        <f t="shared" si="14"/>
        <v>1024</v>
      </c>
      <c r="B1013" s="22" t="str">
        <f>LOOKUP(C1013,DATOS!$C$2:$C$497,DATOS!$B$2:$B$497)</f>
        <v>JAIRO GARRIDO</v>
      </c>
      <c r="C1013" s="26">
        <v>7900819</v>
      </c>
      <c r="D1013" s="22" t="s">
        <v>254</v>
      </c>
      <c r="E1013" s="22" t="str">
        <f>LOOKUP(D1013,DATOS!$A$502:$A$884,DATOS!$B$502:$B$884)</f>
        <v>600 LT</v>
      </c>
      <c r="F1013" s="3">
        <v>200.761</v>
      </c>
      <c r="G1013" s="8">
        <v>45499</v>
      </c>
      <c r="H1013" s="22" t="str">
        <f>LOOKUP(C1013,DATOS!$C$2:$C$497,DATOS!$F$2:$F$497)</f>
        <v>ANDES</v>
      </c>
      <c r="I1013" s="22" t="str">
        <f>LOOKUP(C1013,DATOS!$C$2:$C$497,DATOS!$G$2:$G$497)</f>
        <v>SAN CRISTOBAL</v>
      </c>
      <c r="J1013" s="1" t="s">
        <v>6</v>
      </c>
    </row>
    <row r="1014" spans="1:10">
      <c r="A1014" s="20">
        <f t="shared" si="14"/>
        <v>1025</v>
      </c>
      <c r="B1014" s="28" t="s">
        <v>20</v>
      </c>
      <c r="C1014" s="28" t="s">
        <v>21</v>
      </c>
      <c r="D1014" s="28" t="s">
        <v>22</v>
      </c>
      <c r="E1014" s="28" t="s">
        <v>23</v>
      </c>
      <c r="F1014" s="28" t="s">
        <v>25</v>
      </c>
      <c r="G1014" s="28" t="s">
        <v>0</v>
      </c>
      <c r="H1014" s="28" t="s">
        <v>28</v>
      </c>
      <c r="I1014" s="28" t="s">
        <v>29</v>
      </c>
      <c r="J1014" s="28" t="s">
        <v>30</v>
      </c>
    </row>
    <row r="1015" spans="1:10">
      <c r="A1015" s="20">
        <f t="shared" si="14"/>
        <v>1026</v>
      </c>
      <c r="B1015" s="22" t="str">
        <f>LOOKUP(C1015,DATOS!$C$2:$C$497,DATOS!$B$2:$B$497)</f>
        <v xml:space="preserve">  DIONEL MARTINEZ</v>
      </c>
      <c r="C1015" s="26">
        <v>11661524</v>
      </c>
      <c r="D1015" s="22" t="str">
        <f>LOOKUP(C1015,DATOS!$C$2:$C$497,DATOS!$D$2:$D$497)</f>
        <v>DA761244</v>
      </c>
      <c r="E1015" s="22" t="str">
        <f>LOOKUP(D1015,DATOS!$A$502:$A$884,DATOS!$B$502:$B$884)</f>
        <v>600 LT</v>
      </c>
      <c r="F1015" s="6">
        <v>368.65699999999998</v>
      </c>
      <c r="G1015" s="8">
        <v>45500</v>
      </c>
      <c r="H1015" s="22" t="str">
        <f>LOOKUP(C1015,DATOS!$C$2:$C$497,DATOS!$F$2:$F$497)</f>
        <v>OCCIDENTE</v>
      </c>
      <c r="I1015" s="22" t="str">
        <f>LOOKUP(C1015,DATOS!$C$2:$C$497,DATOS!$G$2:$G$497)</f>
        <v>MARACAIBO</v>
      </c>
      <c r="J1015" s="9" t="s">
        <v>732</v>
      </c>
    </row>
    <row r="1016" spans="1:10">
      <c r="A1016" s="20">
        <f t="shared" si="14"/>
        <v>1027</v>
      </c>
      <c r="B1016" s="22" t="str">
        <f>LOOKUP(C1016,DATOS!$C$2:$C$497,DATOS!$B$2:$B$497)</f>
        <v>OSWALDO NAVARRO</v>
      </c>
      <c r="C1016" s="26">
        <v>12621011</v>
      </c>
      <c r="D1016" s="22" t="str">
        <f>LOOKUP(C1016,DATOS!$C$2:$C$497,DATOS!$D$2:$D$497)</f>
        <v>A73EE1G</v>
      </c>
      <c r="E1016" s="22" t="str">
        <f>LOOKUP(D1016,DATOS!$A$502:$A$884,DATOS!$B$502:$B$884)</f>
        <v>S/I</v>
      </c>
      <c r="F1016" s="6">
        <v>250.048</v>
      </c>
      <c r="G1016" s="8">
        <v>45500</v>
      </c>
      <c r="H1016" s="22" t="str">
        <f>LOOKUP(C1016,DATOS!$C$2:$C$497,DATOS!$F$2:$F$497)</f>
        <v>OCCIDENTE</v>
      </c>
      <c r="I1016" s="22" t="str">
        <f>LOOKUP(C1016,DATOS!$C$2:$C$497,DATOS!$G$2:$G$497)</f>
        <v>MARACAIBO</v>
      </c>
      <c r="J1016" s="9" t="s">
        <v>57</v>
      </c>
    </row>
    <row r="1017" spans="1:10">
      <c r="A1017" s="20">
        <f t="shared" si="14"/>
        <v>1028</v>
      </c>
      <c r="B1017" s="22" t="str">
        <f>LOOKUP(C1017,DATOS!$C$2:$C$497,DATOS!$B$2:$B$497)</f>
        <v>RENY BRAVO</v>
      </c>
      <c r="C1017" s="26">
        <v>12305531</v>
      </c>
      <c r="D1017" s="22" t="str">
        <f>LOOKUP(C1017,DATOS!$C$2:$C$497,DATOS!$D$2:$D$497)</f>
        <v>PT501951</v>
      </c>
      <c r="E1017" s="22" t="str">
        <f>LOOKUP(D1017,DATOS!$A$502:$A$884,DATOS!$B$502:$B$884)</f>
        <v>S/I</v>
      </c>
      <c r="F1017" s="6">
        <v>250.36600000000001</v>
      </c>
      <c r="G1017" s="8">
        <v>45500</v>
      </c>
      <c r="H1017" s="22" t="str">
        <f>LOOKUP(C1017,DATOS!$C$2:$C$497,DATOS!$F$2:$F$497)</f>
        <v>OCCIDENTE</v>
      </c>
      <c r="I1017" s="22" t="str">
        <f>LOOKUP(C1017,DATOS!$C$2:$C$497,DATOS!$G$2:$G$497)</f>
        <v>MARACAIBO</v>
      </c>
      <c r="J1017" s="9" t="s">
        <v>741</v>
      </c>
    </row>
    <row r="1018" spans="1:10">
      <c r="A1018" s="20">
        <f t="shared" si="14"/>
        <v>1029</v>
      </c>
      <c r="B1018" s="22" t="str">
        <f>LOOKUP(C1018,DATOS!$C$2:$C$497,DATOS!$B$2:$B$497)</f>
        <v>JOSE LUIS CONTRERAS</v>
      </c>
      <c r="C1018" s="26">
        <v>9341901</v>
      </c>
      <c r="D1018" s="22" t="str">
        <f>LOOKUP(C1018,DATOS!$C$2:$C$497,DATOS!$D$2:$D$497)</f>
        <v>A29DT1V</v>
      </c>
      <c r="E1018" s="22" t="str">
        <f>LOOKUP(D1018,DATOS!$A$502:$A$884,DATOS!$B$502:$B$884)</f>
        <v>S/I</v>
      </c>
      <c r="F1018" s="6">
        <v>200.24199999999999</v>
      </c>
      <c r="G1018" s="8">
        <v>45500</v>
      </c>
      <c r="H1018" s="22" t="str">
        <f>LOOKUP(C1018,DATOS!$C$2:$C$497,DATOS!$F$2:$F$497)</f>
        <v>ANDES</v>
      </c>
      <c r="I1018" s="22" t="str">
        <f>LOOKUP(C1018,DATOS!$C$2:$C$497,DATOS!$G$2:$G$497)</f>
        <v>LA FRIA</v>
      </c>
      <c r="J1018" s="9" t="s">
        <v>35</v>
      </c>
    </row>
    <row r="1019" spans="1:10">
      <c r="A1019" s="20">
        <f t="shared" si="14"/>
        <v>1030</v>
      </c>
      <c r="B1019" s="22" t="str">
        <f>LOOKUP(C1019,DATOS!$C$2:$C$497,DATOS!$B$2:$B$497)</f>
        <v>RICHARD VASQUEZ</v>
      </c>
      <c r="C1019" s="26">
        <v>14454740</v>
      </c>
      <c r="D1019" s="22" t="str">
        <f>LOOKUP(C1019,DATOS!$C$2:$C$497,DATOS!$D$2:$D$497)</f>
        <v>A73EE3G</v>
      </c>
      <c r="E1019" s="22" t="str">
        <f>LOOKUP(D1019,DATOS!$A$502:$A$884,DATOS!$B$502:$B$884)</f>
        <v>S/I</v>
      </c>
      <c r="F1019" s="6">
        <v>350.04</v>
      </c>
      <c r="G1019" s="8">
        <v>45500</v>
      </c>
      <c r="H1019" s="22" t="str">
        <f>LOOKUP(C1019,DATOS!$C$2:$C$497,DATOS!$F$2:$F$497)</f>
        <v>OCCIDENTE</v>
      </c>
      <c r="I1019" s="22" t="str">
        <f>LOOKUP(C1019,DATOS!$C$2:$C$497,DATOS!$G$2:$G$497)</f>
        <v>MARACAIBO</v>
      </c>
      <c r="J1019" s="9" t="s">
        <v>728</v>
      </c>
    </row>
    <row r="1020" spans="1:10">
      <c r="A1020" s="20">
        <f t="shared" si="14"/>
        <v>1031</v>
      </c>
      <c r="B1020" s="22" t="str">
        <f>LOOKUP(C1020,DATOS!$C$2:$C$497,DATOS!$B$2:$B$497)</f>
        <v>RICHARD DUQUE</v>
      </c>
      <c r="C1020" s="26">
        <v>12619916</v>
      </c>
      <c r="D1020" s="22" t="str">
        <f>LOOKUP(C1020,DATOS!$C$2:$C$497,DATOS!$D$2:$D$497)</f>
        <v>A75EE6G</v>
      </c>
      <c r="E1020" s="22" t="str">
        <f>LOOKUP(D1020,DATOS!$A$502:$A$884,DATOS!$B$502:$B$884)</f>
        <v>S/I</v>
      </c>
      <c r="F1020" s="6">
        <v>300.10899999999998</v>
      </c>
      <c r="G1020" s="8">
        <v>45500</v>
      </c>
      <c r="H1020" s="22" t="str">
        <f>LOOKUP(C1020,DATOS!$C$2:$C$497,DATOS!$F$2:$F$497)</f>
        <v>OCCIDENTE</v>
      </c>
      <c r="I1020" s="22" t="str">
        <f>LOOKUP(C1020,DATOS!$C$2:$C$497,DATOS!$G$2:$G$497)</f>
        <v>MARACAIBO</v>
      </c>
      <c r="J1020" s="9" t="s">
        <v>483</v>
      </c>
    </row>
    <row r="1021" spans="1:10">
      <c r="A1021" s="20">
        <f t="shared" si="14"/>
        <v>1032</v>
      </c>
      <c r="B1021" s="22" t="str">
        <f>LOOKUP(C1021,DATOS!$C$2:$C$497,DATOS!$B$2:$B$497)</f>
        <v xml:space="preserve">  JONATHA CHAPARRO</v>
      </c>
      <c r="C1021" s="26">
        <v>14522301</v>
      </c>
      <c r="D1021" s="22" t="str">
        <f>LOOKUP(C1021,DATOS!$C$2:$C$497,DATOS!$D$2:$D$497)</f>
        <v>DA761381</v>
      </c>
      <c r="E1021" s="22" t="str">
        <f>LOOKUP(D1021,DATOS!$A$502:$A$884,DATOS!$B$502:$B$884)</f>
        <v>600 LT</v>
      </c>
      <c r="F1021" s="6">
        <v>300.06299999999999</v>
      </c>
      <c r="G1021" s="8">
        <v>45500</v>
      </c>
      <c r="H1021" s="22" t="str">
        <f>LOOKUP(C1021,DATOS!$C$2:$C$497,DATOS!$F$2:$F$497)</f>
        <v>OCCIDENTE</v>
      </c>
      <c r="I1021" s="22" t="str">
        <f>LOOKUP(C1021,DATOS!$C$2:$C$497,DATOS!$G$2:$G$497)</f>
        <v>MARACAIBO</v>
      </c>
      <c r="J1021" s="9" t="s">
        <v>741</v>
      </c>
    </row>
    <row r="1022" spans="1:10">
      <c r="A1022" s="20">
        <f t="shared" si="14"/>
        <v>1033</v>
      </c>
      <c r="B1022" s="22" t="str">
        <f>LOOKUP(C1022,DATOS!$C$2:$C$497,DATOS!$B$2:$B$497)</f>
        <v>OSMER NAVARRO</v>
      </c>
      <c r="C1022" s="26">
        <v>7613744</v>
      </c>
      <c r="D1022" s="22" t="str">
        <f>LOOKUP(C1022,DATOS!$C$2:$C$497,DATOS!$D$2:$D$497)</f>
        <v>NS000465</v>
      </c>
      <c r="E1022" s="22" t="str">
        <f>LOOKUP(D1022,DATOS!$A$502:$A$884,DATOS!$B$502:$B$884)</f>
        <v>S/I</v>
      </c>
      <c r="F1022" s="6">
        <v>185.386</v>
      </c>
      <c r="G1022" s="8">
        <v>45500</v>
      </c>
      <c r="H1022" s="22" t="str">
        <f>LOOKUP(C1022,DATOS!$C$2:$C$497,DATOS!$F$2:$F$497)</f>
        <v>OCCIDENTE</v>
      </c>
      <c r="I1022" s="22" t="str">
        <f>LOOKUP(C1022,DATOS!$C$2:$C$497,DATOS!$G$2:$G$497)</f>
        <v>MARACAIBO</v>
      </c>
      <c r="J1022" s="9" t="s">
        <v>824</v>
      </c>
    </row>
    <row r="1023" spans="1:10">
      <c r="A1023" s="20">
        <f t="shared" si="14"/>
        <v>1034</v>
      </c>
      <c r="B1023" s="22" t="str">
        <f>LOOKUP(C1023,DATOS!$C$2:$C$497,DATOS!$B$2:$B$497)</f>
        <v>DERVIN VILLALOBOS</v>
      </c>
      <c r="C1023" s="26">
        <v>15559495</v>
      </c>
      <c r="D1023" s="22" t="str">
        <f>LOOKUP(C1023,DATOS!$C$2:$C$497,DATOS!$D$2:$D$497)</f>
        <v>A75EE5G</v>
      </c>
      <c r="E1023" s="22" t="str">
        <f>LOOKUP(D1023,DATOS!$A$502:$A$884,DATOS!$B$502:$B$884)</f>
        <v>S/I</v>
      </c>
      <c r="F1023" s="6">
        <v>300.02199999999999</v>
      </c>
      <c r="G1023" s="8">
        <v>45500</v>
      </c>
      <c r="H1023" s="22" t="str">
        <f>LOOKUP(C1023,DATOS!$C$2:$C$497,DATOS!$F$2:$F$497)</f>
        <v>OCCIDENTE</v>
      </c>
      <c r="I1023" s="22" t="str">
        <f>LOOKUP(C1023,DATOS!$C$2:$C$497,DATOS!$G$2:$G$497)</f>
        <v>MARACAIBO</v>
      </c>
      <c r="J1023" s="9" t="s">
        <v>825</v>
      </c>
    </row>
    <row r="1024" spans="1:10">
      <c r="A1024" s="20">
        <f t="shared" si="14"/>
        <v>1035</v>
      </c>
      <c r="B1024" s="22" t="str">
        <f>LOOKUP(C1024,DATOS!$C$2:$C$497,DATOS!$B$2:$B$497)</f>
        <v>LUIS GUERRERO</v>
      </c>
      <c r="C1024" s="26">
        <v>8098889</v>
      </c>
      <c r="D1024" s="22" t="str">
        <f>LOOKUP(C1024,DATOS!$C$2:$C$497,DATOS!$D$2:$D$497)</f>
        <v>DA761802</v>
      </c>
      <c r="E1024" s="22" t="str">
        <f>LOOKUP(D1024,DATOS!$A$502:$A$884,DATOS!$B$502:$B$884)</f>
        <v>600 LT</v>
      </c>
      <c r="F1024" s="6">
        <v>200.13900000000001</v>
      </c>
      <c r="G1024" s="8">
        <v>45500</v>
      </c>
      <c r="H1024" s="22" t="str">
        <f>LOOKUP(C1024,DATOS!$C$2:$C$497,DATOS!$F$2:$F$497)</f>
        <v>ANDES</v>
      </c>
      <c r="I1024" s="22" t="str">
        <f>LOOKUP(C1024,DATOS!$C$2:$C$497,DATOS!$G$2:$G$497)</f>
        <v>LA FRIA</v>
      </c>
      <c r="J1024" s="9" t="s">
        <v>35</v>
      </c>
    </row>
    <row r="1025" spans="1:10">
      <c r="A1025" s="20">
        <f t="shared" si="14"/>
        <v>1036</v>
      </c>
      <c r="B1025" s="22" t="str">
        <f>LOOKUP(C1025,DATOS!$C$2:$C$497,DATOS!$B$2:$B$497)</f>
        <v>ERNESTO CARDENAS</v>
      </c>
      <c r="C1025" s="26">
        <v>7772722</v>
      </c>
      <c r="D1025" s="22" t="str">
        <f>LOOKUP(C1025,DATOS!$C$2:$C$497,DATOS!$D$2:$D$497)</f>
        <v>A26DT5V</v>
      </c>
      <c r="E1025" s="22" t="str">
        <f>LOOKUP(D1025,DATOS!$A$502:$A$884,DATOS!$B$502:$B$884)</f>
        <v>S/I</v>
      </c>
      <c r="F1025" s="6">
        <v>200.40799999999999</v>
      </c>
      <c r="G1025" s="8">
        <v>45500</v>
      </c>
      <c r="H1025" s="22" t="str">
        <f>LOOKUP(C1025,DATOS!$C$2:$C$497,DATOS!$F$2:$F$497)</f>
        <v>OCCIDENTE</v>
      </c>
      <c r="I1025" s="22" t="str">
        <f>LOOKUP(C1025,DATOS!$C$2:$C$497,DATOS!$G$2:$G$497)</f>
        <v>MARACAIBO</v>
      </c>
      <c r="J1025" s="9" t="s">
        <v>9</v>
      </c>
    </row>
    <row r="1026" spans="1:10">
      <c r="A1026" s="20">
        <f t="shared" si="14"/>
        <v>1037</v>
      </c>
      <c r="B1026" s="22" t="str">
        <f>LOOKUP(C1026,DATOS!$C$2:$C$497,DATOS!$B$2:$B$497)</f>
        <v>HENRY VILLALOBOS</v>
      </c>
      <c r="C1026" s="26">
        <v>10413505</v>
      </c>
      <c r="D1026" s="22" t="str">
        <f>LOOKUP(C1026,DATOS!$C$2:$C$497,DATOS!$D$2:$D$497)</f>
        <v>A72EE0G</v>
      </c>
      <c r="E1026" s="22" t="str">
        <f>LOOKUP(D1026,DATOS!$A$502:$A$884,DATOS!$B$502:$B$884)</f>
        <v>S/I</v>
      </c>
      <c r="F1026" s="6">
        <v>300.26799999999997</v>
      </c>
      <c r="G1026" s="8">
        <v>45500</v>
      </c>
      <c r="H1026" s="22" t="str">
        <f>LOOKUP(C1026,DATOS!$C$2:$C$497,DATOS!$F$2:$F$497)</f>
        <v>OCCIDENTE</v>
      </c>
      <c r="I1026" s="22" t="str">
        <f>LOOKUP(C1026,DATOS!$C$2:$C$497,DATOS!$G$2:$G$497)</f>
        <v>MARACAIBO</v>
      </c>
      <c r="J1026" s="9" t="s">
        <v>826</v>
      </c>
    </row>
    <row r="1027" spans="1:10">
      <c r="A1027" s="20">
        <f t="shared" si="14"/>
        <v>1038</v>
      </c>
      <c r="B1027" s="22" t="str">
        <f>LOOKUP(C1027,DATOS!$C$2:$C$497,DATOS!$B$2:$B$497)</f>
        <v>DOMINGO DELGADO</v>
      </c>
      <c r="C1027" s="26">
        <v>14835346</v>
      </c>
      <c r="D1027" s="22" t="str">
        <f>LOOKUP(C1027,DATOS!$C$2:$C$497,DATOS!$D$2:$D$497)</f>
        <v>A71EE3G</v>
      </c>
      <c r="E1027" s="22" t="str">
        <f>LOOKUP(D1027,DATOS!$A$502:$A$884,DATOS!$B$502:$B$884)</f>
        <v>S/I</v>
      </c>
      <c r="F1027" s="6">
        <v>300.02999999999997</v>
      </c>
      <c r="G1027" s="8">
        <v>45500</v>
      </c>
      <c r="H1027" s="22" t="str">
        <f>LOOKUP(C1027,DATOS!$C$2:$C$497,DATOS!$F$2:$F$497)</f>
        <v>OCCIDENTE</v>
      </c>
      <c r="I1027" s="22" t="str">
        <f>LOOKUP(C1027,DATOS!$C$2:$C$497,DATOS!$G$2:$G$497)</f>
        <v>VALERA</v>
      </c>
      <c r="J1027" s="9" t="s">
        <v>536</v>
      </c>
    </row>
    <row r="1028" spans="1:10">
      <c r="A1028" s="20">
        <f t="shared" si="14"/>
        <v>1039</v>
      </c>
      <c r="B1028" s="22" t="str">
        <f>LOOKUP(C1028,DATOS!$C$2:$C$497,DATOS!$B$2:$B$497)</f>
        <v>JOSE CONTRERAS</v>
      </c>
      <c r="C1028" s="26">
        <v>9741595</v>
      </c>
      <c r="D1028" s="22" t="str">
        <f>LOOKUP(C1028,DATOS!$C$2:$C$497,DATOS!$D$2:$D$497)</f>
        <v>A70EE3G</v>
      </c>
      <c r="E1028" s="22" t="str">
        <f>LOOKUP(D1028,DATOS!$A$502:$A$884,DATOS!$B$502:$B$884)</f>
        <v>S/I</v>
      </c>
      <c r="F1028" s="6">
        <v>400.51</v>
      </c>
      <c r="G1028" s="8">
        <v>45500</v>
      </c>
      <c r="H1028" s="22" t="str">
        <f>LOOKUP(C1028,DATOS!$C$2:$C$497,DATOS!$F$2:$F$497)</f>
        <v>OCCIDENTE</v>
      </c>
      <c r="I1028" s="22" t="str">
        <f>LOOKUP(C1028,DATOS!$C$2:$C$497,DATOS!$G$2:$G$497)</f>
        <v>MARACAIBO</v>
      </c>
      <c r="J1028" s="9" t="s">
        <v>782</v>
      </c>
    </row>
    <row r="1029" spans="1:10">
      <c r="A1029" s="20">
        <f t="shared" si="14"/>
        <v>1040</v>
      </c>
      <c r="B1029" s="22" t="str">
        <f>LOOKUP(C1029,DATOS!$C$2:$C$497,DATOS!$B$2:$B$497)</f>
        <v>ALICIO SOTURNO</v>
      </c>
      <c r="C1029" s="26">
        <v>10444646</v>
      </c>
      <c r="D1029" s="22" t="str">
        <f>LOOKUP(C1029,DATOS!$C$2:$C$497,DATOS!$D$2:$D$497)</f>
        <v>DA761834</v>
      </c>
      <c r="E1029" s="22" t="str">
        <f>LOOKUP(D1029,DATOS!$A$502:$A$884,DATOS!$B$502:$B$884)</f>
        <v>600 LT</v>
      </c>
      <c r="F1029" s="6">
        <v>250.44499999999999</v>
      </c>
      <c r="G1029" s="8">
        <v>45500</v>
      </c>
      <c r="H1029" s="22" t="str">
        <f>LOOKUP(C1029,DATOS!$C$2:$C$497,DATOS!$F$2:$F$497)</f>
        <v>OCCIDENTE</v>
      </c>
      <c r="I1029" s="22" t="str">
        <f>LOOKUP(C1029,DATOS!$C$2:$C$497,DATOS!$G$2:$G$497)</f>
        <v>MARACAIBO</v>
      </c>
      <c r="J1029" s="9" t="s">
        <v>827</v>
      </c>
    </row>
    <row r="1030" spans="1:10">
      <c r="A1030" s="20">
        <f t="shared" si="14"/>
        <v>1041</v>
      </c>
      <c r="B1030" s="22" t="str">
        <f>LOOKUP(C1030,DATOS!$C$2:$C$497,DATOS!$B$2:$B$497)</f>
        <v>LEONAR VALERA</v>
      </c>
      <c r="C1030" s="26">
        <v>11324295</v>
      </c>
      <c r="D1030" s="22" t="str">
        <f>LOOKUP(C1030,DATOS!$C$2:$C$497,DATOS!$D$2:$D$497)</f>
        <v>A75EE7G</v>
      </c>
      <c r="E1030" s="22" t="str">
        <f>LOOKUP(D1030,DATOS!$A$502:$A$884,DATOS!$B$502:$B$884)</f>
        <v>S/I</v>
      </c>
      <c r="F1030" s="6">
        <v>160.53899999999999</v>
      </c>
      <c r="G1030" s="8">
        <v>45500</v>
      </c>
      <c r="H1030" s="22" t="str">
        <f>LOOKUP(C1030,DATOS!$C$2:$C$497,DATOS!$F$2:$F$497)</f>
        <v>OCCIDENTE</v>
      </c>
      <c r="I1030" s="22" t="str">
        <f>LOOKUP(C1030,DATOS!$C$2:$C$497,DATOS!$G$2:$G$497)</f>
        <v>VALERA</v>
      </c>
      <c r="J1030" s="9" t="s">
        <v>56</v>
      </c>
    </row>
    <row r="1031" spans="1:10">
      <c r="A1031" s="20">
        <f t="shared" si="14"/>
        <v>1042</v>
      </c>
      <c r="B1031" s="22" t="str">
        <f>LOOKUP(C1031,DATOS!$C$2:$C$497,DATOS!$B$2:$B$497)</f>
        <v>JESUS LOPEZ</v>
      </c>
      <c r="C1031" s="26">
        <v>11453437</v>
      </c>
      <c r="D1031" s="22" t="str">
        <f>LOOKUP(C1031,DATOS!$C$2:$C$497,DATOS!$D$2:$D$497)</f>
        <v>A73EE0G</v>
      </c>
      <c r="E1031" s="22" t="str">
        <f>LOOKUP(D1031,DATOS!$A$502:$A$884,DATOS!$B$502:$B$884)</f>
        <v>S/I</v>
      </c>
      <c r="F1031" s="3">
        <v>200.018</v>
      </c>
      <c r="G1031" s="8">
        <v>45500</v>
      </c>
      <c r="H1031" s="22" t="str">
        <f>LOOKUP(C1031,DATOS!$C$2:$C$497,DATOS!$F$2:$F$497)</f>
        <v>OCCIDENTE</v>
      </c>
      <c r="I1031" s="22" t="str">
        <f>LOOKUP(C1031,DATOS!$C$2:$C$497,DATOS!$G$2:$G$497)</f>
        <v>VALERA</v>
      </c>
      <c r="J1031" s="9" t="s">
        <v>56</v>
      </c>
    </row>
    <row r="1032" spans="1:10">
      <c r="A1032" s="20">
        <f t="shared" si="14"/>
        <v>1043</v>
      </c>
      <c r="B1032" s="22" t="str">
        <f>LOOKUP(C1032,DATOS!$C$2:$C$497,DATOS!$B$2:$B$497)</f>
        <v>JAIRO BUITRIAGO</v>
      </c>
      <c r="C1032" s="26">
        <v>11302633</v>
      </c>
      <c r="D1032" s="22" t="str">
        <f>LOOKUP(C1032,DATOS!$C$2:$C$497,DATOS!$D$2:$D$497)</f>
        <v>A22DT7V</v>
      </c>
      <c r="E1032" s="22" t="str">
        <f>LOOKUP(D1032,DATOS!$A$502:$A$884,DATOS!$B$502:$B$884)</f>
        <v>S/I</v>
      </c>
      <c r="F1032" s="6">
        <v>200.45699999999999</v>
      </c>
      <c r="G1032" s="8">
        <v>45500</v>
      </c>
      <c r="H1032" s="22" t="str">
        <f>LOOKUP(C1032,DATOS!$C$2:$C$497,DATOS!$F$2:$F$497)</f>
        <v>ANDES</v>
      </c>
      <c r="I1032" s="22" t="str">
        <f>LOOKUP(C1032,DATOS!$C$2:$C$497,DATOS!$G$2:$G$497)</f>
        <v>LA FRIA</v>
      </c>
      <c r="J1032" s="1" t="s">
        <v>35</v>
      </c>
    </row>
    <row r="1033" spans="1:10">
      <c r="A1033" s="20">
        <f t="shared" si="14"/>
        <v>1044</v>
      </c>
      <c r="B1033" s="22" t="str">
        <f>LOOKUP(C1033,DATOS!$C$2:$C$497,DATOS!$B$2:$B$497)</f>
        <v xml:space="preserve">GUTIERREZ JAVIER </v>
      </c>
      <c r="C1033" s="26">
        <v>15808424</v>
      </c>
      <c r="D1033" s="22" t="str">
        <f>LOOKUP(C1033,DATOS!$C$2:$C$497,DATOS!$D$2:$D$497)</f>
        <v>A38EE0G</v>
      </c>
      <c r="E1033" s="22" t="str">
        <f>LOOKUP(D1033,DATOS!$A$502:$A$884,DATOS!$B$502:$B$884)</f>
        <v>S/I</v>
      </c>
      <c r="F1033" s="6">
        <v>200.44900000000001</v>
      </c>
      <c r="G1033" s="8">
        <v>45500</v>
      </c>
      <c r="H1033" s="22" t="str">
        <f>LOOKUP(C1033,DATOS!$C$2:$C$497,DATOS!$F$2:$F$497)</f>
        <v>OCCIDENTE</v>
      </c>
      <c r="I1033" s="22" t="str">
        <f>LOOKUP(C1033,DATOS!$C$2:$C$497,DATOS!$G$2:$G$497)</f>
        <v>VALERA</v>
      </c>
      <c r="J1033" s="1" t="s">
        <v>56</v>
      </c>
    </row>
    <row r="1034" spans="1:10">
      <c r="A1034" s="20">
        <f t="shared" si="14"/>
        <v>1045</v>
      </c>
      <c r="B1034" s="22" t="str">
        <f>LOOKUP(C1034,DATOS!$C$2:$C$497,DATOS!$B$2:$B$497)</f>
        <v>EFRAIN MATERANO</v>
      </c>
      <c r="C1034" s="26">
        <v>12408000</v>
      </c>
      <c r="D1034" s="22" t="str">
        <f>LOOKUP(C1034,DATOS!$C$2:$C$497,DATOS!$D$2:$D$497)</f>
        <v>NA016993</v>
      </c>
      <c r="E1034" s="22" t="str">
        <f>LOOKUP(D1034,DATOS!$A$502:$A$884,DATOS!$B$502:$B$884)</f>
        <v>S/I</v>
      </c>
      <c r="F1034" s="6">
        <v>160.52600000000001</v>
      </c>
      <c r="G1034" s="8">
        <v>45500</v>
      </c>
      <c r="H1034" s="22" t="str">
        <f>LOOKUP(C1034,DATOS!$C$2:$C$497,DATOS!$F$2:$F$497)</f>
        <v>OCCIDENTE</v>
      </c>
      <c r="I1034" s="22" t="str">
        <f>LOOKUP(C1034,DATOS!$C$2:$C$497,DATOS!$G$2:$G$497)</f>
        <v>VALERA</v>
      </c>
      <c r="J1034" s="9" t="s">
        <v>56</v>
      </c>
    </row>
    <row r="1035" spans="1:10">
      <c r="A1035" s="20">
        <f t="shared" si="14"/>
        <v>1046</v>
      </c>
      <c r="B1035" s="22" t="str">
        <f>LOOKUP(C1035,DATOS!$C$2:$C$497,DATOS!$B$2:$B$497)</f>
        <v>NESTOR MONTILLA</v>
      </c>
      <c r="C1035" s="26">
        <v>10314969</v>
      </c>
      <c r="D1035" s="22" t="str">
        <f>LOOKUP(C1035,DATOS!$C$2:$C$497,DATOS!$D$2:$D$497)</f>
        <v>A71EE6G</v>
      </c>
      <c r="E1035" s="22" t="str">
        <f>LOOKUP(D1035,DATOS!$A$502:$A$884,DATOS!$B$502:$B$884)</f>
        <v>S/I</v>
      </c>
      <c r="F1035" s="6">
        <v>200.72900000000001</v>
      </c>
      <c r="G1035" s="8">
        <v>45500</v>
      </c>
      <c r="H1035" s="22" t="str">
        <f>LOOKUP(C1035,DATOS!$C$2:$C$497,DATOS!$F$2:$F$497)</f>
        <v>OCCIDENTE</v>
      </c>
      <c r="I1035" s="22" t="str">
        <f>LOOKUP(C1035,DATOS!$C$2:$C$497,DATOS!$G$2:$G$497)</f>
        <v>VALERA</v>
      </c>
      <c r="J1035" s="9" t="s">
        <v>56</v>
      </c>
    </row>
    <row r="1036" spans="1:10">
      <c r="A1036" s="20">
        <f t="shared" si="14"/>
        <v>1047</v>
      </c>
      <c r="B1036" s="22" t="str">
        <f>LOOKUP(C1036,DATOS!$C$2:$C$497,DATOS!$B$2:$B$497)</f>
        <v>RAFAEL RINCON</v>
      </c>
      <c r="C1036" s="26">
        <v>13912545</v>
      </c>
      <c r="D1036" s="22" t="str">
        <f>LOOKUP(C1036,DATOS!$C$2:$C$497,DATOS!$D$2:$D$497)</f>
        <v>DA761455</v>
      </c>
      <c r="E1036" s="22" t="str">
        <f>LOOKUP(D1036,DATOS!$A$502:$A$884,DATOS!$B$502:$B$884)</f>
        <v>600 LT</v>
      </c>
      <c r="F1036" s="6">
        <v>200.255</v>
      </c>
      <c r="G1036" s="8">
        <v>45500</v>
      </c>
      <c r="H1036" s="22" t="str">
        <f>LOOKUP(C1036,DATOS!$C$2:$C$497,DATOS!$F$2:$F$497)</f>
        <v>OCCIDENTE</v>
      </c>
      <c r="I1036" s="22" t="str">
        <f>LOOKUP(C1036,DATOS!$C$2:$C$497,DATOS!$G$2:$G$497)</f>
        <v>MARACAIBO</v>
      </c>
      <c r="J1036" s="1" t="s">
        <v>704</v>
      </c>
    </row>
    <row r="1037" spans="1:10">
      <c r="A1037" s="20">
        <f t="shared" si="14"/>
        <v>1048</v>
      </c>
      <c r="B1037" s="22" t="str">
        <f>LOOKUP(C1037,DATOS!$C$2:$C$497,DATOS!$B$2:$B$497)</f>
        <v>ALEXANDER MARCANO</v>
      </c>
      <c r="C1037" s="26">
        <v>8698698</v>
      </c>
      <c r="D1037" s="22" t="s">
        <v>106</v>
      </c>
      <c r="E1037" s="22" t="str">
        <f>LOOKUP(D1037,DATOS!$A$502:$A$884,DATOS!$B$502:$B$884)</f>
        <v>S/I</v>
      </c>
      <c r="F1037" s="6">
        <v>200.21899999999999</v>
      </c>
      <c r="G1037" s="8">
        <v>45500</v>
      </c>
      <c r="H1037" s="22" t="str">
        <f>LOOKUP(C1037,DATOS!$C$2:$C$497,DATOS!$F$2:$F$497)</f>
        <v>OCCIDENTE</v>
      </c>
      <c r="I1037" s="22" t="str">
        <f>LOOKUP(C1037,DATOS!$C$2:$C$497,DATOS!$G$2:$G$497)</f>
        <v>SAN LORENZO</v>
      </c>
      <c r="J1037" s="1" t="s">
        <v>55</v>
      </c>
    </row>
    <row r="1038" spans="1:10">
      <c r="A1038" s="20">
        <f t="shared" si="14"/>
        <v>1049</v>
      </c>
      <c r="B1038" s="22" t="str">
        <f>LOOKUP(C1038,DATOS!$C$2:$C$497,DATOS!$B$2:$B$497)</f>
        <v>WILLIAN ROMERO</v>
      </c>
      <c r="C1038" s="26">
        <v>14152115</v>
      </c>
      <c r="D1038" s="22" t="str">
        <f>LOOKUP(C1038,DATOS!$C$2:$C$497,DATOS!$D$2:$D$497)</f>
        <v>A17DR3K</v>
      </c>
      <c r="E1038" s="22" t="str">
        <f>LOOKUP(D1038,DATOS!$A$502:$A$884,DATOS!$B$502:$B$884)</f>
        <v>S/I</v>
      </c>
      <c r="F1038" s="6">
        <v>198.96600000000001</v>
      </c>
      <c r="G1038" s="8">
        <v>45500</v>
      </c>
      <c r="H1038" s="22" t="str">
        <f>LOOKUP(C1038,DATOS!$C$2:$C$497,DATOS!$F$2:$F$497)</f>
        <v>ANDES</v>
      </c>
      <c r="I1038" s="22" t="str">
        <f>LOOKUP(C1038,DATOS!$C$2:$C$497,DATOS!$G$2:$G$497)</f>
        <v>LA FRIA</v>
      </c>
      <c r="J1038" s="1" t="s">
        <v>35</v>
      </c>
    </row>
    <row r="1039" spans="1:10">
      <c r="A1039" s="20">
        <f t="shared" si="14"/>
        <v>1050</v>
      </c>
      <c r="B1039" s="22" t="str">
        <f>LOOKUP(C1039,DATOS!$C$2:$C$497,DATOS!$B$2:$B$497)</f>
        <v xml:space="preserve">FREDDY GUERRERO </v>
      </c>
      <c r="C1039" s="26">
        <v>8106096</v>
      </c>
      <c r="D1039" s="22" t="str">
        <f>LOOKUP(C1039,DATOS!$C$2:$C$497,DATOS!$D$2:$D$497)</f>
        <v>DA753487</v>
      </c>
      <c r="E1039" s="22" t="str">
        <f>LOOKUP(D1039,DATOS!$A$502:$A$884,DATOS!$B$502:$B$884)</f>
        <v>600 LT</v>
      </c>
      <c r="F1039" s="3">
        <v>300.10899999999998</v>
      </c>
      <c r="G1039" s="8">
        <v>45500</v>
      </c>
      <c r="H1039" s="22" t="str">
        <f>LOOKUP(C1039,DATOS!$C$2:$C$497,DATOS!$F$2:$F$497)</f>
        <v>ANDES</v>
      </c>
      <c r="I1039" s="22" t="str">
        <f>LOOKUP(C1039,DATOS!$C$2:$C$497,DATOS!$G$2:$G$497)</f>
        <v>SAN CRISTOBAL</v>
      </c>
      <c r="J1039" s="1" t="s">
        <v>782</v>
      </c>
    </row>
    <row r="1040" spans="1:10">
      <c r="A1040" s="20">
        <f t="shared" si="14"/>
        <v>1051</v>
      </c>
      <c r="B1040" s="22" t="str">
        <f>LOOKUP(C1040,DATOS!$C$2:$C$497,DATOS!$B$2:$B$497)</f>
        <v>JOSE MORILLO</v>
      </c>
      <c r="C1040" s="26">
        <v>7817079</v>
      </c>
      <c r="D1040" s="22" t="str">
        <f>LOOKUP(C1040,DATOS!$C$2:$C$497,DATOS!$D$2:$D$497)</f>
        <v>NS000514</v>
      </c>
      <c r="E1040" s="22" t="str">
        <f>LOOKUP(D1040,DATOS!$A$502:$A$884,DATOS!$B$502:$B$884)</f>
        <v>S/I</v>
      </c>
      <c r="F1040" s="3">
        <v>189.02699999999999</v>
      </c>
      <c r="G1040" s="8">
        <v>45500</v>
      </c>
      <c r="H1040" s="22" t="str">
        <f>LOOKUP(C1040,DATOS!$C$2:$C$497,DATOS!$F$2:$F$497)</f>
        <v>OCCIDENTE</v>
      </c>
      <c r="I1040" s="22" t="str">
        <f>LOOKUP(C1040,DATOS!$C$2:$C$497,DATOS!$G$2:$G$497)</f>
        <v>MARACAIBO</v>
      </c>
      <c r="J1040" s="1" t="s">
        <v>503</v>
      </c>
    </row>
    <row r="1041" spans="1:10">
      <c r="A1041" s="20">
        <f t="shared" si="14"/>
        <v>1052</v>
      </c>
      <c r="B1041" s="22" t="str">
        <f>LOOKUP(C1041,DATOS!$C$2:$C$497,DATOS!$B$2:$B$497)</f>
        <v>RAFAEL GODOY</v>
      </c>
      <c r="C1041" s="26">
        <v>10314554</v>
      </c>
      <c r="D1041" s="22" t="str">
        <f>LOOKUP(C1041,DATOS!$C$2:$C$497,DATOS!$D$2:$D$497)</f>
        <v>NS000496</v>
      </c>
      <c r="E1041" s="22" t="str">
        <f>LOOKUP(D1041,DATOS!$A$502:$A$884,DATOS!$B$502:$B$884)</f>
        <v>S/I</v>
      </c>
      <c r="F1041" s="3">
        <v>169.15199999999999</v>
      </c>
      <c r="G1041" s="8">
        <v>45500</v>
      </c>
      <c r="H1041" s="22" t="str">
        <f>LOOKUP(C1041,DATOS!$C$2:$C$497,DATOS!$F$2:$F$497)</f>
        <v>OCCIDENTE</v>
      </c>
      <c r="I1041" s="22" t="str">
        <f>LOOKUP(C1041,DATOS!$C$2:$C$497,DATOS!$G$2:$G$497)</f>
        <v>MARACAIBO</v>
      </c>
      <c r="J1041" s="1" t="s">
        <v>9</v>
      </c>
    </row>
    <row r="1042" spans="1:10">
      <c r="A1042" s="20">
        <f t="shared" si="14"/>
        <v>1053</v>
      </c>
      <c r="B1042" s="22" t="str">
        <f>LOOKUP(C1042,DATOS!$C$2:$C$497,DATOS!$B$2:$B$497)</f>
        <v>RAFAEL ROJAS</v>
      </c>
      <c r="C1042" s="26">
        <v>18095674</v>
      </c>
      <c r="D1042" s="22" t="str">
        <f>LOOKUP(C1042,DATOS!$C$2:$C$497,DATOS!$D$2:$D$497)</f>
        <v>A40EE4G</v>
      </c>
      <c r="E1042" s="22" t="str">
        <f>LOOKUP(D1042,DATOS!$A$502:$A$884,DATOS!$B$502:$B$884)</f>
        <v>S/I</v>
      </c>
      <c r="F1042" s="3">
        <v>200.09399999999999</v>
      </c>
      <c r="G1042" s="8">
        <v>45500</v>
      </c>
      <c r="H1042" s="22" t="str">
        <f>LOOKUP(C1042,DATOS!$C$2:$C$497,DATOS!$F$2:$F$497)</f>
        <v>OCCIDENTE</v>
      </c>
      <c r="I1042" s="22" t="str">
        <f>LOOKUP(C1042,DATOS!$C$2:$C$497,DATOS!$G$2:$G$497)</f>
        <v>VALERA</v>
      </c>
      <c r="J1042" s="1" t="s">
        <v>56</v>
      </c>
    </row>
    <row r="1043" spans="1:10">
      <c r="A1043" s="20">
        <f t="shared" si="14"/>
        <v>1054</v>
      </c>
      <c r="B1043" s="22" t="str">
        <f>LOOKUP(C1043,DATOS!$C$2:$C$497,DATOS!$B$2:$B$497)</f>
        <v>ENI FERNANDEZ</v>
      </c>
      <c r="C1043" s="26">
        <v>6834834</v>
      </c>
      <c r="D1043" s="22" t="str">
        <f>LOOKUP(C1043,DATOS!$C$2:$C$497,DATOS!$D$2:$D$497)</f>
        <v>NS000481</v>
      </c>
      <c r="E1043" s="22" t="str">
        <f>LOOKUP(D1043,DATOS!$A$502:$A$884,DATOS!$B$502:$B$884)</f>
        <v>S/I</v>
      </c>
      <c r="F1043" s="3">
        <v>134.47300000000001</v>
      </c>
      <c r="G1043" s="8">
        <v>45500</v>
      </c>
      <c r="H1043" s="22" t="str">
        <f>LOOKUP(C1043,DATOS!$C$2:$C$497,DATOS!$F$2:$F$497)</f>
        <v>OCCIDENTE</v>
      </c>
      <c r="I1043" s="22" t="str">
        <f>LOOKUP(C1043,DATOS!$C$2:$C$497,DATOS!$G$2:$G$497)</f>
        <v>MARACAIBO</v>
      </c>
      <c r="J1043" s="1" t="s">
        <v>9</v>
      </c>
    </row>
    <row r="1044" spans="1:10">
      <c r="A1044" s="20">
        <f t="shared" si="14"/>
        <v>1055</v>
      </c>
      <c r="B1044" s="22" t="str">
        <f>LOOKUP(C1044,DATOS!$C$2:$C$497,DATOS!$B$2:$B$497)</f>
        <v>RODRIGUEZ FELIX GREGORIO</v>
      </c>
      <c r="C1044" s="26">
        <v>14245605</v>
      </c>
      <c r="D1044" s="22" t="str">
        <f>LOOKUP(C1044,DATOS!$C$2:$C$497,DATOS!$D$2:$D$497)</f>
        <v>A39EE8G</v>
      </c>
      <c r="E1044" s="22" t="str">
        <f>LOOKUP(D1044,DATOS!$A$502:$A$884,DATOS!$B$502:$B$884)</f>
        <v>S/I</v>
      </c>
      <c r="F1044" s="3">
        <v>200.40799999999999</v>
      </c>
      <c r="G1044" s="8">
        <v>45500</v>
      </c>
      <c r="H1044" s="22" t="str">
        <f>LOOKUP(C1044,DATOS!$C$2:$C$497,DATOS!$F$2:$F$497)</f>
        <v>OCCIDENTE</v>
      </c>
      <c r="I1044" s="22" t="str">
        <f>LOOKUP(C1044,DATOS!$C$2:$C$497,DATOS!$G$2:$G$497)</f>
        <v>VALERA</v>
      </c>
      <c r="J1044" s="1" t="s">
        <v>56</v>
      </c>
    </row>
    <row r="1045" spans="1:10">
      <c r="A1045" s="20">
        <f t="shared" si="14"/>
        <v>1056</v>
      </c>
      <c r="B1045" s="28" t="s">
        <v>20</v>
      </c>
      <c r="C1045" s="28" t="s">
        <v>21</v>
      </c>
      <c r="D1045" s="28" t="s">
        <v>22</v>
      </c>
      <c r="E1045" s="28" t="s">
        <v>23</v>
      </c>
      <c r="F1045" s="28" t="s">
        <v>25</v>
      </c>
      <c r="G1045" s="28" t="s">
        <v>0</v>
      </c>
      <c r="H1045" s="28" t="s">
        <v>28</v>
      </c>
      <c r="I1045" s="28" t="s">
        <v>29</v>
      </c>
      <c r="J1045" s="28" t="s">
        <v>30</v>
      </c>
    </row>
    <row r="1046" spans="1:10">
      <c r="A1046" s="20">
        <f t="shared" si="14"/>
        <v>1057</v>
      </c>
      <c r="B1046" s="22" t="str">
        <f>LOOKUP(C1046,DATOS!$C$2:$C$497,DATOS!$B$2:$B$497)</f>
        <v>JOSE LUGO</v>
      </c>
      <c r="C1046" s="26">
        <v>13487510</v>
      </c>
      <c r="D1046" s="22" t="str">
        <f>LOOKUP(C1046,DATOS!$C$2:$C$497,DATOS!$D$2:$D$497)</f>
        <v>PT501945</v>
      </c>
      <c r="E1046" s="22" t="str">
        <f>LOOKUP(D1046,DATOS!$A$502:$A$884,DATOS!$B$502:$B$884)</f>
        <v>S/I</v>
      </c>
      <c r="F1046" s="6">
        <v>200.26</v>
      </c>
      <c r="G1046" s="8">
        <v>45500</v>
      </c>
      <c r="H1046" s="22" t="str">
        <f>LOOKUP(C1046,DATOS!$C$2:$C$497,DATOS!$F$2:$F$497)</f>
        <v>OCCIDENTE</v>
      </c>
      <c r="I1046" s="22" t="str">
        <f>LOOKUP(C1046,DATOS!$C$2:$C$497,DATOS!$G$2:$G$497)</f>
        <v>PUNTO FIJO</v>
      </c>
      <c r="J1046" s="9" t="s">
        <v>690</v>
      </c>
    </row>
    <row r="1047" spans="1:10">
      <c r="A1047" s="20">
        <f t="shared" si="14"/>
        <v>1058</v>
      </c>
      <c r="B1047" s="22" t="str">
        <f>LOOKUP(C1047,DATOS!$C$2:$C$497,DATOS!$B$2:$B$497)</f>
        <v>GUERNER COLINA</v>
      </c>
      <c r="C1047" s="26">
        <v>11699283</v>
      </c>
      <c r="D1047" s="22" t="str">
        <f>LOOKUP(C1047,DATOS!$C$2:$C$497,DATOS!$D$2:$D$497)</f>
        <v>A43EE9G</v>
      </c>
      <c r="E1047" s="22" t="str">
        <f>LOOKUP(D1047,DATOS!$A$502:$A$884,DATOS!$B$502:$B$884)</f>
        <v>S/I</v>
      </c>
      <c r="F1047" s="6">
        <v>200.06800000000001</v>
      </c>
      <c r="G1047" s="8">
        <v>45500</v>
      </c>
      <c r="H1047" s="22" t="str">
        <f>LOOKUP(C1047,DATOS!$C$2:$C$497,DATOS!$F$2:$F$497)</f>
        <v>OCCIDENTE</v>
      </c>
      <c r="I1047" s="22" t="str">
        <f>LOOKUP(C1047,DATOS!$C$2:$C$497,DATOS!$G$2:$G$497)</f>
        <v>VALERA</v>
      </c>
      <c r="J1047" s="9" t="s">
        <v>56</v>
      </c>
    </row>
    <row r="1048" spans="1:10">
      <c r="A1048" s="20">
        <f t="shared" si="14"/>
        <v>1059</v>
      </c>
      <c r="B1048" s="22" t="str">
        <f>LOOKUP(C1048,DATOS!$C$2:$C$497,DATOS!$B$2:$B$497)</f>
        <v>PEREZ YEISON</v>
      </c>
      <c r="C1048" s="26">
        <v>17858752</v>
      </c>
      <c r="D1048" s="22" t="s">
        <v>832</v>
      </c>
      <c r="E1048" s="22" t="str">
        <f>LOOKUP(D1048,DATOS!$A$502:$A$884,DATOS!$B$502:$B$884)</f>
        <v>S/I</v>
      </c>
      <c r="F1048" s="6">
        <v>75.382000000000005</v>
      </c>
      <c r="G1048" s="8">
        <v>45500</v>
      </c>
      <c r="H1048" s="22" t="str">
        <f>LOOKUP(C1048,DATOS!$C$2:$C$497,DATOS!$F$2:$F$497)</f>
        <v>OCCIDENTE</v>
      </c>
      <c r="I1048" s="22" t="str">
        <f>LOOKUP(C1048,DATOS!$C$2:$C$497,DATOS!$G$2:$G$497)</f>
        <v>MARACAIBO</v>
      </c>
      <c r="J1048" s="9" t="s">
        <v>60</v>
      </c>
    </row>
    <row r="1049" spans="1:10">
      <c r="A1049" s="20">
        <f t="shared" si="14"/>
        <v>1060</v>
      </c>
      <c r="B1049" s="22" t="str">
        <f>LOOKUP(C1049,DATOS!$C$2:$C$497,DATOS!$B$2:$B$497)</f>
        <v>JOSE RUBIO</v>
      </c>
      <c r="C1049" s="26">
        <v>10918007</v>
      </c>
      <c r="D1049" s="22" t="s">
        <v>833</v>
      </c>
      <c r="E1049" s="22" t="str">
        <f>LOOKUP(D1049,DATOS!$A$502:$A$884,DATOS!$B$502:$B$884)</f>
        <v>S/I</v>
      </c>
      <c r="F1049" s="6">
        <v>400.87099999999998</v>
      </c>
      <c r="G1049" s="8">
        <v>45500</v>
      </c>
      <c r="H1049" s="22" t="str">
        <f>LOOKUP(C1049,DATOS!$C$2:$C$497,DATOS!$F$2:$F$497)</f>
        <v>OCCIDENTE</v>
      </c>
      <c r="I1049" s="22" t="str">
        <f>LOOKUP(C1049,DATOS!$C$2:$C$497,DATOS!$G$2:$G$497)</f>
        <v>MARACAIBO</v>
      </c>
      <c r="J1049" s="9" t="s">
        <v>6</v>
      </c>
    </row>
    <row r="1050" spans="1:10">
      <c r="A1050" s="20">
        <f t="shared" ref="A1050:A1113" si="15">A1049+1</f>
        <v>1061</v>
      </c>
      <c r="B1050" s="22" t="str">
        <f>LOOKUP(C1050,DATOS!$C$2:$C$497,DATOS!$B$2:$B$497)</f>
        <v>CARLOS LUGO</v>
      </c>
      <c r="C1050" s="26">
        <v>17335371</v>
      </c>
      <c r="D1050" s="22" t="s">
        <v>362</v>
      </c>
      <c r="E1050" s="22" t="str">
        <f>LOOKUP(D1050,DATOS!$A$502:$A$884,DATOS!$B$502:$B$884)</f>
        <v>S/I</v>
      </c>
      <c r="F1050" s="6">
        <v>450.80599999999998</v>
      </c>
      <c r="G1050" s="8">
        <v>45500</v>
      </c>
      <c r="H1050" s="22" t="str">
        <f>LOOKUP(C1050,DATOS!$C$2:$C$497,DATOS!$F$2:$F$497)</f>
        <v>OCCIDENTE</v>
      </c>
      <c r="I1050" s="22" t="str">
        <f>LOOKUP(C1050,DATOS!$C$2:$C$497,DATOS!$G$2:$G$497)</f>
        <v>MARACAIBO</v>
      </c>
      <c r="J1050" s="9" t="s">
        <v>6</v>
      </c>
    </row>
    <row r="1051" spans="1:10">
      <c r="A1051" s="20">
        <f t="shared" si="15"/>
        <v>1062</v>
      </c>
      <c r="B1051" s="22" t="str">
        <f>LOOKUP(C1051,DATOS!$C$2:$C$497,DATOS!$B$2:$B$497)</f>
        <v>ENDER FERNANDEZ</v>
      </c>
      <c r="C1051" s="26">
        <v>7627146</v>
      </c>
      <c r="D1051" s="22" t="str">
        <f>LOOKUP(C1051,DATOS!$C$2:$C$497,DATOS!$D$2:$D$497)</f>
        <v>NS000484</v>
      </c>
      <c r="E1051" s="22" t="str">
        <f>LOOKUP(D1051,DATOS!$A$502:$A$884,DATOS!$B$502:$B$884)</f>
        <v>S/I</v>
      </c>
      <c r="F1051" s="6">
        <v>153.327</v>
      </c>
      <c r="G1051" s="8">
        <v>45500</v>
      </c>
      <c r="H1051" s="22" t="str">
        <f>LOOKUP(C1051,DATOS!$C$2:$C$497,DATOS!$F$2:$F$497)</f>
        <v>OCCIDENTE</v>
      </c>
      <c r="I1051" s="22" t="str">
        <f>LOOKUP(C1051,DATOS!$C$2:$C$497,DATOS!$G$2:$G$497)</f>
        <v>MARACAIBO</v>
      </c>
      <c r="J1051" s="9" t="s">
        <v>9</v>
      </c>
    </row>
    <row r="1052" spans="1:10">
      <c r="A1052" s="20">
        <f t="shared" si="15"/>
        <v>1063</v>
      </c>
      <c r="B1052" s="28" t="s">
        <v>20</v>
      </c>
      <c r="C1052" s="28" t="s">
        <v>21</v>
      </c>
      <c r="D1052" s="28" t="s">
        <v>22</v>
      </c>
      <c r="E1052" s="28" t="s">
        <v>23</v>
      </c>
      <c r="F1052" s="28" t="s">
        <v>25</v>
      </c>
      <c r="G1052" s="28" t="s">
        <v>0</v>
      </c>
      <c r="H1052" s="28" t="s">
        <v>28</v>
      </c>
      <c r="I1052" s="28" t="s">
        <v>29</v>
      </c>
      <c r="J1052" s="28" t="s">
        <v>30</v>
      </c>
    </row>
    <row r="1053" spans="1:10">
      <c r="A1053" s="20">
        <f t="shared" si="15"/>
        <v>1064</v>
      </c>
      <c r="B1053" s="22" t="str">
        <f>LOOKUP(C1053,DATOS!$C$2:$C$497,DATOS!$B$2:$B$497)</f>
        <v>GUSTAVO GALVIS</v>
      </c>
      <c r="C1053" s="26">
        <v>5803314</v>
      </c>
      <c r="D1053" s="22" t="s">
        <v>46</v>
      </c>
      <c r="E1053" s="22" t="str">
        <f>LOOKUP(D1053,DATOS!$A$502:$A$884,DATOS!$B$502:$B$884)</f>
        <v>S/I</v>
      </c>
      <c r="F1053" s="6">
        <v>144.21199999999999</v>
      </c>
      <c r="G1053" s="8">
        <v>45500</v>
      </c>
      <c r="H1053" s="22" t="str">
        <f>LOOKUP(C1053,DATOS!$C$2:$C$497,DATOS!$F$2:$F$497)</f>
        <v>OCCIDENTE</v>
      </c>
      <c r="I1053" s="22" t="str">
        <f>LOOKUP(C1053,DATOS!$C$2:$C$497,DATOS!$G$2:$G$497)</f>
        <v>MARACAIBO</v>
      </c>
      <c r="J1053" s="9" t="s">
        <v>9</v>
      </c>
    </row>
    <row r="1054" spans="1:10">
      <c r="A1054" s="20">
        <f t="shared" si="15"/>
        <v>1065</v>
      </c>
      <c r="B1054" s="22" t="str">
        <f>LOOKUP(C1054,DATOS!$C$2:$C$497,DATOS!$B$2:$B$497)</f>
        <v>MIGUEL MONTERO</v>
      </c>
      <c r="C1054" s="26">
        <v>11287560</v>
      </c>
      <c r="D1054" s="22" t="str">
        <f>LOOKUP(C1054,DATOS!$C$2:$C$497,DATOS!$D$2:$D$497)</f>
        <v>DA761315</v>
      </c>
      <c r="E1054" s="22" t="str">
        <f>LOOKUP(D1054,DATOS!$A$502:$A$884,DATOS!$B$502:$B$884)</f>
        <v>600 LT</v>
      </c>
      <c r="F1054" s="6">
        <v>200.09</v>
      </c>
      <c r="G1054" s="8">
        <v>45500</v>
      </c>
      <c r="H1054" s="22" t="str">
        <f>LOOKUP(C1054,DATOS!$C$2:$C$497,DATOS!$F$2:$F$497)</f>
        <v>OCCIDENTE</v>
      </c>
      <c r="I1054" s="22" t="str">
        <f>LOOKUP(C1054,DATOS!$C$2:$C$497,DATOS!$G$2:$G$497)</f>
        <v>MARACAIBO</v>
      </c>
      <c r="J1054" s="9" t="s">
        <v>9</v>
      </c>
    </row>
    <row r="1055" spans="1:10">
      <c r="A1055" s="20">
        <f t="shared" si="15"/>
        <v>1066</v>
      </c>
      <c r="B1055" s="22" t="str">
        <f>LOOKUP(C1055,DATOS!$C$2:$C$497,DATOS!$B$2:$B$497)</f>
        <v>RENNY JOSE RAMIREZ</v>
      </c>
      <c r="C1055" s="26">
        <v>8501579</v>
      </c>
      <c r="D1055" s="22" t="str">
        <f>LOOKUP(C1055,DATOS!$C$2:$C$497,DATOS!$D$2:$D$497)</f>
        <v>A30EB6P</v>
      </c>
      <c r="E1055" s="22" t="str">
        <f>LOOKUP(D1055,DATOS!$A$502:$A$884,DATOS!$B$502:$B$884)</f>
        <v>S/I</v>
      </c>
      <c r="F1055" s="6">
        <v>61.418999999999997</v>
      </c>
      <c r="G1055" s="8">
        <v>45500</v>
      </c>
      <c r="H1055" s="22" t="str">
        <f>LOOKUP(C1055,DATOS!$C$2:$C$497,DATOS!$F$2:$F$497)</f>
        <v>OCCIDENTE</v>
      </c>
      <c r="I1055" s="22" t="str">
        <f>LOOKUP(C1055,DATOS!$C$2:$C$497,DATOS!$G$2:$G$497)</f>
        <v>DSI</v>
      </c>
      <c r="J1055" s="9" t="s">
        <v>60</v>
      </c>
    </row>
    <row r="1056" spans="1:10">
      <c r="A1056" s="20">
        <f t="shared" si="15"/>
        <v>1067</v>
      </c>
      <c r="B1056" s="22" t="str">
        <f>LOOKUP(C1056,DATOS!$C$2:$C$497,DATOS!$B$2:$B$497)</f>
        <v>ANGEL ALCALA</v>
      </c>
      <c r="C1056" s="26">
        <v>11946061</v>
      </c>
      <c r="D1056" s="22" t="str">
        <f>LOOKUP(C1056,DATOS!$C$2:$C$497,DATOS!$D$2:$D$497)</f>
        <v>A41EE1G</v>
      </c>
      <c r="E1056" s="22" t="str">
        <f>LOOKUP(D1056,DATOS!$A$502:$A$884,DATOS!$B$502:$B$884)</f>
        <v>S/I</v>
      </c>
      <c r="F1056" s="6">
        <v>200.06800000000001</v>
      </c>
      <c r="G1056" s="8">
        <v>45500</v>
      </c>
      <c r="H1056" s="22" t="str">
        <f>LOOKUP(C1056,DATOS!$C$2:$C$497,DATOS!$F$2:$F$497)</f>
        <v>OCCIDENTE</v>
      </c>
      <c r="I1056" s="22" t="str">
        <f>LOOKUP(C1056,DATOS!$C$2:$C$497,DATOS!$G$2:$G$497)</f>
        <v>VALERA</v>
      </c>
      <c r="J1056" s="9" t="s">
        <v>56</v>
      </c>
    </row>
    <row r="1057" spans="1:10">
      <c r="A1057" s="20">
        <f t="shared" si="15"/>
        <v>1068</v>
      </c>
      <c r="B1057" s="22" t="str">
        <f>LOOKUP(C1057,DATOS!$C$2:$C$497,DATOS!$B$2:$B$497)</f>
        <v>ANTONIO MONTILLA</v>
      </c>
      <c r="C1057" s="26">
        <v>7732425</v>
      </c>
      <c r="D1057" s="22" t="str">
        <f>LOOKUP(C1057,DATOS!$C$2:$C$497,DATOS!$D$2:$D$497)</f>
        <v>DA761724</v>
      </c>
      <c r="E1057" s="22" t="str">
        <f>LOOKUP(D1057,DATOS!$A$502:$A$884,DATOS!$B$502:$B$884)</f>
        <v>600 LT</v>
      </c>
      <c r="F1057" s="6">
        <v>250.393</v>
      </c>
      <c r="G1057" s="8">
        <v>45500</v>
      </c>
      <c r="H1057" s="22" t="str">
        <f>LOOKUP(C1057,DATOS!$C$2:$C$497,DATOS!$F$2:$F$497)</f>
        <v>OCCIDENTE</v>
      </c>
      <c r="I1057" s="22" t="str">
        <f>LOOKUP(C1057,DATOS!$C$2:$C$497,DATOS!$G$2:$G$497)</f>
        <v>MARACAIBO</v>
      </c>
      <c r="J1057" s="9" t="s">
        <v>57</v>
      </c>
    </row>
    <row r="1058" spans="1:10">
      <c r="A1058" s="20">
        <f t="shared" si="15"/>
        <v>1069</v>
      </c>
      <c r="B1058" s="22" t="str">
        <f>LOOKUP(C1058,DATOS!$C$2:$C$497,DATOS!$B$2:$B$497)</f>
        <v>DOMINGO RODRIGUEZ</v>
      </c>
      <c r="C1058" s="26">
        <v>14026985</v>
      </c>
      <c r="D1058" s="22" t="str">
        <f>LOOKUP(C1058,DATOS!$C$2:$C$497,DATOS!$D$2:$D$497)</f>
        <v>DA753509</v>
      </c>
      <c r="E1058" s="22" t="str">
        <f>LOOKUP(D1058,DATOS!$A$502:$A$884,DATOS!$B$502:$B$884)</f>
        <v>600 LT</v>
      </c>
      <c r="F1058" s="6">
        <v>250.03299999999999</v>
      </c>
      <c r="G1058" s="8">
        <v>45500</v>
      </c>
      <c r="H1058" s="22" t="str">
        <f>LOOKUP(C1058,DATOS!$C$2:$C$497,DATOS!$F$2:$F$497)</f>
        <v>OCCIDENTE</v>
      </c>
      <c r="I1058" s="22" t="str">
        <f>LOOKUP(C1058,DATOS!$C$2:$C$497,DATOS!$G$2:$G$497)</f>
        <v>MARACAIBO</v>
      </c>
      <c r="J1058" s="9" t="s">
        <v>57</v>
      </c>
    </row>
    <row r="1059" spans="1:10">
      <c r="A1059" s="20">
        <f t="shared" si="15"/>
        <v>1070</v>
      </c>
      <c r="B1059" s="28" t="s">
        <v>20</v>
      </c>
      <c r="C1059" s="28" t="s">
        <v>21</v>
      </c>
      <c r="D1059" s="28" t="s">
        <v>22</v>
      </c>
      <c r="E1059" s="28" t="s">
        <v>23</v>
      </c>
      <c r="F1059" s="28" t="s">
        <v>25</v>
      </c>
      <c r="G1059" s="28" t="s">
        <v>0</v>
      </c>
      <c r="H1059" s="28" t="s">
        <v>28</v>
      </c>
      <c r="I1059" s="28" t="s">
        <v>29</v>
      </c>
      <c r="J1059" s="28" t="s">
        <v>30</v>
      </c>
    </row>
    <row r="1060" spans="1:10">
      <c r="A1060" s="20">
        <f t="shared" si="15"/>
        <v>1071</v>
      </c>
      <c r="B1060" s="22" t="str">
        <f>LOOKUP(C1060,DATOS!$C$2:$C$497,DATOS!$B$2:$B$497)</f>
        <v>DANIEL OTTERO</v>
      </c>
      <c r="C1060" s="26">
        <v>6748921</v>
      </c>
      <c r="D1060" s="22" t="s">
        <v>134</v>
      </c>
      <c r="E1060" s="22" t="str">
        <f>LOOKUP(D1060,DATOS!$A$502:$A$884,DATOS!$B$502:$B$884)</f>
        <v>600 LT</v>
      </c>
      <c r="F1060" s="6">
        <v>297.30799999999999</v>
      </c>
      <c r="G1060" s="8">
        <v>45500</v>
      </c>
      <c r="H1060" s="22" t="str">
        <f>LOOKUP(C1060,DATOS!$C$2:$C$497,DATOS!$F$2:$F$497)</f>
        <v>OCCIDENTE</v>
      </c>
      <c r="I1060" s="22" t="str">
        <f>LOOKUP(C1060,DATOS!$C$2:$C$497,DATOS!$G$2:$G$497)</f>
        <v>MARACAIBO</v>
      </c>
      <c r="J1060" s="9" t="s">
        <v>824</v>
      </c>
    </row>
    <row r="1061" spans="1:10">
      <c r="A1061" s="20">
        <f t="shared" si="15"/>
        <v>1072</v>
      </c>
      <c r="B1061" s="28" t="s">
        <v>20</v>
      </c>
      <c r="C1061" s="28" t="s">
        <v>21</v>
      </c>
      <c r="D1061" s="28" t="s">
        <v>22</v>
      </c>
      <c r="E1061" s="28" t="s">
        <v>23</v>
      </c>
      <c r="F1061" s="28" t="s">
        <v>25</v>
      </c>
      <c r="G1061" s="28" t="s">
        <v>0</v>
      </c>
      <c r="H1061" s="28" t="s">
        <v>28</v>
      </c>
      <c r="I1061" s="28" t="s">
        <v>29</v>
      </c>
      <c r="J1061" s="28" t="s">
        <v>30</v>
      </c>
    </row>
    <row r="1062" spans="1:10">
      <c r="A1062" s="20">
        <f t="shared" si="15"/>
        <v>1073</v>
      </c>
      <c r="B1062" s="22" t="str">
        <f>LOOKUP(C1062,DATOS!$C$2:$C$497,DATOS!$B$2:$B$497)</f>
        <v>JORGE LABARCA</v>
      </c>
      <c r="C1062" s="26">
        <v>13243960</v>
      </c>
      <c r="D1062" s="22" t="str">
        <f>LOOKUP(C1062,DATOS!$C$2:$C$497,DATOS!$D$2:$D$497)</f>
        <v>PT501957</v>
      </c>
      <c r="E1062" s="22" t="str">
        <f>LOOKUP(D1062,DATOS!$A$502:$A$884,DATOS!$B$502:$B$884)</f>
        <v>S/I</v>
      </c>
      <c r="F1062" s="6">
        <v>200.29499999999999</v>
      </c>
      <c r="G1062" s="8">
        <v>45501</v>
      </c>
      <c r="H1062" s="22" t="str">
        <f>LOOKUP(C1062,DATOS!$C$2:$C$497,DATOS!$F$2:$F$497)</f>
        <v>OCCIDENTE</v>
      </c>
      <c r="I1062" s="22" t="str">
        <f>LOOKUP(C1062,DATOS!$C$2:$C$497,DATOS!$G$2:$G$497)</f>
        <v>MARACAIBO</v>
      </c>
      <c r="J1062" s="9" t="s">
        <v>9</v>
      </c>
    </row>
    <row r="1063" spans="1:10">
      <c r="A1063" s="20">
        <f t="shared" si="15"/>
        <v>1074</v>
      </c>
      <c r="B1063" s="22" t="str">
        <f>LOOKUP(C1063,DATOS!$C$2:$C$497,DATOS!$B$2:$B$497)</f>
        <v>LEOVIGILDO ANTONIO GARCIA</v>
      </c>
      <c r="C1063" s="26">
        <v>5816694</v>
      </c>
      <c r="D1063" s="22" t="str">
        <f>LOOKUP(C1063,DATOS!$C$2:$C$497,DATOS!$D$2:$D$497)</f>
        <v>NS000479</v>
      </c>
      <c r="E1063" s="22" t="str">
        <f>LOOKUP(D1063,DATOS!$A$502:$A$884,DATOS!$B$502:$B$884)</f>
        <v>S/I</v>
      </c>
      <c r="F1063" s="6">
        <v>190.67699999999999</v>
      </c>
      <c r="G1063" s="8">
        <v>45501</v>
      </c>
      <c r="H1063" s="22" t="str">
        <f>LOOKUP(C1063,DATOS!$C$2:$C$497,DATOS!$F$2:$F$497)</f>
        <v>OCCIDENTE</v>
      </c>
      <c r="I1063" s="22" t="str">
        <f>LOOKUP(C1063,DATOS!$C$2:$C$497,DATOS!$G$2:$G$497)</f>
        <v>MARACAIBO</v>
      </c>
      <c r="J1063" s="9" t="s">
        <v>9</v>
      </c>
    </row>
    <row r="1064" spans="1:10">
      <c r="A1064" s="20">
        <f t="shared" si="15"/>
        <v>1075</v>
      </c>
      <c r="B1064" s="22" t="str">
        <f>LOOKUP(C1064,DATOS!$C$2:$C$497,DATOS!$B$2:$B$497)</f>
        <v>OSWALDO NAVARRO</v>
      </c>
      <c r="C1064" s="26">
        <v>12621011</v>
      </c>
      <c r="D1064" s="22" t="str">
        <f>LOOKUP(C1064,DATOS!$C$2:$C$497,DATOS!$D$2:$D$497)</f>
        <v>A73EE1G</v>
      </c>
      <c r="E1064" s="22" t="str">
        <f>LOOKUP(D1064,DATOS!$A$502:$A$884,DATOS!$B$502:$B$884)</f>
        <v>S/I</v>
      </c>
      <c r="F1064" s="6">
        <v>250.03299999999999</v>
      </c>
      <c r="G1064" s="8">
        <v>45501</v>
      </c>
      <c r="H1064" s="22" t="str">
        <f>LOOKUP(C1064,DATOS!$C$2:$C$497,DATOS!$F$2:$F$497)</f>
        <v>OCCIDENTE</v>
      </c>
      <c r="I1064" s="22" t="str">
        <f>LOOKUP(C1064,DATOS!$C$2:$C$497,DATOS!$G$2:$G$497)</f>
        <v>MARACAIBO</v>
      </c>
      <c r="J1064" s="9" t="s">
        <v>57</v>
      </c>
    </row>
    <row r="1065" spans="1:10">
      <c r="A1065" s="20">
        <f t="shared" si="15"/>
        <v>1076</v>
      </c>
      <c r="B1065" s="22" t="str">
        <f>LOOKUP(C1065,DATOS!$C$2:$C$497,DATOS!$B$2:$B$497)</f>
        <v>EDWING MOSQUERA</v>
      </c>
      <c r="C1065" s="26">
        <v>15839638</v>
      </c>
      <c r="D1065" s="22" t="s">
        <v>91</v>
      </c>
      <c r="E1065" s="22" t="str">
        <f>LOOKUP(D1065,DATOS!$A$502:$A$884,DATOS!$B$502:$B$884)</f>
        <v>600 LT</v>
      </c>
      <c r="F1065" s="6">
        <v>200.06800000000001</v>
      </c>
      <c r="G1065" s="8">
        <v>45501</v>
      </c>
      <c r="H1065" s="22" t="str">
        <f>LOOKUP(C1065,DATOS!$C$2:$C$497,DATOS!$F$2:$F$497)</f>
        <v>OCCIDENTE</v>
      </c>
      <c r="I1065" s="22" t="str">
        <f>LOOKUP(C1065,DATOS!$C$2:$C$497,DATOS!$G$2:$G$497)</f>
        <v>MARACAIBO</v>
      </c>
      <c r="J1065" s="9" t="s">
        <v>9</v>
      </c>
    </row>
    <row r="1066" spans="1:10">
      <c r="A1066" s="20">
        <f t="shared" si="15"/>
        <v>1077</v>
      </c>
      <c r="B1066" s="22" t="str">
        <f>LOOKUP(C1066,DATOS!$C$2:$C$497,DATOS!$B$2:$B$497)</f>
        <v>ALEJANDRO QUERO</v>
      </c>
      <c r="C1066" s="26">
        <v>13209760</v>
      </c>
      <c r="D1066" s="22" t="str">
        <f>LOOKUP(C1066,DATOS!$C$2:$C$497,DATOS!$D$2:$D$497)</f>
        <v>DA753561</v>
      </c>
      <c r="E1066" s="22" t="str">
        <f>LOOKUP(D1066,DATOS!$A$502:$A$884,DATOS!$B$502:$B$884)</f>
        <v>600 LT</v>
      </c>
      <c r="F1066" s="6">
        <v>250.12</v>
      </c>
      <c r="G1066" s="8">
        <v>45501</v>
      </c>
      <c r="H1066" s="22" t="str">
        <f>LOOKUP(C1066,DATOS!$C$2:$C$497,DATOS!$F$2:$F$497)</f>
        <v>OCCIDENTE</v>
      </c>
      <c r="I1066" s="22" t="str">
        <f>LOOKUP(C1066,DATOS!$C$2:$C$497,DATOS!$G$2:$G$497)</f>
        <v>MARACAIBO</v>
      </c>
      <c r="J1066" s="9" t="s">
        <v>57</v>
      </c>
    </row>
    <row r="1067" spans="1:10">
      <c r="A1067" s="20">
        <f t="shared" si="15"/>
        <v>1078</v>
      </c>
      <c r="B1067" s="22" t="str">
        <f>LOOKUP(C1067,DATOS!$C$2:$C$497,DATOS!$B$2:$B$497)</f>
        <v>YOVANY BRICEÑO</v>
      </c>
      <c r="C1067" s="34">
        <v>10911880</v>
      </c>
      <c r="D1067" s="22" t="s">
        <v>245</v>
      </c>
      <c r="E1067" s="22" t="str">
        <f>LOOKUP(D1067,DATOS!$A$502:$A$884,DATOS!$B$502:$B$884)</f>
        <v>S/I</v>
      </c>
      <c r="F1067" s="6">
        <v>200.01499999999999</v>
      </c>
      <c r="G1067" s="8">
        <v>45501</v>
      </c>
      <c r="H1067" s="22" t="str">
        <f>LOOKUP(C1067,DATOS!$C$2:$C$497,DATOS!$F$2:$F$497)</f>
        <v>OCCIDENTE</v>
      </c>
      <c r="I1067" s="22" t="str">
        <f>LOOKUP(C1067,DATOS!$C$2:$C$497,DATOS!$G$2:$G$497)</f>
        <v>VALERA</v>
      </c>
      <c r="J1067" s="9" t="s">
        <v>56</v>
      </c>
    </row>
    <row r="1068" spans="1:10">
      <c r="A1068" s="20">
        <f t="shared" si="15"/>
        <v>1079</v>
      </c>
      <c r="B1068" s="22" t="str">
        <f>LOOKUP(C1068,DATOS!$C$2:$C$497,DATOS!$B$2:$B$497)</f>
        <v>CARLOS MADRIZ</v>
      </c>
      <c r="C1068" s="26">
        <v>13561222</v>
      </c>
      <c r="D1068" s="22" t="s">
        <v>578</v>
      </c>
      <c r="E1068" s="22" t="str">
        <f>LOOKUP(D1068,DATOS!$A$502:$A$884,DATOS!$B$502:$B$884)</f>
        <v>S/I</v>
      </c>
      <c r="F1068" s="6">
        <v>140.05600000000001</v>
      </c>
      <c r="G1068" s="8">
        <v>45501</v>
      </c>
      <c r="H1068" s="22" t="str">
        <f>LOOKUP(C1068,DATOS!$C$2:$C$497,DATOS!$F$2:$F$497)</f>
        <v>OCCIDENTE</v>
      </c>
      <c r="I1068" s="22" t="str">
        <f>LOOKUP(C1068,DATOS!$C$2:$C$497,DATOS!$G$2:$G$497)</f>
        <v>VALERA</v>
      </c>
      <c r="J1068" s="9" t="s">
        <v>56</v>
      </c>
    </row>
    <row r="1069" spans="1:10">
      <c r="A1069" s="20">
        <f t="shared" si="15"/>
        <v>1080</v>
      </c>
      <c r="B1069" s="22" t="str">
        <f>LOOKUP(C1069,DATOS!$C$2:$C$497,DATOS!$B$2:$B$497)</f>
        <v>FELIX MANZANEDA</v>
      </c>
      <c r="C1069" s="26">
        <v>11389096</v>
      </c>
      <c r="D1069" s="22" t="str">
        <f>LOOKUP(C1069,DATOS!$C$2:$C$497,DATOS!$D$2:$D$497)</f>
        <v>DA746035</v>
      </c>
      <c r="E1069" s="22" t="str">
        <f>LOOKUP(D1069,DATOS!$A$502:$A$884,DATOS!$B$502:$B$884)</f>
        <v>600 LT</v>
      </c>
      <c r="F1069" s="6">
        <v>200.04499999999999</v>
      </c>
      <c r="G1069" s="8">
        <v>45501</v>
      </c>
      <c r="H1069" s="22" t="str">
        <f>LOOKUP(C1069,DATOS!$C$2:$C$497,DATOS!$F$2:$F$497)</f>
        <v>OCCIDENTE</v>
      </c>
      <c r="I1069" s="22" t="str">
        <f>LOOKUP(C1069,DATOS!$C$2:$C$497,DATOS!$G$2:$G$497)</f>
        <v>MARACAIBO</v>
      </c>
      <c r="J1069" s="9" t="s">
        <v>9</v>
      </c>
    </row>
    <row r="1070" spans="1:10">
      <c r="A1070" s="20">
        <f t="shared" si="15"/>
        <v>1081</v>
      </c>
      <c r="B1070" s="22" t="str">
        <f>LOOKUP(C1070,DATOS!$C$2:$C$497,DATOS!$B$2:$B$497)</f>
        <v>DERVIN VILLALOBOS</v>
      </c>
      <c r="C1070" s="26">
        <v>15559495</v>
      </c>
      <c r="D1070" s="22" t="str">
        <f>LOOKUP(C1070,DATOS!$C$2:$C$497,DATOS!$D$2:$D$497)</f>
        <v>A75EE5G</v>
      </c>
      <c r="E1070" s="22" t="str">
        <f>LOOKUP(D1070,DATOS!$A$502:$A$884,DATOS!$B$502:$B$884)</f>
        <v>S/I</v>
      </c>
      <c r="F1070" s="6">
        <v>200.816</v>
      </c>
      <c r="G1070" s="8">
        <v>45501</v>
      </c>
      <c r="H1070" s="22" t="str">
        <f>LOOKUP(C1070,DATOS!$C$2:$C$497,DATOS!$F$2:$F$497)</f>
        <v>OCCIDENTE</v>
      </c>
      <c r="I1070" s="22" t="str">
        <f>LOOKUP(C1070,DATOS!$C$2:$C$497,DATOS!$G$2:$G$497)</f>
        <v>MARACAIBO</v>
      </c>
      <c r="J1070" s="9" t="s">
        <v>9</v>
      </c>
    </row>
    <row r="1071" spans="1:10">
      <c r="A1071" s="20">
        <f t="shared" si="15"/>
        <v>1082</v>
      </c>
      <c r="B1071" s="22" t="str">
        <f>LOOKUP(C1071,DATOS!$C$2:$C$497,DATOS!$B$2:$B$497)</f>
        <v>WOLFANG BOHORQUEZ</v>
      </c>
      <c r="C1071" s="26">
        <v>7814431</v>
      </c>
      <c r="D1071" s="22" t="str">
        <f>LOOKUP(C1071,DATOS!$C$2:$C$497,DATOS!$D$2:$D$497)</f>
        <v>A51EB7P</v>
      </c>
      <c r="E1071" s="22" t="str">
        <f>LOOKUP(D1071,DATOS!$A$502:$A$884,DATOS!$B$502:$B$884)</f>
        <v>S/I</v>
      </c>
      <c r="F1071" s="6">
        <v>200.61799999999999</v>
      </c>
      <c r="G1071" s="8">
        <v>45501</v>
      </c>
      <c r="H1071" s="22" t="str">
        <f>LOOKUP(C1071,DATOS!$C$2:$C$497,DATOS!$F$2:$F$497)</f>
        <v>OCCIDENTE</v>
      </c>
      <c r="I1071" s="22" t="str">
        <f>LOOKUP(C1071,DATOS!$C$2:$C$497,DATOS!$G$2:$G$497)</f>
        <v>MARACAIBO</v>
      </c>
      <c r="J1071" s="9" t="s">
        <v>9</v>
      </c>
    </row>
    <row r="1072" spans="1:10">
      <c r="A1072" s="20">
        <f t="shared" si="15"/>
        <v>1083</v>
      </c>
      <c r="B1072" s="22" t="str">
        <f>LOOKUP(C1072,DATOS!$C$2:$C$497,DATOS!$B$2:$B$497)</f>
        <v>EDIS SANCHEZ</v>
      </c>
      <c r="C1072" s="26">
        <v>11472346</v>
      </c>
      <c r="D1072" s="22" t="str">
        <f>LOOKUP(C1072,DATOS!$C$2:$C$497,DATOS!$D$2:$D$497)</f>
        <v>A47EB5P</v>
      </c>
      <c r="E1072" s="22" t="str">
        <f>LOOKUP(D1072,DATOS!$A$502:$A$884,DATOS!$B$502:$B$884)</f>
        <v>S/I</v>
      </c>
      <c r="F1072" s="6">
        <v>199.999</v>
      </c>
      <c r="G1072" s="8">
        <v>45501</v>
      </c>
      <c r="H1072" s="22" t="str">
        <f>LOOKUP(C1072,DATOS!$C$2:$C$497,DATOS!$F$2:$F$497)</f>
        <v>OCCIDENTE</v>
      </c>
      <c r="I1072" s="22" t="str">
        <f>LOOKUP(C1072,DATOS!$C$2:$C$497,DATOS!$G$2:$G$497)</f>
        <v>MARACAIBO</v>
      </c>
      <c r="J1072" s="9" t="s">
        <v>9</v>
      </c>
    </row>
    <row r="1073" spans="1:10">
      <c r="A1073" s="20">
        <f t="shared" si="15"/>
        <v>1084</v>
      </c>
      <c r="B1073" s="22" t="str">
        <f>LOOKUP(C1073,DATOS!$C$2:$C$497,DATOS!$B$2:$B$497)</f>
        <v>OSMER NAVARRO</v>
      </c>
      <c r="C1073" s="26">
        <v>7613744</v>
      </c>
      <c r="D1073" s="22" t="str">
        <f>LOOKUP(C1073,DATOS!$C$2:$C$497,DATOS!$D$2:$D$497)</f>
        <v>NS000465</v>
      </c>
      <c r="E1073" s="22" t="str">
        <f>LOOKUP(D1073,DATOS!$A$502:$A$884,DATOS!$B$502:$B$884)</f>
        <v>S/I</v>
      </c>
      <c r="F1073" s="6">
        <v>72.816000000000003</v>
      </c>
      <c r="G1073" s="8">
        <v>45501</v>
      </c>
      <c r="H1073" s="22" t="str">
        <f>LOOKUP(C1073,DATOS!$C$2:$C$497,DATOS!$F$2:$F$497)</f>
        <v>OCCIDENTE</v>
      </c>
      <c r="I1073" s="22" t="str">
        <f>LOOKUP(C1073,DATOS!$C$2:$C$497,DATOS!$G$2:$G$497)</f>
        <v>MARACAIBO</v>
      </c>
      <c r="J1073" s="9" t="s">
        <v>9</v>
      </c>
    </row>
    <row r="1074" spans="1:10">
      <c r="A1074" s="20">
        <f t="shared" si="15"/>
        <v>1085</v>
      </c>
      <c r="B1074" s="22" t="str">
        <f>LOOKUP(C1074,DATOS!$C$2:$C$497,DATOS!$B$2:$B$497)</f>
        <v>TERRY RODRIGUEZ</v>
      </c>
      <c r="C1074" s="26">
        <v>7768830</v>
      </c>
      <c r="D1074" s="22" t="s">
        <v>188</v>
      </c>
      <c r="E1074" s="22" t="str">
        <f>LOOKUP(D1074,DATOS!$A$502:$A$884,DATOS!$B$502:$B$884)</f>
        <v>600 LT</v>
      </c>
      <c r="F1074" s="6">
        <v>199.84399999999999</v>
      </c>
      <c r="G1074" s="8">
        <v>45501</v>
      </c>
      <c r="H1074" s="22" t="str">
        <f>LOOKUP(C1074,DATOS!$C$2:$C$497,DATOS!$F$2:$F$497)</f>
        <v>OCCIDENTE</v>
      </c>
      <c r="I1074" s="22" t="str">
        <f>LOOKUP(C1074,DATOS!$C$2:$C$497,DATOS!$G$2:$G$497)</f>
        <v>MARACAIBO</v>
      </c>
      <c r="J1074" s="9" t="s">
        <v>9</v>
      </c>
    </row>
    <row r="1075" spans="1:10">
      <c r="A1075" s="20">
        <f t="shared" si="15"/>
        <v>1086</v>
      </c>
      <c r="B1075" s="22" t="str">
        <f>LOOKUP(C1075,DATOS!$C$2:$C$497,DATOS!$B$2:$B$497)</f>
        <v>WILMER PARRA</v>
      </c>
      <c r="C1075" s="26">
        <v>15052813</v>
      </c>
      <c r="D1075" s="22" t="str">
        <f>LOOKUP(C1075,DATOS!$C$2:$C$497,DATOS!$D$2:$D$497)</f>
        <v>DA761238</v>
      </c>
      <c r="E1075" s="22" t="str">
        <f>LOOKUP(D1075,DATOS!$A$502:$A$884,DATOS!$B$502:$B$884)</f>
        <v>600 LT</v>
      </c>
      <c r="F1075" s="6">
        <v>438.71899999999999</v>
      </c>
      <c r="G1075" s="8">
        <v>45501</v>
      </c>
      <c r="H1075" s="22" t="str">
        <f>LOOKUP(C1075,DATOS!$C$2:$C$497,DATOS!$F$2:$F$497)</f>
        <v>OCCIDENTE</v>
      </c>
      <c r="I1075" s="22" t="str">
        <f>LOOKUP(C1075,DATOS!$C$2:$C$497,DATOS!$G$2:$G$497)</f>
        <v>MARACAIBO</v>
      </c>
      <c r="J1075" s="9" t="s">
        <v>732</v>
      </c>
    </row>
    <row r="1076" spans="1:10">
      <c r="A1076" s="20">
        <f t="shared" si="15"/>
        <v>1087</v>
      </c>
      <c r="B1076" s="22" t="str">
        <f>LOOKUP(C1076,DATOS!$C$2:$C$497,DATOS!$B$2:$B$497)</f>
        <v>GABRIEL FERNANDEZ</v>
      </c>
      <c r="C1076" s="26">
        <v>10916747</v>
      </c>
      <c r="D1076" s="22" t="str">
        <f>LOOKUP(C1076,DATOS!$C$2:$C$497,DATOS!$D$2:$D$497)</f>
        <v>A75EE8G</v>
      </c>
      <c r="E1076" s="22" t="str">
        <f>LOOKUP(D1076,DATOS!$A$502:$A$884,DATOS!$B$502:$B$884)</f>
        <v>S/I</v>
      </c>
      <c r="F1076" s="6">
        <v>200.05199999999999</v>
      </c>
      <c r="G1076" s="8">
        <v>45501</v>
      </c>
      <c r="H1076" s="22" t="str">
        <f>LOOKUP(C1076,DATOS!$C$2:$C$497,DATOS!$F$2:$F$497)</f>
        <v>OCCIDENTE</v>
      </c>
      <c r="I1076" s="22" t="str">
        <f>LOOKUP(C1076,DATOS!$C$2:$C$497,DATOS!$G$2:$G$497)</f>
        <v>MARACAIBO</v>
      </c>
      <c r="J1076" s="9" t="s">
        <v>9</v>
      </c>
    </row>
    <row r="1077" spans="1:10">
      <c r="A1077" s="20">
        <f t="shared" si="15"/>
        <v>1088</v>
      </c>
      <c r="B1077" s="22" t="str">
        <f>LOOKUP(C1077,DATOS!$C$2:$C$497,DATOS!$B$2:$B$497)</f>
        <v>EDIXON OCANDO</v>
      </c>
      <c r="C1077" s="26">
        <v>11066473</v>
      </c>
      <c r="D1077" s="22" t="str">
        <f>LOOKUP(C1077,DATOS!$C$2:$C$497,DATOS!$D$2:$D$497)</f>
        <v>A49EB1P</v>
      </c>
      <c r="E1077" s="22" t="str">
        <f>LOOKUP(D1077,DATOS!$A$502:$A$884,DATOS!$B$502:$B$884)</f>
        <v>S/I</v>
      </c>
      <c r="F1077" s="6">
        <v>250.00299999999999</v>
      </c>
      <c r="G1077" s="8">
        <v>45501</v>
      </c>
      <c r="H1077" s="22" t="str">
        <f>LOOKUP(C1077,DATOS!$C$2:$C$497,DATOS!$F$2:$F$497)</f>
        <v>OCCIDENTE</v>
      </c>
      <c r="I1077" s="22" t="str">
        <f>LOOKUP(C1077,DATOS!$C$2:$C$497,DATOS!$G$2:$G$497)</f>
        <v>MARACAIBO</v>
      </c>
      <c r="J1077" s="9" t="s">
        <v>704</v>
      </c>
    </row>
    <row r="1078" spans="1:10">
      <c r="A1078" s="20">
        <f t="shared" si="15"/>
        <v>1089</v>
      </c>
      <c r="B1078" s="22" t="str">
        <f>LOOKUP(C1078,DATOS!$C$2:$C$497,DATOS!$B$2:$B$497)</f>
        <v>RODRIGUEZ FELIX GREGORIO</v>
      </c>
      <c r="C1078" s="26">
        <v>14245605</v>
      </c>
      <c r="D1078" s="22" t="str">
        <f>LOOKUP(C1078,DATOS!$C$2:$C$497,DATOS!$D$2:$D$497)</f>
        <v>A39EE8G</v>
      </c>
      <c r="E1078" s="22" t="str">
        <f>LOOKUP(D1078,DATOS!$A$502:$A$884,DATOS!$B$502:$B$884)</f>
        <v>S/I</v>
      </c>
      <c r="F1078" s="3">
        <v>200.27199999999999</v>
      </c>
      <c r="G1078" s="8">
        <v>45501</v>
      </c>
      <c r="H1078" s="22" t="str">
        <f>LOOKUP(C1078,DATOS!$C$2:$C$497,DATOS!$F$2:$F$497)</f>
        <v>OCCIDENTE</v>
      </c>
      <c r="I1078" s="22" t="str">
        <f>LOOKUP(C1078,DATOS!$C$2:$C$497,DATOS!$G$2:$G$497)</f>
        <v>VALERA</v>
      </c>
      <c r="J1078" s="9" t="s">
        <v>56</v>
      </c>
    </row>
    <row r="1079" spans="1:10">
      <c r="A1079" s="20">
        <f t="shared" si="15"/>
        <v>1090</v>
      </c>
      <c r="B1079" s="22" t="str">
        <f>LOOKUP(C1079,DATOS!$C$2:$C$497,DATOS!$B$2:$B$497)</f>
        <v>ENRIQUE GIL</v>
      </c>
      <c r="C1079" s="26">
        <v>9162569</v>
      </c>
      <c r="D1079" s="22" t="str">
        <f>LOOKUP(C1079,DATOS!$C$2:$C$497,DATOS!$D$2:$D$497)</f>
        <v>A71EE8G</v>
      </c>
      <c r="E1079" s="22" t="str">
        <f>LOOKUP(D1079,DATOS!$A$502:$A$884,DATOS!$B$502:$B$884)</f>
        <v>S/I</v>
      </c>
      <c r="F1079" s="6">
        <v>200.30199999999999</v>
      </c>
      <c r="G1079" s="8">
        <v>45501</v>
      </c>
      <c r="H1079" s="22" t="str">
        <f>LOOKUP(C1079,DATOS!$C$2:$C$497,DATOS!$F$2:$F$497)</f>
        <v>OCCIDENTE</v>
      </c>
      <c r="I1079" s="22" t="str">
        <f>LOOKUP(C1079,DATOS!$C$2:$C$497,DATOS!$G$2:$G$497)</f>
        <v>VALERA</v>
      </c>
      <c r="J1079" s="1" t="s">
        <v>56</v>
      </c>
    </row>
    <row r="1080" spans="1:10">
      <c r="A1080" s="20">
        <f t="shared" si="15"/>
        <v>1091</v>
      </c>
      <c r="B1080" s="22" t="str">
        <f>LOOKUP(C1080,DATOS!$C$2:$C$497,DATOS!$B$2:$B$497)</f>
        <v>JESUS LOPEZ</v>
      </c>
      <c r="C1080" s="26">
        <v>11453437</v>
      </c>
      <c r="D1080" s="22" t="str">
        <f>LOOKUP(C1080,DATOS!$C$2:$C$497,DATOS!$D$2:$D$497)</f>
        <v>A73EE0G</v>
      </c>
      <c r="E1080" s="22" t="str">
        <f>LOOKUP(D1080,DATOS!$A$502:$A$884,DATOS!$B$502:$B$884)</f>
        <v>S/I</v>
      </c>
      <c r="F1080" s="6">
        <v>200.393</v>
      </c>
      <c r="G1080" s="8">
        <v>45501</v>
      </c>
      <c r="H1080" s="22" t="str">
        <f>LOOKUP(C1080,DATOS!$C$2:$C$497,DATOS!$F$2:$F$497)</f>
        <v>OCCIDENTE</v>
      </c>
      <c r="I1080" s="22" t="str">
        <f>LOOKUP(C1080,DATOS!$C$2:$C$497,DATOS!$G$2:$G$497)</f>
        <v>VALERA</v>
      </c>
      <c r="J1080" s="1" t="s">
        <v>56</v>
      </c>
    </row>
    <row r="1081" spans="1:10">
      <c r="A1081" s="20">
        <f t="shared" si="15"/>
        <v>1092</v>
      </c>
      <c r="B1081" s="22" t="str">
        <f>LOOKUP(C1081,DATOS!$C$2:$C$497,DATOS!$B$2:$B$497)</f>
        <v>LUIS CARDOZO</v>
      </c>
      <c r="C1081" s="26">
        <v>14306612</v>
      </c>
      <c r="D1081" s="22" t="str">
        <f>LOOKUP(C1081,DATOS!$C$2:$C$497,DATOS!$D$2:$D$497)</f>
        <v>A47EB7P</v>
      </c>
      <c r="E1081" s="22" t="str">
        <f>LOOKUP(D1081,DATOS!$A$502:$A$884,DATOS!$B$502:$B$884)</f>
        <v>S/I</v>
      </c>
      <c r="F1081" s="6">
        <v>250.08600000000001</v>
      </c>
      <c r="G1081" s="8">
        <v>45501</v>
      </c>
      <c r="H1081" s="22" t="str">
        <f>LOOKUP(C1081,DATOS!$C$2:$C$497,DATOS!$F$2:$F$497)</f>
        <v>OCCIDENTE</v>
      </c>
      <c r="I1081" s="22" t="str">
        <f>LOOKUP(C1081,DATOS!$C$2:$C$497,DATOS!$G$2:$G$497)</f>
        <v>MARACAIBO</v>
      </c>
      <c r="J1081" s="9" t="s">
        <v>57</v>
      </c>
    </row>
    <row r="1082" spans="1:10">
      <c r="A1082" s="20">
        <f t="shared" si="15"/>
        <v>1093</v>
      </c>
      <c r="B1082" s="22" t="str">
        <f>LOOKUP(C1082,DATOS!$C$2:$C$497,DATOS!$B$2:$B$497)</f>
        <v>VICTOR SOSA</v>
      </c>
      <c r="C1082" s="26">
        <v>10038529</v>
      </c>
      <c r="D1082" s="22" t="str">
        <f>LOOKUP(C1082,DATOS!$C$2:$C$497,DATOS!$D$2:$D$497)</f>
        <v>A40EE5G</v>
      </c>
      <c r="E1082" s="22" t="str">
        <f>LOOKUP(D1082,DATOS!$A$502:$A$884,DATOS!$B$502:$B$884)</f>
        <v>S/I</v>
      </c>
      <c r="F1082" s="6">
        <v>200.19200000000001</v>
      </c>
      <c r="G1082" s="8">
        <v>45501</v>
      </c>
      <c r="H1082" s="22" t="str">
        <f>LOOKUP(C1082,DATOS!$C$2:$C$497,DATOS!$F$2:$F$497)</f>
        <v>OCCIDENTE</v>
      </c>
      <c r="I1082" s="22" t="str">
        <f>LOOKUP(C1082,DATOS!$C$2:$C$497,DATOS!$G$2:$G$497)</f>
        <v>VALERA</v>
      </c>
      <c r="J1082" s="9" t="s">
        <v>56</v>
      </c>
    </row>
    <row r="1083" spans="1:10">
      <c r="A1083" s="20">
        <f t="shared" si="15"/>
        <v>1094</v>
      </c>
      <c r="B1083" s="22" t="str">
        <f>LOOKUP(C1083,DATOS!$C$2:$C$497,DATOS!$B$2:$B$497)</f>
        <v>JHONNY NUÑEZ</v>
      </c>
      <c r="C1083" s="26">
        <v>11319638</v>
      </c>
      <c r="D1083" s="22" t="str">
        <f>LOOKUP(C1083,DATOS!$C$2:$C$497,DATOS!$D$2:$D$497)</f>
        <v>NA017023</v>
      </c>
      <c r="E1083" s="22" t="str">
        <f>LOOKUP(D1083,DATOS!$A$502:$A$884,DATOS!$B$502:$B$884)</f>
        <v>S/I</v>
      </c>
      <c r="F1083" s="6">
        <v>200.56</v>
      </c>
      <c r="G1083" s="8">
        <v>45501</v>
      </c>
      <c r="H1083" s="22" t="str">
        <f>LOOKUP(C1083,DATOS!$C$2:$C$497,DATOS!$F$2:$F$497)</f>
        <v>OCCIDENTE</v>
      </c>
      <c r="I1083" s="22" t="str">
        <f>LOOKUP(C1083,DATOS!$C$2:$C$497,DATOS!$G$2:$G$497)</f>
        <v>VALERA</v>
      </c>
      <c r="J1083" s="1" t="s">
        <v>56</v>
      </c>
    </row>
    <row r="1084" spans="1:10">
      <c r="A1084" s="20">
        <f t="shared" si="15"/>
        <v>1095</v>
      </c>
      <c r="B1084" s="22" t="str">
        <f>LOOKUP(C1084,DATOS!$C$2:$C$497,DATOS!$B$2:$B$497)</f>
        <v>NESTOR MONTILLA</v>
      </c>
      <c r="C1084" s="26">
        <v>10314969</v>
      </c>
      <c r="D1084" s="22" t="str">
        <f>LOOKUP(C1084,DATOS!$C$2:$C$497,DATOS!$D$2:$D$497)</f>
        <v>A71EE6G</v>
      </c>
      <c r="E1084" s="22" t="str">
        <f>LOOKUP(D1084,DATOS!$A$502:$A$884,DATOS!$B$502:$B$884)</f>
        <v>S/I</v>
      </c>
      <c r="F1084" s="6">
        <v>200.02600000000001</v>
      </c>
      <c r="G1084" s="8">
        <v>45501</v>
      </c>
      <c r="H1084" s="22" t="str">
        <f>LOOKUP(C1084,DATOS!$C$2:$C$497,DATOS!$F$2:$F$497)</f>
        <v>OCCIDENTE</v>
      </c>
      <c r="I1084" s="22" t="str">
        <f>LOOKUP(C1084,DATOS!$C$2:$C$497,DATOS!$G$2:$G$497)</f>
        <v>VALERA</v>
      </c>
      <c r="J1084" s="1" t="s">
        <v>56</v>
      </c>
    </row>
    <row r="1085" spans="1:10">
      <c r="A1085" s="20">
        <f t="shared" si="15"/>
        <v>1096</v>
      </c>
      <c r="B1085" s="22" t="str">
        <f>LOOKUP(C1085,DATOS!$C$2:$C$497,DATOS!$B$2:$B$497)</f>
        <v>RENY BRAVO</v>
      </c>
      <c r="C1085" s="26">
        <v>12305531</v>
      </c>
      <c r="D1085" s="22" t="str">
        <f>LOOKUP(C1085,DATOS!$C$2:$C$497,DATOS!$D$2:$D$497)</f>
        <v>PT501951</v>
      </c>
      <c r="E1085" s="22" t="str">
        <f>LOOKUP(D1085,DATOS!$A$502:$A$884,DATOS!$B$502:$B$884)</f>
        <v>S/I</v>
      </c>
      <c r="F1085" s="6">
        <v>168.648</v>
      </c>
      <c r="G1085" s="8">
        <v>45501</v>
      </c>
      <c r="H1085" s="22" t="str">
        <f>LOOKUP(C1085,DATOS!$C$2:$C$497,DATOS!$F$2:$F$497)</f>
        <v>OCCIDENTE</v>
      </c>
      <c r="I1085" s="22" t="str">
        <f>LOOKUP(C1085,DATOS!$C$2:$C$497,DATOS!$G$2:$G$497)</f>
        <v>MARACAIBO</v>
      </c>
      <c r="J1085" s="1" t="s">
        <v>824</v>
      </c>
    </row>
    <row r="1086" spans="1:10">
      <c r="A1086" s="20">
        <f t="shared" si="15"/>
        <v>1097</v>
      </c>
      <c r="B1086" s="22" t="str">
        <f>LOOKUP(C1086,DATOS!$C$2:$C$497,DATOS!$B$2:$B$497)</f>
        <v>ERNESTO CARDENAS</v>
      </c>
      <c r="C1086" s="26">
        <v>7772722</v>
      </c>
      <c r="D1086" s="22" t="str">
        <f>LOOKUP(C1086,DATOS!$C$2:$C$497,DATOS!$D$2:$D$497)</f>
        <v>A26DT5V</v>
      </c>
      <c r="E1086" s="22" t="str">
        <f>LOOKUP(D1086,DATOS!$A$502:$A$884,DATOS!$B$502:$B$884)</f>
        <v>S/I</v>
      </c>
      <c r="F1086" s="3">
        <v>250.453</v>
      </c>
      <c r="G1086" s="8">
        <v>45501</v>
      </c>
      <c r="H1086" s="22" t="str">
        <f>LOOKUP(C1086,DATOS!$C$2:$C$497,DATOS!$F$2:$F$497)</f>
        <v>OCCIDENTE</v>
      </c>
      <c r="I1086" s="22" t="str">
        <f>LOOKUP(C1086,DATOS!$C$2:$C$497,DATOS!$G$2:$G$497)</f>
        <v>MARACAIBO</v>
      </c>
      <c r="J1086" s="1" t="s">
        <v>57</v>
      </c>
    </row>
    <row r="1087" spans="1:10">
      <c r="A1087" s="20">
        <f t="shared" si="15"/>
        <v>1098</v>
      </c>
      <c r="B1087" s="22" t="str">
        <f>LOOKUP(C1087,DATOS!$C$2:$C$497,DATOS!$B$2:$B$497)</f>
        <v>ROBERT VILLASMIL</v>
      </c>
      <c r="C1087" s="26">
        <v>12381085</v>
      </c>
      <c r="D1087" s="22" t="str">
        <f>LOOKUP(C1087,DATOS!$C$2:$C$497,DATOS!$D$2:$D$497)</f>
        <v>DA746002</v>
      </c>
      <c r="E1087" s="22" t="str">
        <f>LOOKUP(D1087,DATOS!$A$502:$A$884,DATOS!$B$502:$B$884)</f>
        <v>600 LT</v>
      </c>
      <c r="F1087" s="3">
        <v>117.11499999999999</v>
      </c>
      <c r="G1087" s="8">
        <v>45501</v>
      </c>
      <c r="H1087" s="22" t="str">
        <f>LOOKUP(C1087,DATOS!$C$2:$C$497,DATOS!$F$2:$F$497)</f>
        <v>OCCIDENTE</v>
      </c>
      <c r="I1087" s="22" t="str">
        <f>LOOKUP(C1087,DATOS!$C$2:$C$497,DATOS!$G$2:$G$497)</f>
        <v>MARACAIBO</v>
      </c>
      <c r="J1087" s="1" t="s">
        <v>732</v>
      </c>
    </row>
    <row r="1088" spans="1:10">
      <c r="A1088" s="20">
        <f t="shared" si="15"/>
        <v>1099</v>
      </c>
      <c r="B1088" s="22" t="str">
        <f>LOOKUP(C1088,DATOS!$C$2:$C$497,DATOS!$B$2:$B$497)</f>
        <v>ALEXANDER JOTA</v>
      </c>
      <c r="C1088" s="26">
        <v>5810267</v>
      </c>
      <c r="D1088" s="22" t="s">
        <v>111</v>
      </c>
      <c r="E1088" s="22" t="str">
        <f>LOOKUP(D1088,DATOS!$A$502:$A$884,DATOS!$B$502:$B$884)</f>
        <v>S/I</v>
      </c>
      <c r="F1088" s="3">
        <v>400.19900000000001</v>
      </c>
      <c r="G1088" s="8">
        <v>45501</v>
      </c>
      <c r="H1088" s="22" t="str">
        <f>LOOKUP(C1088,DATOS!$C$2:$C$497,DATOS!$F$2:$F$497)</f>
        <v>OCCIDENTE</v>
      </c>
      <c r="I1088" s="22" t="str">
        <f>LOOKUP(C1088,DATOS!$C$2:$C$497,DATOS!$G$2:$G$497)</f>
        <v>MARACAIBO</v>
      </c>
      <c r="J1088" s="1" t="s">
        <v>809</v>
      </c>
    </row>
    <row r="1089" spans="1:10">
      <c r="A1089" s="20">
        <f t="shared" si="15"/>
        <v>1100</v>
      </c>
      <c r="B1089" s="22" t="str">
        <f>LOOKUP(C1089,DATOS!$C$2:$C$497,DATOS!$B$2:$B$497)</f>
        <v>PEDRO RIVAS</v>
      </c>
      <c r="C1089" s="26">
        <v>9312763</v>
      </c>
      <c r="D1089" s="22" t="str">
        <f>LOOKUP(C1089,DATOS!$C$2:$C$497,DATOS!$D$2:$D$497)</f>
        <v>A40EE4G</v>
      </c>
      <c r="E1089" s="22" t="str">
        <f>LOOKUP(D1089,DATOS!$A$502:$A$884,DATOS!$B$502:$B$884)</f>
        <v>S/I</v>
      </c>
      <c r="F1089" s="3">
        <v>200.102</v>
      </c>
      <c r="G1089" s="8">
        <v>45501</v>
      </c>
      <c r="H1089" s="22" t="str">
        <f>LOOKUP(C1089,DATOS!$C$2:$C$497,DATOS!$F$2:$F$497)</f>
        <v>OCCIDENTE</v>
      </c>
      <c r="I1089" s="22" t="str">
        <f>LOOKUP(C1089,DATOS!$C$2:$C$497,DATOS!$G$2:$G$497)</f>
        <v>VALERA</v>
      </c>
      <c r="J1089" s="1" t="s">
        <v>56</v>
      </c>
    </row>
    <row r="1090" spans="1:10">
      <c r="A1090" s="20">
        <f t="shared" si="15"/>
        <v>1101</v>
      </c>
      <c r="B1090" s="22" t="str">
        <f>LOOKUP(C1090,DATOS!$C$2:$C$497,DATOS!$B$2:$B$497)</f>
        <v>GUERNER COLINA</v>
      </c>
      <c r="C1090" s="26">
        <v>11699283</v>
      </c>
      <c r="D1090" s="22" t="str">
        <f>LOOKUP(C1090,DATOS!$C$2:$C$497,DATOS!$D$2:$D$497)</f>
        <v>A43EE9G</v>
      </c>
      <c r="E1090" s="22" t="str">
        <f>LOOKUP(D1090,DATOS!$A$502:$A$884,DATOS!$B$502:$B$884)</f>
        <v>S/I</v>
      </c>
      <c r="F1090" s="3">
        <v>200.12799999999999</v>
      </c>
      <c r="G1090" s="8">
        <v>45501</v>
      </c>
      <c r="H1090" s="22" t="str">
        <f>LOOKUP(C1090,DATOS!$C$2:$C$497,DATOS!$F$2:$F$497)</f>
        <v>OCCIDENTE</v>
      </c>
      <c r="I1090" s="22" t="str">
        <f>LOOKUP(C1090,DATOS!$C$2:$C$497,DATOS!$G$2:$G$497)</f>
        <v>VALERA</v>
      </c>
      <c r="J1090" s="1" t="s">
        <v>56</v>
      </c>
    </row>
    <row r="1091" spans="1:10">
      <c r="A1091" s="20">
        <f t="shared" si="15"/>
        <v>1102</v>
      </c>
      <c r="B1091" s="28" t="s">
        <v>20</v>
      </c>
      <c r="C1091" s="28" t="s">
        <v>21</v>
      </c>
      <c r="D1091" s="28" t="s">
        <v>22</v>
      </c>
      <c r="E1091" s="28" t="s">
        <v>23</v>
      </c>
      <c r="F1091" s="28" t="s">
        <v>25</v>
      </c>
      <c r="G1091" s="28" t="s">
        <v>0</v>
      </c>
      <c r="H1091" s="28" t="s">
        <v>28</v>
      </c>
      <c r="I1091" s="28" t="s">
        <v>29</v>
      </c>
      <c r="J1091" s="28" t="s">
        <v>30</v>
      </c>
    </row>
    <row r="1092" spans="1:10">
      <c r="A1092" s="20">
        <f t="shared" si="15"/>
        <v>1103</v>
      </c>
      <c r="B1092" s="22" t="str">
        <f>LOOKUP(C1092,DATOS!$C$2:$C$497,DATOS!$B$2:$B$497)</f>
        <v>WALTER TORO</v>
      </c>
      <c r="C1092" s="26">
        <v>10319230</v>
      </c>
      <c r="D1092" s="22" t="str">
        <f>LOOKUP(C1092,DATOS!$C$2:$C$497,DATOS!$D$2:$D$497)</f>
        <v>PT501889</v>
      </c>
      <c r="E1092" s="22" t="str">
        <f>LOOKUP(D1092,DATOS!$A$502:$A$884,DATOS!$B$502:$B$884)</f>
        <v>S/I</v>
      </c>
      <c r="F1092" s="6">
        <v>250.13900000000001</v>
      </c>
      <c r="G1092" s="8">
        <v>45501</v>
      </c>
      <c r="H1092" s="22" t="str">
        <f>LOOKUP(C1092,DATOS!$C$2:$C$497,DATOS!$F$2:$F$497)</f>
        <v>ANDES</v>
      </c>
      <c r="I1092" s="22" t="str">
        <f>LOOKUP(C1092,DATOS!$C$2:$C$497,DATOS!$G$2:$G$497)</f>
        <v>SAN LORENZO</v>
      </c>
      <c r="J1092" s="9" t="s">
        <v>55</v>
      </c>
    </row>
    <row r="1093" spans="1:10">
      <c r="A1093" s="20">
        <f t="shared" si="15"/>
        <v>1104</v>
      </c>
      <c r="B1093" s="22" t="str">
        <f>LOOKUP(C1093,DATOS!$C$2:$C$497,DATOS!$B$2:$B$497)</f>
        <v>RENNY JOSE RAMIREZ</v>
      </c>
      <c r="C1093" s="26">
        <v>8501579</v>
      </c>
      <c r="D1093" s="22" t="str">
        <f>LOOKUP(C1093,DATOS!$C$2:$C$497,DATOS!$D$2:$D$497)</f>
        <v>A30EB6P</v>
      </c>
      <c r="E1093" s="22" t="str">
        <f>LOOKUP(D1093,DATOS!$A$502:$A$884,DATOS!$B$502:$B$884)</f>
        <v>S/I</v>
      </c>
      <c r="F1093" s="6">
        <v>69.89</v>
      </c>
      <c r="G1093" s="8">
        <v>45501</v>
      </c>
      <c r="H1093" s="22" t="str">
        <f>LOOKUP(C1093,DATOS!$C$2:$C$497,DATOS!$F$2:$F$497)</f>
        <v>OCCIDENTE</v>
      </c>
      <c r="I1093" s="22" t="str">
        <f>LOOKUP(C1093,DATOS!$C$2:$C$497,DATOS!$G$2:$G$497)</f>
        <v>DSI</v>
      </c>
      <c r="J1093" s="9" t="s">
        <v>60</v>
      </c>
    </row>
    <row r="1094" spans="1:10">
      <c r="A1094" s="20">
        <f t="shared" si="15"/>
        <v>1105</v>
      </c>
      <c r="B1094" s="22" t="str">
        <f>LOOKUP(C1094,DATOS!$C$2:$C$497,DATOS!$B$2:$B$497)</f>
        <v>LEONAR VALERA</v>
      </c>
      <c r="C1094" s="26">
        <v>11346061</v>
      </c>
      <c r="D1094" s="22" t="str">
        <f>LOOKUP(C1094,DATOS!$C$2:$C$497,DATOS!$D$2:$D$497)</f>
        <v>A75EE7G</v>
      </c>
      <c r="E1094" s="22" t="str">
        <f>LOOKUP(D1094,DATOS!$A$502:$A$884,DATOS!$B$502:$B$884)</f>
        <v>S/I</v>
      </c>
      <c r="F1094" s="6">
        <v>300.02600000000001</v>
      </c>
      <c r="G1094" s="8">
        <v>45501</v>
      </c>
      <c r="H1094" s="22" t="str">
        <f>LOOKUP(C1094,DATOS!$C$2:$C$497,DATOS!$F$2:$F$497)</f>
        <v>OCCIDENTE</v>
      </c>
      <c r="I1094" s="22" t="str">
        <f>LOOKUP(C1094,DATOS!$C$2:$C$497,DATOS!$G$2:$G$497)</f>
        <v>VALERA</v>
      </c>
      <c r="J1094" s="9" t="s">
        <v>536</v>
      </c>
    </row>
    <row r="1095" spans="1:10">
      <c r="A1095" s="20">
        <f t="shared" si="15"/>
        <v>1106</v>
      </c>
      <c r="B1095" s="28" t="s">
        <v>20</v>
      </c>
      <c r="C1095" s="28" t="s">
        <v>21</v>
      </c>
      <c r="D1095" s="28" t="s">
        <v>22</v>
      </c>
      <c r="E1095" s="28" t="s">
        <v>23</v>
      </c>
      <c r="F1095" s="28" t="s">
        <v>25</v>
      </c>
      <c r="G1095" s="28" t="s">
        <v>0</v>
      </c>
      <c r="H1095" s="28" t="s">
        <v>28</v>
      </c>
      <c r="I1095" s="28" t="s">
        <v>29</v>
      </c>
      <c r="J1095" s="28" t="s">
        <v>30</v>
      </c>
    </row>
    <row r="1096" spans="1:10">
      <c r="A1096" s="20">
        <f t="shared" si="15"/>
        <v>1107</v>
      </c>
      <c r="B1096" s="22" t="str">
        <f>LOOKUP(C1096,DATOS!$C$2:$C$497,DATOS!$B$2:$B$497)</f>
        <v>JOSE CONTRERAS</v>
      </c>
      <c r="C1096" s="26">
        <v>9741595</v>
      </c>
      <c r="D1096" s="22" t="str">
        <f>LOOKUP(C1096,DATOS!$C$2:$C$497,DATOS!$D$2:$D$497)</f>
        <v>A70EE3G</v>
      </c>
      <c r="E1096" s="22" t="str">
        <f>LOOKUP(D1096,DATOS!$A$502:$A$884,DATOS!$B$502:$B$884)</f>
        <v>S/I</v>
      </c>
      <c r="F1096" s="6">
        <v>400.483</v>
      </c>
      <c r="G1096" s="8">
        <v>45502</v>
      </c>
      <c r="H1096" s="22" t="str">
        <f>LOOKUP(C1096,DATOS!$C$2:$C$497,DATOS!$F$2:$F$497)</f>
        <v>OCCIDENTE</v>
      </c>
      <c r="I1096" s="22" t="str">
        <f>LOOKUP(C1096,DATOS!$C$2:$C$497,DATOS!$G$2:$G$497)</f>
        <v>MARACAIBO</v>
      </c>
      <c r="J1096" s="9" t="s">
        <v>6</v>
      </c>
    </row>
    <row r="1097" spans="1:10">
      <c r="A1097" s="20">
        <f t="shared" si="15"/>
        <v>1108</v>
      </c>
      <c r="B1097" s="22" t="str">
        <f>LOOKUP(C1097,DATOS!$C$2:$C$497,DATOS!$B$2:$B$497)</f>
        <v>ALVARO CHAVEZ</v>
      </c>
      <c r="C1097" s="26">
        <v>13512964</v>
      </c>
      <c r="D1097" s="22" t="str">
        <f>LOOKUP(C1097,DATOS!$C$2:$C$497,DATOS!$D$2:$D$497)</f>
        <v>DA761657</v>
      </c>
      <c r="E1097" s="22" t="str">
        <f>LOOKUP(D1097,DATOS!$A$502:$A$884,DATOS!$B$502:$B$884)</f>
        <v>600 LT</v>
      </c>
      <c r="F1097" s="6">
        <v>373.42899999999997</v>
      </c>
      <c r="G1097" s="8">
        <v>45502</v>
      </c>
      <c r="H1097" s="22" t="str">
        <f>LOOKUP(C1097,DATOS!$C$2:$C$497,DATOS!$F$2:$F$497)</f>
        <v>OCCIDENTE</v>
      </c>
      <c r="I1097" s="22" t="str">
        <f>LOOKUP(C1097,DATOS!$C$2:$C$497,DATOS!$G$2:$G$497)</f>
        <v>MARACAIBO</v>
      </c>
      <c r="J1097" s="9" t="s">
        <v>6</v>
      </c>
    </row>
    <row r="1098" spans="1:10">
      <c r="A1098" s="20">
        <f t="shared" si="15"/>
        <v>1109</v>
      </c>
      <c r="B1098" s="22" t="str">
        <f>LOOKUP(C1098,DATOS!$C$2:$C$497,DATOS!$B$2:$B$497)</f>
        <v>DAGOBERTO CASTRO</v>
      </c>
      <c r="C1098" s="26">
        <v>22480541</v>
      </c>
      <c r="D1098" s="22" t="str">
        <f>LOOKUP(C1098,DATOS!$C$2:$C$497,DATOS!$D$2:$D$497)</f>
        <v>A21DT7V</v>
      </c>
      <c r="E1098" s="22" t="str">
        <f>LOOKUP(D1098,DATOS!$A$502:$A$884,DATOS!$B$502:$B$884)</f>
        <v>S/I</v>
      </c>
      <c r="F1098" s="6">
        <v>400.44600000000003</v>
      </c>
      <c r="G1098" s="8">
        <v>45502</v>
      </c>
      <c r="H1098" s="22" t="str">
        <f>LOOKUP(C1098,DATOS!$C$2:$C$497,DATOS!$F$2:$F$497)</f>
        <v>OCCIDENTE</v>
      </c>
      <c r="I1098" s="22" t="str">
        <f>LOOKUP(C1098,DATOS!$C$2:$C$497,DATOS!$G$2:$G$497)</f>
        <v>MARACAIBO</v>
      </c>
      <c r="J1098" s="9" t="s">
        <v>6</v>
      </c>
    </row>
    <row r="1099" spans="1:10">
      <c r="A1099" s="20">
        <f t="shared" si="15"/>
        <v>1110</v>
      </c>
      <c r="B1099" s="22" t="str">
        <f>LOOKUP(C1099,DATOS!$C$2:$C$497,DATOS!$B$2:$B$497)</f>
        <v>ENI FERNANDEZ</v>
      </c>
      <c r="C1099" s="26">
        <v>6834834</v>
      </c>
      <c r="D1099" s="22" t="str">
        <f>LOOKUP(C1099,DATOS!$C$2:$C$497,DATOS!$D$2:$D$497)</f>
        <v>NS000481</v>
      </c>
      <c r="E1099" s="22" t="str">
        <f>LOOKUP(D1099,DATOS!$A$502:$A$884,DATOS!$B$502:$B$884)</f>
        <v>S/I</v>
      </c>
      <c r="F1099" s="6">
        <v>123.989</v>
      </c>
      <c r="G1099" s="8">
        <v>45502</v>
      </c>
      <c r="H1099" s="22" t="str">
        <f>LOOKUP(C1099,DATOS!$C$2:$C$497,DATOS!$F$2:$F$497)</f>
        <v>OCCIDENTE</v>
      </c>
      <c r="I1099" s="22" t="str">
        <f>LOOKUP(C1099,DATOS!$C$2:$C$497,DATOS!$G$2:$G$497)</f>
        <v>MARACAIBO</v>
      </c>
      <c r="J1099" s="9" t="s">
        <v>9</v>
      </c>
    </row>
    <row r="1100" spans="1:10">
      <c r="A1100" s="20">
        <f t="shared" si="15"/>
        <v>1111</v>
      </c>
      <c r="B1100" s="28" t="s">
        <v>20</v>
      </c>
      <c r="C1100" s="28" t="s">
        <v>21</v>
      </c>
      <c r="D1100" s="28" t="s">
        <v>22</v>
      </c>
      <c r="E1100" s="28" t="s">
        <v>23</v>
      </c>
      <c r="F1100" s="28" t="s">
        <v>25</v>
      </c>
      <c r="G1100" s="28" t="s">
        <v>0</v>
      </c>
      <c r="H1100" s="28" t="s">
        <v>28</v>
      </c>
      <c r="I1100" s="28" t="s">
        <v>29</v>
      </c>
      <c r="J1100" s="28" t="s">
        <v>30</v>
      </c>
    </row>
    <row r="1101" spans="1:10">
      <c r="A1101" s="20">
        <f t="shared" si="15"/>
        <v>1112</v>
      </c>
      <c r="B1101" s="22" t="str">
        <f>LOOKUP(C1101,DATOS!$C$2:$C$497,DATOS!$B$2:$B$497)</f>
        <v>MIGUEL CALDERON</v>
      </c>
      <c r="C1101" s="26">
        <v>11950436</v>
      </c>
      <c r="D1101" s="22" t="s">
        <v>834</v>
      </c>
      <c r="E1101" s="22" t="str">
        <f>LOOKUP(D1101,DATOS!$A$502:$A$884,DATOS!$B$502:$B$884)</f>
        <v>S/I</v>
      </c>
      <c r="F1101" s="6">
        <v>200.07499999999999</v>
      </c>
      <c r="G1101" s="8">
        <v>45502</v>
      </c>
      <c r="H1101" s="22" t="str">
        <f>LOOKUP(C1101,DATOS!$C$2:$C$497,DATOS!$F$2:$F$497)</f>
        <v>OCCIDENTE</v>
      </c>
      <c r="I1101" s="22" t="str">
        <f>LOOKUP(C1101,DATOS!$C$2:$C$497,DATOS!$G$2:$G$497)</f>
        <v>SAN LORENZO</v>
      </c>
      <c r="J1101" s="9" t="s">
        <v>55</v>
      </c>
    </row>
    <row r="1102" spans="1:10">
      <c r="A1102" s="20">
        <f t="shared" si="15"/>
        <v>1113</v>
      </c>
      <c r="B1102" s="22" t="str">
        <f>LOOKUP(C1102,DATOS!$C$2:$C$497,DATOS!$B$2:$B$497)</f>
        <v>CARLOS BAPTISTA</v>
      </c>
      <c r="C1102" s="26">
        <v>11609937</v>
      </c>
      <c r="D1102" s="22" t="str">
        <f>LOOKUP(C1102,DATOS!$C$2:$C$497,DATOS!$D$2:$D$497)</f>
        <v>DA761824</v>
      </c>
      <c r="E1102" s="22" t="str">
        <f>LOOKUP(D1102,DATOS!$A$502:$A$884,DATOS!$B$502:$B$884)</f>
        <v>600 LT</v>
      </c>
      <c r="F1102" s="6">
        <v>200.00299999999999</v>
      </c>
      <c r="G1102" s="8">
        <v>45502</v>
      </c>
      <c r="H1102" s="22" t="str">
        <f>LOOKUP(C1102,DATOS!$C$2:$C$497,DATOS!$F$2:$F$497)</f>
        <v>OCCIDENTE</v>
      </c>
      <c r="I1102" s="22" t="str">
        <f>LOOKUP(C1102,DATOS!$C$2:$C$497,DATOS!$G$2:$G$497)</f>
        <v>MARACAIBO</v>
      </c>
      <c r="J1102" s="9" t="s">
        <v>707</v>
      </c>
    </row>
    <row r="1103" spans="1:10">
      <c r="A1103" s="20">
        <f t="shared" si="15"/>
        <v>1114</v>
      </c>
      <c r="B1103" s="22" t="str">
        <f>LOOKUP(C1103,DATOS!$C$2:$C$497,DATOS!$B$2:$B$497)</f>
        <v>RICHARD FERNANDEZ</v>
      </c>
      <c r="C1103" s="26">
        <v>11390372</v>
      </c>
      <c r="D1103" s="22" t="str">
        <f>LOOKUP(C1103,DATOS!$C$2:$C$497,DATOS!$D$2:$D$497)</f>
        <v>AW492667</v>
      </c>
      <c r="E1103" s="22" t="str">
        <f>LOOKUP(D1103,DATOS!$A$502:$A$884,DATOS!$B$502:$B$884)</f>
        <v>600 LT</v>
      </c>
      <c r="F1103" s="6">
        <v>200.78299999999999</v>
      </c>
      <c r="G1103" s="8">
        <v>45502</v>
      </c>
      <c r="H1103" s="22" t="str">
        <f>LOOKUP(C1103,DATOS!$C$2:$C$497,DATOS!$F$2:$F$497)</f>
        <v>OCCIDENTE</v>
      </c>
      <c r="I1103" s="22" t="str">
        <f>LOOKUP(C1103,DATOS!$C$2:$C$497,DATOS!$G$2:$G$497)</f>
        <v>MARACAIBO</v>
      </c>
      <c r="J1103" s="9" t="s">
        <v>9</v>
      </c>
    </row>
    <row r="1104" spans="1:10">
      <c r="A1104" s="20">
        <f t="shared" si="15"/>
        <v>1115</v>
      </c>
      <c r="B1104" s="22" t="str">
        <f>LOOKUP(C1104,DATOS!$C$2:$C$497,DATOS!$B$2:$B$497)</f>
        <v>ALEXANDER BRAVO</v>
      </c>
      <c r="C1104" s="26">
        <v>15465473</v>
      </c>
      <c r="D1104" s="22" t="str">
        <f>LOOKUP(C1104,DATOS!$C$2:$C$497,DATOS!$D$2:$D$497)</f>
        <v>PT501877</v>
      </c>
      <c r="E1104" s="22" t="str">
        <f>LOOKUP(D1104,DATOS!$A$502:$A$884,DATOS!$B$502:$B$884)</f>
        <v>S/I</v>
      </c>
      <c r="F1104" s="6">
        <v>200.73400000000001</v>
      </c>
      <c r="G1104" s="8">
        <v>45502</v>
      </c>
      <c r="H1104" s="22" t="str">
        <f>LOOKUP(C1104,DATOS!$C$2:$C$497,DATOS!$F$2:$F$497)</f>
        <v>OCCIDENTE</v>
      </c>
      <c r="I1104" s="22" t="str">
        <f>LOOKUP(C1104,DATOS!$C$2:$C$497,DATOS!$G$2:$G$497)</f>
        <v>MARACAIBO</v>
      </c>
      <c r="J1104" s="9" t="s">
        <v>9</v>
      </c>
    </row>
    <row r="1105" spans="1:10">
      <c r="A1105" s="20">
        <f t="shared" si="15"/>
        <v>1116</v>
      </c>
      <c r="B1105" s="22" t="str">
        <f>LOOKUP(C1105,DATOS!$C$2:$C$497,DATOS!$B$2:$B$497)</f>
        <v>RAFAEL ROJAS</v>
      </c>
      <c r="C1105" s="26">
        <v>18095674</v>
      </c>
      <c r="D1105" s="22" t="str">
        <f>LOOKUP(C1105,DATOS!$C$2:$C$497,DATOS!$D$2:$D$497)</f>
        <v>A40EE4G</v>
      </c>
      <c r="E1105" s="22" t="str">
        <f>LOOKUP(D1105,DATOS!$A$502:$A$884,DATOS!$B$502:$B$884)</f>
        <v>S/I</v>
      </c>
      <c r="F1105" s="6">
        <v>200.018</v>
      </c>
      <c r="G1105" s="8">
        <v>45502</v>
      </c>
      <c r="H1105" s="22" t="str">
        <f>LOOKUP(C1105,DATOS!$C$2:$C$497,DATOS!$F$2:$F$497)</f>
        <v>OCCIDENTE</v>
      </c>
      <c r="I1105" s="22" t="str">
        <f>LOOKUP(C1105,DATOS!$C$2:$C$497,DATOS!$G$2:$G$497)</f>
        <v>VALERA</v>
      </c>
      <c r="J1105" s="9" t="s">
        <v>56</v>
      </c>
    </row>
    <row r="1106" spans="1:10">
      <c r="A1106" s="20">
        <f t="shared" si="15"/>
        <v>1117</v>
      </c>
      <c r="B1106" s="22" t="str">
        <f>LOOKUP(C1106,DATOS!$C$2:$C$497,DATOS!$B$2:$B$497)</f>
        <v>DOMINGO RODRIGUEZ</v>
      </c>
      <c r="C1106" s="26">
        <v>14026985</v>
      </c>
      <c r="D1106" s="22" t="str">
        <f>LOOKUP(C1106,DATOS!$C$2:$C$497,DATOS!$D$2:$D$497)</f>
        <v>DA753509</v>
      </c>
      <c r="E1106" s="22" t="str">
        <f>LOOKUP(D1106,DATOS!$A$502:$A$884,DATOS!$B$502:$B$884)</f>
        <v>600 LT</v>
      </c>
      <c r="F1106" s="6">
        <v>410.21899999999999</v>
      </c>
      <c r="G1106" s="8">
        <v>45502</v>
      </c>
      <c r="H1106" s="22" t="str">
        <f>LOOKUP(C1106,DATOS!$C$2:$C$497,DATOS!$F$2:$F$497)</f>
        <v>OCCIDENTE</v>
      </c>
      <c r="I1106" s="22" t="str">
        <f>LOOKUP(C1106,DATOS!$C$2:$C$497,DATOS!$G$2:$G$497)</f>
        <v>MARACAIBO</v>
      </c>
      <c r="J1106" s="9" t="s">
        <v>6</v>
      </c>
    </row>
    <row r="1107" spans="1:10">
      <c r="A1107" s="20">
        <f t="shared" si="15"/>
        <v>1118</v>
      </c>
      <c r="B1107" s="22" t="str">
        <f>LOOKUP(C1107,DATOS!$C$2:$C$497,DATOS!$B$2:$B$497)</f>
        <v>RICHARD DUQUE</v>
      </c>
      <c r="C1107" s="26">
        <v>12619916</v>
      </c>
      <c r="D1107" s="22" t="str">
        <f>LOOKUP(C1107,DATOS!$C$2:$C$497,DATOS!$D$2:$D$497)</f>
        <v>A75EE6G</v>
      </c>
      <c r="E1107" s="22" t="str">
        <f>LOOKUP(D1107,DATOS!$A$502:$A$884,DATOS!$B$502:$B$884)</f>
        <v>S/I</v>
      </c>
      <c r="F1107" s="6">
        <v>400.15800000000002</v>
      </c>
      <c r="G1107" s="8">
        <v>45502</v>
      </c>
      <c r="H1107" s="22" t="str">
        <f>LOOKUP(C1107,DATOS!$C$2:$C$497,DATOS!$F$2:$F$497)</f>
        <v>OCCIDENTE</v>
      </c>
      <c r="I1107" s="22" t="str">
        <f>LOOKUP(C1107,DATOS!$C$2:$C$497,DATOS!$G$2:$G$497)</f>
        <v>MARACAIBO</v>
      </c>
      <c r="J1107" s="9" t="s">
        <v>6</v>
      </c>
    </row>
    <row r="1108" spans="1:10">
      <c r="A1108" s="20">
        <f t="shared" si="15"/>
        <v>1119</v>
      </c>
      <c r="B1108" s="22" t="str">
        <f>LOOKUP(C1108,DATOS!$C$2:$C$497,DATOS!$B$2:$B$497)</f>
        <v>RICHARD VASQUEZ</v>
      </c>
      <c r="C1108" s="26">
        <v>14454740</v>
      </c>
      <c r="D1108" s="22" t="str">
        <f>LOOKUP(C1108,DATOS!$C$2:$C$497,DATOS!$D$2:$D$497)</f>
        <v>A73EE3G</v>
      </c>
      <c r="E1108" s="22" t="str">
        <f>LOOKUP(D1108,DATOS!$A$502:$A$884,DATOS!$B$502:$B$884)</f>
        <v>S/I</v>
      </c>
      <c r="F1108" s="6">
        <v>400.452</v>
      </c>
      <c r="G1108" s="8">
        <v>45502</v>
      </c>
      <c r="H1108" s="22" t="str">
        <f>LOOKUP(C1108,DATOS!$C$2:$C$497,DATOS!$F$2:$F$497)</f>
        <v>OCCIDENTE</v>
      </c>
      <c r="I1108" s="22" t="str">
        <f>LOOKUP(C1108,DATOS!$C$2:$C$497,DATOS!$G$2:$G$497)</f>
        <v>MARACAIBO</v>
      </c>
      <c r="J1108" s="9" t="s">
        <v>6</v>
      </c>
    </row>
    <row r="1109" spans="1:10">
      <c r="A1109" s="20">
        <f t="shared" si="15"/>
        <v>1120</v>
      </c>
      <c r="B1109" s="22" t="str">
        <f>LOOKUP(C1109,DATOS!$C$2:$C$497,DATOS!$B$2:$B$497)</f>
        <v>PEDRO RIVAS</v>
      </c>
      <c r="C1109" s="26">
        <v>9312763</v>
      </c>
      <c r="D1109" s="22" t="str">
        <f>LOOKUP(C1109,DATOS!$C$2:$C$497,DATOS!$D$2:$D$497)</f>
        <v>A40EE4G</v>
      </c>
      <c r="E1109" s="22" t="str">
        <f>LOOKUP(D1109,DATOS!$A$502:$A$884,DATOS!$B$502:$B$884)</f>
        <v>S/I</v>
      </c>
      <c r="F1109" s="6">
        <v>200.29300000000001</v>
      </c>
      <c r="G1109" s="8">
        <v>45502</v>
      </c>
      <c r="H1109" s="22" t="str">
        <f>LOOKUP(C1109,DATOS!$C$2:$C$497,DATOS!$F$2:$F$497)</f>
        <v>OCCIDENTE</v>
      </c>
      <c r="I1109" s="22" t="str">
        <f>LOOKUP(C1109,DATOS!$C$2:$C$497,DATOS!$G$2:$G$497)</f>
        <v>VALERA</v>
      </c>
      <c r="J1109" s="9" t="s">
        <v>56</v>
      </c>
    </row>
    <row r="1110" spans="1:10">
      <c r="A1110" s="20">
        <f t="shared" si="15"/>
        <v>1121</v>
      </c>
      <c r="B1110" s="22" t="str">
        <f>LOOKUP(C1110,DATOS!$C$2:$C$497,DATOS!$B$2:$B$497)</f>
        <v>ENDER FERNANDEZ</v>
      </c>
      <c r="C1110" s="26">
        <v>7627146</v>
      </c>
      <c r="D1110" s="22" t="str">
        <f>LOOKUP(C1110,DATOS!$C$2:$C$497,DATOS!$D$2:$D$497)</f>
        <v>NS000484</v>
      </c>
      <c r="E1110" s="22" t="str">
        <f>LOOKUP(D1110,DATOS!$A$502:$A$884,DATOS!$B$502:$B$884)</f>
        <v>S/I</v>
      </c>
      <c r="F1110" s="6">
        <v>91.518000000000001</v>
      </c>
      <c r="G1110" s="8">
        <v>45502</v>
      </c>
      <c r="H1110" s="22" t="str">
        <f>LOOKUP(C1110,DATOS!$C$2:$C$497,DATOS!$F$2:$F$497)</f>
        <v>OCCIDENTE</v>
      </c>
      <c r="I1110" s="22" t="str">
        <f>LOOKUP(C1110,DATOS!$C$2:$C$497,DATOS!$G$2:$G$497)</f>
        <v>MARACAIBO</v>
      </c>
      <c r="J1110" s="9" t="s">
        <v>9</v>
      </c>
    </row>
    <row r="1111" spans="1:10">
      <c r="A1111" s="20">
        <f t="shared" si="15"/>
        <v>1122</v>
      </c>
      <c r="B1111" s="22" t="str">
        <f>LOOKUP(C1111,DATOS!$C$2:$C$497,DATOS!$B$2:$B$497)</f>
        <v xml:space="preserve">HENRY GONZALEZ </v>
      </c>
      <c r="C1111" s="26">
        <v>7972506</v>
      </c>
      <c r="D1111" s="22" t="str">
        <f>LOOKUP(C1111,DATOS!$C$2:$C$497,DATOS!$D$2:$D$497)</f>
        <v>DA761419</v>
      </c>
      <c r="E1111" s="22" t="str">
        <f>LOOKUP(D1111,DATOS!$A$502:$A$884,DATOS!$B$502:$B$884)</f>
        <v>600 LT</v>
      </c>
      <c r="F1111" s="6">
        <v>200.38200000000001</v>
      </c>
      <c r="G1111" s="8">
        <v>45502</v>
      </c>
      <c r="H1111" s="22" t="str">
        <f>LOOKUP(C1111,DATOS!$C$2:$C$497,DATOS!$F$2:$F$497)</f>
        <v>ANDES</v>
      </c>
      <c r="I1111" s="22" t="str">
        <f>LOOKUP(C1111,DATOS!$C$2:$C$497,DATOS!$G$2:$G$497)</f>
        <v>SAN LORENZO</v>
      </c>
      <c r="J1111" s="9" t="s">
        <v>55</v>
      </c>
    </row>
    <row r="1112" spans="1:10">
      <c r="A1112" s="20">
        <f t="shared" si="15"/>
        <v>1123</v>
      </c>
      <c r="B1112" s="22" t="str">
        <f>LOOKUP(C1112,DATOS!$C$2:$C$497,DATOS!$B$2:$B$497)</f>
        <v>EDWING MOSQUERA</v>
      </c>
      <c r="C1112" s="26">
        <v>15839638</v>
      </c>
      <c r="D1112" s="22" t="str">
        <f>LOOKUP(C1112,DATOS!$C$2:$C$497,DATOS!$D$2:$D$497)</f>
        <v>DA753550</v>
      </c>
      <c r="E1112" s="22" t="str">
        <f>LOOKUP(D1112,DATOS!$A$502:$A$884,DATOS!$B$502:$B$884)</f>
        <v>600 LT</v>
      </c>
      <c r="F1112" s="6">
        <v>400.45800000000003</v>
      </c>
      <c r="G1112" s="8">
        <v>45502</v>
      </c>
      <c r="H1112" s="22" t="str">
        <f>LOOKUP(C1112,DATOS!$C$2:$C$497,DATOS!$F$2:$F$497)</f>
        <v>OCCIDENTE</v>
      </c>
      <c r="I1112" s="22" t="str">
        <f>LOOKUP(C1112,DATOS!$C$2:$C$497,DATOS!$G$2:$G$497)</f>
        <v>MARACAIBO</v>
      </c>
      <c r="J1112" s="9" t="s">
        <v>732</v>
      </c>
    </row>
    <row r="1113" spans="1:10">
      <c r="A1113" s="20">
        <f t="shared" si="15"/>
        <v>1124</v>
      </c>
      <c r="B1113" s="22" t="str">
        <f>LOOKUP(C1113,DATOS!$C$2:$C$497,DATOS!$B$2:$B$497)</f>
        <v>JESUS LOPEZ</v>
      </c>
      <c r="C1113" s="26">
        <v>11453437</v>
      </c>
      <c r="D1113" s="22" t="str">
        <f>LOOKUP(C1113,DATOS!$C$2:$C$497,DATOS!$D$2:$D$497)</f>
        <v>A73EE0G</v>
      </c>
      <c r="E1113" s="22" t="str">
        <f>LOOKUP(D1113,DATOS!$A$502:$A$884,DATOS!$B$502:$B$884)</f>
        <v>S/I</v>
      </c>
      <c r="F1113" s="6">
        <v>200.50700000000001</v>
      </c>
      <c r="G1113" s="8">
        <v>45502</v>
      </c>
      <c r="H1113" s="22" t="str">
        <f>LOOKUP(C1113,DATOS!$C$2:$C$497,DATOS!$F$2:$F$497)</f>
        <v>OCCIDENTE</v>
      </c>
      <c r="I1113" s="22" t="str">
        <f>LOOKUP(C1113,DATOS!$C$2:$C$497,DATOS!$G$2:$G$497)</f>
        <v>VALERA</v>
      </c>
      <c r="J1113" s="9" t="s">
        <v>56</v>
      </c>
    </row>
    <row r="1114" spans="1:10">
      <c r="A1114" s="20">
        <f t="shared" ref="A1114:A1177" si="16">A1113+1</f>
        <v>1125</v>
      </c>
      <c r="B1114" s="22" t="str">
        <f>LOOKUP(C1114,DATOS!$C$2:$C$497,DATOS!$B$2:$B$497)</f>
        <v>GUERNER COLINA</v>
      </c>
      <c r="C1114" s="26">
        <v>11699283</v>
      </c>
      <c r="D1114" s="22" t="str">
        <f>LOOKUP(C1114,DATOS!$C$2:$C$497,DATOS!$D$2:$D$497)</f>
        <v>A43EE9G</v>
      </c>
      <c r="E1114" s="22" t="str">
        <f>LOOKUP(D1114,DATOS!$A$502:$A$884,DATOS!$B$502:$B$884)</f>
        <v>S/I</v>
      </c>
      <c r="F1114" s="6">
        <v>200.81</v>
      </c>
      <c r="G1114" s="8">
        <v>45502</v>
      </c>
      <c r="H1114" s="22" t="str">
        <f>LOOKUP(C1114,DATOS!$C$2:$C$497,DATOS!$F$2:$F$497)</f>
        <v>OCCIDENTE</v>
      </c>
      <c r="I1114" s="22" t="str">
        <f>LOOKUP(C1114,DATOS!$C$2:$C$497,DATOS!$G$2:$G$497)</f>
        <v>VALERA</v>
      </c>
      <c r="J1114" s="9" t="s">
        <v>56</v>
      </c>
    </row>
    <row r="1115" spans="1:10">
      <c r="A1115" s="20">
        <f t="shared" si="16"/>
        <v>1126</v>
      </c>
      <c r="B1115" s="22" t="str">
        <f>LOOKUP(C1115,DATOS!$C$2:$C$497,DATOS!$B$2:$B$497)</f>
        <v>JOSE MORILLO</v>
      </c>
      <c r="C1115" s="26">
        <v>7817079</v>
      </c>
      <c r="D1115" s="22" t="str">
        <f>LOOKUP(C1115,DATOS!$C$2:$C$497,DATOS!$D$2:$D$497)</f>
        <v>NS000514</v>
      </c>
      <c r="E1115" s="22" t="str">
        <f>LOOKUP(D1115,DATOS!$A$502:$A$884,DATOS!$B$502:$B$884)</f>
        <v>S/I</v>
      </c>
      <c r="F1115" s="6">
        <v>130.18100000000001</v>
      </c>
      <c r="G1115" s="8">
        <v>45502</v>
      </c>
      <c r="H1115" s="22" t="str">
        <f>LOOKUP(C1115,DATOS!$C$2:$C$497,DATOS!$F$2:$F$497)</f>
        <v>OCCIDENTE</v>
      </c>
      <c r="I1115" s="22" t="str">
        <f>LOOKUP(C1115,DATOS!$C$2:$C$497,DATOS!$G$2:$G$497)</f>
        <v>MARACAIBO</v>
      </c>
      <c r="J1115" s="9" t="s">
        <v>9</v>
      </c>
    </row>
    <row r="1116" spans="1:10">
      <c r="A1116" s="20">
        <f t="shared" si="16"/>
        <v>1127</v>
      </c>
      <c r="B1116" s="22" t="str">
        <f>LOOKUP(C1116,DATOS!$C$2:$C$497,DATOS!$B$2:$B$497)</f>
        <v xml:space="preserve">  JONATHA CHAPARRO</v>
      </c>
      <c r="C1116" s="26">
        <v>14522301</v>
      </c>
      <c r="D1116" s="22" t="str">
        <f>LOOKUP(C1116,DATOS!$C$2:$C$497,DATOS!$D$2:$D$497)</f>
        <v>DA761381</v>
      </c>
      <c r="E1116" s="22" t="str">
        <f>LOOKUP(D1116,DATOS!$A$502:$A$884,DATOS!$B$502:$B$884)</f>
        <v>600 LT</v>
      </c>
      <c r="F1116" s="6">
        <v>143.523</v>
      </c>
      <c r="G1116" s="8">
        <v>45502</v>
      </c>
      <c r="H1116" s="22" t="str">
        <f>LOOKUP(C1116,DATOS!$C$2:$C$497,DATOS!$F$2:$F$497)</f>
        <v>OCCIDENTE</v>
      </c>
      <c r="I1116" s="22" t="str">
        <f>LOOKUP(C1116,DATOS!$C$2:$C$497,DATOS!$G$2:$G$497)</f>
        <v>MARACAIBO</v>
      </c>
      <c r="J1116" s="9" t="s">
        <v>6</v>
      </c>
    </row>
    <row r="1117" spans="1:10">
      <c r="A1117" s="20">
        <f t="shared" si="16"/>
        <v>1128</v>
      </c>
      <c r="B1117" s="28" t="s">
        <v>20</v>
      </c>
      <c r="C1117" s="28" t="s">
        <v>21</v>
      </c>
      <c r="D1117" s="28" t="s">
        <v>22</v>
      </c>
      <c r="E1117" s="28" t="s">
        <v>23</v>
      </c>
      <c r="F1117" s="28" t="s">
        <v>25</v>
      </c>
      <c r="G1117" s="28" t="s">
        <v>0</v>
      </c>
      <c r="H1117" s="28" t="s">
        <v>28</v>
      </c>
      <c r="I1117" s="28" t="s">
        <v>29</v>
      </c>
      <c r="J1117" s="28" t="s">
        <v>30</v>
      </c>
    </row>
    <row r="1118" spans="1:10">
      <c r="A1118" s="20">
        <f t="shared" si="16"/>
        <v>1129</v>
      </c>
      <c r="B1118" s="22" t="str">
        <f>LOOKUP(C1118,DATOS!$C$2:$C$497,DATOS!$B$2:$B$497)</f>
        <v>EDIXON OCANDO</v>
      </c>
      <c r="C1118" s="26">
        <v>11066473</v>
      </c>
      <c r="D1118" s="22" t="str">
        <f>LOOKUP(C1118,DATOS!$C$2:$C$497,DATOS!$D$2:$D$497)</f>
        <v>A49EB1P</v>
      </c>
      <c r="E1118" s="22" t="str">
        <f>LOOKUP(D1118,DATOS!$A$502:$A$884,DATOS!$B$502:$B$884)</f>
        <v>S/I</v>
      </c>
      <c r="F1118" s="6">
        <v>250.06399999999999</v>
      </c>
      <c r="G1118" s="8">
        <v>45502</v>
      </c>
      <c r="H1118" s="22" t="str">
        <f>LOOKUP(C1118,DATOS!$C$2:$C$497,DATOS!$F$2:$F$497)</f>
        <v>OCCIDENTE</v>
      </c>
      <c r="I1118" s="22" t="str">
        <f>LOOKUP(C1118,DATOS!$C$2:$C$497,DATOS!$G$2:$G$497)</f>
        <v>MARACAIBO</v>
      </c>
      <c r="J1118" s="9" t="s">
        <v>503</v>
      </c>
    </row>
    <row r="1119" spans="1:10">
      <c r="A1119" s="20">
        <f t="shared" si="16"/>
        <v>1130</v>
      </c>
      <c r="B1119" s="22" t="str">
        <f>LOOKUP(C1119,DATOS!$C$2:$C$497,DATOS!$B$2:$B$497)</f>
        <v>VICTOR SOSA</v>
      </c>
      <c r="C1119" s="26">
        <v>10038520</v>
      </c>
      <c r="D1119" s="22" t="str">
        <f>LOOKUP(C1119,DATOS!$C$2:$C$497,DATOS!$D$2:$D$497)</f>
        <v>A40EE5G</v>
      </c>
      <c r="E1119" s="22" t="str">
        <f>LOOKUP(D1119,DATOS!$A$502:$A$884,DATOS!$B$502:$B$884)</f>
        <v>S/I</v>
      </c>
      <c r="F1119" s="6">
        <v>200.63499999999999</v>
      </c>
      <c r="G1119" s="8">
        <v>45502</v>
      </c>
      <c r="H1119" s="22" t="str">
        <f>LOOKUP(C1119,DATOS!$C$2:$C$497,DATOS!$F$2:$F$497)</f>
        <v>OCCIDENTE</v>
      </c>
      <c r="I1119" s="22" t="str">
        <f>LOOKUP(C1119,DATOS!$C$2:$C$497,DATOS!$G$2:$G$497)</f>
        <v>VALERA</v>
      </c>
      <c r="J1119" s="9" t="s">
        <v>783</v>
      </c>
    </row>
    <row r="1120" spans="1:10">
      <c r="A1120" s="20">
        <f t="shared" si="16"/>
        <v>1131</v>
      </c>
      <c r="B1120" s="22" t="str">
        <f>LOOKUP(C1120,DATOS!$C$2:$C$497,DATOS!$B$2:$B$497)</f>
        <v>HENRY VILLALOBOS</v>
      </c>
      <c r="C1120" s="26">
        <v>10413505</v>
      </c>
      <c r="D1120" s="22" t="str">
        <f>LOOKUP(C1120,DATOS!$C$2:$C$497,DATOS!$D$2:$D$497)</f>
        <v>A72EE0G</v>
      </c>
      <c r="E1120" s="22" t="str">
        <f>LOOKUP(D1120,DATOS!$A$502:$A$884,DATOS!$B$502:$B$884)</f>
        <v>S/I</v>
      </c>
      <c r="F1120" s="6">
        <v>400.25200000000001</v>
      </c>
      <c r="G1120" s="8">
        <v>45502</v>
      </c>
      <c r="H1120" s="22" t="str">
        <f>LOOKUP(C1120,DATOS!$C$2:$C$497,DATOS!$F$2:$F$497)</f>
        <v>OCCIDENTE</v>
      </c>
      <c r="I1120" s="22" t="str">
        <f>LOOKUP(C1120,DATOS!$C$2:$C$497,DATOS!$G$2:$G$497)</f>
        <v>MARACAIBO</v>
      </c>
      <c r="J1120" s="9" t="s">
        <v>6</v>
      </c>
    </row>
    <row r="1121" spans="1:10">
      <c r="A1121" s="20">
        <f t="shared" si="16"/>
        <v>1132</v>
      </c>
      <c r="B1121" s="22" t="str">
        <f>LOOKUP(C1121,DATOS!$C$2:$C$497,DATOS!$B$2:$B$497)</f>
        <v>FELIX MANZANEDA</v>
      </c>
      <c r="C1121" s="26">
        <v>11389096</v>
      </c>
      <c r="D1121" s="22" t="str">
        <f>LOOKUP(C1121,DATOS!$C$2:$C$497,DATOS!$D$2:$D$497)</f>
        <v>DA746035</v>
      </c>
      <c r="E1121" s="22" t="str">
        <f>LOOKUP(D1121,DATOS!$A$502:$A$884,DATOS!$B$502:$B$884)</f>
        <v>600 LT</v>
      </c>
      <c r="F1121" s="6">
        <v>317.68700000000001</v>
      </c>
      <c r="G1121" s="8">
        <v>45502</v>
      </c>
      <c r="H1121" s="22" t="str">
        <f>LOOKUP(C1121,DATOS!$C$2:$C$497,DATOS!$F$2:$F$497)</f>
        <v>OCCIDENTE</v>
      </c>
      <c r="I1121" s="22" t="str">
        <f>LOOKUP(C1121,DATOS!$C$2:$C$497,DATOS!$G$2:$G$497)</f>
        <v>MARACAIBO</v>
      </c>
      <c r="J1121" s="9" t="s">
        <v>6</v>
      </c>
    </row>
    <row r="1122" spans="1:10">
      <c r="A1122" s="20">
        <f t="shared" si="16"/>
        <v>1133</v>
      </c>
      <c r="B1122" s="22" t="str">
        <f>LOOKUP(C1122,DATOS!$C$2:$C$497,DATOS!$B$2:$B$497)</f>
        <v>DIXON GARCIA</v>
      </c>
      <c r="C1122" s="26">
        <v>18625534</v>
      </c>
      <c r="D1122" s="22" t="str">
        <f>LOOKUP(C1122,DATOS!$C$2:$C$497,DATOS!$D$2:$D$497)</f>
        <v>PT501962</v>
      </c>
      <c r="E1122" s="22" t="str">
        <f>LOOKUP(D1122,DATOS!$A$502:$A$884,DATOS!$B$502:$B$884)</f>
        <v>S/I</v>
      </c>
      <c r="F1122" s="6">
        <v>318.33</v>
      </c>
      <c r="G1122" s="8">
        <v>45502</v>
      </c>
      <c r="H1122" s="22" t="str">
        <f>LOOKUP(C1122,DATOS!$C$2:$C$497,DATOS!$F$2:$F$497)</f>
        <v>OCCIDENTE</v>
      </c>
      <c r="I1122" s="22" t="str">
        <f>LOOKUP(C1122,DATOS!$C$2:$C$497,DATOS!$G$2:$G$497)</f>
        <v>MARACAIBO</v>
      </c>
      <c r="J1122" s="9" t="s">
        <v>6</v>
      </c>
    </row>
    <row r="1123" spans="1:10">
      <c r="A1123" s="20">
        <f t="shared" si="16"/>
        <v>1134</v>
      </c>
      <c r="B1123" s="22" t="str">
        <f>LOOKUP(C1123,DATOS!$C$2:$C$497,DATOS!$B$2:$B$497)</f>
        <v>DERVIN VILLALOBOS</v>
      </c>
      <c r="C1123" s="26">
        <v>15559495</v>
      </c>
      <c r="D1123" s="22" t="str">
        <f>LOOKUP(C1123,DATOS!$C$2:$C$497,DATOS!$D$2:$D$497)</f>
        <v>A75EE5G</v>
      </c>
      <c r="E1123" s="22" t="str">
        <f>LOOKUP(D1123,DATOS!$A$502:$A$884,DATOS!$B$502:$B$884)</f>
        <v>S/I</v>
      </c>
      <c r="F1123" s="6">
        <v>226.642</v>
      </c>
      <c r="G1123" s="8">
        <v>45502</v>
      </c>
      <c r="H1123" s="22" t="str">
        <f>LOOKUP(C1123,DATOS!$C$2:$C$497,DATOS!$F$2:$F$497)</f>
        <v>OCCIDENTE</v>
      </c>
      <c r="I1123" s="22" t="str">
        <f>LOOKUP(C1123,DATOS!$C$2:$C$497,DATOS!$G$2:$G$497)</f>
        <v>MARACAIBO</v>
      </c>
      <c r="J1123" s="9" t="s">
        <v>6</v>
      </c>
    </row>
    <row r="1124" spans="1:10">
      <c r="A1124" s="20">
        <f t="shared" si="16"/>
        <v>1135</v>
      </c>
      <c r="B1124" s="22" t="str">
        <f>LOOKUP(C1124,DATOS!$C$2:$C$497,DATOS!$B$2:$B$497)</f>
        <v>OSWALDO NAVARRO</v>
      </c>
      <c r="C1124" s="26">
        <v>12621011</v>
      </c>
      <c r="D1124" s="22" t="str">
        <f>LOOKUP(C1124,DATOS!$C$2:$C$497,DATOS!$D$2:$D$497)</f>
        <v>A73EE1G</v>
      </c>
      <c r="E1124" s="22" t="str">
        <f>LOOKUP(D1124,DATOS!$A$502:$A$884,DATOS!$B$502:$B$884)</f>
        <v>S/I</v>
      </c>
      <c r="F1124" s="6">
        <v>317.37700000000001</v>
      </c>
      <c r="G1124" s="8">
        <v>45502</v>
      </c>
      <c r="H1124" s="22" t="str">
        <f>LOOKUP(C1124,DATOS!$C$2:$C$497,DATOS!$F$2:$F$497)</f>
        <v>OCCIDENTE</v>
      </c>
      <c r="I1124" s="22" t="str">
        <f>LOOKUP(C1124,DATOS!$C$2:$C$497,DATOS!$G$2:$G$497)</f>
        <v>MARACAIBO</v>
      </c>
      <c r="J1124" s="9" t="s">
        <v>6</v>
      </c>
    </row>
    <row r="1125" spans="1:10">
      <c r="A1125" s="20">
        <f t="shared" si="16"/>
        <v>1136</v>
      </c>
      <c r="B1125" s="22" t="str">
        <f>LOOKUP(C1125,DATOS!$C$2:$C$497,DATOS!$B$2:$B$497)</f>
        <v xml:space="preserve">DAVID COLMENARES </v>
      </c>
      <c r="C1125" s="26">
        <v>8101587</v>
      </c>
      <c r="D1125" s="22" t="str">
        <f>LOOKUP(C1125,DATOS!$C$2:$C$497,DATOS!$D$2:$D$497)</f>
        <v>A24DT0V</v>
      </c>
      <c r="E1125" s="22" t="str">
        <f>LOOKUP(D1125,DATOS!$A$502:$A$884,DATOS!$B$502:$B$884)</f>
        <v>S/I</v>
      </c>
      <c r="F1125" s="6">
        <v>200.72</v>
      </c>
      <c r="G1125" s="8">
        <v>45502</v>
      </c>
      <c r="H1125" s="22" t="str">
        <f>LOOKUP(C1125,DATOS!$C$2:$C$497,DATOS!$F$2:$F$497)</f>
        <v>ANDES</v>
      </c>
      <c r="I1125" s="22" t="str">
        <f>LOOKUP(C1125,DATOS!$C$2:$C$497,DATOS!$G$2:$G$497)</f>
        <v>LA FRIA</v>
      </c>
      <c r="J1125" s="9" t="s">
        <v>35</v>
      </c>
    </row>
    <row r="1126" spans="1:10">
      <c r="A1126" s="20">
        <f t="shared" si="16"/>
        <v>1137</v>
      </c>
      <c r="B1126" s="22" t="str">
        <f>LOOKUP(C1126,DATOS!$C$2:$C$497,DATOS!$B$2:$B$497)</f>
        <v>YOVANY BRICEÑO</v>
      </c>
      <c r="C1126" s="26">
        <v>10911880</v>
      </c>
      <c r="D1126" s="22" t="s">
        <v>245</v>
      </c>
      <c r="E1126" s="22" t="str">
        <f>LOOKUP(D1126,DATOS!$A$502:$A$884,DATOS!$B$502:$B$884)</f>
        <v>S/I</v>
      </c>
      <c r="F1126" s="6">
        <v>300.81599999999997</v>
      </c>
      <c r="G1126" s="8">
        <v>45502</v>
      </c>
      <c r="H1126" s="22" t="str">
        <f>LOOKUP(C1126,DATOS!$C$2:$C$497,DATOS!$F$2:$F$497)</f>
        <v>OCCIDENTE</v>
      </c>
      <c r="I1126" s="22" t="str">
        <f>LOOKUP(C1126,DATOS!$C$2:$C$497,DATOS!$G$2:$G$497)</f>
        <v>VALERA</v>
      </c>
      <c r="J1126" s="9" t="s">
        <v>536</v>
      </c>
    </row>
    <row r="1127" spans="1:10">
      <c r="A1127" s="20">
        <f t="shared" si="16"/>
        <v>1138</v>
      </c>
      <c r="B1127" s="22" t="str">
        <f>LOOKUP(C1127,DATOS!$C$2:$C$497,DATOS!$B$2:$B$497)</f>
        <v>WILLIAMS GARCIA</v>
      </c>
      <c r="C1127" s="26">
        <v>8109930</v>
      </c>
      <c r="D1127" s="22" t="str">
        <f>LOOKUP(C1127,DATOS!$C$2:$C$497,DATOS!$D$2:$D$497)</f>
        <v>A25DTOV</v>
      </c>
      <c r="E1127" s="22" t="str">
        <f>LOOKUP(D1127,DATOS!$A$502:$A$884,DATOS!$B$502:$B$884)</f>
        <v>S/I</v>
      </c>
      <c r="F1127" s="6">
        <v>200.934</v>
      </c>
      <c r="G1127" s="8">
        <v>45502</v>
      </c>
      <c r="H1127" s="22" t="str">
        <f>LOOKUP(C1127,DATOS!$C$2:$C$497,DATOS!$F$2:$F$497)</f>
        <v>ANDES</v>
      </c>
      <c r="I1127" s="22" t="str">
        <f>LOOKUP(C1127,DATOS!$C$2:$C$497,DATOS!$G$2:$G$497)</f>
        <v>LA FRIA</v>
      </c>
      <c r="J1127" s="9" t="s">
        <v>35</v>
      </c>
    </row>
    <row r="1128" spans="1:10">
      <c r="A1128" s="20">
        <f t="shared" si="16"/>
        <v>1139</v>
      </c>
      <c r="B1128" s="22" t="str">
        <f>LOOKUP(C1128,DATOS!$C$2:$C$497,DATOS!$B$2:$B$497)</f>
        <v>PEDRO RODRIGUEZ</v>
      </c>
      <c r="C1128" s="26">
        <v>11256956</v>
      </c>
      <c r="D1128" s="22" t="str">
        <f>LOOKUP(C1128,DATOS!$C$2:$C$497,DATOS!$D$2:$D$497)</f>
        <v>A20DT3V</v>
      </c>
      <c r="E1128" s="22" t="str">
        <f>LOOKUP(D1128,DATOS!$A$502:$A$884,DATOS!$B$502:$B$884)</f>
        <v>S/I</v>
      </c>
      <c r="F1128" s="6">
        <v>200.715</v>
      </c>
      <c r="G1128" s="8">
        <v>45502</v>
      </c>
      <c r="H1128" s="22" t="str">
        <f>LOOKUP(C1128,DATOS!$C$2:$C$497,DATOS!$F$2:$F$497)</f>
        <v>ANDES</v>
      </c>
      <c r="I1128" s="22" t="str">
        <f>LOOKUP(C1128,DATOS!$C$2:$C$497,DATOS!$G$2:$G$497)</f>
        <v>LA FRIA</v>
      </c>
      <c r="J1128" s="9" t="s">
        <v>35</v>
      </c>
    </row>
    <row r="1129" spans="1:10">
      <c r="A1129" s="20">
        <f t="shared" si="16"/>
        <v>1140</v>
      </c>
      <c r="B1129" s="22" t="str">
        <f>LOOKUP(C1129,DATOS!$C$2:$C$497,DATOS!$B$2:$B$497)</f>
        <v>EDIS SANCHEZ</v>
      </c>
      <c r="C1129" s="26">
        <v>11472346</v>
      </c>
      <c r="D1129" s="22" t="str">
        <f>LOOKUP(C1129,DATOS!$C$2:$C$497,DATOS!$D$2:$D$497)</f>
        <v>A47EB5P</v>
      </c>
      <c r="E1129" s="22" t="str">
        <f>LOOKUP(D1129,DATOS!$A$502:$A$884,DATOS!$B$502:$B$884)</f>
        <v>S/I</v>
      </c>
      <c r="F1129" s="6">
        <v>400.09699999999998</v>
      </c>
      <c r="G1129" s="8">
        <v>45502</v>
      </c>
      <c r="H1129" s="22" t="str">
        <f>LOOKUP(C1129,DATOS!$C$2:$C$497,DATOS!$F$2:$F$497)</f>
        <v>OCCIDENTE</v>
      </c>
      <c r="I1129" s="22" t="str">
        <f>LOOKUP(C1129,DATOS!$C$2:$C$497,DATOS!$G$2:$G$497)</f>
        <v>MARACAIBO</v>
      </c>
      <c r="J1129" s="9" t="s">
        <v>6</v>
      </c>
    </row>
    <row r="1130" spans="1:10">
      <c r="A1130" s="20">
        <f t="shared" si="16"/>
        <v>1141</v>
      </c>
      <c r="B1130" s="22" t="str">
        <f>LOOKUP(C1130,DATOS!$C$2:$C$497,DATOS!$B$2:$B$497)</f>
        <v>DANIEL OTTERO</v>
      </c>
      <c r="C1130" s="26">
        <v>6748921</v>
      </c>
      <c r="D1130" s="22" t="s">
        <v>134</v>
      </c>
      <c r="E1130" s="22" t="str">
        <f>LOOKUP(D1130,DATOS!$A$502:$A$884,DATOS!$B$502:$B$884)</f>
        <v>600 LT</v>
      </c>
      <c r="F1130" s="6">
        <v>205.45</v>
      </c>
      <c r="G1130" s="8">
        <v>45502</v>
      </c>
      <c r="H1130" s="22" t="str">
        <f>LOOKUP(C1130,DATOS!$C$2:$C$497,DATOS!$F$2:$F$497)</f>
        <v>OCCIDENTE</v>
      </c>
      <c r="I1130" s="22" t="str">
        <f>LOOKUP(C1130,DATOS!$C$2:$C$497,DATOS!$G$2:$G$497)</f>
        <v>MARACAIBO</v>
      </c>
      <c r="J1130" s="9" t="s">
        <v>57</v>
      </c>
    </row>
    <row r="1131" spans="1:10">
      <c r="A1131" s="20">
        <f t="shared" si="16"/>
        <v>1142</v>
      </c>
      <c r="B1131" s="22" t="str">
        <f>LOOKUP(C1131,DATOS!$C$2:$C$497,DATOS!$B$2:$B$497)</f>
        <v>FRANKLIN PITA</v>
      </c>
      <c r="C1131" s="26">
        <v>11668284</v>
      </c>
      <c r="D1131" s="22" t="str">
        <f>LOOKUP(C1131,DATOS!$C$2:$C$497,DATOS!$D$2:$D$497)</f>
        <v>A82DR7M</v>
      </c>
      <c r="E1131" s="22" t="str">
        <f>LOOKUP(D1131,DATOS!$A$502:$A$884,DATOS!$B$502:$B$884)</f>
        <v>S/I</v>
      </c>
      <c r="F1131" s="6">
        <v>200.06800000000001</v>
      </c>
      <c r="G1131" s="8">
        <v>45502</v>
      </c>
      <c r="H1131" s="22" t="str">
        <f>LOOKUP(C1131,DATOS!$C$2:$C$497,DATOS!$F$2:$F$497)</f>
        <v>ANDES</v>
      </c>
      <c r="I1131" s="22" t="str">
        <f>LOOKUP(C1131,DATOS!$C$2:$C$497,DATOS!$G$2:$G$497)</f>
        <v>SAN CRISTOBAL</v>
      </c>
      <c r="J1131" s="9" t="s">
        <v>35</v>
      </c>
    </row>
    <row r="1132" spans="1:10">
      <c r="A1132" s="20">
        <f t="shared" si="16"/>
        <v>1143</v>
      </c>
      <c r="B1132" s="28" t="s">
        <v>20</v>
      </c>
      <c r="C1132" s="28" t="s">
        <v>21</v>
      </c>
      <c r="D1132" s="28" t="s">
        <v>22</v>
      </c>
      <c r="E1132" s="28" t="s">
        <v>23</v>
      </c>
      <c r="F1132" s="28" t="s">
        <v>25</v>
      </c>
      <c r="G1132" s="28" t="s">
        <v>0</v>
      </c>
      <c r="H1132" s="28" t="s">
        <v>28</v>
      </c>
      <c r="I1132" s="28" t="s">
        <v>29</v>
      </c>
      <c r="J1132" s="28" t="s">
        <v>30</v>
      </c>
    </row>
    <row r="1133" spans="1:10">
      <c r="A1133" s="20">
        <f t="shared" si="16"/>
        <v>1144</v>
      </c>
      <c r="B1133" s="22" t="str">
        <f>LOOKUP(C1133,DATOS!$C$2:$C$497,DATOS!$B$2:$B$497)</f>
        <v>EDIXON OCANDO</v>
      </c>
      <c r="C1133" s="26">
        <v>11066473</v>
      </c>
      <c r="D1133" s="22" t="str">
        <f>LOOKUP(C1133,DATOS!$C$2:$C$497,DATOS!$D$2:$D$497)</f>
        <v>A49EB1P</v>
      </c>
      <c r="E1133" s="22" t="str">
        <f>LOOKUP(D1133,DATOS!$A$502:$A$884,DATOS!$B$502:$B$884)</f>
        <v>S/I</v>
      </c>
      <c r="F1133" s="6">
        <v>250.154</v>
      </c>
      <c r="G1133" s="8">
        <v>45503</v>
      </c>
      <c r="H1133" s="22" t="str">
        <f>LOOKUP(C1133,DATOS!$C$2:$C$497,DATOS!$F$2:$F$497)</f>
        <v>OCCIDENTE</v>
      </c>
      <c r="I1133" s="22" t="str">
        <f>LOOKUP(C1133,DATOS!$C$2:$C$497,DATOS!$G$2:$G$497)</f>
        <v>MARACAIBO</v>
      </c>
      <c r="J1133" s="9" t="s">
        <v>503</v>
      </c>
    </row>
    <row r="1134" spans="1:10">
      <c r="A1134" s="20">
        <f t="shared" si="16"/>
        <v>1145</v>
      </c>
      <c r="B1134" s="22" t="str">
        <f>LOOKUP(C1134,DATOS!$C$2:$C$497,DATOS!$B$2:$B$497)</f>
        <v>LUIS CARDOZO</v>
      </c>
      <c r="C1134" s="26">
        <v>14306612</v>
      </c>
      <c r="D1134" s="22" t="str">
        <f>LOOKUP(C1134,DATOS!$C$2:$C$497,DATOS!$D$2:$D$497)</f>
        <v>A47EB7P</v>
      </c>
      <c r="E1134" s="22" t="str">
        <f>LOOKUP(D1134,DATOS!$A$502:$A$884,DATOS!$B$502:$B$884)</f>
        <v>S/I</v>
      </c>
      <c r="F1134" s="6">
        <v>233.01599999999999</v>
      </c>
      <c r="G1134" s="8">
        <v>45503</v>
      </c>
      <c r="H1134" s="22" t="str">
        <f>LOOKUP(C1134,DATOS!$C$2:$C$497,DATOS!$F$2:$F$497)</f>
        <v>OCCIDENTE</v>
      </c>
      <c r="I1134" s="22" t="str">
        <f>LOOKUP(C1134,DATOS!$C$2:$C$497,DATOS!$G$2:$G$497)</f>
        <v>MARACAIBO</v>
      </c>
      <c r="J1134" s="9" t="s">
        <v>732</v>
      </c>
    </row>
    <row r="1135" spans="1:10">
      <c r="A1135" s="20">
        <f t="shared" si="16"/>
        <v>1146</v>
      </c>
      <c r="B1135" s="22" t="str">
        <f>LOOKUP(C1135,DATOS!$C$2:$C$497,DATOS!$B$2:$B$497)</f>
        <v>JOHAN RAMIREZ</v>
      </c>
      <c r="C1135" s="26">
        <v>13977953</v>
      </c>
      <c r="D1135" s="22" t="str">
        <f>LOOKUP(C1135,DATOS!$C$2:$C$497,DATOS!$D$2:$D$497)</f>
        <v>NS000463</v>
      </c>
      <c r="E1135" s="22" t="str">
        <f>LOOKUP(D1135,DATOS!$A$502:$A$884,DATOS!$B$502:$B$884)</f>
        <v>S/I</v>
      </c>
      <c r="F1135" s="6">
        <v>200.601</v>
      </c>
      <c r="G1135" s="8">
        <v>45503</v>
      </c>
      <c r="H1135" s="22" t="str">
        <f>LOOKUP(C1135,DATOS!$C$2:$C$497,DATOS!$F$2:$F$497)</f>
        <v>ANDES</v>
      </c>
      <c r="I1135" s="22" t="str">
        <f>LOOKUP(C1135,DATOS!$C$2:$C$497,DATOS!$G$2:$G$497)</f>
        <v>SAN CRISTOBAL</v>
      </c>
      <c r="J1135" s="9" t="s">
        <v>837</v>
      </c>
    </row>
    <row r="1136" spans="1:10">
      <c r="A1136" s="20">
        <f t="shared" si="16"/>
        <v>1147</v>
      </c>
      <c r="B1136" s="22" t="str">
        <f>LOOKUP(C1136,DATOS!$C$2:$C$497,DATOS!$B$2:$B$497)</f>
        <v>YOVANI ROSALES</v>
      </c>
      <c r="C1136" s="26">
        <v>9342190</v>
      </c>
      <c r="D1136" s="22" t="str">
        <f>LOOKUP(C1136,DATOS!$C$2:$C$497,DATOS!$D$2:$D$497)</f>
        <v>DA754049</v>
      </c>
      <c r="E1136" s="22" t="str">
        <f>LOOKUP(D1136,DATOS!$A$502:$A$884,DATOS!$B$502:$B$884)</f>
        <v>600 LT</v>
      </c>
      <c r="F1136" s="6">
        <v>300.791</v>
      </c>
      <c r="G1136" s="8">
        <v>45503</v>
      </c>
      <c r="H1136" s="22" t="str">
        <f>LOOKUP(C1136,DATOS!$C$2:$C$497,DATOS!$F$2:$F$497)</f>
        <v>ANDES</v>
      </c>
      <c r="I1136" s="22" t="str">
        <f>LOOKUP(C1136,DATOS!$C$2:$C$497,DATOS!$G$2:$G$497)</f>
        <v>SAN CRISTOBAL</v>
      </c>
      <c r="J1136" s="9" t="s">
        <v>495</v>
      </c>
    </row>
    <row r="1137" spans="1:10">
      <c r="A1137" s="20">
        <f t="shared" si="16"/>
        <v>1148</v>
      </c>
      <c r="B1137" s="22" t="str">
        <f>LOOKUP(C1137,DATOS!$C$2:$C$497,DATOS!$B$2:$B$497)</f>
        <v>ULICES GIL</v>
      </c>
      <c r="C1137" s="26">
        <v>10210963</v>
      </c>
      <c r="D1137" s="22" t="str">
        <f>LOOKUP(C1137,DATOS!$C$2:$C$497,DATOS!$D$2:$D$497)</f>
        <v>NA017000</v>
      </c>
      <c r="E1137" s="22" t="str">
        <f>LOOKUP(D1137,DATOS!$A$502:$A$884,DATOS!$B$502:$B$884)</f>
        <v>S/I</v>
      </c>
      <c r="F1137" s="6">
        <v>600.69500000000005</v>
      </c>
      <c r="G1137" s="8">
        <v>45503</v>
      </c>
      <c r="H1137" s="22" t="str">
        <f>LOOKUP(C1137,DATOS!$C$2:$C$497,DATOS!$F$2:$F$497)</f>
        <v>OCCIDENTE</v>
      </c>
      <c r="I1137" s="22" t="str">
        <f>LOOKUP(C1137,DATOS!$C$2:$C$497,DATOS!$G$2:$G$497)</f>
        <v>VALERA</v>
      </c>
      <c r="J1137" s="9" t="s">
        <v>56</v>
      </c>
    </row>
    <row r="1138" spans="1:10">
      <c r="A1138" s="20">
        <f t="shared" si="16"/>
        <v>1149</v>
      </c>
      <c r="B1138" s="22" t="str">
        <f>LOOKUP(C1138,DATOS!$C$2:$C$497,DATOS!$B$2:$B$497)</f>
        <v>NING ORTEGA</v>
      </c>
      <c r="C1138" s="26">
        <v>18831887</v>
      </c>
      <c r="D1138" s="22" t="s">
        <v>85</v>
      </c>
      <c r="E1138" s="22" t="str">
        <f>LOOKUP(D1138,DATOS!$A$502:$A$884,DATOS!$B$502:$B$884)</f>
        <v>600 LT</v>
      </c>
      <c r="F1138" s="6">
        <v>357.69099999999997</v>
      </c>
      <c r="G1138" s="8">
        <v>45503</v>
      </c>
      <c r="H1138" s="22" t="str">
        <f>LOOKUP(C1138,DATOS!$C$2:$C$497,DATOS!$F$2:$F$497)</f>
        <v>OCCIDENTE</v>
      </c>
      <c r="I1138" s="22" t="str">
        <f>LOOKUP(C1138,DATOS!$C$2:$C$497,DATOS!$G$2:$G$497)</f>
        <v>MARACAIBO</v>
      </c>
      <c r="J1138" s="9" t="s">
        <v>6</v>
      </c>
    </row>
    <row r="1139" spans="1:10">
      <c r="A1139" s="20">
        <f t="shared" si="16"/>
        <v>1150</v>
      </c>
      <c r="B1139" s="22" t="str">
        <f>LOOKUP(C1139,DATOS!$C$2:$C$497,DATOS!$B$2:$B$497)</f>
        <v>RIXIO URDANETA</v>
      </c>
      <c r="C1139" s="26">
        <v>11295325</v>
      </c>
      <c r="D1139" s="22" t="str">
        <f>LOOKUP(C1139,DATOS!$C$2:$C$497,DATOS!$D$2:$D$497)</f>
        <v>DA724268</v>
      </c>
      <c r="E1139" s="22" t="str">
        <f>LOOKUP(D1139,DATOS!$A$502:$A$884,DATOS!$B$502:$B$884)</f>
        <v>600 LT</v>
      </c>
      <c r="F1139" s="6">
        <v>200.00299999999999</v>
      </c>
      <c r="G1139" s="8">
        <v>45503</v>
      </c>
      <c r="H1139" s="22" t="str">
        <f>LOOKUP(C1139,DATOS!$C$2:$C$497,DATOS!$F$2:$F$497)</f>
        <v>OCCIDENTE</v>
      </c>
      <c r="I1139" s="22" t="str">
        <f>LOOKUP(C1139,DATOS!$C$2:$C$497,DATOS!$G$2:$G$497)</f>
        <v>MARACAIBO</v>
      </c>
      <c r="J1139" s="9" t="s">
        <v>737</v>
      </c>
    </row>
    <row r="1140" spans="1:10">
      <c r="A1140" s="20">
        <f t="shared" si="16"/>
        <v>1151</v>
      </c>
      <c r="B1140" s="22" t="str">
        <f>LOOKUP(C1140,DATOS!$C$2:$C$497,DATOS!$B$2:$B$497)</f>
        <v>JHONNY NUÑEZ</v>
      </c>
      <c r="C1140" s="26">
        <v>11319638</v>
      </c>
      <c r="D1140" s="22" t="str">
        <f>LOOKUP(C1140,DATOS!$C$2:$C$497,DATOS!$D$2:$D$497)</f>
        <v>NA017023</v>
      </c>
      <c r="E1140" s="22" t="str">
        <f>LOOKUP(D1140,DATOS!$A$502:$A$884,DATOS!$B$502:$B$884)</f>
        <v>S/I</v>
      </c>
      <c r="F1140" s="6">
        <v>200.83099999999999</v>
      </c>
      <c r="G1140" s="8">
        <v>45503</v>
      </c>
      <c r="H1140" s="22" t="str">
        <f>LOOKUP(C1140,DATOS!$C$2:$C$497,DATOS!$F$2:$F$497)</f>
        <v>OCCIDENTE</v>
      </c>
      <c r="I1140" s="22" t="str">
        <f>LOOKUP(C1140,DATOS!$C$2:$C$497,DATOS!$G$2:$G$497)</f>
        <v>VALERA</v>
      </c>
      <c r="J1140" s="9" t="s">
        <v>56</v>
      </c>
    </row>
    <row r="1141" spans="1:10">
      <c r="A1141" s="20">
        <f t="shared" si="16"/>
        <v>1152</v>
      </c>
      <c r="B1141" s="22" t="str">
        <f>LOOKUP(C1141,DATOS!$C$2:$C$497,DATOS!$B$2:$B$497)</f>
        <v>RAFAEL ROJAS</v>
      </c>
      <c r="C1141" s="26">
        <v>18095674</v>
      </c>
      <c r="D1141" s="22" t="str">
        <f>LOOKUP(C1141,DATOS!$C$2:$C$497,DATOS!$D$2:$D$497)</f>
        <v>A40EE4G</v>
      </c>
      <c r="E1141" s="22" t="str">
        <f>LOOKUP(D1141,DATOS!$A$502:$A$884,DATOS!$B$502:$B$884)</f>
        <v>S/I</v>
      </c>
      <c r="F1141" s="6">
        <v>200.07900000000001</v>
      </c>
      <c r="G1141" s="8">
        <v>45503</v>
      </c>
      <c r="H1141" s="22" t="str">
        <f>LOOKUP(C1141,DATOS!$C$2:$C$497,DATOS!$F$2:$F$497)</f>
        <v>OCCIDENTE</v>
      </c>
      <c r="I1141" s="22" t="str">
        <f>LOOKUP(C1141,DATOS!$C$2:$C$497,DATOS!$G$2:$G$497)</f>
        <v>VALERA</v>
      </c>
      <c r="J1141" s="9" t="s">
        <v>56</v>
      </c>
    </row>
    <row r="1142" spans="1:10">
      <c r="A1142" s="20">
        <f t="shared" si="16"/>
        <v>1153</v>
      </c>
      <c r="B1142" s="22" t="str">
        <f>LOOKUP(C1142,DATOS!$C$2:$C$497,DATOS!$B$2:$B$497)</f>
        <v>GUSTAVO GALVIS</v>
      </c>
      <c r="C1142" s="26">
        <v>5803314</v>
      </c>
      <c r="D1142" s="22" t="s">
        <v>46</v>
      </c>
      <c r="E1142" s="22" t="str">
        <f>LOOKUP(D1142,DATOS!$A$502:$A$884,DATOS!$B$502:$B$884)</f>
        <v>S/I</v>
      </c>
      <c r="F1142" s="6">
        <v>89.027000000000001</v>
      </c>
      <c r="G1142" s="8">
        <v>45503</v>
      </c>
      <c r="H1142" s="22" t="str">
        <f>LOOKUP(C1142,DATOS!$C$2:$C$497,DATOS!$F$2:$F$497)</f>
        <v>OCCIDENTE</v>
      </c>
      <c r="I1142" s="22" t="str">
        <f>LOOKUP(C1142,DATOS!$C$2:$C$497,DATOS!$G$2:$G$497)</f>
        <v>MARACAIBO</v>
      </c>
      <c r="J1142" s="9" t="s">
        <v>9</v>
      </c>
    </row>
    <row r="1143" spans="1:10">
      <c r="A1143" s="20">
        <f t="shared" si="16"/>
        <v>1154</v>
      </c>
      <c r="B1143" s="22" t="str">
        <f>LOOKUP(C1143,DATOS!$C$2:$C$497,DATOS!$B$2:$B$497)</f>
        <v>JUAN LEON</v>
      </c>
      <c r="C1143" s="26">
        <v>16097413</v>
      </c>
      <c r="D1143" s="22" t="s">
        <v>686</v>
      </c>
      <c r="E1143" s="22" t="str">
        <f>LOOKUP(D1143,DATOS!$A$502:$A$884,DATOS!$B$502:$B$884)</f>
        <v>600 LT</v>
      </c>
      <c r="F1143" s="6">
        <v>300.45100000000002</v>
      </c>
      <c r="G1143" s="8">
        <v>45503</v>
      </c>
      <c r="H1143" s="22" t="str">
        <f>LOOKUP(C1143,DATOS!$C$2:$C$497,DATOS!$F$2:$F$497)</f>
        <v>ANDES</v>
      </c>
      <c r="I1143" s="22" t="str">
        <f>LOOKUP(C1143,DATOS!$C$2:$C$497,DATOS!$G$2:$G$497)</f>
        <v>SAN CRISTOBAL</v>
      </c>
      <c r="J1143" s="9" t="s">
        <v>58</v>
      </c>
    </row>
    <row r="1144" spans="1:10">
      <c r="A1144" s="20">
        <f t="shared" si="16"/>
        <v>1155</v>
      </c>
      <c r="B1144" s="28" t="s">
        <v>20</v>
      </c>
      <c r="C1144" s="28" t="s">
        <v>21</v>
      </c>
      <c r="D1144" s="28" t="s">
        <v>22</v>
      </c>
      <c r="E1144" s="28" t="s">
        <v>23</v>
      </c>
      <c r="F1144" s="28" t="s">
        <v>25</v>
      </c>
      <c r="G1144" s="28" t="s">
        <v>0</v>
      </c>
      <c r="H1144" s="28" t="s">
        <v>28</v>
      </c>
      <c r="I1144" s="28" t="s">
        <v>29</v>
      </c>
      <c r="J1144" s="28" t="s">
        <v>30</v>
      </c>
    </row>
    <row r="1145" spans="1:10">
      <c r="A1145" s="20">
        <f t="shared" si="16"/>
        <v>1156</v>
      </c>
      <c r="B1145" s="22" t="str">
        <f>LOOKUP(C1145,DATOS!$C$2:$C$497,DATOS!$B$2:$B$497)</f>
        <v>EDGAR HERNANDEZ</v>
      </c>
      <c r="C1145" s="26">
        <v>7722809</v>
      </c>
      <c r="D1145" s="22" t="str">
        <f>LOOKUP(C1145,DATOS!$C$2:$C$497,DATOS!$D$2:$D$497)</f>
        <v>A74EE7G</v>
      </c>
      <c r="E1145" s="22" t="str">
        <f>LOOKUP(D1145,DATOS!$A$502:$A$884,DATOS!$B$502:$B$884)</f>
        <v>S/I</v>
      </c>
      <c r="F1145" s="6">
        <v>300.02199999999999</v>
      </c>
      <c r="G1145" s="8">
        <v>45503</v>
      </c>
      <c r="H1145" s="22" t="str">
        <f>LOOKUP(C1145,DATOS!$C$2:$C$497,DATOS!$F$2:$F$497)</f>
        <v>OCCIDENTE</v>
      </c>
      <c r="I1145" s="22" t="str">
        <f>LOOKUP(C1145,DATOS!$C$2:$C$497,DATOS!$G$2:$G$497)</f>
        <v>MARACAIBO</v>
      </c>
      <c r="J1145" s="9" t="s">
        <v>483</v>
      </c>
    </row>
    <row r="1146" spans="1:10">
      <c r="A1146" s="20">
        <f t="shared" si="16"/>
        <v>1157</v>
      </c>
      <c r="B1146" s="22" t="str">
        <f>LOOKUP(C1146,DATOS!$C$2:$C$497,DATOS!$B$2:$B$497)</f>
        <v>JUAN LEON</v>
      </c>
      <c r="C1146" s="26">
        <v>16097413</v>
      </c>
      <c r="D1146" s="22" t="s">
        <v>686</v>
      </c>
      <c r="E1146" s="22" t="str">
        <f>LOOKUP(D1146,DATOS!$A$502:$A$884,DATOS!$B$502:$B$884)</f>
        <v>600 LT</v>
      </c>
      <c r="F1146" s="6">
        <v>70.736000000000004</v>
      </c>
      <c r="G1146" s="8">
        <v>45503</v>
      </c>
      <c r="H1146" s="22" t="str">
        <f>LOOKUP(C1146,DATOS!$C$2:$C$497,DATOS!$F$2:$F$497)</f>
        <v>ANDES</v>
      </c>
      <c r="I1146" s="22" t="str">
        <f>LOOKUP(C1146,DATOS!$C$2:$C$497,DATOS!$G$2:$G$497)</f>
        <v>SAN CRISTOBAL</v>
      </c>
      <c r="J1146" s="9" t="s">
        <v>58</v>
      </c>
    </row>
    <row r="1147" spans="1:10">
      <c r="A1147" s="20">
        <f t="shared" si="16"/>
        <v>1158</v>
      </c>
      <c r="B1147" s="22" t="str">
        <f>LOOKUP(C1147,DATOS!$C$2:$C$497,DATOS!$B$2:$B$497)</f>
        <v>ALVARO CHAVEZ</v>
      </c>
      <c r="C1147" s="26">
        <v>13512964</v>
      </c>
      <c r="D1147" s="22" t="str">
        <f>LOOKUP(C1147,DATOS!$C$2:$C$497,DATOS!$D$2:$D$497)</f>
        <v>DA761657</v>
      </c>
      <c r="E1147" s="22" t="str">
        <f>LOOKUP(D1147,DATOS!$A$502:$A$884,DATOS!$B$502:$B$884)</f>
        <v>600 LT</v>
      </c>
      <c r="F1147" s="6">
        <v>300.82499999999999</v>
      </c>
      <c r="G1147" s="8">
        <v>45503</v>
      </c>
      <c r="H1147" s="22" t="str">
        <f>LOOKUP(C1147,DATOS!$C$2:$C$497,DATOS!$F$2:$F$497)</f>
        <v>OCCIDENTE</v>
      </c>
      <c r="I1147" s="22" t="str">
        <f>LOOKUP(C1147,DATOS!$C$2:$C$497,DATOS!$G$2:$G$497)</f>
        <v>MARACAIBO</v>
      </c>
      <c r="J1147" s="9" t="s">
        <v>483</v>
      </c>
    </row>
    <row r="1148" spans="1:10">
      <c r="A1148" s="20">
        <f t="shared" si="16"/>
        <v>1159</v>
      </c>
      <c r="B1148" s="22" t="str">
        <f>LOOKUP(C1148,DATOS!$C$2:$C$497,DATOS!$B$2:$B$497)</f>
        <v>BENIGNO DURAN</v>
      </c>
      <c r="C1148" s="26">
        <v>13206801</v>
      </c>
      <c r="D1148" s="22" t="str">
        <f>LOOKUP(C1148,DATOS!$C$2:$C$497,DATOS!$D$2:$D$497)</f>
        <v>A10DR9K</v>
      </c>
      <c r="E1148" s="22" t="str">
        <f>LOOKUP(D1148,DATOS!$A$502:$A$884,DATOS!$B$502:$B$884)</f>
        <v>S/I</v>
      </c>
      <c r="F1148" s="6">
        <v>156.50200000000001</v>
      </c>
      <c r="G1148" s="8">
        <v>45503</v>
      </c>
      <c r="H1148" s="22" t="str">
        <f>LOOKUP(C1148,DATOS!$C$2:$C$497,DATOS!$F$2:$F$497)</f>
        <v>OCCIDENTE</v>
      </c>
      <c r="I1148" s="22" t="str">
        <f>LOOKUP(C1148,DATOS!$C$2:$C$497,DATOS!$G$2:$G$497)</f>
        <v>SAN LORENZO</v>
      </c>
      <c r="J1148" s="9" t="s">
        <v>55</v>
      </c>
    </row>
    <row r="1149" spans="1:10">
      <c r="A1149" s="20">
        <f t="shared" si="16"/>
        <v>1160</v>
      </c>
      <c r="B1149" s="22" t="str">
        <f>LOOKUP(C1149,DATOS!$C$2:$C$497,DATOS!$B$2:$B$497)</f>
        <v>LUZIO ZAMBRANO</v>
      </c>
      <c r="C1149" s="26">
        <v>9353770</v>
      </c>
      <c r="D1149" s="22" t="str">
        <f>LOOKUP(C1149,DATOS!$C$2:$C$497,DATOS!$D$2:$D$497)</f>
        <v>NS000495</v>
      </c>
      <c r="E1149" s="22" t="str">
        <f>LOOKUP(D1149,DATOS!$A$502:$A$884,DATOS!$B$502:$B$884)</f>
        <v>S/I</v>
      </c>
      <c r="F1149" s="6">
        <v>124.11799999999999</v>
      </c>
      <c r="G1149" s="8">
        <v>45503</v>
      </c>
      <c r="H1149" s="22" t="str">
        <f>LOOKUP(C1149,DATOS!$C$2:$C$497,DATOS!$F$2:$F$497)</f>
        <v>ANDES</v>
      </c>
      <c r="I1149" s="22" t="str">
        <f>LOOKUP(C1149,DATOS!$C$2:$C$497,DATOS!$G$2:$G$497)</f>
        <v>LA FRIA</v>
      </c>
      <c r="J1149" s="9" t="s">
        <v>58</v>
      </c>
    </row>
    <row r="1150" spans="1:10">
      <c r="A1150" s="20">
        <f t="shared" si="16"/>
        <v>1161</v>
      </c>
      <c r="B1150" s="22" t="str">
        <f>LOOKUP(C1150,DATOS!$C$2:$C$497,DATOS!$B$2:$B$497)</f>
        <v>ANTONIO MONTILLA</v>
      </c>
      <c r="C1150" s="26">
        <v>7732425</v>
      </c>
      <c r="D1150" s="22" t="str">
        <f>LOOKUP(C1150,DATOS!$C$2:$C$497,DATOS!$D$2:$D$497)</f>
        <v>DA761724</v>
      </c>
      <c r="E1150" s="22" t="str">
        <f>LOOKUP(D1150,DATOS!$A$502:$A$884,DATOS!$B$502:$B$884)</f>
        <v>600 LT</v>
      </c>
      <c r="F1150" s="6">
        <v>250.51900000000001</v>
      </c>
      <c r="G1150" s="8">
        <v>45503</v>
      </c>
      <c r="H1150" s="22" t="str">
        <f>LOOKUP(C1150,DATOS!$C$2:$C$497,DATOS!$F$2:$F$497)</f>
        <v>OCCIDENTE</v>
      </c>
      <c r="I1150" s="22" t="str">
        <f>LOOKUP(C1150,DATOS!$C$2:$C$497,DATOS!$G$2:$G$497)</f>
        <v>MARACAIBO</v>
      </c>
      <c r="J1150" s="9" t="s">
        <v>57</v>
      </c>
    </row>
    <row r="1151" spans="1:10">
      <c r="A1151" s="20">
        <f t="shared" si="16"/>
        <v>1162</v>
      </c>
      <c r="B1151" s="22" t="str">
        <f>LOOKUP(C1151,DATOS!$C$2:$C$497,DATOS!$B$2:$B$497)</f>
        <v>ERNESTO CARDENAS</v>
      </c>
      <c r="C1151" s="26">
        <v>7772722</v>
      </c>
      <c r="D1151" s="22" t="str">
        <f>LOOKUP(C1151,DATOS!$C$2:$C$497,DATOS!$D$2:$D$497)</f>
        <v>A26DT5V</v>
      </c>
      <c r="E1151" s="22" t="str">
        <f>LOOKUP(D1151,DATOS!$A$502:$A$884,DATOS!$B$502:$B$884)</f>
        <v>S/I</v>
      </c>
      <c r="F1151" s="6">
        <v>400.18799999999999</v>
      </c>
      <c r="G1151" s="8">
        <v>45503</v>
      </c>
      <c r="H1151" s="22" t="str">
        <f>LOOKUP(C1151,DATOS!$C$2:$C$497,DATOS!$F$2:$F$497)</f>
        <v>OCCIDENTE</v>
      </c>
      <c r="I1151" s="22" t="str">
        <f>LOOKUP(C1151,DATOS!$C$2:$C$497,DATOS!$G$2:$G$497)</f>
        <v>MARACAIBO</v>
      </c>
      <c r="J1151" s="9" t="s">
        <v>732</v>
      </c>
    </row>
    <row r="1152" spans="1:10">
      <c r="A1152" s="20">
        <f t="shared" si="16"/>
        <v>1163</v>
      </c>
      <c r="B1152" s="22" t="str">
        <f>LOOKUP(C1152,DATOS!$C$2:$C$497,DATOS!$B$2:$B$497)</f>
        <v>FRANCIS GARCIA</v>
      </c>
      <c r="C1152" s="26">
        <v>12413485</v>
      </c>
      <c r="D1152" s="22" t="str">
        <f>LOOKUP(C1152,DATOS!$C$2:$C$497,DATOS!$D$2:$D$497)</f>
        <v>A58EBOP</v>
      </c>
      <c r="E1152" s="22" t="str">
        <f>LOOKUP(D1152,DATOS!$A$502:$A$884,DATOS!$B$502:$B$884)</f>
        <v>S/I</v>
      </c>
      <c r="F1152" s="6">
        <v>400.12400000000002</v>
      </c>
      <c r="G1152" s="8">
        <v>45503</v>
      </c>
      <c r="H1152" s="22" t="str">
        <f>LOOKUP(C1152,DATOS!$C$2:$C$497,DATOS!$F$2:$F$497)</f>
        <v>OCCIDENTE</v>
      </c>
      <c r="I1152" s="22" t="str">
        <f>LOOKUP(C1152,DATOS!$C$2:$C$497,DATOS!$G$2:$G$497)</f>
        <v>GAS COMUNAL</v>
      </c>
      <c r="J1152" s="9" t="s">
        <v>593</v>
      </c>
    </row>
    <row r="1153" spans="1:10">
      <c r="A1153" s="20">
        <f t="shared" si="16"/>
        <v>1164</v>
      </c>
      <c r="B1153" s="22" t="str">
        <f>LOOKUP(C1153,DATOS!$C$2:$C$497,DATOS!$B$2:$B$497)</f>
        <v>RAFAEL GODOY</v>
      </c>
      <c r="C1153" s="26">
        <v>10314554</v>
      </c>
      <c r="D1153" s="22" t="str">
        <f>LOOKUP(C1153,DATOS!$C$2:$C$497,DATOS!$D$2:$D$497)</f>
        <v>NS000496</v>
      </c>
      <c r="E1153" s="22" t="str">
        <f>LOOKUP(D1153,DATOS!$A$502:$A$884,DATOS!$B$502:$B$884)</f>
        <v>S/I</v>
      </c>
      <c r="F1153" s="6">
        <v>130.47</v>
      </c>
      <c r="G1153" s="8">
        <v>45503</v>
      </c>
      <c r="H1153" s="22" t="str">
        <f>LOOKUP(C1153,DATOS!$C$2:$C$497,DATOS!$F$2:$F$497)</f>
        <v>OCCIDENTE</v>
      </c>
      <c r="I1153" s="22" t="str">
        <f>LOOKUP(C1153,DATOS!$C$2:$C$497,DATOS!$G$2:$G$497)</f>
        <v>MARACAIBO</v>
      </c>
      <c r="J1153" s="9" t="s">
        <v>9</v>
      </c>
    </row>
    <row r="1154" spans="1:10">
      <c r="A1154" s="20">
        <f t="shared" si="16"/>
        <v>1165</v>
      </c>
      <c r="B1154" s="22" t="str">
        <f>LOOKUP(C1154,DATOS!$C$2:$C$497,DATOS!$B$2:$B$497)</f>
        <v>JORGE LABARCA</v>
      </c>
      <c r="C1154" s="26">
        <v>13243960</v>
      </c>
      <c r="D1154" s="22" t="str">
        <f>LOOKUP(C1154,DATOS!$C$2:$C$497,DATOS!$D$2:$D$497)</f>
        <v>PT501957</v>
      </c>
      <c r="E1154" s="22" t="str">
        <f>LOOKUP(D1154,DATOS!$A$502:$A$884,DATOS!$B$502:$B$884)</f>
        <v>S/I</v>
      </c>
      <c r="F1154" s="6">
        <v>317.65199999999999</v>
      </c>
      <c r="G1154" s="8">
        <v>45503</v>
      </c>
      <c r="H1154" s="22" t="str">
        <f>LOOKUP(C1154,DATOS!$C$2:$C$497,DATOS!$F$2:$F$497)</f>
        <v>OCCIDENTE</v>
      </c>
      <c r="I1154" s="22" t="str">
        <f>LOOKUP(C1154,DATOS!$C$2:$C$497,DATOS!$G$2:$G$497)</f>
        <v>MARACAIBO</v>
      </c>
      <c r="J1154" s="9" t="s">
        <v>732</v>
      </c>
    </row>
    <row r="1155" spans="1:10">
      <c r="A1155" s="20">
        <f t="shared" si="16"/>
        <v>1166</v>
      </c>
      <c r="B1155" s="28" t="s">
        <v>20</v>
      </c>
      <c r="C1155" s="28" t="s">
        <v>21</v>
      </c>
      <c r="D1155" s="28" t="s">
        <v>22</v>
      </c>
      <c r="E1155" s="28" t="s">
        <v>23</v>
      </c>
      <c r="F1155" s="28" t="s">
        <v>25</v>
      </c>
      <c r="G1155" s="28" t="s">
        <v>0</v>
      </c>
      <c r="H1155" s="28" t="s">
        <v>28</v>
      </c>
      <c r="I1155" s="28" t="s">
        <v>29</v>
      </c>
      <c r="J1155" s="28" t="s">
        <v>30</v>
      </c>
    </row>
    <row r="1156" spans="1:10">
      <c r="A1156" s="20">
        <f t="shared" si="16"/>
        <v>1167</v>
      </c>
      <c r="B1156" s="22" t="str">
        <f>LOOKUP(C1156,DATOS!$C$2:$C$497,DATOS!$B$2:$B$497)</f>
        <v>TERRY RODRIGUEZ</v>
      </c>
      <c r="C1156" s="26">
        <v>7768830</v>
      </c>
      <c r="D1156" s="22" t="s">
        <v>188</v>
      </c>
      <c r="E1156" s="22" t="str">
        <f>LOOKUP(D1156,DATOS!$A$502:$A$884,DATOS!$B$502:$B$884)</f>
        <v>600 LT</v>
      </c>
      <c r="F1156" s="6">
        <v>200.001</v>
      </c>
      <c r="G1156" s="8">
        <v>45503</v>
      </c>
      <c r="H1156" s="22" t="str">
        <f>LOOKUP(C1156,DATOS!$C$2:$C$497,DATOS!$F$2:$F$497)</f>
        <v>OCCIDENTE</v>
      </c>
      <c r="I1156" s="22" t="str">
        <f>LOOKUP(C1156,DATOS!$C$2:$C$497,DATOS!$G$2:$G$497)</f>
        <v>MARACAIBO</v>
      </c>
      <c r="J1156" s="9" t="s">
        <v>9</v>
      </c>
    </row>
    <row r="1157" spans="1:10">
      <c r="A1157" s="20">
        <f t="shared" si="16"/>
        <v>1168</v>
      </c>
      <c r="B1157" s="22" t="str">
        <f>LOOKUP(C1157,DATOS!$C$2:$C$497,DATOS!$B$2:$B$497)</f>
        <v>WILLIAN ROMERO</v>
      </c>
      <c r="C1157" s="26">
        <v>14152115</v>
      </c>
      <c r="D1157" s="22" t="str">
        <f>LOOKUP(C1157,DATOS!$C$2:$C$497,DATOS!$D$2:$D$497)</f>
        <v>A17DR3K</v>
      </c>
      <c r="E1157" s="22" t="str">
        <f>LOOKUP(D1157,DATOS!$A$502:$A$884,DATOS!$B$502:$B$884)</f>
        <v>S/I</v>
      </c>
      <c r="F1157" s="6">
        <v>200.11699999999999</v>
      </c>
      <c r="G1157" s="8">
        <v>45503</v>
      </c>
      <c r="H1157" s="22" t="str">
        <f>LOOKUP(C1157,DATOS!$C$2:$C$497,DATOS!$F$2:$F$497)</f>
        <v>ANDES</v>
      </c>
      <c r="I1157" s="22" t="str">
        <f>LOOKUP(C1157,DATOS!$C$2:$C$497,DATOS!$G$2:$G$497)</f>
        <v>LA FRIA</v>
      </c>
      <c r="J1157" s="9" t="s">
        <v>35</v>
      </c>
    </row>
    <row r="1158" spans="1:10">
      <c r="A1158" s="20">
        <f t="shared" si="16"/>
        <v>1169</v>
      </c>
      <c r="B1158" s="22" t="str">
        <f>LOOKUP(C1158,DATOS!$C$2:$C$497,DATOS!$B$2:$B$497)</f>
        <v>DOMINGO DELGADO</v>
      </c>
      <c r="C1158" s="26">
        <v>14835346</v>
      </c>
      <c r="D1158" s="22" t="str">
        <f>LOOKUP(C1158,DATOS!$C$2:$C$497,DATOS!$D$2:$D$497)</f>
        <v>A71EE3G</v>
      </c>
      <c r="E1158" s="22" t="str">
        <f>LOOKUP(D1158,DATOS!$A$502:$A$884,DATOS!$B$502:$B$884)</f>
        <v>S/I</v>
      </c>
      <c r="F1158" s="6">
        <v>300.815</v>
      </c>
      <c r="G1158" s="8">
        <v>45503</v>
      </c>
      <c r="H1158" s="22" t="str">
        <f>LOOKUP(C1158,DATOS!$C$2:$C$497,DATOS!$F$2:$F$497)</f>
        <v>OCCIDENTE</v>
      </c>
      <c r="I1158" s="22" t="str">
        <f>LOOKUP(C1158,DATOS!$C$2:$C$497,DATOS!$G$2:$G$497)</f>
        <v>VALERA</v>
      </c>
      <c r="J1158" s="9" t="s">
        <v>536</v>
      </c>
    </row>
    <row r="1159" spans="1:10">
      <c r="A1159" s="20">
        <f t="shared" si="16"/>
        <v>1170</v>
      </c>
      <c r="B1159" s="22" t="str">
        <f>LOOKUP(C1159,DATOS!$C$2:$C$497,DATOS!$B$2:$B$497)</f>
        <v>RICHARD FERNANDEZ</v>
      </c>
      <c r="C1159" s="26">
        <v>11390372</v>
      </c>
      <c r="D1159" s="22" t="str">
        <f>LOOKUP(C1159,DATOS!$C$2:$C$497,DATOS!$D$2:$D$497)</f>
        <v>AW492667</v>
      </c>
      <c r="E1159" s="22" t="str">
        <f>LOOKUP(D1159,DATOS!$A$502:$A$884,DATOS!$B$502:$B$884)</f>
        <v>600 LT</v>
      </c>
      <c r="F1159" s="6">
        <v>250.559</v>
      </c>
      <c r="G1159" s="8">
        <v>45503</v>
      </c>
      <c r="H1159" s="22" t="str">
        <f>LOOKUP(C1159,DATOS!$C$2:$C$497,DATOS!$F$2:$F$497)</f>
        <v>OCCIDENTE</v>
      </c>
      <c r="I1159" s="22" t="str">
        <f>LOOKUP(C1159,DATOS!$C$2:$C$497,DATOS!$G$2:$G$497)</f>
        <v>MARACAIBO</v>
      </c>
      <c r="J1159" s="9" t="s">
        <v>644</v>
      </c>
    </row>
    <row r="1160" spans="1:10">
      <c r="A1160" s="20">
        <f t="shared" si="16"/>
        <v>1171</v>
      </c>
      <c r="B1160" s="22" t="str">
        <f>LOOKUP(C1160,DATOS!$C$2:$C$497,DATOS!$B$2:$B$497)</f>
        <v>PABLO ZAMBRANO</v>
      </c>
      <c r="C1160" s="26">
        <v>10165773</v>
      </c>
      <c r="D1160" s="22" t="str">
        <f>LOOKUP(C1160,DATOS!$C$2:$C$497,DATOS!$D$2:$D$497)</f>
        <v>A23DT1V</v>
      </c>
      <c r="E1160" s="22" t="str">
        <f>LOOKUP(D1160,DATOS!$A$502:$A$884,DATOS!$B$502:$B$884)</f>
        <v>S/I</v>
      </c>
      <c r="F1160" s="6">
        <v>200.893</v>
      </c>
      <c r="G1160" s="8">
        <v>45503</v>
      </c>
      <c r="H1160" s="22" t="str">
        <f>LOOKUP(C1160,DATOS!$C$2:$C$497,DATOS!$F$2:$F$497)</f>
        <v>ANDES</v>
      </c>
      <c r="I1160" s="22" t="str">
        <f>LOOKUP(C1160,DATOS!$C$2:$C$497,DATOS!$G$2:$G$497)</f>
        <v>SAN CRISTOBAL</v>
      </c>
      <c r="J1160" s="9" t="s">
        <v>35</v>
      </c>
    </row>
    <row r="1161" spans="1:10">
      <c r="A1161" s="20">
        <f t="shared" si="16"/>
        <v>1172</v>
      </c>
      <c r="B1161" s="22" t="str">
        <f>LOOKUP(C1161,DATOS!$C$2:$C$497,DATOS!$B$2:$B$497)</f>
        <v>GABRIEL FERNANDEZ</v>
      </c>
      <c r="C1161" s="26">
        <v>10916747</v>
      </c>
      <c r="D1161" s="22" t="str">
        <f>LOOKUP(C1161,DATOS!$C$2:$C$497,DATOS!$D$2:$D$497)</f>
        <v>A75EE8G</v>
      </c>
      <c r="E1161" s="22" t="str">
        <f>LOOKUP(D1161,DATOS!$A$502:$A$884,DATOS!$B$502:$B$884)</f>
        <v>S/I</v>
      </c>
      <c r="F1161" s="6">
        <v>200.56299999999999</v>
      </c>
      <c r="G1161" s="8">
        <v>45503</v>
      </c>
      <c r="H1161" s="22" t="str">
        <f>LOOKUP(C1161,DATOS!$C$2:$C$497,DATOS!$F$2:$F$497)</f>
        <v>OCCIDENTE</v>
      </c>
      <c r="I1161" s="22" t="str">
        <f>LOOKUP(C1161,DATOS!$C$2:$C$497,DATOS!$G$2:$G$497)</f>
        <v>MARACAIBO</v>
      </c>
      <c r="J1161" s="9" t="s">
        <v>9</v>
      </c>
    </row>
    <row r="1162" spans="1:10">
      <c r="A1162" s="20">
        <f t="shared" si="16"/>
        <v>1173</v>
      </c>
      <c r="B1162" s="22" t="s">
        <v>451</v>
      </c>
      <c r="C1162" s="26">
        <v>1130245</v>
      </c>
      <c r="D1162" s="22" t="s">
        <v>529</v>
      </c>
      <c r="E1162" s="22" t="str">
        <f>LOOKUP(D1162,DATOS!$A$502:$A$884,DATOS!$B$502:$B$884)</f>
        <v>S/I</v>
      </c>
      <c r="F1162" s="6">
        <v>200.935</v>
      </c>
      <c r="G1162" s="8">
        <v>45503</v>
      </c>
      <c r="H1162" s="22" t="str">
        <f>LOOKUP(DATOS!C353,DATOS!$C$2:$C$497,DATOS!$F$2:$F$497)</f>
        <v>ANDES</v>
      </c>
      <c r="I1162" s="22" t="s">
        <v>35</v>
      </c>
      <c r="J1162" s="9" t="s">
        <v>843</v>
      </c>
    </row>
    <row r="1163" spans="1:10">
      <c r="A1163" s="20">
        <f t="shared" si="16"/>
        <v>1174</v>
      </c>
      <c r="B1163" s="22" t="str">
        <f>LOOKUP(C1163,DATOS!$C$2:$C$497,DATOS!$B$2:$B$497)</f>
        <v>JOSE GONZALES</v>
      </c>
      <c r="C1163" s="26">
        <v>10602572</v>
      </c>
      <c r="D1163" s="22" t="str">
        <f>LOOKUP(C1163,DATOS!$C$2:$C$497,DATOS!$D$2:$D$497)</f>
        <v>DA753559</v>
      </c>
      <c r="E1163" s="22" t="str">
        <f>LOOKUP(D1163,DATOS!$A$502:$A$884,DATOS!$B$502:$B$884)</f>
        <v>600 LT</v>
      </c>
      <c r="F1163" s="6">
        <v>250.34700000000001</v>
      </c>
      <c r="G1163" s="8">
        <v>45503</v>
      </c>
      <c r="H1163" s="22" t="str">
        <f>LOOKUP(C1163,DATOS!$C$2:$C$497,DATOS!$F$2:$F$497)</f>
        <v>OCCIDENTE</v>
      </c>
      <c r="I1163" s="22" t="str">
        <f>LOOKUP(C1163,DATOS!$C$2:$C$497,DATOS!$G$2:$G$497)</f>
        <v>MARACAIBO</v>
      </c>
      <c r="J1163" s="9" t="s">
        <v>9</v>
      </c>
    </row>
    <row r="1164" spans="1:10">
      <c r="A1164" s="20">
        <f t="shared" si="16"/>
        <v>1175</v>
      </c>
      <c r="B1164" s="22" t="str">
        <f>LOOKUP(C1164,DATOS!$C$2:$C$497,DATOS!$B$2:$B$497)</f>
        <v>JORGE FUENMAYOR</v>
      </c>
      <c r="C1164" s="26">
        <v>16608112</v>
      </c>
      <c r="D1164" s="22" t="str">
        <f>LOOKUP(C1164,DATOS!$C$2:$C$497,DATOS!$D$2:$D$497)</f>
        <v>A72EE3G</v>
      </c>
      <c r="E1164" s="22" t="str">
        <f>LOOKUP(D1164,DATOS!$A$502:$A$884,DATOS!$B$502:$B$884)</f>
        <v>S/I</v>
      </c>
      <c r="F1164" s="6">
        <v>400.95299999999997</v>
      </c>
      <c r="G1164" s="8">
        <v>45503</v>
      </c>
      <c r="H1164" s="22" t="str">
        <f>LOOKUP(C1164,DATOS!$C$2:$C$497,DATOS!$F$2:$F$497)</f>
        <v>OCCIDENTE</v>
      </c>
      <c r="I1164" s="22" t="str">
        <f>LOOKUP(C1164,DATOS!$C$2:$C$497,DATOS!$G$2:$G$497)</f>
        <v>MARACAIBO</v>
      </c>
      <c r="J1164" s="9" t="s">
        <v>6</v>
      </c>
    </row>
    <row r="1165" spans="1:10">
      <c r="A1165" s="20">
        <f t="shared" si="16"/>
        <v>1176</v>
      </c>
      <c r="B1165" s="22" t="str">
        <f>LOOKUP(C1165,DATOS!$C$2:$C$497,DATOS!$B$2:$B$497)</f>
        <v>ORLANDO ROMERO</v>
      </c>
      <c r="C1165" s="26">
        <v>11292132</v>
      </c>
      <c r="D1165" s="22" t="str">
        <f>LOOKUP(C1165,DATOS!$C$2:$C$497,DATOS!$D$2:$D$497)</f>
        <v>DA761798</v>
      </c>
      <c r="E1165" s="22" t="str">
        <f>LOOKUP(D1165,DATOS!$A$502:$A$884,DATOS!$B$502:$B$884)</f>
        <v>600 LT</v>
      </c>
      <c r="F1165" s="6">
        <v>350.41199999999998</v>
      </c>
      <c r="G1165" s="8">
        <v>45503</v>
      </c>
      <c r="H1165" s="22" t="str">
        <f>LOOKUP(C1165,DATOS!$C$2:$C$497,DATOS!$F$2:$F$497)</f>
        <v>OCCIDENTE</v>
      </c>
      <c r="I1165" s="22" t="str">
        <f>LOOKUP(C1165,DATOS!$C$2:$C$497,DATOS!$G$2:$G$497)</f>
        <v>MARACAIBO</v>
      </c>
      <c r="J1165" s="9" t="s">
        <v>9</v>
      </c>
    </row>
    <row r="1166" spans="1:10">
      <c r="A1166" s="20">
        <f t="shared" si="16"/>
        <v>1177</v>
      </c>
      <c r="B1166" s="28" t="s">
        <v>20</v>
      </c>
      <c r="C1166" s="28" t="s">
        <v>21</v>
      </c>
      <c r="D1166" s="28" t="s">
        <v>22</v>
      </c>
      <c r="E1166" s="28" t="s">
        <v>23</v>
      </c>
      <c r="F1166" s="28" t="s">
        <v>25</v>
      </c>
      <c r="G1166" s="28" t="s">
        <v>0</v>
      </c>
      <c r="H1166" s="28" t="s">
        <v>28</v>
      </c>
      <c r="I1166" s="28" t="s">
        <v>29</v>
      </c>
      <c r="J1166" s="28" t="s">
        <v>30</v>
      </c>
    </row>
    <row r="1167" spans="1:10">
      <c r="A1167" s="20">
        <f t="shared" si="16"/>
        <v>1178</v>
      </c>
      <c r="B1167" s="22" t="str">
        <f>LOOKUP(C1167,DATOS!$C$2:$C$497,DATOS!$B$2:$B$497)</f>
        <v>ENI FERNANDEZ</v>
      </c>
      <c r="C1167" s="26">
        <v>6834834</v>
      </c>
      <c r="D1167" s="22" t="str">
        <f>LOOKUP(C1167,DATOS!$C$2:$C$497,DATOS!$D$2:$D$497)</f>
        <v>NS000481</v>
      </c>
      <c r="E1167" s="22" t="str">
        <f>LOOKUP(D1167,DATOS!$A$502:$A$884,DATOS!$B$502:$B$884)</f>
        <v>S/I</v>
      </c>
      <c r="F1167" s="6">
        <v>155.227</v>
      </c>
      <c r="G1167" s="8">
        <v>45504</v>
      </c>
      <c r="H1167" s="22" t="str">
        <f>LOOKUP(C1167,DATOS!$C$2:$C$497,DATOS!$F$2:$F$497)</f>
        <v>OCCIDENTE</v>
      </c>
      <c r="I1167" s="22" t="str">
        <f>LOOKUP(C1167,DATOS!$C$2:$C$497,DATOS!$G$2:$G$497)</f>
        <v>MARACAIBO</v>
      </c>
      <c r="J1167" s="9" t="s">
        <v>9</v>
      </c>
    </row>
    <row r="1168" spans="1:10">
      <c r="A1168" s="20">
        <f t="shared" si="16"/>
        <v>1179</v>
      </c>
      <c r="B1168" s="22" t="str">
        <f>LOOKUP(C1168,DATOS!$C$2:$C$497,DATOS!$B$2:$B$497)</f>
        <v>DAGOBERTO CASTRO</v>
      </c>
      <c r="C1168" s="26">
        <v>22480541</v>
      </c>
      <c r="D1168" s="22" t="str">
        <f>LOOKUP(C1168,DATOS!$C$2:$C$497,DATOS!$D$2:$D$497)</f>
        <v>A21DT7V</v>
      </c>
      <c r="E1168" s="22" t="str">
        <f>LOOKUP(D1168,DATOS!$A$502:$A$884,DATOS!$B$502:$B$884)</f>
        <v>S/I</v>
      </c>
      <c r="F1168" s="6">
        <v>300.61500000000001</v>
      </c>
      <c r="G1168" s="8">
        <v>45504</v>
      </c>
      <c r="H1168" s="22" t="str">
        <f>LOOKUP(C1168,DATOS!$C$2:$C$497,DATOS!$F$2:$F$497)</f>
        <v>OCCIDENTE</v>
      </c>
      <c r="I1168" s="22" t="str">
        <f>LOOKUP(C1168,DATOS!$C$2:$C$497,DATOS!$G$2:$G$497)</f>
        <v>MARACAIBO</v>
      </c>
      <c r="J1168" s="9" t="s">
        <v>483</v>
      </c>
    </row>
    <row r="1169" spans="1:10">
      <c r="A1169" s="20">
        <f t="shared" si="16"/>
        <v>1180</v>
      </c>
      <c r="B1169" s="22" t="str">
        <f>LOOKUP(C1169,DATOS!$C$2:$C$497,DATOS!$B$2:$B$497)</f>
        <v>ELIAS MORA</v>
      </c>
      <c r="C1169" s="26">
        <v>18162674</v>
      </c>
      <c r="D1169" s="22" t="str">
        <f>LOOKUP(C1169,DATOS!$C$2:$C$497,DATOS!$D$2:$D$497)</f>
        <v>DA753416</v>
      </c>
      <c r="E1169" s="22" t="str">
        <f>LOOKUP(D1169,DATOS!$A$502:$A$884,DATOS!$B$502:$B$884)</f>
        <v>600 LT</v>
      </c>
      <c r="F1169" s="6">
        <v>300.85300000000001</v>
      </c>
      <c r="G1169" s="8">
        <v>45504</v>
      </c>
      <c r="H1169" s="22" t="str">
        <f>LOOKUP(C1169,DATOS!$C$2:$C$497,DATOS!$F$2:$F$497)</f>
        <v>ANDES</v>
      </c>
      <c r="I1169" s="22" t="str">
        <f>LOOKUP(C1169,DATOS!$C$2:$C$497,DATOS!$G$2:$G$497)</f>
        <v>SAN CRISTOBAL</v>
      </c>
      <c r="J1169" s="9" t="s">
        <v>495</v>
      </c>
    </row>
    <row r="1170" spans="1:10">
      <c r="A1170" s="20">
        <f t="shared" si="16"/>
        <v>1181</v>
      </c>
      <c r="B1170" s="22" t="str">
        <f>LOOKUP(C1170,DATOS!$C$2:$C$497,DATOS!$B$2:$B$497)</f>
        <v xml:space="preserve">  JONATHA CHAPARRO</v>
      </c>
      <c r="C1170" s="26">
        <v>14522301</v>
      </c>
      <c r="D1170" s="22" t="str">
        <f>LOOKUP(C1170,DATOS!$C$2:$C$497,DATOS!$D$2:$D$497)</f>
        <v>DA761381</v>
      </c>
      <c r="E1170" s="22" t="str">
        <f>LOOKUP(D1170,DATOS!$A$502:$A$884,DATOS!$B$502:$B$884)</f>
        <v>600 LT</v>
      </c>
      <c r="F1170" s="6">
        <v>250.02199999999999</v>
      </c>
      <c r="G1170" s="8">
        <v>45504</v>
      </c>
      <c r="H1170" s="22" t="str">
        <f>LOOKUP(C1170,DATOS!$C$2:$C$497,DATOS!$F$2:$F$497)</f>
        <v>OCCIDENTE</v>
      </c>
      <c r="I1170" s="22" t="str">
        <f>LOOKUP(C1170,DATOS!$C$2:$C$497,DATOS!$G$2:$G$497)</f>
        <v>MARACAIBO</v>
      </c>
      <c r="J1170" s="9" t="s">
        <v>704</v>
      </c>
    </row>
    <row r="1171" spans="1:10">
      <c r="A1171" s="20">
        <f t="shared" si="16"/>
        <v>1182</v>
      </c>
      <c r="B1171" s="22" t="str">
        <f>LOOKUP(C1171,DATOS!$C$2:$C$497,DATOS!$B$2:$B$497)</f>
        <v>JOSE LUIS CONTRERAS</v>
      </c>
      <c r="C1171" s="26">
        <v>9341901</v>
      </c>
      <c r="D1171" s="22" t="str">
        <f>LOOKUP(C1171,DATOS!$C$2:$C$497,DATOS!$D$2:$D$497)</f>
        <v>A29DT1V</v>
      </c>
      <c r="E1171" s="22" t="str">
        <f>LOOKUP(D1171,DATOS!$A$502:$A$884,DATOS!$B$502:$B$884)</f>
        <v>S/I</v>
      </c>
      <c r="F1171" s="6">
        <v>200.053</v>
      </c>
      <c r="G1171" s="8">
        <v>45504</v>
      </c>
      <c r="H1171" s="22" t="str">
        <f>LOOKUP(C1171,DATOS!$C$2:$C$497,DATOS!$F$2:$F$497)</f>
        <v>ANDES</v>
      </c>
      <c r="I1171" s="22" t="str">
        <f>LOOKUP(C1171,DATOS!$C$2:$C$497,DATOS!$G$2:$G$497)</f>
        <v>LA FRIA</v>
      </c>
      <c r="J1171" s="9" t="s">
        <v>58</v>
      </c>
    </row>
    <row r="1172" spans="1:10">
      <c r="A1172" s="20">
        <f t="shared" si="16"/>
        <v>1183</v>
      </c>
      <c r="B1172" s="22" t="str">
        <f>LOOKUP(C1172,DATOS!$C$2:$C$497,DATOS!$B$2:$B$497)</f>
        <v>WILMER PARRA</v>
      </c>
      <c r="C1172" s="26">
        <v>15052813</v>
      </c>
      <c r="D1172" s="22" t="str">
        <f>LOOKUP(C1172,DATOS!$C$2:$C$497,DATOS!$D$2:$D$497)</f>
        <v>DA761238</v>
      </c>
      <c r="E1172" s="22" t="str">
        <f>LOOKUP(D1172,DATOS!$A$502:$A$884,DATOS!$B$502:$B$884)</f>
        <v>600 LT</v>
      </c>
      <c r="F1172" s="6">
        <v>449.79</v>
      </c>
      <c r="G1172" s="8">
        <v>45504</v>
      </c>
      <c r="H1172" s="22" t="str">
        <f>LOOKUP(C1172,DATOS!$C$2:$C$497,DATOS!$F$2:$F$497)</f>
        <v>OCCIDENTE</v>
      </c>
      <c r="I1172" s="22" t="str">
        <f>LOOKUP(C1172,DATOS!$C$2:$C$497,DATOS!$G$2:$G$497)</f>
        <v>MARACAIBO</v>
      </c>
      <c r="J1172" s="9" t="s">
        <v>6</v>
      </c>
    </row>
    <row r="1173" spans="1:10">
      <c r="A1173" s="20">
        <f t="shared" si="16"/>
        <v>1184</v>
      </c>
      <c r="B1173" s="22" t="str">
        <f>LOOKUP(C1173,DATOS!$C$2:$C$497,DATOS!$B$2:$B$497)</f>
        <v>JOSE GONZALEZ</v>
      </c>
      <c r="C1173" s="26">
        <v>11249199</v>
      </c>
      <c r="D1173" s="22" t="str">
        <f>LOOKUP(C1173,DATOS!$C$2:$C$497,DATOS!$D$2:$D$497)</f>
        <v>NS000530</v>
      </c>
      <c r="E1173" s="22" t="str">
        <f>LOOKUP(D1173,DATOS!$A$502:$A$884,DATOS!$B$502:$B$884)</f>
        <v>S/I</v>
      </c>
      <c r="F1173" s="6">
        <v>175.32499999999999</v>
      </c>
      <c r="G1173" s="8">
        <v>45504</v>
      </c>
      <c r="H1173" s="22" t="str">
        <f>LOOKUP(C1173,DATOS!$C$2:$C$497,DATOS!$F$2:$F$497)</f>
        <v>OCCIDENTE</v>
      </c>
      <c r="I1173" s="22" t="str">
        <f>LOOKUP(C1173,DATOS!$C$2:$C$497,DATOS!$G$2:$G$497)</f>
        <v>MARACAIBO</v>
      </c>
      <c r="J1173" s="9" t="s">
        <v>9</v>
      </c>
    </row>
    <row r="1174" spans="1:10">
      <c r="A1174" s="20">
        <f t="shared" si="16"/>
        <v>1185</v>
      </c>
      <c r="B1174" s="22" t="str">
        <f>LOOKUP(C1174,DATOS!$C$2:$C$497,DATOS!$B$2:$B$497)</f>
        <v>JORGE RANGEL</v>
      </c>
      <c r="C1174" s="26">
        <v>12467609</v>
      </c>
      <c r="D1174" s="22" t="str">
        <f>LOOKUP(C1174,DATOS!$C$2:$C$497,DATOS!$D$2:$D$497)</f>
        <v>A25DT8V</v>
      </c>
      <c r="E1174" s="22" t="str">
        <f>LOOKUP(D1174,DATOS!$A$502:$A$884,DATOS!$B$502:$B$884)</f>
        <v>S/I</v>
      </c>
      <c r="F1174" s="6">
        <v>400.71</v>
      </c>
      <c r="G1174" s="8">
        <v>45504</v>
      </c>
      <c r="H1174" s="22" t="str">
        <f>LOOKUP(C1174,DATOS!$C$2:$C$497,DATOS!$F$2:$F$497)</f>
        <v>OCCIDENTE</v>
      </c>
      <c r="I1174" s="22" t="str">
        <f>LOOKUP(C1174,DATOS!$C$2:$C$497,DATOS!$G$2:$G$497)</f>
        <v>MARACAIBO</v>
      </c>
      <c r="J1174" s="9" t="s">
        <v>732</v>
      </c>
    </row>
    <row r="1175" spans="1:10">
      <c r="A1175" s="20">
        <f t="shared" si="16"/>
        <v>1186</v>
      </c>
      <c r="B1175" s="22" t="str">
        <f>LOOKUP(C1175,DATOS!$C$2:$C$497,DATOS!$B$2:$B$497)</f>
        <v xml:space="preserve">  JESUS BELLOSO</v>
      </c>
      <c r="C1175" s="26">
        <v>7832974</v>
      </c>
      <c r="D1175" s="22" t="s">
        <v>814</v>
      </c>
      <c r="E1175" s="22" t="str">
        <f>LOOKUP(D1175,DATOS!$A$502:$A$884,DATOS!$B$502:$B$884)</f>
        <v>S/I</v>
      </c>
      <c r="F1175" s="6">
        <v>200.09</v>
      </c>
      <c r="G1175" s="8">
        <v>45504</v>
      </c>
      <c r="H1175" s="22" t="str">
        <f>LOOKUP(C1175,DATOS!$C$2:$C$497,DATOS!$F$2:$F$497)</f>
        <v>OCCIDENTE</v>
      </c>
      <c r="I1175" s="22" t="str">
        <f>LOOKUP(C1175,DATOS!$C$2:$C$497,DATOS!$G$2:$G$497)</f>
        <v>MARACAIBO</v>
      </c>
      <c r="J1175" s="9" t="s">
        <v>811</v>
      </c>
    </row>
    <row r="1176" spans="1:10">
      <c r="A1176" s="20">
        <f t="shared" si="16"/>
        <v>1187</v>
      </c>
      <c r="B1176" s="22" t="str">
        <f>LOOKUP(C1176,DATOS!$C$2:$C$497,DATOS!$B$2:$B$497)</f>
        <v>CARLOS BAPTISTA</v>
      </c>
      <c r="C1176" s="26">
        <v>11609937</v>
      </c>
      <c r="D1176" s="22" t="str">
        <f>LOOKUP(C1176,DATOS!$C$2:$C$497,DATOS!$D$2:$D$497)</f>
        <v>DA761824</v>
      </c>
      <c r="E1176" s="22" t="str">
        <f>LOOKUP(D1176,DATOS!$A$502:$A$884,DATOS!$B$502:$B$884)</f>
        <v>600 LT</v>
      </c>
      <c r="F1176" s="6">
        <v>200.75</v>
      </c>
      <c r="G1176" s="8">
        <v>45504</v>
      </c>
      <c r="H1176" s="22" t="str">
        <f>LOOKUP(C1176,DATOS!$C$2:$C$497,DATOS!$F$2:$F$497)</f>
        <v>OCCIDENTE</v>
      </c>
      <c r="I1176" s="22" t="str">
        <f>LOOKUP(C1176,DATOS!$C$2:$C$497,DATOS!$G$2:$G$497)</f>
        <v>MARACAIBO</v>
      </c>
      <c r="J1176" s="9" t="s">
        <v>707</v>
      </c>
    </row>
    <row r="1177" spans="1:10">
      <c r="A1177" s="20">
        <f t="shared" si="16"/>
        <v>1188</v>
      </c>
      <c r="B1177" s="22" t="str">
        <f>LOOKUP(C1177,DATOS!$C$2:$C$497,DATOS!$B$2:$B$497)</f>
        <v>JAIRO BUITRIAGO</v>
      </c>
      <c r="C1177" s="26">
        <v>11302633</v>
      </c>
      <c r="D1177" s="22" t="str">
        <f>LOOKUP(C1177,DATOS!$C$2:$C$497,DATOS!$D$2:$D$497)</f>
        <v>A22DT7V</v>
      </c>
      <c r="E1177" s="22" t="str">
        <f>LOOKUP(D1177,DATOS!$A$502:$A$884,DATOS!$B$502:$B$884)</f>
        <v>S/I</v>
      </c>
      <c r="F1177" s="6">
        <v>200.70099999999999</v>
      </c>
      <c r="G1177" s="8">
        <v>45504</v>
      </c>
      <c r="H1177" s="22" t="str">
        <f>LOOKUP(C1177,DATOS!$C$2:$C$497,DATOS!$F$2:$F$497)</f>
        <v>ANDES</v>
      </c>
      <c r="I1177" s="22" t="str">
        <f>LOOKUP(C1177,DATOS!$C$2:$C$497,DATOS!$G$2:$G$497)</f>
        <v>LA FRIA</v>
      </c>
      <c r="J1177" s="9" t="s">
        <v>58</v>
      </c>
    </row>
    <row r="1178" spans="1:10">
      <c r="A1178" s="20">
        <f t="shared" ref="A1178:A1241" si="17">A1177+1</f>
        <v>1189</v>
      </c>
      <c r="B1178" s="22" t="str">
        <f>LOOKUP(C1178,DATOS!$C$2:$C$497,DATOS!$B$2:$B$497)</f>
        <v>JOHAN RAMIREZ</v>
      </c>
      <c r="C1178" s="26">
        <v>13977953</v>
      </c>
      <c r="D1178" s="22" t="str">
        <f>LOOKUP(C1178,DATOS!$C$2:$C$497,DATOS!$D$2:$D$497)</f>
        <v>NS000463</v>
      </c>
      <c r="E1178" s="22" t="str">
        <f>LOOKUP(D1178,DATOS!$A$502:$A$884,DATOS!$B$502:$B$884)</f>
        <v>S/I</v>
      </c>
      <c r="F1178" s="6">
        <v>200.37</v>
      </c>
      <c r="G1178" s="8">
        <v>45504</v>
      </c>
      <c r="H1178" s="22" t="str">
        <f>LOOKUP(C1178,DATOS!$C$2:$C$497,DATOS!$F$2:$F$497)</f>
        <v>ANDES</v>
      </c>
      <c r="I1178" s="22" t="str">
        <f>LOOKUP(C1178,DATOS!$C$2:$C$497,DATOS!$G$2:$G$497)</f>
        <v>SAN CRISTOBAL</v>
      </c>
      <c r="J1178" s="9" t="s">
        <v>58</v>
      </c>
    </row>
    <row r="1179" spans="1:10">
      <c r="A1179" s="20">
        <f t="shared" si="17"/>
        <v>1190</v>
      </c>
      <c r="B1179" s="22" t="str">
        <f>LOOKUP(C1179,DATOS!$C$2:$C$497,DATOS!$B$2:$B$497)</f>
        <v>JOSE CARRERO</v>
      </c>
      <c r="C1179" s="26">
        <v>9221328</v>
      </c>
      <c r="D1179" s="22" t="s">
        <v>93</v>
      </c>
      <c r="E1179" s="22" t="str">
        <f>LOOKUP(D1179,DATOS!$A$502:$A$884,DATOS!$B$502:$B$884)</f>
        <v>S/I</v>
      </c>
      <c r="F1179" s="6">
        <v>200.90600000000001</v>
      </c>
      <c r="G1179" s="8">
        <v>45504</v>
      </c>
      <c r="H1179" s="22" t="str">
        <f>LOOKUP(C1179,DATOS!$C$2:$C$497,DATOS!$F$2:$F$497)</f>
        <v>ANDES</v>
      </c>
      <c r="I1179" s="22" t="str">
        <f>LOOKUP(C1179,DATOS!$C$2:$C$497,DATOS!$G$2:$G$497)</f>
        <v>SAN CRISTOBAL</v>
      </c>
      <c r="J1179" s="9" t="s">
        <v>58</v>
      </c>
    </row>
    <row r="1180" spans="1:10">
      <c r="A1180" s="20">
        <f t="shared" si="17"/>
        <v>1191</v>
      </c>
      <c r="B1180" s="22" t="str">
        <f>LOOKUP(C1180,DATOS!$C$2:$C$497,DATOS!$B$2:$B$497)</f>
        <v>CARLOS LUGO</v>
      </c>
      <c r="C1180" s="26">
        <v>17335371</v>
      </c>
      <c r="D1180" s="22" t="str">
        <f>LOOKUP(C1180,DATOS!$C$2:$C$497,DATOS!$D$2:$D$497)</f>
        <v>PT501879</v>
      </c>
      <c r="E1180" s="22" t="str">
        <f>LOOKUP(D1180,DATOS!$A$502:$A$884,DATOS!$B$502:$B$884)</f>
        <v>S/I</v>
      </c>
      <c r="F1180" s="6">
        <v>200.19200000000001</v>
      </c>
      <c r="G1180" s="8">
        <v>45504</v>
      </c>
      <c r="H1180" s="22" t="str">
        <f>LOOKUP(C1180,DATOS!$C$2:$C$497,DATOS!$F$2:$F$497)</f>
        <v>OCCIDENTE</v>
      </c>
      <c r="I1180" s="22" t="str">
        <f>LOOKUP(C1180,DATOS!$C$2:$C$497,DATOS!$G$2:$G$497)</f>
        <v>MARACAIBO</v>
      </c>
      <c r="J1180" s="9" t="s">
        <v>9</v>
      </c>
    </row>
    <row r="1181" spans="1:10">
      <c r="A1181" s="20">
        <f t="shared" si="17"/>
        <v>1192</v>
      </c>
      <c r="B1181" s="22" t="str">
        <f>LOOKUP(C1181,DATOS!$C$2:$C$497,DATOS!$B$2:$B$497)</f>
        <v xml:space="preserve">GUTIERREZ JAVIER </v>
      </c>
      <c r="C1181" s="26">
        <v>15808524</v>
      </c>
      <c r="D1181" s="22" t="str">
        <f>LOOKUP(C1181,DATOS!$C$2:$C$497,DATOS!$D$2:$D$497)</f>
        <v>A38EE0G</v>
      </c>
      <c r="E1181" s="22" t="str">
        <f>LOOKUP(D1181,DATOS!$A$502:$A$884,DATOS!$B$502:$B$884)</f>
        <v>S/I</v>
      </c>
      <c r="F1181" s="6">
        <v>200.01499999999999</v>
      </c>
      <c r="G1181" s="8">
        <v>45504</v>
      </c>
      <c r="H1181" s="22" t="str">
        <f>LOOKUP(C1181,DATOS!$C$2:$C$497,DATOS!$F$2:$F$497)</f>
        <v>OCCIDENTE</v>
      </c>
      <c r="I1181" s="22" t="str">
        <f>LOOKUP(C1181,DATOS!$C$2:$C$497,DATOS!$G$2:$G$497)</f>
        <v>VALERA</v>
      </c>
      <c r="J1181" s="9" t="s">
        <v>56</v>
      </c>
    </row>
    <row r="1182" spans="1:10">
      <c r="A1182" s="20">
        <f t="shared" si="17"/>
        <v>1193</v>
      </c>
      <c r="B1182" s="22" t="str">
        <f>LOOKUP(C1182,DATOS!$C$2:$C$497,DATOS!$B$2:$B$497)</f>
        <v>NELSON BOSCAN</v>
      </c>
      <c r="C1182" s="26">
        <v>14305327</v>
      </c>
      <c r="D1182" s="22" t="str">
        <f>LOOKUP(C1182,DATOS!$C$2:$C$497,DATOS!$D$2:$D$497)</f>
        <v>AW492595</v>
      </c>
      <c r="E1182" s="22" t="str">
        <f>LOOKUP(D1182,DATOS!$A$502:$A$884,DATOS!$B$502:$B$884)</f>
        <v>600 LT</v>
      </c>
      <c r="F1182" s="6">
        <v>200.24199999999999</v>
      </c>
      <c r="G1182" s="8">
        <v>45504</v>
      </c>
      <c r="H1182" s="22" t="str">
        <f>LOOKUP(C1182,DATOS!$C$2:$C$497,DATOS!$F$2:$F$497)</f>
        <v>OCCIDENTE</v>
      </c>
      <c r="I1182" s="22" t="str">
        <f>LOOKUP(C1182,DATOS!$C$2:$C$497,DATOS!$G$2:$G$497)</f>
        <v>MARACAIBO</v>
      </c>
      <c r="J1182" s="9" t="s">
        <v>9</v>
      </c>
    </row>
    <row r="1183" spans="1:10">
      <c r="A1183" s="20">
        <f t="shared" si="17"/>
        <v>1194</v>
      </c>
      <c r="B1183" s="22" t="str">
        <f>LOOKUP(C1183,DATOS!$C$2:$C$497,DATOS!$B$2:$B$497)</f>
        <v>NESTOR MONTILLA</v>
      </c>
      <c r="C1183" s="26">
        <v>10314969</v>
      </c>
      <c r="D1183" s="22" t="str">
        <f>LOOKUP(C1183,DATOS!$C$2:$C$497,DATOS!$D$2:$D$497)</f>
        <v>A71EE6G</v>
      </c>
      <c r="E1183" s="22" t="str">
        <f>LOOKUP(D1183,DATOS!$A$502:$A$884,DATOS!$B$502:$B$884)</f>
        <v>S/I</v>
      </c>
      <c r="F1183" s="3">
        <v>200.07499999999999</v>
      </c>
      <c r="G1183" s="8">
        <v>45504</v>
      </c>
      <c r="H1183" s="22" t="str">
        <f>LOOKUP(C1183,DATOS!$C$2:$C$497,DATOS!$F$2:$F$497)</f>
        <v>OCCIDENTE</v>
      </c>
      <c r="I1183" s="22" t="str">
        <f>LOOKUP(C1183,DATOS!$C$2:$C$497,DATOS!$G$2:$G$497)</f>
        <v>VALERA</v>
      </c>
      <c r="J1183" s="9" t="s">
        <v>56</v>
      </c>
    </row>
    <row r="1184" spans="1:10">
      <c r="A1184" s="20">
        <f t="shared" si="17"/>
        <v>1195</v>
      </c>
      <c r="B1184" s="22" t="str">
        <f>LOOKUP(C1184,DATOS!$C$2:$C$497,DATOS!$B$2:$B$497)</f>
        <v>RICHARD VASQUEZ</v>
      </c>
      <c r="C1184" s="26">
        <v>14454740</v>
      </c>
      <c r="D1184" s="22" t="str">
        <f>LOOKUP(C1184,DATOS!$C$2:$C$497,DATOS!$D$2:$D$497)</f>
        <v>A73EE3G</v>
      </c>
      <c r="E1184" s="22" t="str">
        <f>LOOKUP(D1184,DATOS!$A$502:$A$884,DATOS!$B$502:$B$884)</f>
        <v>S/I</v>
      </c>
      <c r="F1184" s="6">
        <v>350.79</v>
      </c>
      <c r="G1184" s="8">
        <v>45504</v>
      </c>
      <c r="H1184" s="22" t="str">
        <f>LOOKUP(C1184,DATOS!$C$2:$C$497,DATOS!$F$2:$F$497)</f>
        <v>OCCIDENTE</v>
      </c>
      <c r="I1184" s="22" t="str">
        <f>LOOKUP(C1184,DATOS!$C$2:$C$497,DATOS!$G$2:$G$497)</f>
        <v>MARACAIBO</v>
      </c>
      <c r="J1184" s="1" t="s">
        <v>728</v>
      </c>
    </row>
    <row r="1185" spans="1:10">
      <c r="A1185" s="20">
        <f t="shared" si="17"/>
        <v>1196</v>
      </c>
      <c r="B1185" s="28" t="s">
        <v>20</v>
      </c>
      <c r="C1185" s="28" t="s">
        <v>21</v>
      </c>
      <c r="D1185" s="28" t="s">
        <v>22</v>
      </c>
      <c r="E1185" s="28" t="s">
        <v>23</v>
      </c>
      <c r="F1185" s="28" t="s">
        <v>25</v>
      </c>
      <c r="G1185" s="28" t="s">
        <v>0</v>
      </c>
      <c r="H1185" s="28" t="s">
        <v>28</v>
      </c>
      <c r="I1185" s="28" t="s">
        <v>29</v>
      </c>
      <c r="J1185" s="28" t="s">
        <v>30</v>
      </c>
    </row>
    <row r="1186" spans="1:10">
      <c r="A1186" s="20">
        <f t="shared" si="17"/>
        <v>1197</v>
      </c>
      <c r="B1186" s="22" t="str">
        <f>LOOKUP(C1186,DATOS!$C$2:$C$497,DATOS!$B$2:$B$497)</f>
        <v>JOSE URDANETA</v>
      </c>
      <c r="C1186" s="26">
        <v>15800842</v>
      </c>
      <c r="D1186" s="22" t="str">
        <f>LOOKUP(C1186,DATOS!$C$2:$C$497,DATOS!$D$2:$D$497)</f>
        <v>A40EE9G</v>
      </c>
      <c r="E1186" s="22" t="str">
        <f>LOOKUP(D1186,DATOS!$A$502:$A$884,DATOS!$B$502:$B$884)</f>
        <v>S/I</v>
      </c>
      <c r="F1186" s="6">
        <v>300.02600000000001</v>
      </c>
      <c r="G1186" s="8">
        <v>45504</v>
      </c>
      <c r="H1186" s="22" t="str">
        <f>LOOKUP(C1186,DATOS!$C$2:$C$497,DATOS!$F$2:$F$497)</f>
        <v>OCCIDENTE</v>
      </c>
      <c r="I1186" s="22" t="str">
        <f>LOOKUP(C1186,DATOS!$C$2:$C$497,DATOS!$G$2:$G$497)</f>
        <v>VALERA</v>
      </c>
      <c r="J1186" s="9" t="s">
        <v>536</v>
      </c>
    </row>
    <row r="1187" spans="1:10">
      <c r="A1187" s="20">
        <f t="shared" si="17"/>
        <v>1198</v>
      </c>
      <c r="B1187" s="22" t="str">
        <f>LOOKUP(C1187,DATOS!$C$2:$C$497,DATOS!$B$2:$B$497)</f>
        <v>RAFAEL RINCON</v>
      </c>
      <c r="C1187" s="26">
        <v>13912545</v>
      </c>
      <c r="D1187" s="22" t="str">
        <f>LOOKUP(C1187,DATOS!$C$2:$C$497,DATOS!$D$2:$D$497)</f>
        <v>DA761455</v>
      </c>
      <c r="E1187" s="22" t="str">
        <f>LOOKUP(D1187,DATOS!$A$502:$A$884,DATOS!$B$502:$B$884)</f>
        <v>600 LT</v>
      </c>
      <c r="F1187" s="6">
        <v>200.93199999999999</v>
      </c>
      <c r="G1187" s="8">
        <v>45504</v>
      </c>
      <c r="H1187" s="22" t="str">
        <f>LOOKUP(C1187,DATOS!$C$2:$C$497,DATOS!$F$2:$F$497)</f>
        <v>OCCIDENTE</v>
      </c>
      <c r="I1187" s="22" t="str">
        <f>LOOKUP(C1187,DATOS!$C$2:$C$497,DATOS!$G$2:$G$497)</f>
        <v>MARACAIBO</v>
      </c>
      <c r="J1187" s="9" t="s">
        <v>9</v>
      </c>
    </row>
    <row r="1188" spans="1:10">
      <c r="A1188" s="20">
        <f t="shared" si="17"/>
        <v>1199</v>
      </c>
      <c r="B1188" s="22" t="str">
        <f>LOOKUP(C1188,DATOS!$C$2:$C$497,DATOS!$B$2:$B$497)</f>
        <v>JOSE OREFRECHI</v>
      </c>
      <c r="C1188" s="26">
        <v>12619136</v>
      </c>
      <c r="D1188" s="22" t="str">
        <f>LOOKUP(C1188,DATOS!$C$2:$C$497,DATOS!$D$2:$D$497)</f>
        <v>PT501958</v>
      </c>
      <c r="E1188" s="22" t="str">
        <f>LOOKUP(D1188,DATOS!$A$502:$A$884,DATOS!$B$502:$B$884)</f>
        <v>S/I</v>
      </c>
      <c r="F1188" s="6">
        <v>400.733</v>
      </c>
      <c r="G1188" s="8">
        <v>45504</v>
      </c>
      <c r="H1188" s="22" t="str">
        <f>LOOKUP(C1188,DATOS!$C$2:$C$497,DATOS!$F$2:$F$497)</f>
        <v>OCCIDENTE</v>
      </c>
      <c r="I1188" s="22" t="str">
        <f>LOOKUP(C1188,DATOS!$C$2:$C$497,DATOS!$G$2:$G$497)</f>
        <v>MARACAIBO</v>
      </c>
      <c r="J1188" s="9" t="s">
        <v>6</v>
      </c>
    </row>
    <row r="1189" spans="1:10">
      <c r="A1189" s="20">
        <f t="shared" si="17"/>
        <v>1200</v>
      </c>
      <c r="B1189" s="22" t="str">
        <f>LOOKUP(C1189,DATOS!$C$2:$C$497,DATOS!$B$2:$B$497)</f>
        <v>LUIS PIRELA</v>
      </c>
      <c r="C1189" s="26">
        <v>16847503</v>
      </c>
      <c r="D1189" s="22" t="s">
        <v>440</v>
      </c>
      <c r="E1189" s="22" t="str">
        <f>LOOKUP(D1189,DATOS!$A$502:$A$884,DATOS!$B$502:$B$884)</f>
        <v>600 LT</v>
      </c>
      <c r="F1189" s="6">
        <v>250.04499999999999</v>
      </c>
      <c r="G1189" s="8">
        <v>45504</v>
      </c>
      <c r="H1189" s="22" t="str">
        <f>LOOKUP(C1189,DATOS!$C$2:$C$497,DATOS!$F$2:$F$497)</f>
        <v>OCCIDENTE</v>
      </c>
      <c r="I1189" s="22" t="str">
        <f>LOOKUP(C1189,DATOS!$C$2:$C$497,DATOS!$G$2:$G$497)</f>
        <v>MARACAIBO</v>
      </c>
      <c r="J1189" s="9" t="s">
        <v>57</v>
      </c>
    </row>
    <row r="1190" spans="1:10">
      <c r="A1190" s="20">
        <f t="shared" si="17"/>
        <v>1201</v>
      </c>
      <c r="B1190" s="22" t="str">
        <f>LOOKUP(C1190,DATOS!$C$2:$C$497,DATOS!$B$2:$B$497)</f>
        <v>PEDRO RIVAS</v>
      </c>
      <c r="C1190" s="26">
        <v>9312763</v>
      </c>
      <c r="D1190" s="22" t="str">
        <f>LOOKUP(C1190,DATOS!$C$2:$C$497,DATOS!$D$2:$D$497)</f>
        <v>A40EE4G</v>
      </c>
      <c r="E1190" s="22" t="str">
        <f>LOOKUP(D1190,DATOS!$A$502:$A$884,DATOS!$B$502:$B$884)</f>
        <v>S/I</v>
      </c>
      <c r="F1190" s="6">
        <v>200.17400000000001</v>
      </c>
      <c r="G1190" s="8">
        <v>45504</v>
      </c>
      <c r="H1190" s="22" t="str">
        <f>LOOKUP(C1190,DATOS!$C$2:$C$497,DATOS!$F$2:$F$497)</f>
        <v>OCCIDENTE</v>
      </c>
      <c r="I1190" s="22" t="str">
        <f>LOOKUP(C1190,DATOS!$C$2:$C$497,DATOS!$G$2:$G$497)</f>
        <v>VALERA</v>
      </c>
      <c r="J1190" s="9" t="s">
        <v>56</v>
      </c>
    </row>
    <row r="1191" spans="1:10">
      <c r="A1191" s="20">
        <f t="shared" si="17"/>
        <v>1202</v>
      </c>
      <c r="B1191" s="22" t="str">
        <f>LOOKUP(C1191,DATOS!$C$2:$C$497,DATOS!$B$2:$B$497)</f>
        <v>RODRIGUEZ FELIX GREGORIO</v>
      </c>
      <c r="C1191" s="26">
        <v>14245605</v>
      </c>
      <c r="D1191" s="22" t="str">
        <f>LOOKUP(C1191,DATOS!$C$2:$C$497,DATOS!$D$2:$D$497)</f>
        <v>A39EE8G</v>
      </c>
      <c r="E1191" s="22" t="str">
        <f>LOOKUP(D1191,DATOS!$A$502:$A$884,DATOS!$B$502:$B$884)</f>
        <v>S/I</v>
      </c>
      <c r="F1191" s="6">
        <v>300.28500000000003</v>
      </c>
      <c r="G1191" s="8">
        <v>45504</v>
      </c>
      <c r="H1191" s="22" t="str">
        <f>LOOKUP(C1191,DATOS!$C$2:$C$497,DATOS!$F$2:$F$497)</f>
        <v>OCCIDENTE</v>
      </c>
      <c r="I1191" s="22" t="str">
        <f>LOOKUP(C1191,DATOS!$C$2:$C$497,DATOS!$G$2:$G$497)</f>
        <v>VALERA</v>
      </c>
      <c r="J1191" s="9" t="s">
        <v>56</v>
      </c>
    </row>
    <row r="1192" spans="1:10">
      <c r="A1192" s="20">
        <f t="shared" si="17"/>
        <v>1203</v>
      </c>
      <c r="B1192" s="22" t="str">
        <f>LOOKUP(C1192,DATOS!$C$2:$C$497,DATOS!$B$2:$B$497)</f>
        <v>WOLFANG BOHORQUEZ</v>
      </c>
      <c r="C1192" s="26">
        <v>14306140</v>
      </c>
      <c r="D1192" s="22" t="str">
        <f>LOOKUP(C1192,DATOS!$C$2:$C$497,DATOS!$D$2:$D$497)</f>
        <v>DA753557</v>
      </c>
      <c r="E1192" s="22" t="str">
        <f>LOOKUP(D1192,DATOS!$A$502:$A$884,DATOS!$B$502:$B$884)</f>
        <v>600 LT</v>
      </c>
      <c r="F1192" s="6">
        <v>200.07900000000001</v>
      </c>
      <c r="G1192" s="8">
        <v>45504</v>
      </c>
      <c r="H1192" s="22" t="str">
        <f>LOOKUP(C1192,DATOS!$C$2:$C$497,DATOS!$F$2:$F$497)</f>
        <v>OCCIDENTE</v>
      </c>
      <c r="I1192" s="22" t="str">
        <f>LOOKUP(C1192,DATOS!$C$2:$C$497,DATOS!$G$2:$G$497)</f>
        <v>MARACAIBO</v>
      </c>
      <c r="J1192" s="9" t="s">
        <v>9</v>
      </c>
    </row>
    <row r="1193" spans="1:10">
      <c r="A1193" s="20">
        <f t="shared" si="17"/>
        <v>1204</v>
      </c>
      <c r="B1193" s="22" t="str">
        <f>LOOKUP(C1193,DATOS!$C$2:$C$497,DATOS!$B$2:$B$497)</f>
        <v>JOSE MORILLO</v>
      </c>
      <c r="C1193" s="26">
        <v>7817079</v>
      </c>
      <c r="D1193" s="22" t="str">
        <f>LOOKUP(C1193,DATOS!$C$2:$C$497,DATOS!$D$2:$D$497)</f>
        <v>NS000514</v>
      </c>
      <c r="E1193" s="22" t="str">
        <f>LOOKUP(D1193,DATOS!$A$502:$A$884,DATOS!$B$502:$B$884)</f>
        <v>S/I</v>
      </c>
      <c r="F1193" s="6">
        <v>154.803</v>
      </c>
      <c r="G1193" s="8">
        <v>45504</v>
      </c>
      <c r="H1193" s="22" t="str">
        <f>LOOKUP(C1193,DATOS!$C$2:$C$497,DATOS!$F$2:$F$497)</f>
        <v>OCCIDENTE</v>
      </c>
      <c r="I1193" s="22" t="str">
        <f>LOOKUP(C1193,DATOS!$C$2:$C$497,DATOS!$G$2:$G$497)</f>
        <v>MARACAIBO</v>
      </c>
      <c r="J1193" s="9" t="s">
        <v>9</v>
      </c>
    </row>
    <row r="1194" spans="1:10">
      <c r="A1194" s="20">
        <f t="shared" si="17"/>
        <v>1205</v>
      </c>
      <c r="B1194" s="22" t="str">
        <f>LOOKUP(C1194,DATOS!$C$2:$C$497,DATOS!$B$2:$B$497)</f>
        <v>JHONNY NUÑEZ</v>
      </c>
      <c r="C1194" s="26">
        <v>11319638</v>
      </c>
      <c r="D1194" s="22" t="str">
        <f>LOOKUP(C1194,DATOS!$C$2:$C$497,DATOS!$D$2:$D$497)</f>
        <v>NA017023</v>
      </c>
      <c r="E1194" s="22" t="str">
        <f>LOOKUP(D1194,DATOS!$A$502:$A$884,DATOS!$B$502:$B$884)</f>
        <v>S/I</v>
      </c>
      <c r="F1194" s="6">
        <v>200.06</v>
      </c>
      <c r="G1194" s="8">
        <v>45504</v>
      </c>
      <c r="H1194" s="22" t="str">
        <f>LOOKUP(C1194,DATOS!$C$2:$C$497,DATOS!$F$2:$F$497)</f>
        <v>OCCIDENTE</v>
      </c>
      <c r="I1194" s="22" t="str">
        <f>LOOKUP(C1194,DATOS!$C$2:$C$497,DATOS!$G$2:$G$497)</f>
        <v>VALERA</v>
      </c>
      <c r="J1194" s="9" t="s">
        <v>56</v>
      </c>
    </row>
    <row r="1195" spans="1:10">
      <c r="A1195" s="20">
        <f t="shared" si="17"/>
        <v>1206</v>
      </c>
      <c r="B1195" s="22" t="str">
        <f>LOOKUP(C1195,DATOS!$C$2:$C$497,DATOS!$B$2:$B$497)</f>
        <v>EUCLIDES BALLESTA</v>
      </c>
      <c r="C1195" s="26">
        <v>13629283</v>
      </c>
      <c r="D1195" s="22" t="str">
        <f>LOOKUP(C1195,DATOS!$C$2:$C$497,DATOS!$D$2:$D$497)</f>
        <v>DA746021</v>
      </c>
      <c r="E1195" s="22" t="str">
        <f>LOOKUP(D1195,DATOS!$A$502:$A$884,DATOS!$B$502:$B$884)</f>
        <v>600 LT</v>
      </c>
      <c r="F1195" s="6">
        <v>412.79199999999997</v>
      </c>
      <c r="G1195" s="8">
        <v>45504</v>
      </c>
      <c r="H1195" s="22" t="str">
        <f>LOOKUP(C1195,DATOS!$C$2:$C$497,DATOS!$F$2:$F$497)</f>
        <v>OCCIDENTE</v>
      </c>
      <c r="I1195" s="22" t="str">
        <f>LOOKUP(C1195,DATOS!$C$2:$C$497,DATOS!$G$2:$G$497)</f>
        <v>MARACAIBO</v>
      </c>
      <c r="J1195" s="9" t="s">
        <v>9</v>
      </c>
    </row>
    <row r="1196" spans="1:10">
      <c r="A1196" s="20">
        <f t="shared" si="17"/>
        <v>1207</v>
      </c>
      <c r="B1196" s="22" t="str">
        <f>LOOKUP(C1196,DATOS!$C$2:$C$497,DATOS!$B$2:$B$497)</f>
        <v>EDIS SANCHEZ</v>
      </c>
      <c r="C1196" s="26">
        <v>11472346</v>
      </c>
      <c r="D1196" s="22" t="str">
        <f>LOOKUP(C1196,DATOS!$C$2:$C$497,DATOS!$D$2:$D$497)</f>
        <v>A47EB5P</v>
      </c>
      <c r="E1196" s="22" t="str">
        <f>LOOKUP(D1196,DATOS!$A$502:$A$884,DATOS!$B$502:$B$884)</f>
        <v>S/I</v>
      </c>
      <c r="F1196" s="6">
        <v>400.98899999999998</v>
      </c>
      <c r="G1196" s="8">
        <v>45504</v>
      </c>
      <c r="H1196" s="22" t="str">
        <f>LOOKUP(C1196,DATOS!$C$2:$C$497,DATOS!$F$2:$F$497)</f>
        <v>OCCIDENTE</v>
      </c>
      <c r="I1196" s="22" t="str">
        <f>LOOKUP(C1196,DATOS!$C$2:$C$497,DATOS!$G$2:$G$497)</f>
        <v>MARACAIBO</v>
      </c>
      <c r="J1196" s="9" t="s">
        <v>6</v>
      </c>
    </row>
    <row r="1197" spans="1:10">
      <c r="A1197" s="20">
        <f t="shared" si="17"/>
        <v>1208</v>
      </c>
      <c r="B1197" s="22" t="str">
        <f>LOOKUP(C1197,DATOS!$C$2:$C$497,DATOS!$B$2:$B$497)</f>
        <v>ALI ACOSTA</v>
      </c>
      <c r="C1197" s="26">
        <v>8848475</v>
      </c>
      <c r="D1197" s="22" t="str">
        <f>LOOKUP(C1197,DATOS!$C$2:$C$497,DATOS!$D$2:$D$497)</f>
        <v>DA753814</v>
      </c>
      <c r="E1197" s="22" t="str">
        <f>LOOKUP(D1197,DATOS!$A$502:$A$884,DATOS!$B$502:$B$884)</f>
        <v>600 LT</v>
      </c>
      <c r="F1197" s="6">
        <v>200.98</v>
      </c>
      <c r="G1197" s="8">
        <v>45504</v>
      </c>
      <c r="H1197" s="22" t="str">
        <f>LOOKUP(C1197,DATOS!$C$2:$C$497,DATOS!$F$2:$F$497)</f>
        <v>ANDES</v>
      </c>
      <c r="I1197" s="22" t="str">
        <f>LOOKUP(C1197,DATOS!$C$2:$C$497,DATOS!$G$2:$G$497)</f>
        <v>SAN CRISTOBAL</v>
      </c>
      <c r="J1197" s="9" t="s">
        <v>58</v>
      </c>
    </row>
    <row r="1198" spans="1:10">
      <c r="A1198" s="20">
        <f t="shared" si="17"/>
        <v>1209</v>
      </c>
      <c r="B1198" s="22" t="str">
        <f>LOOKUP(C1198,DATOS!$C$2:$C$497,DATOS!$B$2:$B$497)</f>
        <v>PEDRO BOHORQUEZ</v>
      </c>
      <c r="C1198" s="26">
        <v>14306139</v>
      </c>
      <c r="D1198" s="22" t="s">
        <v>730</v>
      </c>
      <c r="E1198" s="22" t="str">
        <f>LOOKUP(D1198,DATOS!$A$502:$A$884,DATOS!$B$502:$B$884)</f>
        <v>S/I</v>
      </c>
      <c r="F1198" s="6">
        <v>300.72500000000002</v>
      </c>
      <c r="G1198" s="8">
        <v>45504</v>
      </c>
      <c r="H1198" s="22" t="str">
        <f>LOOKUP(C1198,DATOS!$C$2:$C$497,DATOS!$F$2:$F$497)</f>
        <v>OCCIDENTE</v>
      </c>
      <c r="I1198" s="22" t="str">
        <f>LOOKUP(C1198,DATOS!$C$2:$C$497,DATOS!$G$2:$G$497)</f>
        <v>VALERA</v>
      </c>
      <c r="J1198" s="9" t="s">
        <v>56</v>
      </c>
    </row>
    <row r="1199" spans="1:10">
      <c r="A1199" s="20">
        <f t="shared" si="17"/>
        <v>1210</v>
      </c>
      <c r="B1199" s="22" t="str">
        <f>LOOKUP(C1199,DATOS!$C$2:$C$497,DATOS!$B$2:$B$497)</f>
        <v>ROBERT VILLASMIL</v>
      </c>
      <c r="C1199" s="26">
        <v>12381085</v>
      </c>
      <c r="D1199" s="22" t="str">
        <f>LOOKUP(C1199,DATOS!$C$2:$C$497,DATOS!$D$2:$D$497)</f>
        <v>DA746002</v>
      </c>
      <c r="E1199" s="22" t="str">
        <f>LOOKUP(D1199,DATOS!$A$502:$A$884,DATOS!$B$502:$B$884)</f>
        <v>600 LT</v>
      </c>
      <c r="F1199" s="6">
        <v>401.05399999999997</v>
      </c>
      <c r="G1199" s="8">
        <v>45504</v>
      </c>
      <c r="H1199" s="22" t="str">
        <f>LOOKUP(C1199,DATOS!$C$2:$C$497,DATOS!$F$2:$F$497)</f>
        <v>OCCIDENTE</v>
      </c>
      <c r="I1199" s="22" t="str">
        <f>LOOKUP(C1199,DATOS!$C$2:$C$497,DATOS!$G$2:$G$497)</f>
        <v>MARACAIBO</v>
      </c>
      <c r="J1199" s="9" t="s">
        <v>6</v>
      </c>
    </row>
    <row r="1200" spans="1:10">
      <c r="A1200" s="20">
        <f t="shared" si="17"/>
        <v>1211</v>
      </c>
      <c r="B1200" s="22" t="str">
        <f>LOOKUP(C1200,DATOS!$C$2:$C$497,DATOS!$B$2:$B$497)</f>
        <v>ROBINSON PEREZ</v>
      </c>
      <c r="C1200" s="26">
        <v>9348283</v>
      </c>
      <c r="D1200" s="22" t="s">
        <v>846</v>
      </c>
      <c r="E1200" s="22" t="str">
        <f>LOOKUP(D1200,DATOS!$A$502:$A$884,DATOS!$B$502:$B$884)</f>
        <v>600 LT</v>
      </c>
      <c r="F1200" s="6">
        <v>200.71199999999999</v>
      </c>
      <c r="G1200" s="8">
        <v>45504</v>
      </c>
      <c r="H1200" s="22" t="str">
        <f>LOOKUP(C1200,DATOS!$C$2:$C$497,DATOS!$F$2:$F$497)</f>
        <v>ANDES</v>
      </c>
      <c r="I1200" s="22" t="str">
        <f>LOOKUP(C1200,DATOS!$C$2:$C$497,DATOS!$G$2:$G$497)</f>
        <v>SAN CRISTOBAL</v>
      </c>
      <c r="J1200" s="9" t="s">
        <v>58</v>
      </c>
    </row>
    <row r="1201" spans="1:10">
      <c r="A1201" s="20">
        <f t="shared" si="17"/>
        <v>1212</v>
      </c>
      <c r="B1201" s="22" t="str">
        <f>LOOKUP(C1201,DATOS!$C$2:$C$497,DATOS!$B$2:$B$497)</f>
        <v>RANDY NAVEDA</v>
      </c>
      <c r="C1201" s="26">
        <v>17647764</v>
      </c>
      <c r="D1201" s="22" t="str">
        <f>LOOKUP(C1201,DATOS!$C$2:$C$497,DATOS!$D$2:$D$497)</f>
        <v>NA017022</v>
      </c>
      <c r="E1201" s="22" t="str">
        <f>LOOKUP(D1201,DATOS!$A$502:$A$884,DATOS!$B$502:$B$884)</f>
        <v>S/I</v>
      </c>
      <c r="F1201" s="6">
        <v>200.74199999999999</v>
      </c>
      <c r="G1201" s="8">
        <v>45504</v>
      </c>
      <c r="H1201" s="22" t="str">
        <f>LOOKUP(C1201,DATOS!$C$2:$C$497,DATOS!$F$2:$F$497)</f>
        <v>OCCIDENTE</v>
      </c>
      <c r="I1201" s="22" t="str">
        <f>LOOKUP(C1201,DATOS!$C$2:$C$497,DATOS!$G$2:$G$497)</f>
        <v>VALERA</v>
      </c>
      <c r="J1201" s="9" t="s">
        <v>56</v>
      </c>
    </row>
    <row r="1202" spans="1:10">
      <c r="A1202" s="20">
        <f t="shared" si="17"/>
        <v>1213</v>
      </c>
      <c r="B1202" s="28" t="s">
        <v>20</v>
      </c>
      <c r="C1202" s="28" t="s">
        <v>21</v>
      </c>
      <c r="D1202" s="28" t="s">
        <v>22</v>
      </c>
      <c r="E1202" s="28" t="s">
        <v>23</v>
      </c>
      <c r="F1202" s="28" t="s">
        <v>25</v>
      </c>
      <c r="G1202" s="28" t="s">
        <v>0</v>
      </c>
      <c r="H1202" s="28" t="s">
        <v>28</v>
      </c>
      <c r="I1202" s="28" t="s">
        <v>29</v>
      </c>
      <c r="J1202" s="28" t="s">
        <v>30</v>
      </c>
    </row>
    <row r="1203" spans="1:10">
      <c r="A1203" s="20">
        <f t="shared" si="17"/>
        <v>1214</v>
      </c>
      <c r="B1203" s="22" t="str">
        <f>LOOKUP(C1203,DATOS!$C$2:$C$497,DATOS!$B$2:$B$497)</f>
        <v>WOLFANG BOHORQUEZ</v>
      </c>
      <c r="C1203" s="26">
        <v>7814431</v>
      </c>
      <c r="D1203" s="22" t="str">
        <f>LOOKUP(C1203,DATOS!$C$2:$C$497,DATOS!$D$2:$D$497)</f>
        <v>A51EB7P</v>
      </c>
      <c r="E1203" s="22" t="str">
        <f>LOOKUP(D1203,DATOS!$A$502:$A$884,DATOS!$B$502:$B$884)</f>
        <v>S/I</v>
      </c>
      <c r="F1203" s="6">
        <v>250.30600000000001</v>
      </c>
      <c r="G1203" s="8">
        <v>45504</v>
      </c>
      <c r="H1203" s="22" t="str">
        <f>LOOKUP(C1203,DATOS!$C$2:$C$497,DATOS!$F$2:$F$497)</f>
        <v>OCCIDENTE</v>
      </c>
      <c r="I1203" s="22" t="str">
        <f>LOOKUP(C1203,DATOS!$C$2:$C$497,DATOS!$G$2:$G$497)</f>
        <v>MARACAIBO</v>
      </c>
      <c r="J1203" s="9" t="s">
        <v>503</v>
      </c>
    </row>
    <row r="1204" spans="1:10">
      <c r="A1204" s="20">
        <f t="shared" si="17"/>
        <v>1215</v>
      </c>
      <c r="B1204" s="22" t="str">
        <f>LOOKUP(C1204,DATOS!$C$2:$C$497,DATOS!$B$2:$B$497)</f>
        <v>NELSON MONTILLA</v>
      </c>
      <c r="C1204" s="26">
        <v>10174736</v>
      </c>
      <c r="D1204" s="22" t="str">
        <f>LOOKUP(C1204,DATOS!$C$2:$C$497,DATOS!$D$2:$D$497)</f>
        <v>A82DR8M</v>
      </c>
      <c r="E1204" s="22" t="str">
        <f>LOOKUP(D1204,DATOS!$A$502:$A$884,DATOS!$B$502:$B$884)</f>
        <v>S/I</v>
      </c>
      <c r="F1204" s="6">
        <v>200.124</v>
      </c>
      <c r="G1204" s="8">
        <v>45504</v>
      </c>
      <c r="H1204" s="22" t="str">
        <f>LOOKUP(C1204,DATOS!$C$2:$C$497,DATOS!$F$2:$F$497)</f>
        <v>ANDES</v>
      </c>
      <c r="I1204" s="22" t="str">
        <f>LOOKUP(C1204,DATOS!$C$2:$C$497,DATOS!$G$2:$G$497)</f>
        <v>LA FRIA</v>
      </c>
      <c r="J1204" s="9" t="s">
        <v>782</v>
      </c>
    </row>
    <row r="1205" spans="1:10">
      <c r="A1205" s="20">
        <f t="shared" si="17"/>
        <v>1216</v>
      </c>
      <c r="B1205" s="22" t="str">
        <f>LOOKUP(C1205,DATOS!$C$2:$C$497,DATOS!$B$2:$B$497)</f>
        <v>RENY BRAVO</v>
      </c>
      <c r="C1205" s="26">
        <v>12305531</v>
      </c>
      <c r="D1205" s="22" t="str">
        <f>LOOKUP(C1205,DATOS!$C$2:$C$497,DATOS!$D$2:$D$497)</f>
        <v>PT501951</v>
      </c>
      <c r="E1205" s="22" t="str">
        <f>LOOKUP(D1205,DATOS!$A$502:$A$884,DATOS!$B$502:$B$884)</f>
        <v>S/I</v>
      </c>
      <c r="F1205" s="6">
        <v>250.36699999999999</v>
      </c>
      <c r="G1205" s="8">
        <v>45504</v>
      </c>
      <c r="H1205" s="22" t="str">
        <f>LOOKUP(C1205,DATOS!$C$2:$C$497,DATOS!$F$2:$F$497)</f>
        <v>OCCIDENTE</v>
      </c>
      <c r="I1205" s="22" t="str">
        <f>LOOKUP(C1205,DATOS!$C$2:$C$497,DATOS!$G$2:$G$497)</f>
        <v>MARACAIBO</v>
      </c>
      <c r="J1205" s="9" t="s">
        <v>823</v>
      </c>
    </row>
    <row r="1206" spans="1:10">
      <c r="A1206" s="20">
        <f t="shared" si="17"/>
        <v>1217</v>
      </c>
      <c r="B1206" s="22" t="str">
        <f>LOOKUP(C1206,DATOS!$C$2:$C$497,DATOS!$B$2:$B$497)</f>
        <v>ELIVALDO GUTIERREZ</v>
      </c>
      <c r="C1206" s="26">
        <v>13863111</v>
      </c>
      <c r="D1206" s="22" t="str">
        <f>LOOKUP(C1206,DATOS!$C$2:$C$497,DATOS!$D$2:$D$497)</f>
        <v>DA753559</v>
      </c>
      <c r="E1206" s="22" t="str">
        <f>LOOKUP(D1206,DATOS!$A$502:$A$884,DATOS!$B$502:$B$884)</f>
        <v>600 LT</v>
      </c>
      <c r="F1206" s="6">
        <v>250.46</v>
      </c>
      <c r="G1206" s="8">
        <v>45504</v>
      </c>
      <c r="H1206" s="22" t="str">
        <f>LOOKUP(C1206,DATOS!$C$2:$C$497,DATOS!$F$2:$F$497)</f>
        <v>OCCIDENTE</v>
      </c>
      <c r="I1206" s="22" t="str">
        <f>LOOKUP(C1206,DATOS!$C$2:$C$497,DATOS!$G$2:$G$497)</f>
        <v>MARACAIBO</v>
      </c>
      <c r="J1206" s="9" t="s">
        <v>57</v>
      </c>
    </row>
    <row r="1207" spans="1:10">
      <c r="A1207" s="20">
        <f t="shared" si="17"/>
        <v>1218</v>
      </c>
      <c r="B1207" s="22" t="str">
        <f>LOOKUP(C1207,DATOS!$C$2:$C$497,DATOS!$B$2:$B$497)</f>
        <v>LEONAR VALERA</v>
      </c>
      <c r="C1207" s="26">
        <v>11324295</v>
      </c>
      <c r="D1207" s="22" t="s">
        <v>279</v>
      </c>
      <c r="E1207" s="22" t="str">
        <f>LOOKUP(D1207,DATOS!$A$502:$A$884,DATOS!$B$502:$B$884)</f>
        <v>S/I</v>
      </c>
      <c r="F1207" s="6">
        <v>200.01499999999999</v>
      </c>
      <c r="G1207" s="8">
        <v>45504</v>
      </c>
      <c r="H1207" s="22" t="str">
        <f>LOOKUP(C1207,DATOS!$C$2:$C$497,DATOS!$F$2:$F$497)</f>
        <v>OCCIDENTE</v>
      </c>
      <c r="I1207" s="22" t="str">
        <f>LOOKUP(C1207,DATOS!$C$2:$C$497,DATOS!$G$2:$G$497)</f>
        <v>VALERA</v>
      </c>
      <c r="J1207" s="9" t="s">
        <v>56</v>
      </c>
    </row>
    <row r="1208" spans="1:10">
      <c r="A1208" s="20">
        <f t="shared" si="17"/>
        <v>1219</v>
      </c>
      <c r="B1208" s="22" t="str">
        <f>LOOKUP(C1208,DATOS!$C$2:$C$497,DATOS!$B$2:$B$497)</f>
        <v xml:space="preserve">    JOSE ALEXANDER CACERES</v>
      </c>
      <c r="C1208" s="26">
        <v>8101959</v>
      </c>
      <c r="D1208" s="22" t="str">
        <f>LOOKUP(C1208,DATOS!$C$2:$C$497,DATOS!$D$2:$D$497)</f>
        <v>A16DR9K</v>
      </c>
      <c r="E1208" s="22" t="str">
        <f>LOOKUP(D1208,DATOS!$A$502:$A$884,DATOS!$B$502:$B$884)</f>
        <v>S/I</v>
      </c>
      <c r="F1208" s="6">
        <v>300.41199999999998</v>
      </c>
      <c r="G1208" s="8">
        <v>45504</v>
      </c>
      <c r="H1208" s="22" t="str">
        <f>LOOKUP(C1208,DATOS!$C$2:$C$497,DATOS!$F$2:$F$497)</f>
        <v>ANDES</v>
      </c>
      <c r="I1208" s="22" t="str">
        <f>LOOKUP(C1208,DATOS!$C$2:$C$497,DATOS!$G$2:$G$497)</f>
        <v>LA FRIA</v>
      </c>
      <c r="J1208" s="9" t="s">
        <v>782</v>
      </c>
    </row>
    <row r="1209" spans="1:10">
      <c r="A1209" s="20">
        <f t="shared" si="17"/>
        <v>1220</v>
      </c>
      <c r="B1209" s="22" t="str">
        <f>LOOKUP(C1209,DATOS!$C$2:$C$497,DATOS!$B$2:$B$497)</f>
        <v>EDUARDO EMIRO CHAVEZ</v>
      </c>
      <c r="C1209" s="26">
        <v>13879588</v>
      </c>
      <c r="D1209" s="22" t="str">
        <f>LOOKUP(C1209,DATOS!$C$2:$C$497,DATOS!$D$2:$D$497)</f>
        <v>A30EB6P</v>
      </c>
      <c r="E1209" s="22" t="str">
        <f>LOOKUP(D1209,DATOS!$A$502:$A$884,DATOS!$B$502:$B$884)</f>
        <v>S/I</v>
      </c>
      <c r="F1209" s="6">
        <v>87.85</v>
      </c>
      <c r="G1209" s="8">
        <v>45504</v>
      </c>
      <c r="H1209" s="22" t="str">
        <f>LOOKUP(C1209,DATOS!$C$2:$C$497,DATOS!$F$2:$F$497)</f>
        <v>OCCIDENTE</v>
      </c>
      <c r="I1209" s="22" t="str">
        <f>LOOKUP(C1209,DATOS!$C$2:$C$497,DATOS!$G$2:$G$497)</f>
        <v>DSI</v>
      </c>
      <c r="J1209" s="9" t="s">
        <v>60</v>
      </c>
    </row>
    <row r="1210" spans="1:10">
      <c r="A1210" s="20">
        <f t="shared" si="17"/>
        <v>1221</v>
      </c>
      <c r="B1210" s="22" t="str">
        <f>LOOKUP(C1210,DATOS!$C$2:$C$497,DATOS!$B$2:$B$497)</f>
        <v>LINO MONTIEL</v>
      </c>
      <c r="C1210" s="26">
        <v>7691515</v>
      </c>
      <c r="D1210" s="22" t="str">
        <f>LOOKUP(C1210,DATOS!$C$2:$C$497,DATOS!$D$2:$D$497)</f>
        <v>A74EE7G</v>
      </c>
      <c r="E1210" s="22" t="str">
        <f>LOOKUP(D1210,DATOS!$A$502:$A$884,DATOS!$B$502:$B$884)</f>
        <v>S/I</v>
      </c>
      <c r="F1210" s="6">
        <v>400.50299999999999</v>
      </c>
      <c r="G1210" s="8">
        <v>45504</v>
      </c>
      <c r="H1210" s="22" t="str">
        <f>LOOKUP(C1210,DATOS!$C$2:$C$497,DATOS!$F$2:$F$497)</f>
        <v>OCCIDENTE</v>
      </c>
      <c r="I1210" s="22" t="str">
        <f>LOOKUP(C1210,DATOS!$C$2:$C$497,DATOS!$G$2:$G$497)</f>
        <v>MARACAIBO</v>
      </c>
      <c r="J1210" s="9" t="s">
        <v>732</v>
      </c>
    </row>
    <row r="1211" spans="1:10">
      <c r="A1211" s="20">
        <f t="shared" si="17"/>
        <v>1222</v>
      </c>
      <c r="B1211" s="22" t="str">
        <f>LOOKUP(C1211,DATOS!$C$2:$C$497,DATOS!$B$2:$B$497)</f>
        <v>DANIEL OTTERO</v>
      </c>
      <c r="C1211" s="26">
        <v>6748921</v>
      </c>
      <c r="D1211" s="22" t="s">
        <v>134</v>
      </c>
      <c r="E1211" s="22" t="str">
        <f>LOOKUP(D1211,DATOS!$A$502:$A$884,DATOS!$B$502:$B$884)</f>
        <v>600 LT</v>
      </c>
      <c r="F1211" s="6">
        <v>200.39500000000001</v>
      </c>
      <c r="G1211" s="8">
        <v>45504</v>
      </c>
      <c r="H1211" s="22" t="str">
        <f>LOOKUP(C1211,DATOS!$C$2:$C$497,DATOS!$F$2:$F$497)</f>
        <v>OCCIDENTE</v>
      </c>
      <c r="I1211" s="22" t="str">
        <f>LOOKUP(C1211,DATOS!$C$2:$C$497,DATOS!$G$2:$G$497)</f>
        <v>MARACAIBO</v>
      </c>
      <c r="J1211" s="9" t="s">
        <v>9</v>
      </c>
    </row>
    <row r="1212" spans="1:10">
      <c r="A1212" s="20">
        <f t="shared" si="17"/>
        <v>1223</v>
      </c>
      <c r="B1212" s="22" t="str">
        <f>LOOKUP(C1212,DATOS!$C$2:$C$497,DATOS!$B$2:$B$497)</f>
        <v>LUIS GUERRERO</v>
      </c>
      <c r="C1212" s="26">
        <v>8098889</v>
      </c>
      <c r="D1212" s="22" t="str">
        <f>LOOKUP(C1212,DATOS!$C$2:$C$497,DATOS!$D$2:$D$497)</f>
        <v>DA761802</v>
      </c>
      <c r="E1212" s="22" t="str">
        <f>LOOKUP(D1212,DATOS!$A$502:$A$884,DATOS!$B$502:$B$884)</f>
        <v>600 LT</v>
      </c>
      <c r="F1212" s="6">
        <v>200.25299999999999</v>
      </c>
      <c r="G1212" s="8">
        <v>45504</v>
      </c>
      <c r="H1212" s="22" t="str">
        <f>LOOKUP(C1212,DATOS!$C$2:$C$497,DATOS!$F$2:$F$497)</f>
        <v>ANDES</v>
      </c>
      <c r="I1212" s="22" t="str">
        <f>LOOKUP(C1212,DATOS!$C$2:$C$497,DATOS!$G$2:$G$497)</f>
        <v>LA FRIA</v>
      </c>
      <c r="J1212" s="9" t="s">
        <v>35</v>
      </c>
    </row>
    <row r="1213" spans="1:10">
      <c r="A1213" s="20">
        <f t="shared" si="17"/>
        <v>1224</v>
      </c>
      <c r="B1213" s="22" t="str">
        <f>LOOKUP(C1213,DATOS!$C$2:$C$497,DATOS!$B$2:$B$497)</f>
        <v>TULIO BAES</v>
      </c>
      <c r="C1213" s="26">
        <v>17281445</v>
      </c>
      <c r="D1213" s="22" t="str">
        <f>LOOKUP(C1213,DATOS!$C$2:$C$497,DATOS!$D$2:$D$497)</f>
        <v>DA761729</v>
      </c>
      <c r="E1213" s="22" t="str">
        <f>LOOKUP(D1213,DATOS!$A$502:$A$884,DATOS!$B$502:$B$884)</f>
        <v>600 LT</v>
      </c>
      <c r="F1213" s="6">
        <v>370.63799999999998</v>
      </c>
      <c r="G1213" s="8">
        <v>45504</v>
      </c>
      <c r="H1213" s="22" t="str">
        <f>LOOKUP(C1213,DATOS!$C$2:$C$497,DATOS!$F$2:$F$497)</f>
        <v>OCCIDENTE</v>
      </c>
      <c r="I1213" s="22" t="str">
        <f>LOOKUP(C1213,DATOS!$C$2:$C$497,DATOS!$G$2:$G$497)</f>
        <v>MARACAIBO</v>
      </c>
      <c r="J1213" s="9" t="s">
        <v>732</v>
      </c>
    </row>
    <row r="1214" spans="1:10">
      <c r="A1214" s="20">
        <f t="shared" si="17"/>
        <v>1225</v>
      </c>
      <c r="B1214" s="22" t="str">
        <f>LOOKUP(C1214,DATOS!$C$2:$C$497,DATOS!$B$2:$B$497)</f>
        <v>JOSE BENJAMIN MORENO</v>
      </c>
      <c r="C1214" s="26">
        <v>9344998</v>
      </c>
      <c r="D1214" s="22" t="str">
        <f>LOOKUP(C1214,DATOS!$C$2:$C$497,DATOS!$D$2:$D$497)</f>
        <v>A25DT5V</v>
      </c>
      <c r="E1214" s="22" t="str">
        <f>LOOKUP(D1214,DATOS!$A$502:$A$884,DATOS!$B$502:$B$884)</f>
        <v>S/I</v>
      </c>
      <c r="F1214" s="6">
        <v>200.423</v>
      </c>
      <c r="G1214" s="8">
        <v>45504</v>
      </c>
      <c r="H1214" s="22" t="str">
        <f>LOOKUP(C1214,DATOS!$C$2:$C$497,DATOS!$F$2:$F$497)</f>
        <v>ANDES</v>
      </c>
      <c r="I1214" s="22" t="str">
        <f>LOOKUP(C1214,DATOS!$C$2:$C$497,DATOS!$G$2:$G$497)</f>
        <v>LA FRIA</v>
      </c>
      <c r="J1214" s="9" t="s">
        <v>35</v>
      </c>
    </row>
    <row r="1215" spans="1:10">
      <c r="A1215" s="20">
        <f t="shared" si="17"/>
        <v>1226</v>
      </c>
      <c r="B1215" s="22" t="str">
        <f>LOOKUP(C1215,DATOS!$C$2:$C$497,DATOS!$B$2:$B$497)</f>
        <v>GABRIEL FERNANDEZ</v>
      </c>
      <c r="C1215" s="26">
        <v>10916747</v>
      </c>
      <c r="D1215" s="22" t="str">
        <f>LOOKUP(C1215,DATOS!$C$2:$C$497,DATOS!$D$2:$D$497)</f>
        <v>A75EE8G</v>
      </c>
      <c r="E1215" s="22" t="str">
        <f>LOOKUP(D1215,DATOS!$A$502:$A$884,DATOS!$B$502:$B$884)</f>
        <v>S/I</v>
      </c>
      <c r="F1215" s="6">
        <v>346.18</v>
      </c>
      <c r="G1215" s="8">
        <v>45504</v>
      </c>
      <c r="H1215" s="22" t="str">
        <f>LOOKUP(C1215,DATOS!$C$2:$C$497,DATOS!$F$2:$F$497)</f>
        <v>OCCIDENTE</v>
      </c>
      <c r="I1215" s="22" t="str">
        <f>LOOKUP(C1215,DATOS!$C$2:$C$497,DATOS!$G$2:$G$497)</f>
        <v>MARACAIBO</v>
      </c>
      <c r="J1215" s="9" t="s">
        <v>809</v>
      </c>
    </row>
    <row r="1216" spans="1:10">
      <c r="A1216" s="20">
        <f t="shared" si="17"/>
        <v>1227</v>
      </c>
      <c r="B1216" s="22" t="str">
        <f>LOOKUP(C1216,DATOS!$C$2:$C$497,DATOS!$B$2:$B$497)</f>
        <v>FREDDY SEGOVIA</v>
      </c>
      <c r="C1216" s="26">
        <v>8104547</v>
      </c>
      <c r="D1216" s="22" t="str">
        <f>LOOKUP(C1216,DATOS!$C$2:$C$497,DATOS!$D$2:$D$497)</f>
        <v>A23DT8V</v>
      </c>
      <c r="E1216" s="22" t="str">
        <f>LOOKUP(D1216,DATOS!$A$502:$A$884,DATOS!$B$502:$B$884)</f>
        <v>S/I</v>
      </c>
      <c r="F1216" s="6">
        <v>200.17699999999999</v>
      </c>
      <c r="G1216" s="8">
        <v>45504</v>
      </c>
      <c r="H1216" s="22" t="str">
        <f>LOOKUP(C1216,DATOS!$C$2:$C$497,DATOS!$F$2:$F$497)</f>
        <v>ANDES</v>
      </c>
      <c r="I1216" s="22" t="str">
        <f>LOOKUP(C1216,DATOS!$C$2:$C$497,DATOS!$G$2:$G$497)</f>
        <v>LA FRIA</v>
      </c>
      <c r="J1216" s="9" t="s">
        <v>35</v>
      </c>
    </row>
    <row r="1217" spans="1:10">
      <c r="A1217" s="20">
        <f t="shared" si="17"/>
        <v>1228</v>
      </c>
      <c r="B1217" s="22" t="str">
        <f>LOOKUP(C1217,DATOS!$C$2:$C$497,DATOS!$B$2:$B$497)</f>
        <v>JOSE RONDON</v>
      </c>
      <c r="C1217" s="26">
        <v>12877225</v>
      </c>
      <c r="D1217" s="22" t="str">
        <f>LOOKUP(C1217,DATOS!$C$2:$C$497,DATOS!$D$2:$D$497)</f>
        <v>F3208793</v>
      </c>
      <c r="E1217" s="22" t="str">
        <f>LOOKUP(D1217,DATOS!$A$502:$A$884,DATOS!$B$502:$B$884)</f>
        <v>S/I</v>
      </c>
      <c r="F1217" s="6">
        <v>198.001</v>
      </c>
      <c r="G1217" s="8">
        <v>45504</v>
      </c>
      <c r="H1217" s="22" t="str">
        <f>LOOKUP(C1217,DATOS!$C$2:$C$497,DATOS!$F$2:$F$497)</f>
        <v>ANDES</v>
      </c>
      <c r="I1217" s="22" t="str">
        <f>LOOKUP(C1217,DATOS!$C$2:$C$497,DATOS!$G$2:$G$497)</f>
        <v>LA FRIA</v>
      </c>
      <c r="J1217" s="9" t="s">
        <v>495</v>
      </c>
    </row>
    <row r="1218" spans="1:10">
      <c r="A1218" s="20">
        <f t="shared" si="17"/>
        <v>1229</v>
      </c>
      <c r="B1218" s="22" t="str">
        <f>LOOKUP(C1218,DATOS!$C$2:$C$497,DATOS!$B$2:$B$497)</f>
        <v>LENIE MORILLO</v>
      </c>
      <c r="C1218" s="26">
        <v>11454658</v>
      </c>
      <c r="D1218" s="22" t="str">
        <f>LOOKUP(C1218,DATOS!$C$2:$C$497,DATOS!$D$2:$D$497)</f>
        <v>A26DT1V</v>
      </c>
      <c r="E1218" s="22" t="str">
        <f>LOOKUP(D1218,DATOS!$A$502:$A$884,DATOS!$B$502:$B$884)</f>
        <v>S/I</v>
      </c>
      <c r="F1218" s="6">
        <v>250.143</v>
      </c>
      <c r="G1218" s="8">
        <v>45504</v>
      </c>
      <c r="H1218" s="22" t="str">
        <f>LOOKUP(C1218,DATOS!$C$2:$C$497,DATOS!$F$2:$F$497)</f>
        <v>OCCIDENTE</v>
      </c>
      <c r="I1218" s="22" t="str">
        <f>LOOKUP(C1218,DATOS!$C$2:$C$497,DATOS!$G$2:$G$497)</f>
        <v>MARACAIBO</v>
      </c>
      <c r="J1218" s="9" t="s">
        <v>57</v>
      </c>
    </row>
    <row r="1219" spans="1:10">
      <c r="A1219" s="20">
        <f t="shared" si="17"/>
        <v>1230</v>
      </c>
      <c r="B1219" s="28" t="s">
        <v>20</v>
      </c>
      <c r="C1219" s="28" t="s">
        <v>21</v>
      </c>
      <c r="D1219" s="28" t="s">
        <v>22</v>
      </c>
      <c r="E1219" s="28" t="s">
        <v>23</v>
      </c>
      <c r="F1219" s="28" t="s">
        <v>25</v>
      </c>
      <c r="G1219" s="28" t="s">
        <v>0</v>
      </c>
      <c r="H1219" s="28" t="s">
        <v>28</v>
      </c>
      <c r="I1219" s="28" t="s">
        <v>29</v>
      </c>
      <c r="J1219" s="28" t="s">
        <v>30</v>
      </c>
    </row>
    <row r="1220" spans="1:10">
      <c r="A1220" s="20">
        <f t="shared" si="17"/>
        <v>1231</v>
      </c>
      <c r="B1220" s="22" t="str">
        <f>LOOKUP(C1220,DATOS!$C$2:$C$497,DATOS!$B$2:$B$497)</f>
        <v>JOSE BENITO VILLALOBOS</v>
      </c>
      <c r="C1220" s="26">
        <v>16492828</v>
      </c>
      <c r="D1220" s="22" t="str">
        <f>LOOKUP(C1220,DATOS!$C$2:$C$497,DATOS!$D$2:$D$497)</f>
        <v>DA761656</v>
      </c>
      <c r="E1220" s="22" t="str">
        <f>LOOKUP(D1220,DATOS!$A$502:$A$884,DATOS!$B$502:$B$884)</f>
        <v>600 LT</v>
      </c>
      <c r="F1220" s="6">
        <v>437.63299999999998</v>
      </c>
      <c r="G1220" s="8">
        <v>45505</v>
      </c>
      <c r="H1220" s="22" t="str">
        <f>LOOKUP(C1220,DATOS!$C$2:$C$497,DATOS!$F$2:$F$497)</f>
        <v>OCCIDENTE</v>
      </c>
      <c r="I1220" s="22" t="str">
        <f>LOOKUP(C1220,DATOS!$C$2:$C$497,DATOS!$G$2:$G$497)</f>
        <v>MARACAIBO</v>
      </c>
      <c r="J1220" s="9" t="s">
        <v>732</v>
      </c>
    </row>
    <row r="1221" spans="1:10">
      <c r="A1221" s="20">
        <f t="shared" si="17"/>
        <v>1232</v>
      </c>
      <c r="B1221" s="22" t="str">
        <f>LOOKUP(C1221,DATOS!$C$2:$C$497,DATOS!$B$2:$B$497)</f>
        <v>ELYSAUL MONTILLA</v>
      </c>
      <c r="C1221" s="26">
        <v>14504085</v>
      </c>
      <c r="D1221" s="22" t="str">
        <f>LOOKUP(C1221,DATOS!$C$2:$C$497,DATOS!$D$2:$D$497)</f>
        <v>A48EBOP</v>
      </c>
      <c r="E1221" s="22" t="str">
        <f>LOOKUP(D1221,DATOS!$A$502:$A$884,DATOS!$B$502:$B$884)</f>
        <v>S/I</v>
      </c>
      <c r="F1221" s="6">
        <v>300.76100000000002</v>
      </c>
      <c r="G1221" s="8">
        <v>45505</v>
      </c>
      <c r="H1221" s="22" t="str">
        <f>LOOKUP(C1221,DATOS!$C$2:$C$497,DATOS!$F$2:$F$497)</f>
        <v>OCCIDENTE</v>
      </c>
      <c r="I1221" s="22" t="str">
        <f>LOOKUP(C1221,DATOS!$C$2:$C$497,DATOS!$G$2:$G$497)</f>
        <v>SAN CRISTOBAL</v>
      </c>
      <c r="J1221" s="9" t="s">
        <v>495</v>
      </c>
    </row>
    <row r="1222" spans="1:10">
      <c r="A1222" s="20">
        <f t="shared" si="17"/>
        <v>1233</v>
      </c>
      <c r="B1222" s="22" t="str">
        <f>LOOKUP(C1222,DATOS!$C$2:$C$497,DATOS!$B$2:$B$497)</f>
        <v>RAFAEL MORENO</v>
      </c>
      <c r="C1222" s="26">
        <v>9462598</v>
      </c>
      <c r="D1222" s="22" t="s">
        <v>292</v>
      </c>
      <c r="E1222" s="22" t="str">
        <f>LOOKUP(D1222,DATOS!$A$502:$A$884,DATOS!$B$502:$B$884)</f>
        <v>600 LT</v>
      </c>
      <c r="F1222" s="6">
        <v>300.529</v>
      </c>
      <c r="G1222" s="8">
        <v>45505</v>
      </c>
      <c r="H1222" s="22" t="str">
        <f>LOOKUP(C1222,DATOS!$C$2:$C$497,DATOS!$F$2:$F$497)</f>
        <v>ANDES</v>
      </c>
      <c r="I1222" s="22" t="str">
        <f>LOOKUP(C1222,DATOS!$C$2:$C$497,DATOS!$G$2:$G$497)</f>
        <v>SAN CRISTOBAL</v>
      </c>
      <c r="J1222" s="9" t="s">
        <v>495</v>
      </c>
    </row>
    <row r="1223" spans="1:10">
      <c r="A1223" s="20">
        <f t="shared" si="17"/>
        <v>1234</v>
      </c>
      <c r="B1223" s="22" t="str">
        <f>LOOKUP(C1223,DATOS!$C$2:$C$497,DATOS!$B$2:$B$497)</f>
        <v xml:space="preserve">  RAINER SALCEDO</v>
      </c>
      <c r="C1223" s="26">
        <v>14099188</v>
      </c>
      <c r="D1223" s="22" t="str">
        <f>LOOKUP(C1223,DATOS!$C$2:$C$497,DATOS!$D$2:$D$497)</f>
        <v>DA753408</v>
      </c>
      <c r="E1223" s="22" t="str">
        <f>LOOKUP(D1223,DATOS!$A$502:$A$884,DATOS!$B$502:$B$884)</f>
        <v>600 LT</v>
      </c>
      <c r="F1223" s="6">
        <v>300.39299999999997</v>
      </c>
      <c r="G1223" s="8">
        <v>45505</v>
      </c>
      <c r="H1223" s="22" t="str">
        <f>LOOKUP(C1223,DATOS!$C$2:$C$497,DATOS!$F$2:$F$497)</f>
        <v>ANDES</v>
      </c>
      <c r="I1223" s="22" t="str">
        <f>LOOKUP(C1223,DATOS!$C$2:$C$497,DATOS!$G$2:$G$497)</f>
        <v>SAN CRISTOBAL</v>
      </c>
      <c r="J1223" s="9" t="s">
        <v>495</v>
      </c>
    </row>
    <row r="1224" spans="1:10">
      <c r="A1224" s="20">
        <f t="shared" si="17"/>
        <v>1235</v>
      </c>
      <c r="B1224" s="22" t="str">
        <f>LOOKUP(C1224,DATOS!$C$2:$C$497,DATOS!$B$2:$B$497)</f>
        <v>LUIS DELGADO</v>
      </c>
      <c r="C1224" s="26">
        <v>10153386</v>
      </c>
      <c r="D1224" s="22" t="str">
        <f>LOOKUP(C1224,DATOS!$C$2:$C$497,DATOS!$D$2:$D$497)</f>
        <v>DA746024</v>
      </c>
      <c r="E1224" s="22" t="str">
        <f>LOOKUP(D1224,DATOS!$A$502:$A$884,DATOS!$B$502:$B$884)</f>
        <v>600 LT</v>
      </c>
      <c r="F1224" s="6">
        <v>300.78100000000001</v>
      </c>
      <c r="G1224" s="8">
        <v>45505</v>
      </c>
      <c r="H1224" s="22" t="str">
        <f>LOOKUP(C1224,DATOS!$C$2:$C$497,DATOS!$F$2:$F$497)</f>
        <v>ANDES</v>
      </c>
      <c r="I1224" s="22" t="str">
        <f>LOOKUP(C1224,DATOS!$C$2:$C$497,DATOS!$G$2:$G$497)</f>
        <v>SAN CRISTOBAL</v>
      </c>
      <c r="J1224" s="9" t="s">
        <v>732</v>
      </c>
    </row>
    <row r="1225" spans="1:10">
      <c r="A1225" s="20">
        <f t="shared" si="17"/>
        <v>1236</v>
      </c>
      <c r="B1225" s="22" t="str">
        <f>LOOKUP(C1225,DATOS!$C$2:$C$497,DATOS!$B$2:$B$497)</f>
        <v>ADENIS ARANGURE</v>
      </c>
      <c r="C1225" s="26">
        <v>14808911</v>
      </c>
      <c r="D1225" s="22" t="str">
        <f>LOOKUP(C1225,DATOS!$C$2:$C$497,DATOS!$D$2:$D$497)</f>
        <v>A26DT3V</v>
      </c>
      <c r="E1225" s="22" t="str">
        <f>LOOKUP(D1225,DATOS!$A$502:$A$884,DATOS!$B$502:$B$884)</f>
        <v>S/I</v>
      </c>
      <c r="F1225" s="6">
        <v>200.846</v>
      </c>
      <c r="G1225" s="8">
        <v>45505</v>
      </c>
      <c r="H1225" s="22" t="str">
        <f>LOOKUP(C1225,DATOS!$C$2:$C$497,DATOS!$F$2:$F$497)</f>
        <v>ANDES</v>
      </c>
      <c r="I1225" s="22" t="str">
        <f>LOOKUP(C1225,DATOS!$C$2:$C$497,DATOS!$G$2:$G$497)</f>
        <v>LA FRIA</v>
      </c>
      <c r="J1225" s="9" t="s">
        <v>58</v>
      </c>
    </row>
    <row r="1226" spans="1:10">
      <c r="A1226" s="20">
        <f t="shared" si="17"/>
        <v>1237</v>
      </c>
      <c r="B1226" s="22" t="str">
        <f>LOOKUP(C1226,DATOS!$C$2:$C$497,DATOS!$B$2:$B$497)</f>
        <v>MANUEL RAMIREZ</v>
      </c>
      <c r="C1226" s="26">
        <v>12813079</v>
      </c>
      <c r="D1226" s="22" t="str">
        <f>LOOKUP(C1226,DATOS!$C$2:$C$497,DATOS!$D$2:$D$497)</f>
        <v>F3303415</v>
      </c>
      <c r="E1226" s="22" t="str">
        <f>LOOKUP(D1226,DATOS!$A$502:$A$884,DATOS!$B$502:$B$884)</f>
        <v>S/I</v>
      </c>
      <c r="F1226" s="6">
        <v>200.37100000000001</v>
      </c>
      <c r="G1226" s="8">
        <v>45505</v>
      </c>
      <c r="H1226" s="22" t="str">
        <f>LOOKUP(C1226,DATOS!$C$2:$C$497,DATOS!$F$2:$F$497)</f>
        <v>ANDES</v>
      </c>
      <c r="I1226" s="22" t="str">
        <f>LOOKUP(C1226,DATOS!$C$2:$C$497,DATOS!$G$2:$G$497)</f>
        <v>SAN CRISTOBAL</v>
      </c>
      <c r="J1226" s="9" t="s">
        <v>58</v>
      </c>
    </row>
    <row r="1227" spans="1:10">
      <c r="A1227" s="20">
        <f t="shared" si="17"/>
        <v>1238</v>
      </c>
      <c r="B1227" s="22" t="str">
        <f>LOOKUP(C1227,DATOS!$C$2:$C$497,DATOS!$B$2:$B$497)</f>
        <v>DAGOBERTO CASTRO</v>
      </c>
      <c r="C1227" s="26">
        <v>22480541</v>
      </c>
      <c r="D1227" s="22" t="str">
        <f>LOOKUP(C1227,DATOS!$C$2:$C$497,DATOS!$D$2:$D$497)</f>
        <v>A21DT7V</v>
      </c>
      <c r="E1227" s="22" t="str">
        <f>LOOKUP(D1227,DATOS!$A$502:$A$884,DATOS!$B$502:$B$884)</f>
        <v>S/I</v>
      </c>
      <c r="F1227" s="6">
        <v>400.642</v>
      </c>
      <c r="G1227" s="8">
        <v>45505</v>
      </c>
      <c r="H1227" s="22" t="str">
        <f>LOOKUP(C1227,DATOS!$C$2:$C$497,DATOS!$F$2:$F$497)</f>
        <v>OCCIDENTE</v>
      </c>
      <c r="I1227" s="22" t="str">
        <f>LOOKUP(C1227,DATOS!$C$2:$C$497,DATOS!$G$2:$G$497)</f>
        <v>MARACAIBO</v>
      </c>
      <c r="J1227" s="9" t="s">
        <v>732</v>
      </c>
    </row>
    <row r="1228" spans="1:10">
      <c r="A1228" s="20">
        <f t="shared" si="17"/>
        <v>1239</v>
      </c>
      <c r="B1228" s="22" t="str">
        <f>LOOKUP(C1228,DATOS!$C$2:$C$497,DATOS!$B$2:$B$497)</f>
        <v>OSMER NAVARRO</v>
      </c>
      <c r="C1228" s="26">
        <v>7613744</v>
      </c>
      <c r="D1228" s="22" t="str">
        <f>LOOKUP(C1228,DATOS!$C$2:$C$497,DATOS!$D$2:$D$497)</f>
        <v>NS000465</v>
      </c>
      <c r="E1228" s="22" t="str">
        <f>LOOKUP(D1228,DATOS!$A$502:$A$884,DATOS!$B$502:$B$884)</f>
        <v>S/I</v>
      </c>
      <c r="F1228" s="6">
        <v>158.03899999999999</v>
      </c>
      <c r="G1228" s="8">
        <v>45505</v>
      </c>
      <c r="H1228" s="22" t="str">
        <f>LOOKUP(C1228,DATOS!$C$2:$C$497,DATOS!$F$2:$F$497)</f>
        <v>OCCIDENTE</v>
      </c>
      <c r="I1228" s="22" t="str">
        <f>LOOKUP(C1228,DATOS!$C$2:$C$497,DATOS!$G$2:$G$497)</f>
        <v>MARACAIBO</v>
      </c>
      <c r="J1228" s="9" t="s">
        <v>9</v>
      </c>
    </row>
    <row r="1229" spans="1:10">
      <c r="A1229" s="20">
        <f t="shared" si="17"/>
        <v>1240</v>
      </c>
      <c r="B1229" s="22" t="str">
        <f>LOOKUP(C1229,DATOS!$C$2:$C$497,DATOS!$B$2:$B$497)</f>
        <v>TERRY RODRIGUEZ</v>
      </c>
      <c r="C1229" s="26">
        <v>7768830</v>
      </c>
      <c r="D1229" s="22" t="s">
        <v>168</v>
      </c>
      <c r="E1229" s="22" t="str">
        <f>LOOKUP(D1229,DATOS!$A$502:$A$884,DATOS!$B$502:$B$884)</f>
        <v>600 LT</v>
      </c>
      <c r="F1229" s="6">
        <v>200.08600000000001</v>
      </c>
      <c r="G1229" s="8">
        <v>45505</v>
      </c>
      <c r="H1229" s="22" t="str">
        <f>LOOKUP(C1229,DATOS!$C$2:$C$497,DATOS!$F$2:$F$497)</f>
        <v>OCCIDENTE</v>
      </c>
      <c r="I1229" s="22" t="str">
        <f>LOOKUP(C1229,DATOS!$C$2:$C$497,DATOS!$G$2:$G$497)</f>
        <v>MARACAIBO</v>
      </c>
      <c r="J1229" s="9" t="s">
        <v>483</v>
      </c>
    </row>
    <row r="1230" spans="1:10">
      <c r="A1230" s="20">
        <f t="shared" si="17"/>
        <v>1241</v>
      </c>
      <c r="B1230" s="22" t="str">
        <f>LOOKUP(C1230,DATOS!$C$2:$C$497,DATOS!$B$2:$B$497)</f>
        <v>FREDDY CASANOVA</v>
      </c>
      <c r="C1230" s="26">
        <v>9734742</v>
      </c>
      <c r="D1230" s="22" t="s">
        <v>120</v>
      </c>
      <c r="E1230" s="22" t="str">
        <f>LOOKUP(D1230,DATOS!$A$502:$A$884,DATOS!$B$502:$B$884)</f>
        <v>600 LT</v>
      </c>
      <c r="F1230" s="6">
        <v>467.459</v>
      </c>
      <c r="G1230" s="8">
        <v>45505</v>
      </c>
      <c r="H1230" s="22" t="str">
        <f>LOOKUP(C1230,DATOS!$C$2:$C$497,DATOS!$F$2:$F$497)</f>
        <v>OCCIDENTE</v>
      </c>
      <c r="I1230" s="22" t="str">
        <f>LOOKUP(C1230,DATOS!$C$2:$C$497,DATOS!$G$2:$G$497)</f>
        <v>MARACAIBO</v>
      </c>
      <c r="J1230" s="9" t="s">
        <v>811</v>
      </c>
    </row>
    <row r="1231" spans="1:10">
      <c r="A1231" s="20">
        <f t="shared" si="17"/>
        <v>1242</v>
      </c>
      <c r="B1231" s="22" t="str">
        <f>LOOKUP(C1231,DATOS!$C$2:$C$497,DATOS!$B$2:$B$497)</f>
        <v>LEONEL ARIAS</v>
      </c>
      <c r="C1231" s="26">
        <v>7690317</v>
      </c>
      <c r="D1231" s="22" t="str">
        <f>LOOKUP(C1231,DATOS!$C$2:$C$497,DATOS!$D$2:$D$497)</f>
        <v>NS000498</v>
      </c>
      <c r="E1231" s="22" t="str">
        <f>LOOKUP(D1231,DATOS!$A$502:$A$884,DATOS!$B$502:$B$884)</f>
        <v>S/I</v>
      </c>
      <c r="F1231" s="6">
        <v>194.61</v>
      </c>
      <c r="G1231" s="8">
        <v>45505</v>
      </c>
      <c r="H1231" s="22" t="str">
        <f>LOOKUP(C1231,DATOS!$C$2:$C$497,DATOS!$F$2:$F$497)</f>
        <v>OCCIDENTE</v>
      </c>
      <c r="I1231" s="22" t="str">
        <f>LOOKUP(C1231,DATOS!$C$2:$C$497,DATOS!$G$2:$G$497)</f>
        <v>MARACAIBO</v>
      </c>
      <c r="J1231" s="9" t="s">
        <v>9</v>
      </c>
    </row>
    <row r="1232" spans="1:10">
      <c r="A1232" s="20">
        <f t="shared" si="17"/>
        <v>1243</v>
      </c>
      <c r="B1232" s="22" t="str">
        <f>LOOKUP(C1232,DATOS!$C$2:$C$497,DATOS!$B$2:$B$497)</f>
        <v>EURO VILLALOBOS</v>
      </c>
      <c r="C1232" s="26">
        <v>10421207</v>
      </c>
      <c r="D1232" s="22" t="s">
        <v>48</v>
      </c>
      <c r="E1232" s="22" t="str">
        <f>LOOKUP(D1232,DATOS!$A$502:$A$884,DATOS!$B$502:$B$884)</f>
        <v>S/I</v>
      </c>
      <c r="F1232" s="6">
        <v>400.71800000000002</v>
      </c>
      <c r="G1232" s="8">
        <v>45505</v>
      </c>
      <c r="H1232" s="22" t="str">
        <f>LOOKUP(C1232,DATOS!$C$2:$C$497,DATOS!$F$2:$F$497)</f>
        <v>OCCIDENTE</v>
      </c>
      <c r="I1232" s="22" t="str">
        <f>LOOKUP(C1232,DATOS!$C$2:$C$497,DATOS!$G$2:$G$497)</f>
        <v>MARACAIBO</v>
      </c>
      <c r="J1232" s="9" t="s">
        <v>6</v>
      </c>
    </row>
    <row r="1233" spans="1:10">
      <c r="A1233" s="20">
        <f t="shared" si="17"/>
        <v>1244</v>
      </c>
      <c r="B1233" s="28" t="s">
        <v>20</v>
      </c>
      <c r="C1233" s="28" t="s">
        <v>21</v>
      </c>
      <c r="D1233" s="28" t="s">
        <v>22</v>
      </c>
      <c r="E1233" s="28" t="s">
        <v>23</v>
      </c>
      <c r="F1233" s="28" t="s">
        <v>25</v>
      </c>
      <c r="G1233" s="28" t="s">
        <v>0</v>
      </c>
      <c r="H1233" s="28" t="s">
        <v>28</v>
      </c>
      <c r="I1233" s="28" t="s">
        <v>29</v>
      </c>
      <c r="J1233" s="28" t="s">
        <v>30</v>
      </c>
    </row>
    <row r="1234" spans="1:10">
      <c r="A1234" s="20">
        <f t="shared" si="17"/>
        <v>1245</v>
      </c>
      <c r="B1234" s="22" t="str">
        <f>LOOKUP(C1234,DATOS!$C$2:$C$497,DATOS!$B$2:$B$497)</f>
        <v>CARLOS MADRIZ</v>
      </c>
      <c r="C1234" s="26">
        <v>13561222</v>
      </c>
      <c r="D1234" s="22" t="str">
        <f>LOOKUP(C1234,DATOS!$C$2:$C$497,DATOS!$D$2:$D$497)</f>
        <v>A42EE9G</v>
      </c>
      <c r="E1234" s="22" t="str">
        <f>LOOKUP(D1234,DATOS!$A$502:$A$884,DATOS!$B$502:$B$884)</f>
        <v>S/I</v>
      </c>
      <c r="F1234" s="6">
        <v>200.02199999999999</v>
      </c>
      <c r="G1234" s="8">
        <v>45505</v>
      </c>
      <c r="H1234" s="22" t="str">
        <f>LOOKUP(C1234,DATOS!$C$2:$C$497,DATOS!$F$2:$F$497)</f>
        <v>OCCIDENTE</v>
      </c>
      <c r="I1234" s="22" t="str">
        <f>LOOKUP(C1234,DATOS!$C$2:$C$497,DATOS!$G$2:$G$497)</f>
        <v>VALERA</v>
      </c>
      <c r="J1234" s="9" t="s">
        <v>56</v>
      </c>
    </row>
    <row r="1235" spans="1:10">
      <c r="A1235" s="20">
        <f t="shared" si="17"/>
        <v>1246</v>
      </c>
      <c r="B1235" s="22" t="str">
        <f>LOOKUP(C1235,DATOS!$C$2:$C$497,DATOS!$B$2:$B$497)</f>
        <v>EFRAIN MATERANO</v>
      </c>
      <c r="C1235" s="26">
        <v>12408000</v>
      </c>
      <c r="D1235" s="22" t="str">
        <f>LOOKUP(C1235,DATOS!$C$2:$C$497,DATOS!$D$2:$D$497)</f>
        <v>NA016993</v>
      </c>
      <c r="E1235" s="22" t="str">
        <f>LOOKUP(D1235,DATOS!$A$502:$A$884,DATOS!$B$502:$B$884)</f>
        <v>S/I</v>
      </c>
      <c r="F1235" s="6">
        <v>300.77999999999997</v>
      </c>
      <c r="G1235" s="8">
        <v>45505</v>
      </c>
      <c r="H1235" s="22" t="str">
        <f>LOOKUP(C1235,DATOS!$C$2:$C$497,DATOS!$F$2:$F$497)</f>
        <v>OCCIDENTE</v>
      </c>
      <c r="I1235" s="22" t="str">
        <f>LOOKUP(C1235,DATOS!$C$2:$C$497,DATOS!$G$2:$G$497)</f>
        <v>VALERA</v>
      </c>
      <c r="J1235" s="9" t="s">
        <v>847</v>
      </c>
    </row>
    <row r="1236" spans="1:10">
      <c r="A1236" s="20">
        <f t="shared" si="17"/>
        <v>1247</v>
      </c>
      <c r="B1236" s="22" t="str">
        <f>LOOKUP(C1236,DATOS!$C$2:$C$497,DATOS!$B$2:$B$497)</f>
        <v>DOMINGO RODRIGUEZ</v>
      </c>
      <c r="C1236" s="26">
        <v>14026985</v>
      </c>
      <c r="D1236" s="22" t="str">
        <f>LOOKUP(C1236,DATOS!$C$2:$C$497,DATOS!$D$2:$D$497)</f>
        <v>DA753509</v>
      </c>
      <c r="E1236" s="22" t="str">
        <f>LOOKUP(D1236,DATOS!$A$502:$A$884,DATOS!$B$502:$B$884)</f>
        <v>600 LT</v>
      </c>
      <c r="F1236" s="6">
        <v>400.28100000000001</v>
      </c>
      <c r="G1236" s="8">
        <v>45505</v>
      </c>
      <c r="H1236" s="22" t="str">
        <f>LOOKUP(C1236,DATOS!$C$2:$C$497,DATOS!$F$2:$F$497)</f>
        <v>OCCIDENTE</v>
      </c>
      <c r="I1236" s="22" t="str">
        <f>LOOKUP(C1236,DATOS!$C$2:$C$497,DATOS!$G$2:$G$497)</f>
        <v>MARACAIBO</v>
      </c>
      <c r="J1236" s="9" t="s">
        <v>6</v>
      </c>
    </row>
    <row r="1237" spans="1:10">
      <c r="A1237" s="20">
        <f t="shared" si="17"/>
        <v>1248</v>
      </c>
      <c r="B1237" s="22" t="str">
        <f>LOOKUP(C1237,DATOS!$C$2:$C$497,DATOS!$B$2:$B$497)</f>
        <v xml:space="preserve">GUTIERREZ JAVIER </v>
      </c>
      <c r="C1237" s="26">
        <v>15808424</v>
      </c>
      <c r="D1237" s="22" t="str">
        <f>LOOKUP(C1237,DATOS!$C$2:$C$497,DATOS!$D$2:$D$497)</f>
        <v>A38EE0G</v>
      </c>
      <c r="E1237" s="22" t="str">
        <f>LOOKUP(D1237,DATOS!$A$502:$A$884,DATOS!$B$502:$B$884)</f>
        <v>S/I</v>
      </c>
      <c r="F1237" s="6">
        <v>200.726</v>
      </c>
      <c r="G1237" s="8">
        <v>45505</v>
      </c>
      <c r="H1237" s="22" t="str">
        <f>LOOKUP(C1237,DATOS!$C$2:$C$497,DATOS!$F$2:$F$497)</f>
        <v>OCCIDENTE</v>
      </c>
      <c r="I1237" s="22" t="str">
        <f>LOOKUP(C1237,DATOS!$C$2:$C$497,DATOS!$G$2:$G$497)</f>
        <v>VALERA</v>
      </c>
      <c r="J1237" s="9" t="s">
        <v>56</v>
      </c>
    </row>
    <row r="1238" spans="1:10">
      <c r="A1238" s="20">
        <f t="shared" si="17"/>
        <v>1249</v>
      </c>
      <c r="B1238" s="22" t="str">
        <f>LOOKUP(C1238,DATOS!$C$2:$C$497,DATOS!$B$2:$B$497)</f>
        <v>RAFAEL ROJAS</v>
      </c>
      <c r="C1238" s="26">
        <v>18095674</v>
      </c>
      <c r="D1238" s="22" t="str">
        <f>LOOKUP(C1238,DATOS!$C$2:$C$497,DATOS!$D$2:$D$497)</f>
        <v>A40EE4G</v>
      </c>
      <c r="E1238" s="22" t="str">
        <f>LOOKUP(D1238,DATOS!$A$502:$A$884,DATOS!$B$502:$B$884)</f>
        <v>S/I</v>
      </c>
      <c r="F1238" s="6">
        <v>200.31399999999999</v>
      </c>
      <c r="G1238" s="8">
        <v>45505</v>
      </c>
      <c r="H1238" s="22" t="str">
        <f>LOOKUP(C1238,DATOS!$C$2:$C$497,DATOS!$F$2:$F$497)</f>
        <v>OCCIDENTE</v>
      </c>
      <c r="I1238" s="22" t="str">
        <f>LOOKUP(C1238,DATOS!$C$2:$C$497,DATOS!$G$2:$G$497)</f>
        <v>VALERA</v>
      </c>
      <c r="J1238" s="9" t="s">
        <v>56</v>
      </c>
    </row>
    <row r="1239" spans="1:10">
      <c r="A1239" s="20">
        <f t="shared" si="17"/>
        <v>1250</v>
      </c>
      <c r="B1239" s="22" t="str">
        <f>LOOKUP(C1239,DATOS!$C$2:$C$497,DATOS!$B$2:$B$497)</f>
        <v>EDWING MOSQUERA</v>
      </c>
      <c r="C1239" s="26">
        <v>15839638</v>
      </c>
      <c r="D1239" s="22" t="str">
        <f>LOOKUP(C1239,DATOS!$C$2:$C$497,DATOS!$D$2:$D$497)</f>
        <v>DA753550</v>
      </c>
      <c r="E1239" s="22" t="str">
        <f>LOOKUP(D1239,DATOS!$A$502:$A$884,DATOS!$B$502:$B$884)</f>
        <v>600 LT</v>
      </c>
      <c r="F1239" s="6">
        <v>433.00299999999999</v>
      </c>
      <c r="G1239" s="8">
        <v>45505</v>
      </c>
      <c r="H1239" s="22" t="str">
        <f>LOOKUP(C1239,DATOS!$C$2:$C$497,DATOS!$F$2:$F$497)</f>
        <v>OCCIDENTE</v>
      </c>
      <c r="I1239" s="22" t="str">
        <f>LOOKUP(C1239,DATOS!$C$2:$C$497,DATOS!$G$2:$G$497)</f>
        <v>MARACAIBO</v>
      </c>
      <c r="J1239" s="9" t="s">
        <v>6</v>
      </c>
    </row>
    <row r="1240" spans="1:10">
      <c r="A1240" s="20">
        <f t="shared" si="17"/>
        <v>1251</v>
      </c>
      <c r="B1240" s="22" t="str">
        <f>LOOKUP(C1240,DATOS!$C$2:$C$497,DATOS!$B$2:$B$497)</f>
        <v>PEDRO RIVAS</v>
      </c>
      <c r="C1240" s="26">
        <v>9312763</v>
      </c>
      <c r="D1240" s="22" t="str">
        <f>LOOKUP(C1240,DATOS!$C$2:$C$497,DATOS!$D$2:$D$497)</f>
        <v>A40EE4G</v>
      </c>
      <c r="E1240" s="22" t="str">
        <f>LOOKUP(D1240,DATOS!$A$502:$A$884,DATOS!$B$502:$B$884)</f>
        <v>S/I</v>
      </c>
      <c r="F1240" s="6">
        <v>300.75</v>
      </c>
      <c r="G1240" s="8">
        <v>45505</v>
      </c>
      <c r="H1240" s="22" t="str">
        <f>LOOKUP(C1240,DATOS!$C$2:$C$497,DATOS!$F$2:$F$497)</f>
        <v>OCCIDENTE</v>
      </c>
      <c r="I1240" s="22" t="str">
        <f>LOOKUP(C1240,DATOS!$C$2:$C$497,DATOS!$G$2:$G$497)</f>
        <v>VALERA</v>
      </c>
      <c r="J1240" s="9" t="s">
        <v>536</v>
      </c>
    </row>
    <row r="1241" spans="1:10">
      <c r="A1241" s="20">
        <f t="shared" si="17"/>
        <v>1252</v>
      </c>
      <c r="B1241" s="22" t="str">
        <f>LOOKUP(C1241,DATOS!$C$2:$C$497,DATOS!$B$2:$B$497)</f>
        <v>YOVANY BRICEÑO</v>
      </c>
      <c r="C1241" s="26">
        <v>10911880</v>
      </c>
      <c r="D1241" s="22" t="s">
        <v>245</v>
      </c>
      <c r="E1241" s="22" t="str">
        <f>LOOKUP(D1241,DATOS!$A$502:$A$884,DATOS!$B$502:$B$884)</f>
        <v>S/I</v>
      </c>
      <c r="F1241" s="6">
        <v>200.71</v>
      </c>
      <c r="G1241" s="8">
        <v>45505</v>
      </c>
      <c r="H1241" s="22" t="str">
        <f>LOOKUP(C1241,DATOS!$C$2:$C$497,DATOS!$F$2:$F$497)</f>
        <v>OCCIDENTE</v>
      </c>
      <c r="I1241" s="22" t="str">
        <f>LOOKUP(C1241,DATOS!$C$2:$C$497,DATOS!$G$2:$G$497)</f>
        <v>VALERA</v>
      </c>
      <c r="J1241" s="9" t="s">
        <v>56</v>
      </c>
    </row>
    <row r="1242" spans="1:10">
      <c r="A1242" s="20">
        <f t="shared" ref="A1242:A1305" si="18">A1241+1</f>
        <v>1253</v>
      </c>
      <c r="B1242" s="22" t="str">
        <f>LOOKUP(C1242,DATOS!$C$2:$C$497,DATOS!$B$2:$B$497)</f>
        <v>ENDER FERNANDEZ</v>
      </c>
      <c r="C1242" s="26">
        <v>7627146</v>
      </c>
      <c r="D1242" s="22" t="str">
        <f>LOOKUP(C1242,DATOS!$C$2:$C$497,DATOS!$D$2:$D$497)</f>
        <v>NS000484</v>
      </c>
      <c r="E1242" s="22" t="str">
        <f>LOOKUP(D1242,DATOS!$A$502:$A$884,DATOS!$B$502:$B$884)</f>
        <v>S/I</v>
      </c>
      <c r="F1242" s="6">
        <v>134.11500000000001</v>
      </c>
      <c r="G1242" s="8">
        <v>45505</v>
      </c>
      <c r="H1242" s="22" t="str">
        <f>LOOKUP(C1242,DATOS!$C$2:$C$497,DATOS!$F$2:$F$497)</f>
        <v>OCCIDENTE</v>
      </c>
      <c r="I1242" s="22" t="str">
        <f>LOOKUP(C1242,DATOS!$C$2:$C$497,DATOS!$G$2:$G$497)</f>
        <v>MARACAIBO</v>
      </c>
      <c r="J1242" s="9" t="s">
        <v>9</v>
      </c>
    </row>
    <row r="1243" spans="1:10">
      <c r="A1243" s="20">
        <f t="shared" si="18"/>
        <v>1254</v>
      </c>
      <c r="B1243" s="22" t="str">
        <f>LOOKUP(C1243,DATOS!$C$2:$C$497,DATOS!$B$2:$B$497)</f>
        <v>ERNESTO CARDENAS</v>
      </c>
      <c r="C1243" s="26">
        <v>7772722</v>
      </c>
      <c r="D1243" s="22" t="str">
        <f>LOOKUP(C1243,DATOS!$C$2:$C$497,DATOS!$D$2:$D$497)</f>
        <v>A26DT5V</v>
      </c>
      <c r="E1243" s="22" t="str">
        <f>LOOKUP(D1243,DATOS!$A$502:$A$884,DATOS!$B$502:$B$884)</f>
        <v>S/I</v>
      </c>
      <c r="F1243" s="6">
        <v>400.38200000000001</v>
      </c>
      <c r="G1243" s="8">
        <v>45505</v>
      </c>
      <c r="H1243" s="22" t="str">
        <f>LOOKUP(C1243,DATOS!$C$2:$C$497,DATOS!$F$2:$F$497)</f>
        <v>OCCIDENTE</v>
      </c>
      <c r="I1243" s="22" t="str">
        <f>LOOKUP(C1243,DATOS!$C$2:$C$497,DATOS!$G$2:$G$497)</f>
        <v>MARACAIBO</v>
      </c>
      <c r="J1243" s="9" t="s">
        <v>732</v>
      </c>
    </row>
    <row r="1244" spans="1:10">
      <c r="A1244" s="20">
        <f t="shared" si="18"/>
        <v>1255</v>
      </c>
      <c r="B1244" s="22" t="str">
        <f>LOOKUP(C1244,DATOS!$C$2:$C$497,DATOS!$B$2:$B$497)</f>
        <v>DIXON GARCIA</v>
      </c>
      <c r="C1244" s="26">
        <v>18625534</v>
      </c>
      <c r="D1244" s="22" t="str">
        <f>LOOKUP(C1244,DATOS!$C$2:$C$497,DATOS!$D$2:$D$497)</f>
        <v>PT501962</v>
      </c>
      <c r="E1244" s="22" t="str">
        <f>LOOKUP(D1244,DATOS!$A$502:$A$884,DATOS!$B$502:$B$884)</f>
        <v>S/I</v>
      </c>
      <c r="F1244" s="6">
        <v>250.11099999999999</v>
      </c>
      <c r="G1244" s="8">
        <v>45505</v>
      </c>
      <c r="H1244" s="22" t="str">
        <f>LOOKUP(C1244,DATOS!$C$2:$C$497,DATOS!$F$2:$F$497)</f>
        <v>OCCIDENTE</v>
      </c>
      <c r="I1244" s="22" t="str">
        <f>LOOKUP(C1244,DATOS!$C$2:$C$497,DATOS!$G$2:$G$497)</f>
        <v>MARACAIBO</v>
      </c>
      <c r="J1244" s="9" t="s">
        <v>704</v>
      </c>
    </row>
    <row r="1245" spans="1:10">
      <c r="A1245" s="20">
        <f t="shared" si="18"/>
        <v>1256</v>
      </c>
      <c r="B1245" s="22" t="str">
        <f>LOOKUP(C1245,DATOS!$C$2:$C$497,DATOS!$B$2:$B$497)</f>
        <v>LENIE MORILLO</v>
      </c>
      <c r="C1245" s="26">
        <v>11454658</v>
      </c>
      <c r="D1245" s="22" t="str">
        <f>LOOKUP(C1245,DATOS!$C$2:$C$497,DATOS!$D$2:$D$497)</f>
        <v>A26DT1V</v>
      </c>
      <c r="E1245" s="22" t="str">
        <f>LOOKUP(D1245,DATOS!$A$502:$A$884,DATOS!$B$502:$B$884)</f>
        <v>S/I</v>
      </c>
      <c r="F1245" s="6">
        <v>250.86099999999999</v>
      </c>
      <c r="G1245" s="8">
        <v>45505</v>
      </c>
      <c r="H1245" s="22" t="str">
        <f>LOOKUP(C1245,DATOS!$C$2:$C$497,DATOS!$F$2:$F$497)</f>
        <v>OCCIDENTE</v>
      </c>
      <c r="I1245" s="22" t="str">
        <f>LOOKUP(C1245,DATOS!$C$2:$C$497,DATOS!$G$2:$G$497)</f>
        <v>MARACAIBO</v>
      </c>
      <c r="J1245" s="9" t="s">
        <v>57</v>
      </c>
    </row>
    <row r="1246" spans="1:10">
      <c r="A1246" s="20">
        <f t="shared" si="18"/>
        <v>1257</v>
      </c>
      <c r="B1246" s="22" t="str">
        <f>LOOKUP(C1246,DATOS!$C$2:$C$497,DATOS!$B$2:$B$497)</f>
        <v xml:space="preserve">  JONATHA CHAPARRO</v>
      </c>
      <c r="C1246" s="26">
        <v>14522301</v>
      </c>
      <c r="D1246" s="22" t="str">
        <f>LOOKUP(C1246,DATOS!$C$2:$C$497,DATOS!$D$2:$D$497)</f>
        <v>DA761381</v>
      </c>
      <c r="E1246" s="22" t="str">
        <f>LOOKUP(D1246,DATOS!$A$502:$A$884,DATOS!$B$502:$B$884)</f>
        <v>600 LT</v>
      </c>
      <c r="F1246" s="6">
        <v>400.77699999999999</v>
      </c>
      <c r="G1246" s="8">
        <v>45505</v>
      </c>
      <c r="H1246" s="22" t="str">
        <f>LOOKUP(C1246,DATOS!$C$2:$C$497,DATOS!$F$2:$F$497)</f>
        <v>OCCIDENTE</v>
      </c>
      <c r="I1246" s="22" t="str">
        <f>LOOKUP(C1246,DATOS!$C$2:$C$497,DATOS!$G$2:$G$497)</f>
        <v>MARACAIBO</v>
      </c>
      <c r="J1246" s="9" t="s">
        <v>6</v>
      </c>
    </row>
    <row r="1247" spans="1:10">
      <c r="A1247" s="20">
        <f t="shared" si="18"/>
        <v>1258</v>
      </c>
      <c r="B1247" s="22" t="str">
        <f>LOOKUP(C1247,DATOS!$C$2:$C$497,DATOS!$B$2:$B$497)</f>
        <v>ALEXANDER BRAVO</v>
      </c>
      <c r="C1247" s="26">
        <v>15465473</v>
      </c>
      <c r="D1247" s="22" t="str">
        <f>LOOKUP(C1247,DATOS!$C$2:$C$497,DATOS!$D$2:$D$497)</f>
        <v>PT501877</v>
      </c>
      <c r="E1247" s="22" t="str">
        <f>LOOKUP(D1247,DATOS!$A$502:$A$884,DATOS!$B$502:$B$884)</f>
        <v>S/I</v>
      </c>
      <c r="F1247" s="6">
        <v>322.78899999999999</v>
      </c>
      <c r="G1247" s="8">
        <v>45505</v>
      </c>
      <c r="H1247" s="22" t="str">
        <f>LOOKUP(C1247,DATOS!$C$2:$C$497,DATOS!$F$2:$F$497)</f>
        <v>OCCIDENTE</v>
      </c>
      <c r="I1247" s="22" t="str">
        <f>LOOKUP(C1247,DATOS!$C$2:$C$497,DATOS!$G$2:$G$497)</f>
        <v>MARACAIBO</v>
      </c>
      <c r="J1247" s="9" t="s">
        <v>732</v>
      </c>
    </row>
    <row r="1248" spans="1:10">
      <c r="A1248" s="20">
        <f t="shared" si="18"/>
        <v>1259</v>
      </c>
      <c r="B1248" s="22" t="str">
        <f>LOOKUP(C1248,DATOS!$C$2:$C$497,DATOS!$B$2:$B$497)</f>
        <v>JUAN ZAMBRANO</v>
      </c>
      <c r="C1248" s="26">
        <v>10873984</v>
      </c>
      <c r="D1248" s="22" t="str">
        <f>LOOKUP(C1248,DATOS!$C$2:$C$497,DATOS!$D$2:$D$497)</f>
        <v>DA754132</v>
      </c>
      <c r="E1248" s="22" t="str">
        <f>LOOKUP(D1248,DATOS!$A$502:$A$884,DATOS!$B$502:$B$884)</f>
        <v>600 LT</v>
      </c>
      <c r="F1248" s="6">
        <v>200.75299999999999</v>
      </c>
      <c r="G1248" s="8">
        <v>45505</v>
      </c>
      <c r="H1248" s="22" t="str">
        <f>LOOKUP(C1248,DATOS!$C$2:$C$497,DATOS!$F$2:$F$497)</f>
        <v>ANDES</v>
      </c>
      <c r="I1248" s="22" t="str">
        <f>LOOKUP(C1248,DATOS!$C$2:$C$497,DATOS!$G$2:$G$497)</f>
        <v>LA FRIA</v>
      </c>
      <c r="J1248" s="9" t="s">
        <v>58</v>
      </c>
    </row>
    <row r="1249" spans="1:10">
      <c r="A1249" s="20">
        <f t="shared" si="18"/>
        <v>1260</v>
      </c>
      <c r="B1249" s="22" t="str">
        <f>LOOKUP(C1249,DATOS!$C$2:$C$497,DATOS!$B$2:$B$497)</f>
        <v>WOLFANG BOHORQUEZ</v>
      </c>
      <c r="C1249" s="26">
        <v>7814431</v>
      </c>
      <c r="D1249" s="22" t="str">
        <f>LOOKUP(C1249,DATOS!$C$2:$C$497,DATOS!$D$2:$D$497)</f>
        <v>A51EB7P</v>
      </c>
      <c r="E1249" s="22" t="str">
        <f>LOOKUP(D1249,DATOS!$A$502:$A$884,DATOS!$B$502:$B$884)</f>
        <v>S/I</v>
      </c>
      <c r="F1249" s="6">
        <v>400.08199999999999</v>
      </c>
      <c r="G1249" s="8">
        <v>45505</v>
      </c>
      <c r="H1249" s="22" t="str">
        <f>LOOKUP(C1249,DATOS!$C$2:$C$497,DATOS!$F$2:$F$497)</f>
        <v>OCCIDENTE</v>
      </c>
      <c r="I1249" s="22" t="str">
        <f>LOOKUP(C1249,DATOS!$C$2:$C$497,DATOS!$G$2:$G$497)</f>
        <v>MARACAIBO</v>
      </c>
      <c r="J1249" s="9" t="s">
        <v>732</v>
      </c>
    </row>
    <row r="1250" spans="1:10">
      <c r="A1250" s="20">
        <f t="shared" si="18"/>
        <v>1261</v>
      </c>
      <c r="B1250" s="22" t="str">
        <f>LOOKUP(C1250,DATOS!$C$2:$C$497,DATOS!$B$2:$B$497)</f>
        <v>RAFAEL GODOY</v>
      </c>
      <c r="C1250" s="26">
        <v>10314554</v>
      </c>
      <c r="D1250" s="22" t="str">
        <f>LOOKUP(C1250,DATOS!$C$2:$C$497,DATOS!$D$2:$D$497)</f>
        <v>NS000496</v>
      </c>
      <c r="E1250" s="22" t="str">
        <f>LOOKUP(D1250,DATOS!$A$502:$A$884,DATOS!$B$502:$B$884)</f>
        <v>S/I</v>
      </c>
      <c r="F1250" s="3">
        <v>186.35</v>
      </c>
      <c r="G1250" s="8">
        <v>45505</v>
      </c>
      <c r="H1250" s="22" t="str">
        <f>LOOKUP(C1250,DATOS!$C$2:$C$497,DATOS!$F$2:$F$497)</f>
        <v>OCCIDENTE</v>
      </c>
      <c r="I1250" s="22" t="str">
        <f>LOOKUP(C1250,DATOS!$C$2:$C$497,DATOS!$G$2:$G$497)</f>
        <v>MARACAIBO</v>
      </c>
      <c r="J1250" s="9" t="s">
        <v>9</v>
      </c>
    </row>
    <row r="1251" spans="1:10">
      <c r="A1251" s="20">
        <f t="shared" si="18"/>
        <v>1262</v>
      </c>
      <c r="B1251" s="28" t="s">
        <v>20</v>
      </c>
      <c r="C1251" s="28" t="s">
        <v>21</v>
      </c>
      <c r="D1251" s="28" t="s">
        <v>22</v>
      </c>
      <c r="E1251" s="28" t="s">
        <v>23</v>
      </c>
      <c r="F1251" s="28" t="s">
        <v>25</v>
      </c>
      <c r="G1251" s="28" t="s">
        <v>0</v>
      </c>
      <c r="H1251" s="28" t="s">
        <v>28</v>
      </c>
      <c r="I1251" s="28" t="s">
        <v>29</v>
      </c>
      <c r="J1251" s="28" t="s">
        <v>30</v>
      </c>
    </row>
    <row r="1252" spans="1:10">
      <c r="A1252" s="20">
        <f t="shared" si="18"/>
        <v>1263</v>
      </c>
      <c r="B1252" s="22" t="str">
        <f>LOOKUP(C1252,DATOS!$C$2:$C$497,DATOS!$B$2:$B$497)</f>
        <v>WILMER CHAVEZ</v>
      </c>
      <c r="C1252" s="26">
        <v>9346153</v>
      </c>
      <c r="D1252" s="22" t="s">
        <v>565</v>
      </c>
      <c r="E1252" s="22" t="str">
        <f>LOOKUP(D1252,DATOS!$A$502:$A$884,DATOS!$B$502:$B$884)</f>
        <v>S/I</v>
      </c>
      <c r="F1252" s="6">
        <v>300.01799999999997</v>
      </c>
      <c r="G1252" s="8">
        <v>45505</v>
      </c>
      <c r="H1252" s="22" t="str">
        <f>LOOKUP(C1252,DATOS!$C$2:$C$497,DATOS!$F$2:$F$497)</f>
        <v>ANDES</v>
      </c>
      <c r="I1252" s="22" t="str">
        <f>LOOKUP(C1252,DATOS!$C$2:$C$497,DATOS!$G$2:$G$497)</f>
        <v>SAN CRISTOBAL</v>
      </c>
      <c r="J1252" s="9" t="s">
        <v>495</v>
      </c>
    </row>
    <row r="1253" spans="1:10">
      <c r="A1253" s="20">
        <f t="shared" si="18"/>
        <v>1264</v>
      </c>
      <c r="B1253" s="22" t="str">
        <f>LOOKUP(C1253,DATOS!$C$2:$C$497,DATOS!$B$2:$B$497)</f>
        <v xml:space="preserve">  DOUGLAS RAMON ZARRAGA</v>
      </c>
      <c r="C1253" s="26">
        <v>10596435</v>
      </c>
      <c r="D1253" s="22" t="str">
        <f>LOOKUP(C1253,DATOS!$C$2:$C$497,DATOS!$D$2:$D$497)</f>
        <v>A56EBAP</v>
      </c>
      <c r="E1253" s="22" t="str">
        <f>LOOKUP(D1253,DATOS!$A$502:$A$884,DATOS!$B$502:$B$884)</f>
        <v>S/I</v>
      </c>
      <c r="F1253" s="6">
        <v>400.05200000000002</v>
      </c>
      <c r="G1253" s="8">
        <v>45505</v>
      </c>
      <c r="H1253" s="22" t="str">
        <f>LOOKUP(C1253,DATOS!$C$2:$C$497,DATOS!$F$2:$F$497)</f>
        <v>OCCIDENTE</v>
      </c>
      <c r="I1253" s="22" t="str">
        <f>LOOKUP(C1253,DATOS!$C$2:$C$497,DATOS!$G$2:$G$497)</f>
        <v>GAS COMUNAL</v>
      </c>
      <c r="J1253" s="9" t="s">
        <v>593</v>
      </c>
    </row>
    <row r="1254" spans="1:10">
      <c r="A1254" s="20">
        <f t="shared" si="18"/>
        <v>1265</v>
      </c>
      <c r="B1254" s="22" t="str">
        <f>LOOKUP(C1254,DATOS!$C$2:$C$497,DATOS!$B$2:$B$497)</f>
        <v>JOSE GONZALES</v>
      </c>
      <c r="C1254" s="26">
        <v>10602572</v>
      </c>
      <c r="D1254" s="22" t="str">
        <f>LOOKUP(C1254,DATOS!$C$2:$C$497,DATOS!$D$2:$D$497)</f>
        <v>DA753559</v>
      </c>
      <c r="E1254" s="22" t="str">
        <f>LOOKUP(D1254,DATOS!$A$502:$A$884,DATOS!$B$502:$B$884)</f>
        <v>600 LT</v>
      </c>
      <c r="F1254" s="6">
        <v>250.642</v>
      </c>
      <c r="G1254" s="8">
        <v>45505</v>
      </c>
      <c r="H1254" s="22" t="str">
        <f>LOOKUP(C1254,DATOS!$C$2:$C$497,DATOS!$F$2:$F$497)</f>
        <v>OCCIDENTE</v>
      </c>
      <c r="I1254" s="22" t="str">
        <f>LOOKUP(C1254,DATOS!$C$2:$C$497,DATOS!$G$2:$G$497)</f>
        <v>MARACAIBO</v>
      </c>
      <c r="J1254" s="9" t="s">
        <v>57</v>
      </c>
    </row>
    <row r="1255" spans="1:10">
      <c r="A1255" s="20">
        <f t="shared" si="18"/>
        <v>1266</v>
      </c>
      <c r="B1255" s="22" t="str">
        <f>LOOKUP(C1255,DATOS!$C$2:$C$497,DATOS!$B$2:$B$497)</f>
        <v>PABLO ZAMBRANO</v>
      </c>
      <c r="C1255" s="26">
        <v>10165773</v>
      </c>
      <c r="D1255" s="22" t="str">
        <f>LOOKUP(C1255,DATOS!$C$2:$C$497,DATOS!$D$2:$D$497)</f>
        <v>A23DT1V</v>
      </c>
      <c r="E1255" s="22" t="str">
        <f>LOOKUP(D1255,DATOS!$A$502:$A$884,DATOS!$B$502:$B$884)</f>
        <v>S/I</v>
      </c>
      <c r="F1255" s="6">
        <v>200.58099999999999</v>
      </c>
      <c r="G1255" s="8">
        <v>45505</v>
      </c>
      <c r="H1255" s="22" t="str">
        <f>LOOKUP(C1255,DATOS!$C$2:$C$497,DATOS!$F$2:$F$497)</f>
        <v>ANDES</v>
      </c>
      <c r="I1255" s="22" t="str">
        <f>LOOKUP(C1255,DATOS!$C$2:$C$497,DATOS!$G$2:$G$497)</f>
        <v>SAN CRISTOBAL</v>
      </c>
      <c r="J1255" s="9" t="s">
        <v>35</v>
      </c>
    </row>
    <row r="1256" spans="1:10">
      <c r="A1256" s="20">
        <f t="shared" si="18"/>
        <v>1267</v>
      </c>
      <c r="B1256" s="22" t="str">
        <f>LOOKUP(C1256,DATOS!$C$2:$C$497,DATOS!$B$2:$B$497)</f>
        <v>WILLIAM GARCIA</v>
      </c>
      <c r="C1256" s="26">
        <v>8104930</v>
      </c>
      <c r="D1256" s="22" t="str">
        <f>LOOKUP(C1256,DATOS!$C$2:$C$497,DATOS!$D$2:$D$497)</f>
        <v>A25DT0V</v>
      </c>
      <c r="E1256" s="22" t="str">
        <f>LOOKUP(D1256,DATOS!$A$502:$A$884,DATOS!$B$502:$B$884)</f>
        <v>S/I</v>
      </c>
      <c r="F1256" s="6">
        <v>200.25899999999999</v>
      </c>
      <c r="G1256" s="8">
        <v>45505</v>
      </c>
      <c r="H1256" s="22" t="str">
        <f>LOOKUP(C1256,DATOS!$C$2:$C$497,DATOS!$F$2:$F$497)</f>
        <v>ANDES</v>
      </c>
      <c r="I1256" s="22" t="str">
        <f>LOOKUP(C1256,DATOS!$C$2:$C$497,DATOS!$G$2:$G$497)</f>
        <v>LA FRIA</v>
      </c>
      <c r="J1256" s="9" t="s">
        <v>35</v>
      </c>
    </row>
    <row r="1257" spans="1:10">
      <c r="A1257" s="20">
        <f t="shared" si="18"/>
        <v>1268</v>
      </c>
      <c r="B1257" s="22" t="str">
        <f>LOOKUP(C1257,DATOS!$C$2:$C$497,DATOS!$B$2:$B$497)</f>
        <v>FRANKLIN PITA</v>
      </c>
      <c r="C1257" s="26">
        <v>11668284</v>
      </c>
      <c r="D1257" s="22" t="str">
        <f>LOOKUP(C1257,DATOS!$C$2:$C$497,DATOS!$D$2:$D$497)</f>
        <v>A82DR7M</v>
      </c>
      <c r="E1257" s="22" t="str">
        <f>LOOKUP(D1257,DATOS!$A$502:$A$884,DATOS!$B$502:$B$884)</f>
        <v>S/I</v>
      </c>
      <c r="F1257" s="6">
        <v>200.04900000000001</v>
      </c>
      <c r="G1257" s="8">
        <v>45505</v>
      </c>
      <c r="H1257" s="22" t="str">
        <f>LOOKUP(C1257,DATOS!$C$2:$C$497,DATOS!$F$2:$F$497)</f>
        <v>ANDES</v>
      </c>
      <c r="I1257" s="22" t="str">
        <f>LOOKUP(C1257,DATOS!$C$2:$C$497,DATOS!$G$2:$G$497)</f>
        <v>SAN CRISTOBAL</v>
      </c>
      <c r="J1257" s="9" t="s">
        <v>35</v>
      </c>
    </row>
    <row r="1258" spans="1:10">
      <c r="A1258" s="20">
        <f t="shared" si="18"/>
        <v>1269</v>
      </c>
      <c r="B1258" s="22" t="str">
        <f>LOOKUP(C1258,DATOS!$C$2:$C$497,DATOS!$B$2:$B$497)</f>
        <v>ELIAS MORA</v>
      </c>
      <c r="C1258" s="26">
        <v>18162674</v>
      </c>
      <c r="D1258" s="22" t="str">
        <f>LOOKUP(C1258,DATOS!$C$2:$C$497,DATOS!$D$2:$D$497)</f>
        <v>DA753416</v>
      </c>
      <c r="E1258" s="22" t="str">
        <f>LOOKUP(D1258,DATOS!$A$502:$A$884,DATOS!$B$502:$B$884)</f>
        <v>600 LT</v>
      </c>
      <c r="F1258" s="6">
        <v>300.25299999999999</v>
      </c>
      <c r="G1258" s="8">
        <v>45505</v>
      </c>
      <c r="H1258" s="22" t="str">
        <f>LOOKUP(C1258,DATOS!$C$2:$C$497,DATOS!$F$2:$F$497)</f>
        <v>ANDES</v>
      </c>
      <c r="I1258" s="22" t="str">
        <f>LOOKUP(C1258,DATOS!$C$2:$C$497,DATOS!$G$2:$G$497)</f>
        <v>SAN CRISTOBAL</v>
      </c>
      <c r="J1258" s="9" t="s">
        <v>495</v>
      </c>
    </row>
    <row r="1259" spans="1:10">
      <c r="A1259" s="20">
        <f t="shared" si="18"/>
        <v>1270</v>
      </c>
      <c r="B1259" s="22" t="str">
        <f>LOOKUP(C1259,DATOS!$C$2:$C$497,DATOS!$B$2:$B$497)</f>
        <v>WILLIAN ROMERO</v>
      </c>
      <c r="C1259" s="26">
        <v>14152115</v>
      </c>
      <c r="D1259" s="22" t="str">
        <f>LOOKUP(C1259,DATOS!$C$2:$C$497,DATOS!$D$2:$D$497)</f>
        <v>A17DR3K</v>
      </c>
      <c r="E1259" s="22" t="str">
        <f>LOOKUP(D1259,DATOS!$A$502:$A$884,DATOS!$B$502:$B$884)</f>
        <v>S/I</v>
      </c>
      <c r="F1259" s="6">
        <v>200.238</v>
      </c>
      <c r="G1259" s="8">
        <v>45505</v>
      </c>
      <c r="H1259" s="22" t="str">
        <f>LOOKUP(C1259,DATOS!$C$2:$C$497,DATOS!$F$2:$F$497)</f>
        <v>ANDES</v>
      </c>
      <c r="I1259" s="22" t="str">
        <f>LOOKUP(C1259,DATOS!$C$2:$C$497,DATOS!$G$2:$G$497)</f>
        <v>LA FRIA</v>
      </c>
      <c r="J1259" s="9" t="s">
        <v>35</v>
      </c>
    </row>
    <row r="1260" spans="1:10">
      <c r="A1260" s="20">
        <f t="shared" si="18"/>
        <v>1271</v>
      </c>
      <c r="B1260" s="22" t="str">
        <f>LOOKUP(C1260,DATOS!$C$2:$C$497,DATOS!$B$2:$B$497)</f>
        <v>JACKSON DUQUE</v>
      </c>
      <c r="C1260" s="26">
        <v>15684682</v>
      </c>
      <c r="D1260" s="22" t="s">
        <v>850</v>
      </c>
      <c r="E1260" s="22" t="str">
        <f>LOOKUP(D1260,DATOS!$A$502:$A$884,DATOS!$B$502:$B$884)</f>
        <v>600 LT</v>
      </c>
      <c r="F1260" s="6">
        <v>200.15700000000001</v>
      </c>
      <c r="G1260" s="8">
        <v>45505</v>
      </c>
      <c r="H1260" s="22" t="str">
        <f>LOOKUP(C1260,DATOS!$C$2:$C$497,DATOS!$F$2:$F$497)</f>
        <v>ANDES</v>
      </c>
      <c r="I1260" s="22" t="str">
        <f>LOOKUP(C1260,DATOS!$C$2:$C$497,DATOS!$G$2:$G$497)</f>
        <v>SAN CRISTOBAL</v>
      </c>
      <c r="J1260" s="9" t="s">
        <v>35</v>
      </c>
    </row>
    <row r="1261" spans="1:10">
      <c r="A1261" s="20">
        <f t="shared" si="18"/>
        <v>1272</v>
      </c>
      <c r="B1261" s="22" t="str">
        <f>LOOKUP(C1261,DATOS!$C$2:$C$497,DATOS!$B$2:$B$497)</f>
        <v>DIXON GARCIA</v>
      </c>
      <c r="C1261" s="26">
        <v>18625534</v>
      </c>
      <c r="D1261" s="22" t="str">
        <f>LOOKUP(C1261,DATOS!$C$2:$C$497,DATOS!$D$2:$D$497)</f>
        <v>PT501962</v>
      </c>
      <c r="E1261" s="22" t="str">
        <f>LOOKUP(D1261,DATOS!$A$502:$A$884,DATOS!$B$502:$B$884)</f>
        <v>S/I</v>
      </c>
      <c r="F1261" s="6">
        <v>300.83999999999997</v>
      </c>
      <c r="G1261" s="8">
        <v>45505</v>
      </c>
      <c r="H1261" s="22" t="str">
        <f>LOOKUP(C1261,DATOS!$C$2:$C$497,DATOS!$F$2:$F$497)</f>
        <v>OCCIDENTE</v>
      </c>
      <c r="I1261" s="22" t="str">
        <f>LOOKUP(C1261,DATOS!$C$2:$C$497,DATOS!$G$2:$G$497)</f>
        <v>MARACAIBO</v>
      </c>
      <c r="J1261" s="9" t="s">
        <v>809</v>
      </c>
    </row>
    <row r="1262" spans="1:10">
      <c r="A1262" s="20">
        <f t="shared" si="18"/>
        <v>1273</v>
      </c>
      <c r="B1262" s="22" t="str">
        <f>LOOKUP(C1262,DATOS!$C$2:$C$497,DATOS!$B$2:$B$497)</f>
        <v>PEDRO RODRIGUEZ</v>
      </c>
      <c r="C1262" s="26">
        <v>11256956</v>
      </c>
      <c r="D1262" s="22" t="str">
        <f>LOOKUP(C1262,DATOS!$C$2:$C$497,DATOS!$D$2:$D$497)</f>
        <v>A20DT3V</v>
      </c>
      <c r="E1262" s="22" t="str">
        <f>LOOKUP(D1262,DATOS!$A$502:$A$884,DATOS!$B$502:$B$884)</f>
        <v>S/I</v>
      </c>
      <c r="F1262" s="6">
        <v>200.298</v>
      </c>
      <c r="G1262" s="8">
        <v>45505</v>
      </c>
      <c r="H1262" s="22" t="str">
        <f>LOOKUP(C1262,DATOS!$C$2:$C$497,DATOS!$F$2:$F$497)</f>
        <v>ANDES</v>
      </c>
      <c r="I1262" s="22" t="str">
        <f>LOOKUP(C1262,DATOS!$C$2:$C$497,DATOS!$G$2:$G$497)</f>
        <v>LA FRIA</v>
      </c>
      <c r="J1262" s="9" t="s">
        <v>35</v>
      </c>
    </row>
    <row r="1263" spans="1:10">
      <c r="A1263" s="20">
        <f t="shared" si="18"/>
        <v>1274</v>
      </c>
      <c r="B1263" s="22" t="str">
        <f>LOOKUP(C1263,DATOS!$C$2:$C$497,DATOS!$B$2:$B$497)</f>
        <v>ROBERTO CHACON</v>
      </c>
      <c r="C1263" s="26">
        <v>9348810</v>
      </c>
      <c r="D1263" s="22" t="str">
        <f>LOOKUP(C1263,DATOS!$C$2:$C$497,DATOS!$D$2:$D$497)</f>
        <v>DA724416</v>
      </c>
      <c r="E1263" s="22" t="str">
        <f>LOOKUP(D1263,DATOS!$A$502:$A$884,DATOS!$B$502:$B$884)</f>
        <v>600 LT</v>
      </c>
      <c r="F1263" s="6">
        <v>300.00700000000001</v>
      </c>
      <c r="G1263" s="8">
        <v>45505</v>
      </c>
      <c r="H1263" s="22" t="str">
        <f>LOOKUP(C1263,DATOS!$C$2:$C$497,DATOS!$F$2:$F$497)</f>
        <v>ANDES</v>
      </c>
      <c r="I1263" s="22" t="str">
        <f>LOOKUP(C1263,DATOS!$C$2:$C$497,DATOS!$G$2:$G$497)</f>
        <v>SAN CRISTOBAL</v>
      </c>
      <c r="J1263" s="9" t="s">
        <v>732</v>
      </c>
    </row>
    <row r="1264" spans="1:10">
      <c r="A1264" s="20">
        <f t="shared" si="18"/>
        <v>1275</v>
      </c>
      <c r="B1264" s="22" t="str">
        <f>LOOKUP(C1264,DATOS!$C$2:$C$497,DATOS!$B$2:$B$497)</f>
        <v>ROGERS ESCALONA</v>
      </c>
      <c r="C1264" s="26">
        <v>14042762</v>
      </c>
      <c r="D1264" s="22" t="str">
        <f>LOOKUP(C1264,DATOS!$C$2:$C$497,DATOS!$D$2:$D$497)</f>
        <v>DA754037</v>
      </c>
      <c r="E1264" s="22" t="str">
        <f>LOOKUP(D1264,DATOS!$A$502:$A$884,DATOS!$B$502:$B$884)</f>
        <v>600 LT</v>
      </c>
      <c r="F1264" s="6">
        <v>177.92500000000001</v>
      </c>
      <c r="G1264" s="8">
        <v>45505</v>
      </c>
      <c r="H1264" s="22" t="str">
        <f>LOOKUP(C1264,DATOS!$C$2:$C$497,DATOS!$F$2:$F$497)</f>
        <v>ANDES</v>
      </c>
      <c r="I1264" s="22" t="str">
        <f>LOOKUP(C1264,DATOS!$C$2:$C$497,DATOS!$G$2:$G$497)</f>
        <v>SAN CRISTOBAL</v>
      </c>
      <c r="J1264" s="9" t="s">
        <v>495</v>
      </c>
    </row>
    <row r="1265" spans="1:10">
      <c r="A1265" s="20">
        <f t="shared" si="18"/>
        <v>1276</v>
      </c>
      <c r="B1265" s="22" t="str">
        <f>LOOKUP(C1265,DATOS!$C$2:$C$497,DATOS!$B$2:$B$497)</f>
        <v>JORGE LABARCA</v>
      </c>
      <c r="C1265" s="26">
        <v>13243960</v>
      </c>
      <c r="D1265" s="22" t="str">
        <f>LOOKUP(C1265,DATOS!$C$2:$C$497,DATOS!$D$2:$D$497)</f>
        <v>PT501957</v>
      </c>
      <c r="E1265" s="22" t="str">
        <f>LOOKUP(D1265,DATOS!$A$502:$A$884,DATOS!$B$502:$B$884)</f>
        <v>S/I</v>
      </c>
      <c r="F1265" s="6">
        <v>365.85399999999998</v>
      </c>
      <c r="G1265" s="8">
        <v>45505</v>
      </c>
      <c r="H1265" s="22" t="str">
        <f>LOOKUP(C1265,DATOS!$C$2:$C$497,DATOS!$F$2:$F$497)</f>
        <v>OCCIDENTE</v>
      </c>
      <c r="I1265" s="22" t="str">
        <f>LOOKUP(C1265,DATOS!$C$2:$C$497,DATOS!$G$2:$G$497)</f>
        <v>MARACAIBO</v>
      </c>
      <c r="J1265" s="9" t="s">
        <v>809</v>
      </c>
    </row>
    <row r="1266" spans="1:10">
      <c r="A1266" s="20">
        <f t="shared" si="18"/>
        <v>1277</v>
      </c>
      <c r="B1266" s="28" t="s">
        <v>20</v>
      </c>
      <c r="C1266" s="28" t="s">
        <v>21</v>
      </c>
      <c r="D1266" s="28" t="s">
        <v>22</v>
      </c>
      <c r="E1266" s="28" t="s">
        <v>23</v>
      </c>
      <c r="F1266" s="28" t="s">
        <v>25</v>
      </c>
      <c r="G1266" s="28" t="s">
        <v>0</v>
      </c>
      <c r="H1266" s="28" t="s">
        <v>28</v>
      </c>
      <c r="I1266" s="28" t="s">
        <v>29</v>
      </c>
      <c r="J1266" s="28" t="s">
        <v>30</v>
      </c>
    </row>
    <row r="1267" spans="1:10">
      <c r="A1267" s="20">
        <f t="shared" si="18"/>
        <v>1278</v>
      </c>
      <c r="B1267" s="22" t="str">
        <f>LOOKUP(C1267,DATOS!$C$2:$C$497,DATOS!$B$2:$B$497)</f>
        <v>RICHARD DUQUE</v>
      </c>
      <c r="C1267" s="26">
        <v>12619916</v>
      </c>
      <c r="D1267" s="22" t="str">
        <f>LOOKUP(C1267,DATOS!$C$2:$C$497,DATOS!$D$2:$D$497)</f>
        <v>A75EE6G</v>
      </c>
      <c r="E1267" s="22" t="str">
        <f>LOOKUP(D1267,DATOS!$A$502:$A$884,DATOS!$B$502:$B$884)</f>
        <v>S/I</v>
      </c>
      <c r="F1267" s="6">
        <v>400.03699999999998</v>
      </c>
      <c r="G1267" s="8">
        <v>45506</v>
      </c>
      <c r="H1267" s="22" t="str">
        <f>LOOKUP(C1267,DATOS!$C$2:$C$497,DATOS!$F$2:$F$497)</f>
        <v>OCCIDENTE</v>
      </c>
      <c r="I1267" s="22" t="str">
        <f>LOOKUP(C1267,DATOS!$C$2:$C$497,DATOS!$G$2:$G$497)</f>
        <v>MARACAIBO</v>
      </c>
      <c r="J1267" s="9" t="s">
        <v>732</v>
      </c>
    </row>
    <row r="1268" spans="1:10">
      <c r="A1268" s="20">
        <f t="shared" si="18"/>
        <v>1279</v>
      </c>
      <c r="B1268" s="22" t="str">
        <f>LOOKUP(C1268,DATOS!$C$2:$C$497,DATOS!$B$2:$B$497)</f>
        <v>PEDRO BOHORQUEZ</v>
      </c>
      <c r="C1268" s="26">
        <v>14306139</v>
      </c>
      <c r="D1268" s="22" t="str">
        <f>LOOKUP(C1268,DATOS!$C$2:$C$497,DATOS!$D$2:$D$497)</f>
        <v>A41EE1G</v>
      </c>
      <c r="E1268" s="22" t="str">
        <f>LOOKUP(D1268,DATOS!$A$502:$A$884,DATOS!$B$502:$B$884)</f>
        <v>S/I</v>
      </c>
      <c r="F1268" s="6">
        <v>200.06800000000001</v>
      </c>
      <c r="G1268" s="8">
        <v>45506</v>
      </c>
      <c r="H1268" s="22" t="str">
        <f>LOOKUP(C1268,DATOS!$C$2:$C$497,DATOS!$F$2:$F$497)</f>
        <v>OCCIDENTE</v>
      </c>
      <c r="I1268" s="22" t="str">
        <f>LOOKUP(C1268,DATOS!$C$2:$C$497,DATOS!$G$2:$G$497)</f>
        <v>VALERA</v>
      </c>
      <c r="J1268" s="9" t="s">
        <v>56</v>
      </c>
    </row>
    <row r="1269" spans="1:10">
      <c r="A1269" s="20">
        <f t="shared" si="18"/>
        <v>1280</v>
      </c>
      <c r="B1269" s="22" t="str">
        <f>LOOKUP(C1269,DATOS!$C$2:$C$497,DATOS!$B$2:$B$497)</f>
        <v>JOSE CONTRERAS</v>
      </c>
      <c r="C1269" s="26">
        <v>9741595</v>
      </c>
      <c r="D1269" s="22" t="str">
        <f>LOOKUP(C1269,DATOS!$C$2:$C$497,DATOS!$D$2:$D$497)</f>
        <v>A70EE3G</v>
      </c>
      <c r="E1269" s="22" t="str">
        <f>LOOKUP(D1269,DATOS!$A$502:$A$884,DATOS!$B$502:$B$884)</f>
        <v>S/I</v>
      </c>
      <c r="F1269" s="6">
        <v>400.68799999999999</v>
      </c>
      <c r="G1269" s="8">
        <v>45506</v>
      </c>
      <c r="H1269" s="22" t="str">
        <f>LOOKUP(C1269,DATOS!$C$2:$C$497,DATOS!$F$2:$F$497)</f>
        <v>OCCIDENTE</v>
      </c>
      <c r="I1269" s="22" t="str">
        <f>LOOKUP(C1269,DATOS!$C$2:$C$497,DATOS!$G$2:$G$497)</f>
        <v>MARACAIBO</v>
      </c>
      <c r="J1269" s="9" t="s">
        <v>6</v>
      </c>
    </row>
    <row r="1270" spans="1:10">
      <c r="A1270" s="20">
        <f t="shared" si="18"/>
        <v>1281</v>
      </c>
      <c r="B1270" s="22" t="str">
        <f>LOOKUP(C1270,DATOS!$C$2:$C$497,DATOS!$B$2:$B$497)</f>
        <v>GUSTAVO GALVIS</v>
      </c>
      <c r="C1270" s="26">
        <v>5803314</v>
      </c>
      <c r="D1270" s="22" t="s">
        <v>46</v>
      </c>
      <c r="E1270" s="22" t="str">
        <f>LOOKUP(D1270,DATOS!$A$502:$A$884,DATOS!$B$502:$B$884)</f>
        <v>S/I</v>
      </c>
      <c r="F1270" s="6">
        <v>154.05699999999999</v>
      </c>
      <c r="G1270" s="8">
        <v>45506</v>
      </c>
      <c r="H1270" s="22" t="str">
        <f>LOOKUP(C1270,DATOS!$C$2:$C$497,DATOS!$F$2:$F$497)</f>
        <v>OCCIDENTE</v>
      </c>
      <c r="I1270" s="22" t="str">
        <f>LOOKUP(C1270,DATOS!$C$2:$C$497,DATOS!$G$2:$G$497)</f>
        <v>MARACAIBO</v>
      </c>
      <c r="J1270" s="9" t="s">
        <v>9</v>
      </c>
    </row>
    <row r="1271" spans="1:10">
      <c r="A1271" s="20">
        <f t="shared" si="18"/>
        <v>1282</v>
      </c>
      <c r="B1271" s="22" t="str">
        <f>LOOKUP(C1271,DATOS!$C$2:$C$497,DATOS!$B$2:$B$497)</f>
        <v xml:space="preserve">  MIGUEL JIMENEZ</v>
      </c>
      <c r="C1271" s="26">
        <v>28071561</v>
      </c>
      <c r="D1271" s="22" t="str">
        <f>LOOKUP(C1271,DATOS!$C$2:$C$497,DATOS!$D$2:$D$497)</f>
        <v>DA761289</v>
      </c>
      <c r="E1271" s="22" t="str">
        <f>LOOKUP(D1271,DATOS!$A$502:$A$884,DATOS!$B$502:$B$884)</f>
        <v>600 LT</v>
      </c>
      <c r="F1271" s="6">
        <v>200.40799999999999</v>
      </c>
      <c r="G1271" s="8">
        <v>45506</v>
      </c>
      <c r="H1271" s="22" t="str">
        <f>LOOKUP(C1271,DATOS!$C$2:$C$497,DATOS!$F$2:$F$497)</f>
        <v>ANDES</v>
      </c>
      <c r="I1271" s="22" t="str">
        <f>LOOKUP(C1271,DATOS!$C$2:$C$497,DATOS!$G$2:$G$497)</f>
        <v>SAN CRISTOBAL</v>
      </c>
      <c r="J1271" s="9" t="s">
        <v>58</v>
      </c>
    </row>
    <row r="1272" spans="1:10">
      <c r="A1272" s="20">
        <f t="shared" si="18"/>
        <v>1283</v>
      </c>
      <c r="B1272" s="22" t="str">
        <f>LOOKUP(C1272,DATOS!$C$2:$C$497,DATOS!$B$2:$B$497)</f>
        <v>EDIXON OCANDO</v>
      </c>
      <c r="C1272" s="26">
        <v>11066473</v>
      </c>
      <c r="D1272" s="22" t="str">
        <f>LOOKUP(C1272,DATOS!$C$2:$C$497,DATOS!$D$2:$D$497)</f>
        <v>A49EB1P</v>
      </c>
      <c r="E1272" s="22" t="str">
        <f>LOOKUP(D1272,DATOS!$A$502:$A$884,DATOS!$B$502:$B$884)</f>
        <v>S/I</v>
      </c>
      <c r="F1272" s="6">
        <v>400.02600000000001</v>
      </c>
      <c r="G1272" s="8">
        <v>45506</v>
      </c>
      <c r="H1272" s="22" t="str">
        <f>LOOKUP(C1272,DATOS!$C$2:$C$497,DATOS!$F$2:$F$497)</f>
        <v>OCCIDENTE</v>
      </c>
      <c r="I1272" s="22" t="str">
        <f>LOOKUP(C1272,DATOS!$C$2:$C$497,DATOS!$G$2:$G$497)</f>
        <v>MARACAIBO</v>
      </c>
      <c r="J1272" s="9" t="s">
        <v>732</v>
      </c>
    </row>
    <row r="1273" spans="1:10">
      <c r="A1273" s="20">
        <f t="shared" si="18"/>
        <v>1284</v>
      </c>
      <c r="B1273" s="22" t="str">
        <f>LOOKUP(C1273,DATOS!$C$2:$C$497,DATOS!$B$2:$B$497)</f>
        <v>JORGE BERMUDEZ</v>
      </c>
      <c r="C1273" s="26">
        <v>9367372</v>
      </c>
      <c r="D1273" s="22" t="str">
        <f>LOOKUP(C1273,DATOS!$C$2:$C$497,DATOS!$D$2:$D$497)</f>
        <v>A61AE4C</v>
      </c>
      <c r="E1273" s="22" t="str">
        <f>LOOKUP(D1273,DATOS!$A$502:$A$884,DATOS!$B$502:$B$884)</f>
        <v>S/I</v>
      </c>
      <c r="F1273" s="6">
        <v>200.761</v>
      </c>
      <c r="G1273" s="8">
        <v>45506</v>
      </c>
      <c r="H1273" s="22" t="str">
        <f>LOOKUP(C1273,DATOS!$C$2:$C$497,DATOS!$F$2:$F$497)</f>
        <v>ANDES</v>
      </c>
      <c r="I1273" s="22" t="str">
        <f>LOOKUP(C1273,DATOS!$C$2:$C$497,DATOS!$G$2:$G$497)</f>
        <v>SAN CRISTOBAL</v>
      </c>
      <c r="J1273" s="9" t="s">
        <v>58</v>
      </c>
    </row>
    <row r="1274" spans="1:10">
      <c r="A1274" s="20">
        <f t="shared" si="18"/>
        <v>1285</v>
      </c>
      <c r="B1274" s="22" t="str">
        <f>LOOKUP(C1274,DATOS!$C$2:$C$497,DATOS!$B$2:$B$497)</f>
        <v>EDEBERTO FLORES</v>
      </c>
      <c r="C1274" s="26">
        <v>13024349</v>
      </c>
      <c r="D1274" s="22" t="str">
        <f>LOOKUP(C1274,DATOS!$C$2:$C$497,DATOS!$D$2:$D$497)</f>
        <v>DA761828</v>
      </c>
      <c r="E1274" s="22" t="str">
        <f>LOOKUP(D1274,DATOS!$A$502:$A$884,DATOS!$B$502:$B$884)</f>
        <v>600 LT</v>
      </c>
      <c r="F1274" s="6">
        <v>250.84700000000001</v>
      </c>
      <c r="G1274" s="8">
        <v>45506</v>
      </c>
      <c r="H1274" s="22" t="str">
        <f>LOOKUP(C1274,DATOS!$C$2:$C$497,DATOS!$F$2:$F$497)</f>
        <v>OCCIDENTE</v>
      </c>
      <c r="I1274" s="22" t="str">
        <f>LOOKUP(C1274,DATOS!$C$2:$C$497,DATOS!$G$2:$G$497)</f>
        <v>MARACAIBO</v>
      </c>
      <c r="J1274" s="9" t="s">
        <v>57</v>
      </c>
    </row>
    <row r="1275" spans="1:10">
      <c r="A1275" s="20">
        <f t="shared" si="18"/>
        <v>1286</v>
      </c>
      <c r="B1275" s="22" t="str">
        <f>LOOKUP(C1275,DATOS!$C$2:$C$497,DATOS!$B$2:$B$497)</f>
        <v>HENRY VILLALOBOS</v>
      </c>
      <c r="C1275" s="26">
        <v>10413505</v>
      </c>
      <c r="D1275" s="22" t="str">
        <f>LOOKUP(C1275,DATOS!$C$2:$C$497,DATOS!$D$2:$D$497)</f>
        <v>A72EE0G</v>
      </c>
      <c r="E1275" s="22" t="str">
        <f>LOOKUP(D1275,DATOS!$A$502:$A$884,DATOS!$B$502:$B$884)</f>
        <v>S/I</v>
      </c>
      <c r="F1275" s="6">
        <v>400.78</v>
      </c>
      <c r="G1275" s="8">
        <v>45506</v>
      </c>
      <c r="H1275" s="22" t="str">
        <f>LOOKUP(C1275,DATOS!$C$2:$C$497,DATOS!$F$2:$F$497)</f>
        <v>OCCIDENTE</v>
      </c>
      <c r="I1275" s="22" t="str">
        <f>LOOKUP(C1275,DATOS!$C$2:$C$497,DATOS!$G$2:$G$497)</f>
        <v>MARACAIBO</v>
      </c>
      <c r="J1275" s="9" t="s">
        <v>732</v>
      </c>
    </row>
    <row r="1276" spans="1:10">
      <c r="A1276" s="20">
        <f t="shared" si="18"/>
        <v>1287</v>
      </c>
      <c r="B1276" s="22" t="str">
        <f>LOOKUP(C1276,DATOS!$C$2:$C$497,DATOS!$B$2:$B$497)</f>
        <v>JOSE BENITO VILLALOBOS</v>
      </c>
      <c r="C1276" s="26">
        <v>16492828</v>
      </c>
      <c r="D1276" s="22" t="str">
        <f>LOOKUP(C1276,DATOS!$C$2:$C$497,DATOS!$D$2:$D$497)</f>
        <v>DA761656</v>
      </c>
      <c r="E1276" s="22" t="str">
        <f>LOOKUP(D1276,DATOS!$A$502:$A$884,DATOS!$B$502:$B$884)</f>
        <v>600 LT</v>
      </c>
      <c r="F1276" s="6">
        <v>411.267</v>
      </c>
      <c r="G1276" s="8">
        <v>45506</v>
      </c>
      <c r="H1276" s="22" t="str">
        <f>LOOKUP(C1276,DATOS!$C$2:$C$497,DATOS!$F$2:$F$497)</f>
        <v>OCCIDENTE</v>
      </c>
      <c r="I1276" s="22" t="str">
        <f>LOOKUP(C1276,DATOS!$C$2:$C$497,DATOS!$G$2:$G$497)</f>
        <v>MARACAIBO</v>
      </c>
      <c r="J1276" s="9" t="s">
        <v>6</v>
      </c>
    </row>
    <row r="1277" spans="1:10">
      <c r="A1277" s="20">
        <f t="shared" si="18"/>
        <v>1288</v>
      </c>
      <c r="B1277" s="22" t="str">
        <f>LOOKUP(C1277,DATOS!$C$2:$C$497,DATOS!$B$2:$B$497)</f>
        <v xml:space="preserve">GUTIERREZ JAVIER </v>
      </c>
      <c r="C1277" s="26">
        <v>15808424</v>
      </c>
      <c r="D1277" s="22" t="str">
        <f>LOOKUP(C1277,DATOS!$C$2:$C$497,DATOS!$D$2:$D$497)</f>
        <v>A38EE0G</v>
      </c>
      <c r="E1277" s="22" t="str">
        <f>LOOKUP(D1277,DATOS!$A$502:$A$884,DATOS!$B$502:$B$884)</f>
        <v>S/I</v>
      </c>
      <c r="F1277" s="6">
        <v>300.05599999999998</v>
      </c>
      <c r="G1277" s="8">
        <v>45506</v>
      </c>
      <c r="H1277" s="22" t="str">
        <f>LOOKUP(C1277,DATOS!$C$2:$C$497,DATOS!$F$2:$F$497)</f>
        <v>OCCIDENTE</v>
      </c>
      <c r="I1277" s="22" t="str">
        <f>LOOKUP(C1277,DATOS!$C$2:$C$497,DATOS!$G$2:$G$497)</f>
        <v>VALERA</v>
      </c>
      <c r="J1277" s="9" t="s">
        <v>536</v>
      </c>
    </row>
    <row r="1278" spans="1:10">
      <c r="A1278" s="20">
        <f t="shared" si="18"/>
        <v>1289</v>
      </c>
      <c r="B1278" s="22" t="str">
        <f>LOOKUP(C1278,DATOS!$C$2:$C$497,DATOS!$B$2:$B$497)</f>
        <v>LEONEL ARIAS</v>
      </c>
      <c r="C1278" s="22">
        <v>7690317</v>
      </c>
      <c r="D1278" s="22" t="str">
        <f>LOOKUP(C1278,DATOS!$C$2:$C$497,DATOS!$D$2:$D$497)</f>
        <v>NS000498</v>
      </c>
      <c r="E1278" s="22" t="str">
        <f>LOOKUP(D1278,DATOS!$A$502:$A$884,DATOS!$B$502:$B$884)</f>
        <v>S/I</v>
      </c>
      <c r="F1278" s="6">
        <v>169.92400000000001</v>
      </c>
      <c r="G1278" s="8">
        <v>45506</v>
      </c>
      <c r="H1278" s="22" t="str">
        <f>LOOKUP(C1278,DATOS!$C$2:$C$497,DATOS!$F$2:$F$497)</f>
        <v>OCCIDENTE</v>
      </c>
      <c r="I1278" s="22" t="str">
        <f>LOOKUP(C1278,DATOS!$C$2:$C$497,DATOS!$G$2:$G$497)</f>
        <v>MARACAIBO</v>
      </c>
      <c r="J1278" s="9" t="s">
        <v>483</v>
      </c>
    </row>
    <row r="1279" spans="1:10">
      <c r="A1279" s="20">
        <f t="shared" si="18"/>
        <v>1290</v>
      </c>
      <c r="B1279" s="22" t="str">
        <f>LOOKUP(C1279,DATOS!$C$2:$C$497,DATOS!$B$2:$B$497)</f>
        <v>LEONAR VALERA</v>
      </c>
      <c r="C1279" s="26">
        <v>11324295</v>
      </c>
      <c r="D1279" s="22" t="str">
        <f>LOOKUP(C1279,DATOS!$C$2:$C$497,DATOS!$D$2:$D$497)</f>
        <v>A75EE7G</v>
      </c>
      <c r="E1279" s="22" t="str">
        <f>LOOKUP(D1279,DATOS!$A$502:$A$884,DATOS!$B$502:$B$884)</f>
        <v>S/I</v>
      </c>
      <c r="F1279" s="6">
        <v>200.75899999999999</v>
      </c>
      <c r="G1279" s="8">
        <v>45506</v>
      </c>
      <c r="H1279" s="22" t="str">
        <f>LOOKUP(C1279,DATOS!$C$2:$C$497,DATOS!$F$2:$F$497)</f>
        <v>OCCIDENTE</v>
      </c>
      <c r="I1279" s="22" t="str">
        <f>LOOKUP(C1279,DATOS!$C$2:$C$497,DATOS!$G$2:$G$497)</f>
        <v>VALERA</v>
      </c>
      <c r="J1279" s="9" t="s">
        <v>56</v>
      </c>
    </row>
    <row r="1280" spans="1:10">
      <c r="A1280" s="20">
        <f t="shared" si="18"/>
        <v>1291</v>
      </c>
      <c r="B1280" s="28" t="s">
        <v>20</v>
      </c>
      <c r="C1280" s="28" t="s">
        <v>21</v>
      </c>
      <c r="D1280" s="28" t="s">
        <v>22</v>
      </c>
      <c r="E1280" s="28" t="s">
        <v>23</v>
      </c>
      <c r="F1280" s="28" t="s">
        <v>25</v>
      </c>
      <c r="G1280" s="28" t="s">
        <v>0</v>
      </c>
      <c r="H1280" s="28" t="s">
        <v>28</v>
      </c>
      <c r="I1280" s="28" t="s">
        <v>29</v>
      </c>
      <c r="J1280" s="28" t="s">
        <v>30</v>
      </c>
    </row>
    <row r="1281" spans="1:10">
      <c r="A1281" s="20">
        <f t="shared" si="18"/>
        <v>1292</v>
      </c>
      <c r="B1281" s="22" t="str">
        <f>LOOKUP(C1281,DATOS!$C$2:$C$497,DATOS!$B$2:$B$497)</f>
        <v>RICHARD VASQUEZ</v>
      </c>
      <c r="C1281" s="26">
        <v>14454740</v>
      </c>
      <c r="D1281" s="22" t="str">
        <f>LOOKUP(C1281,DATOS!$C$2:$C$497,DATOS!$D$2:$D$497)</f>
        <v>A73EE3G</v>
      </c>
      <c r="E1281" s="22" t="str">
        <f>LOOKUP(D1281,DATOS!$A$502:$A$884,DATOS!$B$502:$B$884)</f>
        <v>S/I</v>
      </c>
      <c r="F1281" s="6">
        <v>200.71600000000001</v>
      </c>
      <c r="G1281" s="8">
        <v>45506</v>
      </c>
      <c r="H1281" s="22" t="str">
        <f>LOOKUP(C1281,DATOS!$C$2:$C$497,DATOS!$F$2:$F$497)</f>
        <v>OCCIDENTE</v>
      </c>
      <c r="I1281" s="22" t="str">
        <f>LOOKUP(C1281,DATOS!$C$2:$C$497,DATOS!$G$2:$G$497)</f>
        <v>MARACAIBO</v>
      </c>
      <c r="J1281" s="9" t="s">
        <v>9</v>
      </c>
    </row>
    <row r="1282" spans="1:10">
      <c r="A1282" s="20">
        <f t="shared" si="18"/>
        <v>1293</v>
      </c>
      <c r="B1282" s="22" t="str">
        <f>LOOKUP(C1282,DATOS!$C$2:$C$497,DATOS!$B$2:$B$497)</f>
        <v>FREDDY CALANDRIELLO</v>
      </c>
      <c r="C1282" s="26">
        <v>8695929</v>
      </c>
      <c r="D1282" s="22" t="str">
        <f>LOOKUP(C1282,DATOS!$C$2:$C$497,DATOS!$D$2:$D$497)</f>
        <v>DA761730</v>
      </c>
      <c r="E1282" s="22" t="str">
        <f>LOOKUP(D1282,DATOS!$A$502:$A$884,DATOS!$B$502:$B$884)</f>
        <v>600 LT</v>
      </c>
      <c r="F1282" s="6">
        <v>408.80599999999998</v>
      </c>
      <c r="G1282" s="8">
        <v>45506</v>
      </c>
      <c r="H1282" s="22" t="str">
        <f>LOOKUP(C1282,DATOS!$C$2:$C$497,DATOS!$F$2:$F$497)</f>
        <v>OCCIDENTE</v>
      </c>
      <c r="I1282" s="22" t="str">
        <f>LOOKUP(C1282,DATOS!$C$2:$C$497,DATOS!$G$2:$G$497)</f>
        <v>MARACAIBO</v>
      </c>
      <c r="J1282" s="9" t="s">
        <v>6</v>
      </c>
    </row>
    <row r="1283" spans="1:10">
      <c r="A1283" s="20">
        <f t="shared" si="18"/>
        <v>1294</v>
      </c>
      <c r="B1283" s="22" t="str">
        <f>LOOKUP(C1283,DATOS!$C$2:$C$497,DATOS!$B$2:$B$497)</f>
        <v>JOSE GONZALEZ</v>
      </c>
      <c r="C1283" s="26">
        <v>11249199</v>
      </c>
      <c r="D1283" s="22" t="str">
        <f>LOOKUP(C1283,DATOS!$C$2:$C$497,DATOS!$D$2:$D$497)</f>
        <v>NS000530</v>
      </c>
      <c r="E1283" s="22" t="str">
        <f>LOOKUP(D1283,DATOS!$A$502:$A$884,DATOS!$B$502:$B$884)</f>
        <v>S/I</v>
      </c>
      <c r="F1283" s="6">
        <v>182.399</v>
      </c>
      <c r="G1283" s="8">
        <v>45506</v>
      </c>
      <c r="H1283" s="22" t="str">
        <f>LOOKUP(C1283,DATOS!$C$2:$C$497,DATOS!$F$2:$F$497)</f>
        <v>OCCIDENTE</v>
      </c>
      <c r="I1283" s="22" t="str">
        <f>LOOKUP(C1283,DATOS!$C$2:$C$497,DATOS!$G$2:$G$497)</f>
        <v>MARACAIBO</v>
      </c>
      <c r="J1283" s="9" t="s">
        <v>9</v>
      </c>
    </row>
    <row r="1284" spans="1:10">
      <c r="A1284" s="20">
        <f t="shared" si="18"/>
        <v>1295</v>
      </c>
      <c r="B1284" s="22" t="str">
        <f>LOOKUP(C1284,DATOS!$C$2:$C$497,DATOS!$B$2:$B$497)</f>
        <v>YOVANY BRICEÑO</v>
      </c>
      <c r="C1284" s="26">
        <v>10911880</v>
      </c>
      <c r="D1284" s="22" t="s">
        <v>245</v>
      </c>
      <c r="E1284" s="22" t="str">
        <f>LOOKUP(D1284,DATOS!$A$502:$A$884,DATOS!$B$502:$B$884)</f>
        <v>S/I</v>
      </c>
      <c r="F1284" s="6">
        <v>200.03299999999999</v>
      </c>
      <c r="G1284" s="8">
        <v>45506</v>
      </c>
      <c r="H1284" s="22" t="str">
        <f>LOOKUP(C1284,DATOS!$C$2:$C$497,DATOS!$F$2:$F$497)</f>
        <v>OCCIDENTE</v>
      </c>
      <c r="I1284" s="22" t="str">
        <f>LOOKUP(C1284,DATOS!$C$2:$C$497,DATOS!$G$2:$G$497)</f>
        <v>VALERA</v>
      </c>
      <c r="J1284" s="9" t="s">
        <v>56</v>
      </c>
    </row>
    <row r="1285" spans="1:10">
      <c r="A1285" s="20">
        <f t="shared" si="18"/>
        <v>1296</v>
      </c>
      <c r="B1285" s="22" t="str">
        <f>LOOKUP(C1285,DATOS!$C$2:$C$497,DATOS!$B$2:$B$497)</f>
        <v>VICTOR SOSA</v>
      </c>
      <c r="C1285" s="26">
        <v>10038524</v>
      </c>
      <c r="D1285" s="22" t="str">
        <f>LOOKUP(C1285,DATOS!$C$2:$C$497,DATOS!$D$2:$D$497)</f>
        <v>A40EE5G</v>
      </c>
      <c r="E1285" s="22" t="str">
        <f>LOOKUP(D1285,DATOS!$A$502:$A$884,DATOS!$B$502:$B$884)</f>
        <v>S/I</v>
      </c>
      <c r="F1285" s="6">
        <v>200.27199999999999</v>
      </c>
      <c r="G1285" s="8">
        <v>45506</v>
      </c>
      <c r="H1285" s="22" t="str">
        <f>LOOKUP(C1285,DATOS!$C$2:$C$497,DATOS!$F$2:$F$497)</f>
        <v>OCCIDENTE</v>
      </c>
      <c r="I1285" s="22" t="str">
        <f>LOOKUP(C1285,DATOS!$C$2:$C$497,DATOS!$G$2:$G$497)</f>
        <v>VALERA</v>
      </c>
      <c r="J1285" s="9" t="s">
        <v>56</v>
      </c>
    </row>
    <row r="1286" spans="1:10">
      <c r="A1286" s="20">
        <f t="shared" si="18"/>
        <v>1297</v>
      </c>
      <c r="B1286" s="22" t="str">
        <f>LOOKUP(C1286,DATOS!$C$2:$C$497,DATOS!$B$2:$B$497)</f>
        <v>KEVEEM ANAYA</v>
      </c>
      <c r="C1286" s="26">
        <v>19936109</v>
      </c>
      <c r="D1286" s="22" t="str">
        <f>LOOKUP(C1286,DATOS!$C$2:$C$497,DATOS!$D$2:$D$497)</f>
        <v>DA761676</v>
      </c>
      <c r="E1286" s="22" t="str">
        <f>LOOKUP(D1286,DATOS!$A$502:$A$884,DATOS!$B$502:$B$884)</f>
        <v>600 LT</v>
      </c>
      <c r="F1286" s="6">
        <v>200.381</v>
      </c>
      <c r="G1286" s="8">
        <v>45506</v>
      </c>
      <c r="H1286" s="22" t="str">
        <f>LOOKUP(C1286,DATOS!$C$2:$C$497,DATOS!$F$2:$F$497)</f>
        <v>OCCIDENTE</v>
      </c>
      <c r="I1286" s="22" t="str">
        <f>LOOKUP(C1286,DATOS!$C$2:$C$497,DATOS!$G$2:$G$497)</f>
        <v>MARACAIBO</v>
      </c>
      <c r="J1286" s="9" t="s">
        <v>9</v>
      </c>
    </row>
    <row r="1287" spans="1:10">
      <c r="A1287" s="20">
        <f t="shared" si="18"/>
        <v>1298</v>
      </c>
      <c r="B1287" s="22" t="str">
        <f>LOOKUP(C1287,DATOS!$C$2:$C$497,DATOS!$B$2:$B$497)</f>
        <v>JORGE FUENMAYOR</v>
      </c>
      <c r="C1287" s="26">
        <v>16608112</v>
      </c>
      <c r="D1287" s="22" t="str">
        <f>LOOKUP(C1287,DATOS!$C$2:$C$497,DATOS!$D$2:$D$497)</f>
        <v>A72EE3G</v>
      </c>
      <c r="E1287" s="22" t="str">
        <f>LOOKUP(D1287,DATOS!$A$502:$A$884,DATOS!$B$502:$B$884)</f>
        <v>S/I</v>
      </c>
      <c r="F1287" s="6">
        <v>400.82</v>
      </c>
      <c r="G1287" s="8">
        <v>45506</v>
      </c>
      <c r="H1287" s="22" t="str">
        <f>LOOKUP(C1287,DATOS!$C$2:$C$497,DATOS!$F$2:$F$497)</f>
        <v>OCCIDENTE</v>
      </c>
      <c r="I1287" s="22" t="str">
        <f>LOOKUP(C1287,DATOS!$C$2:$C$497,DATOS!$G$2:$G$497)</f>
        <v>MARACAIBO</v>
      </c>
      <c r="J1287" s="9" t="s">
        <v>6</v>
      </c>
    </row>
    <row r="1288" spans="1:10">
      <c r="A1288" s="20">
        <f t="shared" si="18"/>
        <v>1299</v>
      </c>
      <c r="B1288" s="22" t="str">
        <f>LOOKUP(C1288,DATOS!$C$2:$C$497,DATOS!$B$2:$B$497)</f>
        <v>PEREZ YEISON</v>
      </c>
      <c r="C1288" s="26">
        <v>17834054</v>
      </c>
      <c r="D1288" s="22" t="str">
        <f>LOOKUP(C1288,DATOS!$C$2:$C$497,DATOS!$D$2:$D$497)</f>
        <v>DA761280</v>
      </c>
      <c r="E1288" s="22" t="str">
        <f>LOOKUP(D1288,DATOS!$A$502:$A$884,DATOS!$B$502:$B$884)</f>
        <v>600 LT</v>
      </c>
      <c r="F1288" s="6">
        <v>200.90799999999999</v>
      </c>
      <c r="G1288" s="8">
        <v>45506</v>
      </c>
      <c r="H1288" s="22" t="str">
        <f>LOOKUP(C1288,DATOS!$C$2:$C$497,DATOS!$F$2:$F$497)</f>
        <v>OCCIDENTE</v>
      </c>
      <c r="I1288" s="22" t="str">
        <f>LOOKUP(C1288,DATOS!$C$2:$C$497,DATOS!$G$2:$G$497)</f>
        <v>MARACAIBO</v>
      </c>
      <c r="J1288" s="9" t="s">
        <v>9</v>
      </c>
    </row>
    <row r="1289" spans="1:10">
      <c r="A1289" s="20">
        <f t="shared" si="18"/>
        <v>1300</v>
      </c>
      <c r="B1289" s="22" t="str">
        <f>LOOKUP(C1289,DATOS!$C$2:$C$497,DATOS!$B$2:$B$497)</f>
        <v>ALEXANDER JOTA</v>
      </c>
      <c r="C1289" s="26">
        <v>5810267</v>
      </c>
      <c r="D1289" s="22" t="s">
        <v>323</v>
      </c>
      <c r="E1289" s="22" t="str">
        <f>LOOKUP(D1289,DATOS!$A$502:$A$884,DATOS!$B$502:$B$884)</f>
        <v>S/I</v>
      </c>
      <c r="F1289" s="6">
        <v>189.29900000000001</v>
      </c>
      <c r="G1289" s="8">
        <v>45506</v>
      </c>
      <c r="H1289" s="22" t="str">
        <f>LOOKUP(C1289,DATOS!$C$2:$C$497,DATOS!$F$2:$F$497)</f>
        <v>OCCIDENTE</v>
      </c>
      <c r="I1289" s="22" t="str">
        <f>LOOKUP(C1289,DATOS!$C$2:$C$497,DATOS!$G$2:$G$497)</f>
        <v>MARACAIBO</v>
      </c>
      <c r="J1289" s="9" t="s">
        <v>483</v>
      </c>
    </row>
    <row r="1290" spans="1:10">
      <c r="A1290" s="20">
        <f t="shared" si="18"/>
        <v>1301</v>
      </c>
      <c r="B1290" s="22" t="str">
        <f>LOOKUP(C1290,DATOS!$C$2:$C$497,DATOS!$B$2:$B$497)</f>
        <v>ANTONIO MONTILLA</v>
      </c>
      <c r="C1290" s="26">
        <v>7732425</v>
      </c>
      <c r="D1290" s="22" t="str">
        <f>LOOKUP(C1290,DATOS!$C$2:$C$497,DATOS!$D$2:$D$497)</f>
        <v>DA761724</v>
      </c>
      <c r="E1290" s="22" t="str">
        <f>LOOKUP(D1290,DATOS!$A$502:$A$884,DATOS!$B$502:$B$884)</f>
        <v>600 LT</v>
      </c>
      <c r="F1290" s="6">
        <v>250.363</v>
      </c>
      <c r="G1290" s="8">
        <v>45506</v>
      </c>
      <c r="H1290" s="22" t="str">
        <f>LOOKUP(C1290,DATOS!$C$2:$C$497,DATOS!$F$2:$F$497)</f>
        <v>OCCIDENTE</v>
      </c>
      <c r="I1290" s="22" t="str">
        <f>LOOKUP(C1290,DATOS!$C$2:$C$497,DATOS!$G$2:$G$497)</f>
        <v>MARACAIBO</v>
      </c>
      <c r="J1290" s="9" t="s">
        <v>57</v>
      </c>
    </row>
    <row r="1291" spans="1:10">
      <c r="A1291" s="20">
        <f t="shared" si="18"/>
        <v>1302</v>
      </c>
      <c r="B1291" s="22" t="str">
        <f>LOOKUP(C1291,DATOS!$C$2:$C$497,DATOS!$B$2:$B$497)</f>
        <v>DOMINGO DELGADO</v>
      </c>
      <c r="C1291" s="26">
        <v>14835346</v>
      </c>
      <c r="D1291" s="22" t="str">
        <f>LOOKUP(C1291,DATOS!$C$2:$C$497,DATOS!$D$2:$D$497)</f>
        <v>A71EE3G</v>
      </c>
      <c r="E1291" s="22" t="str">
        <f>LOOKUP(D1291,DATOS!$A$502:$A$884,DATOS!$B$502:$B$884)</f>
        <v>S/I</v>
      </c>
      <c r="F1291" s="6">
        <v>200.02199999999999</v>
      </c>
      <c r="G1291" s="8">
        <v>45506</v>
      </c>
      <c r="H1291" s="22" t="str">
        <f>LOOKUP(C1291,DATOS!$C$2:$C$497,DATOS!$F$2:$F$497)</f>
        <v>OCCIDENTE</v>
      </c>
      <c r="I1291" s="22" t="str">
        <f>LOOKUP(C1291,DATOS!$C$2:$C$497,DATOS!$G$2:$G$497)</f>
        <v>VALERA</v>
      </c>
      <c r="J1291" s="9" t="s">
        <v>56</v>
      </c>
    </row>
    <row r="1292" spans="1:10">
      <c r="A1292" s="20">
        <f t="shared" si="18"/>
        <v>1303</v>
      </c>
      <c r="B1292" s="22" t="str">
        <f>LOOKUP(C1292,DATOS!$C$2:$C$497,DATOS!$B$2:$B$497)</f>
        <v>GABRIEL FERNANDEZ</v>
      </c>
      <c r="C1292" s="26">
        <v>10916747</v>
      </c>
      <c r="D1292" s="22" t="str">
        <f>LOOKUP(C1292,DATOS!$C$2:$C$497,DATOS!$D$2:$D$497)</f>
        <v>A75EE8G</v>
      </c>
      <c r="E1292" s="22" t="str">
        <f>LOOKUP(D1292,DATOS!$A$502:$A$884,DATOS!$B$502:$B$884)</f>
        <v>S/I</v>
      </c>
      <c r="F1292" s="6">
        <v>400.74</v>
      </c>
      <c r="G1292" s="8">
        <v>45506</v>
      </c>
      <c r="H1292" s="22" t="str">
        <f>LOOKUP(C1292,DATOS!$C$2:$C$497,DATOS!$F$2:$F$497)</f>
        <v>OCCIDENTE</v>
      </c>
      <c r="I1292" s="22" t="str">
        <f>LOOKUP(C1292,DATOS!$C$2:$C$497,DATOS!$G$2:$G$497)</f>
        <v>MARACAIBO</v>
      </c>
      <c r="J1292" s="9" t="s">
        <v>6</v>
      </c>
    </row>
    <row r="1293" spans="1:10">
      <c r="A1293" s="20">
        <f t="shared" si="18"/>
        <v>1304</v>
      </c>
      <c r="B1293" s="22" t="str">
        <f>LOOKUP(C1293,DATOS!$C$2:$C$497,DATOS!$B$2:$B$497)</f>
        <v>JOSE VALBUENA</v>
      </c>
      <c r="C1293" s="26">
        <v>15142775</v>
      </c>
      <c r="D1293" s="22" t="s">
        <v>851</v>
      </c>
      <c r="E1293" s="22" t="str">
        <f>LOOKUP(D1293,DATOS!$A$502:$A$884,DATOS!$B$502:$B$884)</f>
        <v>600 LT</v>
      </c>
      <c r="F1293" s="6">
        <v>300.67</v>
      </c>
      <c r="G1293" s="8">
        <v>45506</v>
      </c>
      <c r="H1293" s="22" t="str">
        <f>LOOKUP(C1293,DATOS!$C$2:$C$497,DATOS!$F$2:$F$497)</f>
        <v>ANDES</v>
      </c>
      <c r="I1293" s="22" t="str">
        <f>LOOKUP(C1293,DATOS!$C$2:$C$497,DATOS!$G$2:$G$497)</f>
        <v>LA FRIA</v>
      </c>
      <c r="J1293" s="9" t="s">
        <v>495</v>
      </c>
    </row>
    <row r="1294" spans="1:10">
      <c r="A1294" s="20">
        <f t="shared" si="18"/>
        <v>1305</v>
      </c>
      <c r="B1294" s="22" t="str">
        <f>LOOKUP(C1294,DATOS!$C$2:$C$497,DATOS!$B$2:$B$497)</f>
        <v>JESUS ARMANDO GIL</v>
      </c>
      <c r="C1294" s="26">
        <v>10851206</v>
      </c>
      <c r="D1294" s="22" t="str">
        <f>LOOKUP(C1294,DATOS!$C$2:$C$497,DATOS!$D$2:$D$497)</f>
        <v>A24DT2V</v>
      </c>
      <c r="E1294" s="22" t="str">
        <f>LOOKUP(D1294,DATOS!$A$502:$A$884,DATOS!$B$502:$B$884)</f>
        <v>S/I</v>
      </c>
      <c r="F1294" s="6">
        <v>200.97</v>
      </c>
      <c r="G1294" s="8">
        <v>45506</v>
      </c>
      <c r="H1294" s="22" t="str">
        <f>LOOKUP(C1294,DATOS!$C$2:$C$497,DATOS!$F$2:$F$497)</f>
        <v>ANDES</v>
      </c>
      <c r="I1294" s="22" t="str">
        <f>LOOKUP(C1294,DATOS!$C$2:$C$497,DATOS!$G$2:$G$497)</f>
        <v>SAN CRISTOBAL</v>
      </c>
      <c r="J1294" s="9" t="s">
        <v>58</v>
      </c>
    </row>
    <row r="1295" spans="1:10">
      <c r="A1295" s="20">
        <f t="shared" si="18"/>
        <v>1306</v>
      </c>
      <c r="B1295" s="28" t="s">
        <v>20</v>
      </c>
      <c r="C1295" s="28" t="s">
        <v>21</v>
      </c>
      <c r="D1295" s="28" t="s">
        <v>22</v>
      </c>
      <c r="E1295" s="28" t="s">
        <v>23</v>
      </c>
      <c r="F1295" s="28" t="s">
        <v>25</v>
      </c>
      <c r="G1295" s="28" t="s">
        <v>0</v>
      </c>
      <c r="H1295" s="28" t="s">
        <v>28</v>
      </c>
      <c r="I1295" s="28" t="s">
        <v>29</v>
      </c>
      <c r="J1295" s="28" t="s">
        <v>30</v>
      </c>
    </row>
    <row r="1296" spans="1:10">
      <c r="A1296" s="20">
        <f t="shared" si="18"/>
        <v>1307</v>
      </c>
      <c r="B1296" s="22" t="str">
        <f>LOOKUP(C1296,DATOS!$C$2:$C$497,DATOS!$B$2:$B$497)</f>
        <v>ALEJANDRO QUERO</v>
      </c>
      <c r="C1296" s="26">
        <v>13209760</v>
      </c>
      <c r="D1296" s="22" t="str">
        <f>LOOKUP(C1296,DATOS!$C$2:$C$497,DATOS!$D$2:$D$497)</f>
        <v>DA753561</v>
      </c>
      <c r="E1296" s="22" t="str">
        <f>LOOKUP(D1296,DATOS!$A$502:$A$884,DATOS!$B$502:$B$884)</f>
        <v>600 LT</v>
      </c>
      <c r="F1296" s="6">
        <v>250.72</v>
      </c>
      <c r="G1296" s="8">
        <v>45506</v>
      </c>
      <c r="H1296" s="22" t="str">
        <f>LOOKUP(C1296,DATOS!$C$2:$C$497,DATOS!$F$2:$F$497)</f>
        <v>OCCIDENTE</v>
      </c>
      <c r="I1296" s="22" t="str">
        <f>LOOKUP(C1296,DATOS!$C$2:$C$497,DATOS!$G$2:$G$497)</f>
        <v>MARACAIBO</v>
      </c>
      <c r="J1296" s="9" t="s">
        <v>57</v>
      </c>
    </row>
    <row r="1297" spans="1:10">
      <c r="A1297" s="20">
        <f t="shared" si="18"/>
        <v>1308</v>
      </c>
      <c r="B1297" s="22" t="str">
        <f>LOOKUP(C1297,DATOS!$C$2:$C$497,DATOS!$B$2:$B$497)</f>
        <v>WILLIAMS LABARCA</v>
      </c>
      <c r="C1297" s="26">
        <v>16469804</v>
      </c>
      <c r="D1297" s="22" t="s">
        <v>852</v>
      </c>
      <c r="E1297" s="22" t="str">
        <f>LOOKUP(D1297,DATOS!$A$502:$A$884,DATOS!$B$502:$B$884)</f>
        <v>S/I</v>
      </c>
      <c r="F1297" s="6">
        <v>200.648</v>
      </c>
      <c r="G1297" s="8">
        <v>45506</v>
      </c>
      <c r="H1297" s="22" t="str">
        <f>LOOKUP(C1297,DATOS!$C$2:$C$497,DATOS!$F$2:$F$497)</f>
        <v>OCCIDENTE</v>
      </c>
      <c r="I1297" s="22" t="str">
        <f>LOOKUP(C1297,DATOS!$C$2:$C$497,DATOS!$G$2:$G$497)</f>
        <v>MARACAIBO</v>
      </c>
      <c r="J1297" s="9" t="s">
        <v>9</v>
      </c>
    </row>
    <row r="1298" spans="1:10">
      <c r="A1298" s="20">
        <f t="shared" si="18"/>
        <v>1309</v>
      </c>
      <c r="B1298" s="22" t="str">
        <f>LOOKUP(C1298,DATOS!$C$2:$C$497,DATOS!$B$2:$B$497)</f>
        <v>JOSE RAMIREZ</v>
      </c>
      <c r="C1298" s="26">
        <v>9344408</v>
      </c>
      <c r="D1298" s="22" t="str">
        <f>LOOKUP(C1298,DATOS!$C$2:$C$497,DATOS!$D$2:$D$497)</f>
        <v>A28DT5V</v>
      </c>
      <c r="E1298" s="22" t="str">
        <f>LOOKUP(D1298,DATOS!$A$502:$A$884,DATOS!$B$502:$B$884)</f>
        <v>S/I</v>
      </c>
      <c r="F1298" s="6">
        <v>200.404</v>
      </c>
      <c r="G1298" s="8">
        <v>45506</v>
      </c>
      <c r="H1298" s="22" t="str">
        <f>LOOKUP(C1298,DATOS!$C$2:$C$497,DATOS!$F$2:$F$497)</f>
        <v>ANDES</v>
      </c>
      <c r="I1298" s="22" t="str">
        <f>LOOKUP(C1298,DATOS!$C$2:$C$497,DATOS!$G$2:$G$497)</f>
        <v>LA FRIA</v>
      </c>
      <c r="J1298" s="9" t="s">
        <v>35</v>
      </c>
    </row>
    <row r="1299" spans="1:10">
      <c r="A1299" s="20">
        <f t="shared" si="18"/>
        <v>1310</v>
      </c>
      <c r="B1299" s="22" t="str">
        <f>LOOKUP(C1299,DATOS!$C$2:$C$497,DATOS!$B$2:$B$497)</f>
        <v>WILSON PEREZ</v>
      </c>
      <c r="C1299" s="26">
        <v>1138996</v>
      </c>
      <c r="D1299" s="22" t="s">
        <v>229</v>
      </c>
      <c r="E1299" s="22" t="str">
        <f>LOOKUP(D1299,DATOS!$A$502:$A$884,DATOS!$B$502:$B$884)</f>
        <v>600 LT</v>
      </c>
      <c r="F1299" s="6">
        <v>421.834</v>
      </c>
      <c r="G1299" s="8">
        <v>45506</v>
      </c>
      <c r="H1299" s="22" t="str">
        <f>LOOKUP(C1299,DATOS!$C$2:$C$497,DATOS!$F$2:$F$497)</f>
        <v>ANDES</v>
      </c>
      <c r="I1299" s="22" t="str">
        <f>LOOKUP(C1299,DATOS!$C$2:$C$497,DATOS!$G$2:$G$497)</f>
        <v>LA SODI</v>
      </c>
      <c r="J1299" s="9" t="s">
        <v>732</v>
      </c>
    </row>
    <row r="1300" spans="1:10">
      <c r="A1300" s="20">
        <f t="shared" si="18"/>
        <v>1311</v>
      </c>
      <c r="B1300" s="22" t="str">
        <f>LOOKUP(C1300,DATOS!$C$2:$C$497,DATOS!$B$2:$B$497)</f>
        <v>ARGENIS ARANGUREN</v>
      </c>
      <c r="C1300" s="26">
        <v>10850656</v>
      </c>
      <c r="D1300" s="22" t="str">
        <f>LOOKUP(C1300,DATOS!$C$2:$C$497,DATOS!$D$2:$D$497)</f>
        <v>DA753423</v>
      </c>
      <c r="E1300" s="22" t="str">
        <f>LOOKUP(D1300,DATOS!$A$502:$A$884,DATOS!$B$502:$B$884)</f>
        <v>600 LT</v>
      </c>
      <c r="F1300" s="6">
        <v>200.155</v>
      </c>
      <c r="G1300" s="8">
        <v>45506</v>
      </c>
      <c r="H1300" s="22" t="str">
        <f>LOOKUP(C1300,DATOS!$C$2:$C$497,DATOS!$F$2:$F$497)</f>
        <v>ANDES</v>
      </c>
      <c r="I1300" s="22" t="str">
        <f>LOOKUP(C1300,DATOS!$C$2:$C$497,DATOS!$G$2:$G$497)</f>
        <v>LA FRIA</v>
      </c>
      <c r="J1300" s="9" t="s">
        <v>35</v>
      </c>
    </row>
    <row r="1301" spans="1:10">
      <c r="A1301" s="20">
        <f t="shared" si="18"/>
        <v>1312</v>
      </c>
      <c r="B1301" s="22" t="str">
        <f>LOOKUP(C1301,DATOS!$C$2:$C$497,DATOS!$B$2:$B$497)</f>
        <v xml:space="preserve">  JESUS BELLOSO</v>
      </c>
      <c r="C1301" s="26">
        <v>7832974</v>
      </c>
      <c r="D1301" s="22" t="s">
        <v>814</v>
      </c>
      <c r="E1301" s="22" t="str">
        <f>LOOKUP(D1301,DATOS!$A$502:$A$884,DATOS!$B$502:$B$884)</f>
        <v>S/I</v>
      </c>
      <c r="F1301" s="6">
        <v>150.04900000000001</v>
      </c>
      <c r="G1301" s="8">
        <v>45506</v>
      </c>
      <c r="H1301" s="22" t="str">
        <f>LOOKUP(C1301,DATOS!$C$2:$C$497,DATOS!$F$2:$F$497)</f>
        <v>OCCIDENTE</v>
      </c>
      <c r="I1301" s="22" t="str">
        <f>LOOKUP(C1301,DATOS!$C$2:$C$497,DATOS!$G$2:$G$497)</f>
        <v>MARACAIBO</v>
      </c>
      <c r="J1301" s="9" t="s">
        <v>811</v>
      </c>
    </row>
    <row r="1302" spans="1:10">
      <c r="A1302" s="20">
        <f t="shared" si="18"/>
        <v>1313</v>
      </c>
      <c r="B1302" s="22" t="str">
        <f>LOOKUP(C1302,DATOS!$C$2:$C$497,DATOS!$B$2:$B$497)</f>
        <v>JOSÉ CHACÓN</v>
      </c>
      <c r="C1302" s="26">
        <v>15639042</v>
      </c>
      <c r="D1302" s="22" t="str">
        <f>LOOKUP(C1302,DATOS!$C$2:$C$497,DATOS!$D$2:$D$497)</f>
        <v>PT501899</v>
      </c>
      <c r="E1302" s="22" t="str">
        <f>LOOKUP(D1302,DATOS!$A$502:$A$884,DATOS!$B$502:$B$884)</f>
        <v>S/I</v>
      </c>
      <c r="F1302" s="6">
        <v>170.24600000000001</v>
      </c>
      <c r="G1302" s="8">
        <v>45506</v>
      </c>
      <c r="H1302" s="22" t="str">
        <f>LOOKUP(C1302,DATOS!$C$2:$C$497,DATOS!$F$2:$F$497)</f>
        <v>ANDES</v>
      </c>
      <c r="I1302" s="22" t="str">
        <f>LOOKUP(C1302,DATOS!$C$2:$C$497,DATOS!$G$2:$G$497)</f>
        <v>SAN CRISTOBAL</v>
      </c>
      <c r="J1302" s="9" t="s">
        <v>34</v>
      </c>
    </row>
    <row r="1303" spans="1:10">
      <c r="A1303" s="20">
        <f t="shared" si="18"/>
        <v>1314</v>
      </c>
      <c r="B1303" s="22" t="str">
        <f>LOOKUP(C1303,DATOS!$C$2:$C$497,DATOS!$B$2:$B$497)</f>
        <v>HENRRY DUQUE</v>
      </c>
      <c r="C1303" s="26">
        <v>15085820</v>
      </c>
      <c r="D1303" s="22" t="str">
        <f>LOOKUP(C1303,DATOS!$C$2:$C$497,DATOS!$D$2:$D$497)</f>
        <v>A12DR2K</v>
      </c>
      <c r="E1303" s="22" t="str">
        <f>LOOKUP(D1303,DATOS!$A$502:$A$884,DATOS!$B$502:$B$884)</f>
        <v>S/I</v>
      </c>
      <c r="F1303" s="6">
        <v>155.85900000000001</v>
      </c>
      <c r="G1303" s="8">
        <v>45506</v>
      </c>
      <c r="H1303" s="22" t="str">
        <f>LOOKUP(C1303,DATOS!$C$2:$C$497,DATOS!$F$2:$F$497)</f>
        <v>ANDES</v>
      </c>
      <c r="I1303" s="22" t="str">
        <f>LOOKUP(C1303,DATOS!$C$2:$C$497,DATOS!$G$2:$G$497)</f>
        <v>SAN CRISTOBAL</v>
      </c>
      <c r="J1303" s="9" t="s">
        <v>34</v>
      </c>
    </row>
    <row r="1304" spans="1:10">
      <c r="A1304" s="20">
        <f t="shared" si="18"/>
        <v>1315</v>
      </c>
      <c r="B1304" s="22" t="str">
        <f>LOOKUP(C1304,DATOS!$C$2:$C$497,DATOS!$B$2:$B$497)</f>
        <v>JOSE DUQUE</v>
      </c>
      <c r="C1304" s="26">
        <v>13763298</v>
      </c>
      <c r="D1304" s="22" t="str">
        <f>LOOKUP(C1304,DATOS!$C$2:$C$497,DATOS!$D$2:$D$497)</f>
        <v>DA754045</v>
      </c>
      <c r="E1304" s="22" t="str">
        <f>LOOKUP(D1304,DATOS!$A$502:$A$884,DATOS!$B$502:$B$884)</f>
        <v>600 LT</v>
      </c>
      <c r="F1304" s="6">
        <v>300.26</v>
      </c>
      <c r="G1304" s="8">
        <v>45506</v>
      </c>
      <c r="H1304" s="22" t="str">
        <f>LOOKUP(C1304,DATOS!$C$2:$C$497,DATOS!$F$2:$F$497)</f>
        <v>ANDES</v>
      </c>
      <c r="I1304" s="22" t="str">
        <f>LOOKUP(C1304,DATOS!$C$2:$C$497,DATOS!$G$2:$G$497)</f>
        <v>SAN CRISTOBAL</v>
      </c>
      <c r="J1304" s="9" t="s">
        <v>495</v>
      </c>
    </row>
    <row r="1305" spans="1:10">
      <c r="A1305" s="20">
        <f t="shared" si="18"/>
        <v>1316</v>
      </c>
      <c r="B1305" s="22" t="str">
        <f>LOOKUP(C1305,DATOS!$C$2:$C$497,DATOS!$B$2:$B$497)</f>
        <v>OSWALDO NAVARRO</v>
      </c>
      <c r="C1305" s="26">
        <v>12621011</v>
      </c>
      <c r="D1305" s="22" t="str">
        <f>LOOKUP(C1305,DATOS!$C$2:$C$497,DATOS!$D$2:$D$497)</f>
        <v>A73EE1G</v>
      </c>
      <c r="E1305" s="22" t="str">
        <f>LOOKUP(D1305,DATOS!$A$502:$A$884,DATOS!$B$502:$B$884)</f>
        <v>S/I</v>
      </c>
      <c r="F1305" s="6">
        <v>352.709</v>
      </c>
      <c r="G1305" s="8">
        <v>45506</v>
      </c>
      <c r="H1305" s="22" t="str">
        <f>LOOKUP(C1305,DATOS!$C$2:$C$497,DATOS!$F$2:$F$497)</f>
        <v>OCCIDENTE</v>
      </c>
      <c r="I1305" s="22" t="str">
        <f>LOOKUP(C1305,DATOS!$C$2:$C$497,DATOS!$G$2:$G$497)</f>
        <v>MARACAIBO</v>
      </c>
      <c r="J1305" s="9" t="s">
        <v>732</v>
      </c>
    </row>
    <row r="1306" spans="1:10">
      <c r="A1306" s="20">
        <f t="shared" ref="A1306:A1369" si="19">A1305+1</f>
        <v>1317</v>
      </c>
      <c r="B1306" s="22" t="str">
        <f>LOOKUP(C1306,DATOS!$C$2:$C$497,DATOS!$B$2:$B$497)</f>
        <v>HENRY RAMIREZ</v>
      </c>
      <c r="C1306" s="26">
        <v>13141978</v>
      </c>
      <c r="D1306" s="22" t="s">
        <v>67</v>
      </c>
      <c r="E1306" s="22" t="str">
        <f>LOOKUP(D1306,DATOS!$A$502:$A$884,DATOS!$B$502:$B$884)</f>
        <v>S/I</v>
      </c>
      <c r="F1306" s="6">
        <v>200.07900000000001</v>
      </c>
      <c r="G1306" s="8">
        <v>45506</v>
      </c>
      <c r="H1306" s="22" t="str">
        <f>LOOKUP(C1306,DATOS!$C$2:$C$497,DATOS!$F$2:$F$497)</f>
        <v>ANDES</v>
      </c>
      <c r="I1306" s="22" t="str">
        <f>LOOKUP(C1306,DATOS!$C$2:$C$497,DATOS!$G$2:$G$497)</f>
        <v>LA FRIA</v>
      </c>
      <c r="J1306" s="9" t="s">
        <v>35</v>
      </c>
    </row>
    <row r="1307" spans="1:10">
      <c r="A1307" s="20">
        <f t="shared" si="19"/>
        <v>1318</v>
      </c>
      <c r="B1307" s="22" t="str">
        <f>LOOKUP(C1307,DATOS!$C$2:$C$497,DATOS!$B$2:$B$497)</f>
        <v>WOLFANG BOHORQUEZ</v>
      </c>
      <c r="C1307" s="26">
        <v>7814431</v>
      </c>
      <c r="D1307" s="22" t="str">
        <f>LOOKUP(C1307,DATOS!$C$2:$C$497,DATOS!$D$2:$D$497)</f>
        <v>A51EB7P</v>
      </c>
      <c r="E1307" s="22" t="str">
        <f>LOOKUP(D1307,DATOS!$A$502:$A$884,DATOS!$B$502:$B$884)</f>
        <v>S/I</v>
      </c>
      <c r="F1307" s="6">
        <v>276.089</v>
      </c>
      <c r="G1307" s="8">
        <v>45506</v>
      </c>
      <c r="H1307" s="22" t="str">
        <f>LOOKUP(C1307,DATOS!$C$2:$C$497,DATOS!$F$2:$F$497)</f>
        <v>OCCIDENTE</v>
      </c>
      <c r="I1307" s="22" t="str">
        <f>LOOKUP(C1307,DATOS!$C$2:$C$497,DATOS!$G$2:$G$497)</f>
        <v>MARACAIBO</v>
      </c>
      <c r="J1307" s="9" t="s">
        <v>809</v>
      </c>
    </row>
    <row r="1308" spans="1:10">
      <c r="A1308" s="20">
        <f t="shared" si="19"/>
        <v>1319</v>
      </c>
      <c r="B1308" s="22" t="str">
        <f>LOOKUP(C1308,DATOS!$C$2:$C$497,DATOS!$B$2:$B$497)</f>
        <v>NELSON ZAMBRANO</v>
      </c>
      <c r="C1308" s="26">
        <v>12755533</v>
      </c>
      <c r="D1308" s="22" t="s">
        <v>815</v>
      </c>
      <c r="E1308" s="22" t="str">
        <f>LOOKUP(D1308,DATOS!$A$502:$A$884,DATOS!$B$502:$B$884)</f>
        <v>600 LT</v>
      </c>
      <c r="F1308" s="6">
        <v>200.06399999999999</v>
      </c>
      <c r="G1308" s="8">
        <v>45506</v>
      </c>
      <c r="H1308" s="22" t="str">
        <f>LOOKUP(C1308,DATOS!$C$2:$C$497,DATOS!$F$2:$F$497)</f>
        <v>ANDES</v>
      </c>
      <c r="I1308" s="22" t="str">
        <f>LOOKUP(C1308,DATOS!$C$2:$C$497,DATOS!$G$2:$G$497)</f>
        <v>SAN CRISTOBAL</v>
      </c>
      <c r="J1308" s="9" t="s">
        <v>35</v>
      </c>
    </row>
    <row r="1309" spans="1:10">
      <c r="A1309" s="20">
        <f t="shared" si="19"/>
        <v>1320</v>
      </c>
      <c r="B1309" s="22" t="str">
        <f>LOOKUP(C1309,DATOS!$C$2:$C$497,DATOS!$B$2:$B$497)</f>
        <v>MIGUEL JAIMES</v>
      </c>
      <c r="C1309" s="26">
        <v>12890492</v>
      </c>
      <c r="D1309" s="22" t="str">
        <f>LOOKUP(C1309,DATOS!$C$2:$C$497,DATOS!$D$2:$D$497)</f>
        <v>DA724072</v>
      </c>
      <c r="E1309" s="22" t="str">
        <f>LOOKUP(D1309,DATOS!$A$502:$A$884,DATOS!$B$502:$B$884)</f>
        <v>600 LT</v>
      </c>
      <c r="F1309" s="6">
        <v>200.10900000000001</v>
      </c>
      <c r="G1309" s="8">
        <v>45506</v>
      </c>
      <c r="H1309" s="22" t="str">
        <f>LOOKUP(C1309,DATOS!$C$2:$C$497,DATOS!$F$2:$F$497)</f>
        <v>ANDES</v>
      </c>
      <c r="I1309" s="22" t="str">
        <f>LOOKUP(C1309,DATOS!$C$2:$C$497,DATOS!$G$2:$G$497)</f>
        <v>SAN CRISTOBAL</v>
      </c>
      <c r="J1309" s="9" t="s">
        <v>35</v>
      </c>
    </row>
    <row r="1310" spans="1:10">
      <c r="A1310" s="20">
        <f t="shared" si="19"/>
        <v>1321</v>
      </c>
      <c r="B1310" s="22" t="str">
        <f>LOOKUP(C1310,DATOS!$C$2:$C$497,DATOS!$B$2:$B$497)</f>
        <v>WILMER PARRA</v>
      </c>
      <c r="C1310" s="26">
        <v>15052813</v>
      </c>
      <c r="D1310" s="22" t="str">
        <f>LOOKUP(C1310,DATOS!$C$2:$C$497,DATOS!$D$2:$D$497)</f>
        <v>DA761238</v>
      </c>
      <c r="E1310" s="22" t="str">
        <f>LOOKUP(D1310,DATOS!$A$502:$A$884,DATOS!$B$502:$B$884)</f>
        <v>600 LT</v>
      </c>
      <c r="F1310" s="6">
        <v>390.45299999999997</v>
      </c>
      <c r="G1310" s="8">
        <v>45506</v>
      </c>
      <c r="H1310" s="22" t="str">
        <f>LOOKUP(C1310,DATOS!$C$2:$C$497,DATOS!$F$2:$F$497)</f>
        <v>OCCIDENTE</v>
      </c>
      <c r="I1310" s="22" t="str">
        <f>LOOKUP(C1310,DATOS!$C$2:$C$497,DATOS!$G$2:$G$497)</f>
        <v>MARACAIBO</v>
      </c>
      <c r="J1310" s="9" t="s">
        <v>809</v>
      </c>
    </row>
    <row r="1311" spans="1:10">
      <c r="A1311" s="20">
        <f t="shared" si="19"/>
        <v>1322</v>
      </c>
      <c r="B1311" s="22" t="str">
        <f>LOOKUP(C1311,DATOS!$C$2:$C$497,DATOS!$B$2:$B$497)</f>
        <v>YEISON GONZALEZ</v>
      </c>
      <c r="C1311" s="26">
        <v>11975189</v>
      </c>
      <c r="D1311" s="22" t="s">
        <v>798</v>
      </c>
      <c r="E1311" s="22" t="str">
        <f>LOOKUP(D1311,DATOS!$A$502:$A$884,DATOS!$B$502:$B$884)</f>
        <v>600 LT</v>
      </c>
      <c r="F1311" s="6">
        <v>300.858</v>
      </c>
      <c r="G1311" s="8">
        <v>45506</v>
      </c>
      <c r="H1311" s="22" t="str">
        <f>LOOKUP(C1311,DATOS!$C$2:$C$497,DATOS!$F$2:$F$497)</f>
        <v>ANDES</v>
      </c>
      <c r="I1311" s="22" t="str">
        <f>LOOKUP(C1311,DATOS!$C$2:$C$497,DATOS!$G$2:$G$497)</f>
        <v>LA FRIA</v>
      </c>
      <c r="J1311" s="9" t="s">
        <v>495</v>
      </c>
    </row>
    <row r="1312" spans="1:10">
      <c r="A1312" s="20">
        <f t="shared" si="19"/>
        <v>1323</v>
      </c>
      <c r="B1312" s="22" t="str">
        <f>LOOKUP(C1312,DATOS!$C$2:$C$497,DATOS!$B$2:$B$497)</f>
        <v>JOSE LUIS CONTRERAS</v>
      </c>
      <c r="C1312" s="26">
        <v>9341901</v>
      </c>
      <c r="D1312" s="22" t="str">
        <f>LOOKUP(C1312,DATOS!$C$2:$C$497,DATOS!$D$2:$D$497)</f>
        <v>A29DT1V</v>
      </c>
      <c r="E1312" s="22" t="str">
        <f>LOOKUP(D1312,DATOS!$A$502:$A$884,DATOS!$B$502:$B$884)</f>
        <v>S/I</v>
      </c>
      <c r="F1312" s="3">
        <v>200.10499999999999</v>
      </c>
      <c r="G1312" s="8">
        <v>45506</v>
      </c>
      <c r="H1312" s="22" t="str">
        <f>LOOKUP(C1312,DATOS!$C$2:$C$497,DATOS!$F$2:$F$497)</f>
        <v>ANDES</v>
      </c>
      <c r="I1312" s="22" t="str">
        <f>LOOKUP(C1312,DATOS!$C$2:$C$497,DATOS!$G$2:$G$497)</f>
        <v>LA FRIA</v>
      </c>
      <c r="J1312" s="9" t="s">
        <v>35</v>
      </c>
    </row>
    <row r="1313" spans="1:10">
      <c r="A1313" s="20">
        <f t="shared" si="19"/>
        <v>1324</v>
      </c>
      <c r="B1313" s="28" t="s">
        <v>20</v>
      </c>
      <c r="C1313" s="28" t="s">
        <v>21</v>
      </c>
      <c r="D1313" s="28" t="s">
        <v>22</v>
      </c>
      <c r="E1313" s="28" t="s">
        <v>23</v>
      </c>
      <c r="F1313" s="28" t="s">
        <v>25</v>
      </c>
      <c r="G1313" s="28" t="s">
        <v>0</v>
      </c>
      <c r="H1313" s="28" t="s">
        <v>28</v>
      </c>
      <c r="I1313" s="28" t="s">
        <v>29</v>
      </c>
      <c r="J1313" s="28" t="s">
        <v>30</v>
      </c>
    </row>
    <row r="1314" spans="1:10">
      <c r="A1314" s="20">
        <f t="shared" si="19"/>
        <v>1325</v>
      </c>
      <c r="B1314" s="22" t="str">
        <f>LOOKUP(C1314,DATOS!$C$2:$C$497,DATOS!$B$2:$B$497)</f>
        <v>PEDRO BOHORQUEZ</v>
      </c>
      <c r="C1314" s="26">
        <v>14306139</v>
      </c>
      <c r="D1314" s="22" t="str">
        <f>LOOKUP(C1314,DATOS!$C$2:$C$497,DATOS!$D$2:$D$497)</f>
        <v>A41EE1G</v>
      </c>
      <c r="E1314" s="22" t="str">
        <f>LOOKUP(D1314,DATOS!$A$502:$A$884,DATOS!$B$502:$B$884)</f>
        <v>S/I</v>
      </c>
      <c r="F1314" s="6">
        <v>200.12</v>
      </c>
      <c r="G1314" s="8">
        <v>45507</v>
      </c>
      <c r="H1314" s="22" t="str">
        <f>LOOKUP(C1314,DATOS!$C$2:$C$497,DATOS!$F$2:$F$497)</f>
        <v>OCCIDENTE</v>
      </c>
      <c r="I1314" s="22" t="str">
        <f>LOOKUP(C1314,DATOS!$C$2:$C$497,DATOS!$G$2:$G$497)</f>
        <v>VALERA</v>
      </c>
      <c r="J1314" s="9" t="s">
        <v>56</v>
      </c>
    </row>
    <row r="1315" spans="1:10">
      <c r="A1315" s="20">
        <f t="shared" si="19"/>
        <v>1326</v>
      </c>
      <c r="B1315" s="22" t="str">
        <f>LOOKUP(C1315,DATOS!$C$2:$C$497,DATOS!$B$2:$B$497)</f>
        <v>RAFAEL RINCON</v>
      </c>
      <c r="C1315" s="26">
        <v>13912547</v>
      </c>
      <c r="D1315" s="22" t="str">
        <f>LOOKUP(C1315,DATOS!$C$2:$C$497,DATOS!$D$2:$D$497)</f>
        <v>DA761455</v>
      </c>
      <c r="E1315" s="22" t="str">
        <f>LOOKUP(D1315,DATOS!$A$502:$A$884,DATOS!$B$502:$B$884)</f>
        <v>600 LT</v>
      </c>
      <c r="F1315" s="6">
        <v>300.83800000000002</v>
      </c>
      <c r="G1315" s="8">
        <v>45507</v>
      </c>
      <c r="H1315" s="22" t="str">
        <f>LOOKUP(C1315,DATOS!$C$2:$C$497,DATOS!$F$2:$F$497)</f>
        <v>OCCIDENTE</v>
      </c>
      <c r="I1315" s="22" t="str">
        <f>LOOKUP(C1315,DATOS!$C$2:$C$497,DATOS!$G$2:$G$497)</f>
        <v>MARACAIBO</v>
      </c>
      <c r="J1315" s="9" t="s">
        <v>826</v>
      </c>
    </row>
    <row r="1316" spans="1:10">
      <c r="A1316" s="20">
        <f t="shared" si="19"/>
        <v>1327</v>
      </c>
      <c r="B1316" s="22" t="str">
        <f>LOOKUP(C1316,DATOS!$C$2:$C$497,DATOS!$B$2:$B$497)</f>
        <v>LINO MONTIEL</v>
      </c>
      <c r="C1316" s="26">
        <v>7691515</v>
      </c>
      <c r="D1316" s="22" t="str">
        <f>LOOKUP(C1316,DATOS!$C$2:$C$497,DATOS!$D$2:$D$497)</f>
        <v>A74EE7G</v>
      </c>
      <c r="E1316" s="22" t="str">
        <f>LOOKUP(D1316,DATOS!$A$502:$A$884,DATOS!$B$502:$B$884)</f>
        <v>S/I</v>
      </c>
      <c r="F1316" s="6">
        <v>396.77</v>
      </c>
      <c r="G1316" s="8">
        <v>45507</v>
      </c>
      <c r="H1316" s="22" t="str">
        <f>LOOKUP(C1316,DATOS!$C$2:$C$497,DATOS!$F$2:$F$497)</f>
        <v>OCCIDENTE</v>
      </c>
      <c r="I1316" s="22" t="str">
        <f>LOOKUP(C1316,DATOS!$C$2:$C$497,DATOS!$G$2:$G$497)</f>
        <v>MARACAIBO</v>
      </c>
      <c r="J1316" s="9" t="s">
        <v>732</v>
      </c>
    </row>
    <row r="1317" spans="1:10">
      <c r="A1317" s="20">
        <f t="shared" si="19"/>
        <v>1328</v>
      </c>
      <c r="B1317" s="22" t="str">
        <f>LOOKUP(C1317,DATOS!$C$2:$C$497,DATOS!$B$2:$B$497)</f>
        <v xml:space="preserve">  ALEXI COLMENARES</v>
      </c>
      <c r="C1317" s="26">
        <v>8109543</v>
      </c>
      <c r="D1317" s="22" t="str">
        <f>LOOKUP(C1317,DATOS!$C$2:$C$497,DATOS!$D$2:$D$497)</f>
        <v>DA746062</v>
      </c>
      <c r="E1317" s="22" t="str">
        <f>LOOKUP(D1317,DATOS!$A$502:$A$884,DATOS!$B$502:$B$884)</f>
        <v>600 LT</v>
      </c>
      <c r="F1317" s="6">
        <v>300.04500000000002</v>
      </c>
      <c r="G1317" s="8">
        <v>45507</v>
      </c>
      <c r="H1317" s="22" t="str">
        <f>LOOKUP(C1317,DATOS!$C$2:$C$497,DATOS!$F$2:$F$497)</f>
        <v>ANDES</v>
      </c>
      <c r="I1317" s="22" t="str">
        <f>LOOKUP(C1317,DATOS!$C$2:$C$497,DATOS!$G$2:$G$497)</f>
        <v>SAN CRISTOBAL</v>
      </c>
      <c r="J1317" s="9" t="s">
        <v>495</v>
      </c>
    </row>
    <row r="1318" spans="1:10">
      <c r="A1318" s="20">
        <f t="shared" si="19"/>
        <v>1329</v>
      </c>
      <c r="B1318" s="22" t="str">
        <f>LOOKUP(C1318,DATOS!$C$2:$C$497,DATOS!$B$2:$B$497)</f>
        <v xml:space="preserve">  MIGUEL RAMIREZ</v>
      </c>
      <c r="C1318" s="26">
        <v>15639886</v>
      </c>
      <c r="D1318" s="22" t="str">
        <f>LOOKUP(C1318,DATOS!$C$2:$C$497,DATOS!$D$2:$D$497)</f>
        <v>PT501911</v>
      </c>
      <c r="E1318" s="22" t="str">
        <f>LOOKUP(D1318,DATOS!$A$502:$A$884,DATOS!$B$502:$B$884)</f>
        <v>S/I</v>
      </c>
      <c r="F1318" s="6">
        <v>175.99100000000001</v>
      </c>
      <c r="G1318" s="8">
        <v>45507</v>
      </c>
      <c r="H1318" s="22" t="str">
        <f>LOOKUP(C1318,DATOS!$C$2:$C$497,DATOS!$F$2:$F$497)</f>
        <v>ANDES</v>
      </c>
      <c r="I1318" s="22" t="str">
        <f>LOOKUP(C1318,DATOS!$C$2:$C$497,DATOS!$G$2:$G$497)</f>
        <v>SAN CRISTOBAL</v>
      </c>
      <c r="J1318" s="9" t="s">
        <v>34</v>
      </c>
    </row>
    <row r="1319" spans="1:10">
      <c r="A1319" s="20">
        <f t="shared" si="19"/>
        <v>1330</v>
      </c>
      <c r="B1319" s="22" t="str">
        <f>LOOKUP(C1319,DATOS!$C$2:$C$497,DATOS!$B$2:$B$497)</f>
        <v>WUILIAN PARRA</v>
      </c>
      <c r="C1319" s="26">
        <v>9344057</v>
      </c>
      <c r="D1319" s="22" t="str">
        <f>LOOKUP(C1319,DATOS!$C$2:$C$497,DATOS!$D$2:$D$497)</f>
        <v>DA754059</v>
      </c>
      <c r="E1319" s="22" t="str">
        <f>LOOKUP(D1319,DATOS!$A$502:$A$884,DATOS!$B$502:$B$884)</f>
        <v>600 LT</v>
      </c>
      <c r="F1319" s="6">
        <v>245.56299999999999</v>
      </c>
      <c r="G1319" s="8">
        <v>45507</v>
      </c>
      <c r="H1319" s="22" t="str">
        <f>LOOKUP(C1319,DATOS!$C$2:$C$497,DATOS!$F$2:$F$497)</f>
        <v>ANDES</v>
      </c>
      <c r="I1319" s="22" t="str">
        <f>LOOKUP(C1319,DATOS!$C$2:$C$497,DATOS!$G$2:$G$497)</f>
        <v>LA FRIA</v>
      </c>
      <c r="J1319" s="9" t="s">
        <v>495</v>
      </c>
    </row>
    <row r="1320" spans="1:10">
      <c r="A1320" s="20">
        <f t="shared" si="19"/>
        <v>1331</v>
      </c>
      <c r="B1320" s="22" t="str">
        <f>LOOKUP(C1320,DATOS!$C$2:$C$497,DATOS!$B$2:$B$497)</f>
        <v xml:space="preserve">DAVID COLMENARES </v>
      </c>
      <c r="C1320" s="26">
        <v>8101587</v>
      </c>
      <c r="D1320" s="22" t="str">
        <f>LOOKUP(C1320,DATOS!$C$2:$C$497,DATOS!$D$2:$D$497)</f>
        <v>A24DT0V</v>
      </c>
      <c r="E1320" s="22" t="str">
        <f>LOOKUP(D1320,DATOS!$A$502:$A$884,DATOS!$B$502:$B$884)</f>
        <v>S/I</v>
      </c>
      <c r="F1320" s="6">
        <v>200.172</v>
      </c>
      <c r="G1320" s="8">
        <v>45507</v>
      </c>
      <c r="H1320" s="22" t="str">
        <f>LOOKUP(C1320,DATOS!$C$2:$C$497,DATOS!$F$2:$F$497)</f>
        <v>ANDES</v>
      </c>
      <c r="I1320" s="22" t="str">
        <f>LOOKUP(C1320,DATOS!$C$2:$C$497,DATOS!$G$2:$G$497)</f>
        <v>LA FRIA</v>
      </c>
      <c r="J1320" s="9" t="s">
        <v>35</v>
      </c>
    </row>
    <row r="1321" spans="1:10">
      <c r="A1321" s="20">
        <f t="shared" si="19"/>
        <v>1332</v>
      </c>
      <c r="B1321" s="22" t="str">
        <f>LOOKUP(C1321,DATOS!$C$2:$C$497,DATOS!$B$2:$B$497)</f>
        <v>GARIBARDI LOPEZ</v>
      </c>
      <c r="C1321" s="26">
        <v>9190954</v>
      </c>
      <c r="D1321" s="22" t="str">
        <f>LOOKUP(C1321,DATOS!$C$2:$C$497,DATOS!$D$2:$D$497)</f>
        <v>A08AV1T</v>
      </c>
      <c r="E1321" s="22" t="str">
        <f>LOOKUP(D1321,DATOS!$A$502:$A$884,DATOS!$B$502:$B$884)</f>
        <v>S/I</v>
      </c>
      <c r="F1321" s="6">
        <v>200.25700000000001</v>
      </c>
      <c r="G1321" s="8">
        <v>45507</v>
      </c>
      <c r="H1321" s="22" t="str">
        <f>LOOKUP(C1321,DATOS!$C$2:$C$497,DATOS!$F$2:$F$497)</f>
        <v>ANDES</v>
      </c>
      <c r="I1321" s="22" t="str">
        <f>LOOKUP(C1321,DATOS!$C$2:$C$497,DATOS!$G$2:$G$497)</f>
        <v>LA FRIA</v>
      </c>
      <c r="J1321" s="9" t="s">
        <v>35</v>
      </c>
    </row>
    <row r="1322" spans="1:10">
      <c r="A1322" s="20">
        <f t="shared" si="19"/>
        <v>1333</v>
      </c>
      <c r="B1322" s="22" t="str">
        <f>LOOKUP(C1322,DATOS!$C$2:$C$497,DATOS!$B$2:$B$497)</f>
        <v>ROBERTO CHACON</v>
      </c>
      <c r="C1322" s="26">
        <v>9348810</v>
      </c>
      <c r="D1322" s="22" t="str">
        <f>LOOKUP(C1322,DATOS!$C$2:$C$497,DATOS!$D$2:$D$497)</f>
        <v>DA724416</v>
      </c>
      <c r="E1322" s="22" t="str">
        <f>LOOKUP(D1322,DATOS!$A$502:$A$884,DATOS!$B$502:$B$884)</f>
        <v>600 LT</v>
      </c>
      <c r="F1322" s="6">
        <v>200.00700000000001</v>
      </c>
      <c r="G1322" s="8">
        <v>45507</v>
      </c>
      <c r="H1322" s="22" t="str">
        <f>LOOKUP(C1322,DATOS!$C$2:$C$497,DATOS!$F$2:$F$497)</f>
        <v>ANDES</v>
      </c>
      <c r="I1322" s="22" t="str">
        <f>LOOKUP(C1322,DATOS!$C$2:$C$497,DATOS!$G$2:$G$497)</f>
        <v>SAN CRISTOBAL</v>
      </c>
      <c r="J1322" s="9" t="s">
        <v>809</v>
      </c>
    </row>
    <row r="1323" spans="1:10">
      <c r="A1323" s="20">
        <f t="shared" si="19"/>
        <v>1334</v>
      </c>
      <c r="B1323" s="22" t="str">
        <f>LOOKUP(C1323,DATOS!$C$2:$C$497,DATOS!$B$2:$B$497)</f>
        <v>RENNY JOSE RAMIREZ</v>
      </c>
      <c r="C1323" s="26">
        <v>8501579</v>
      </c>
      <c r="D1323" s="22" t="str">
        <f>LOOKUP(C1323,DATOS!$C$2:$C$497,DATOS!$D$2:$D$497)</f>
        <v>A30EB6P</v>
      </c>
      <c r="E1323" s="22" t="str">
        <f>LOOKUP(D1323,DATOS!$A$502:$A$884,DATOS!$B$502:$B$884)</f>
        <v>S/I</v>
      </c>
      <c r="F1323" s="6">
        <v>96.078000000000003</v>
      </c>
      <c r="G1323" s="8">
        <v>45507</v>
      </c>
      <c r="H1323" s="22" t="str">
        <f>LOOKUP(C1323,DATOS!$C$2:$C$497,DATOS!$F$2:$F$497)</f>
        <v>OCCIDENTE</v>
      </c>
      <c r="I1323" s="22" t="str">
        <f>LOOKUP(C1323,DATOS!$C$2:$C$497,DATOS!$G$2:$G$497)</f>
        <v>DSI</v>
      </c>
      <c r="J1323" s="9" t="s">
        <v>60</v>
      </c>
    </row>
    <row r="1324" spans="1:10">
      <c r="A1324" s="20">
        <f t="shared" si="19"/>
        <v>1335</v>
      </c>
      <c r="B1324" s="22" t="str">
        <f>LOOKUP(C1324,DATOS!$C$2:$C$497,DATOS!$B$2:$B$497)</f>
        <v>RICHARD DUQUE</v>
      </c>
      <c r="C1324" s="26">
        <v>12619916</v>
      </c>
      <c r="D1324" s="22" t="str">
        <f>LOOKUP(C1324,DATOS!$C$2:$C$497,DATOS!$D$2:$D$497)</f>
        <v>A75EE6G</v>
      </c>
      <c r="E1324" s="22" t="str">
        <f>LOOKUP(D1324,DATOS!$A$502:$A$884,DATOS!$B$502:$B$884)</f>
        <v>S/I</v>
      </c>
      <c r="F1324" s="6">
        <v>400.02499999999998</v>
      </c>
      <c r="G1324" s="8">
        <v>45507</v>
      </c>
      <c r="H1324" s="22" t="str">
        <f>LOOKUP(C1324,DATOS!$C$2:$C$497,DATOS!$F$2:$F$497)</f>
        <v>OCCIDENTE</v>
      </c>
      <c r="I1324" s="22" t="str">
        <f>LOOKUP(C1324,DATOS!$C$2:$C$497,DATOS!$G$2:$G$497)</f>
        <v>MARACAIBO</v>
      </c>
      <c r="J1324" s="9" t="s">
        <v>809</v>
      </c>
    </row>
    <row r="1325" spans="1:10">
      <c r="A1325" s="20">
        <f t="shared" si="19"/>
        <v>1336</v>
      </c>
      <c r="B1325" s="22" t="str">
        <f>LOOKUP(C1325,DATOS!$C$2:$C$497,DATOS!$B$2:$B$497)</f>
        <v>ALEXANDER BRAVO</v>
      </c>
      <c r="C1325" s="26">
        <v>15465473</v>
      </c>
      <c r="D1325" s="22" t="str">
        <f>LOOKUP(C1325,DATOS!$C$2:$C$497,DATOS!$D$2:$D$497)</f>
        <v>PT501877</v>
      </c>
      <c r="E1325" s="22" t="str">
        <f>LOOKUP(D1325,DATOS!$A$502:$A$884,DATOS!$B$502:$B$884)</f>
        <v>S/I</v>
      </c>
      <c r="F1325" s="6">
        <v>394.48</v>
      </c>
      <c r="G1325" s="8">
        <v>45507</v>
      </c>
      <c r="H1325" s="22" t="str">
        <f>LOOKUP(C1325,DATOS!$C$2:$C$497,DATOS!$F$2:$F$497)</f>
        <v>OCCIDENTE</v>
      </c>
      <c r="I1325" s="22" t="str">
        <f>LOOKUP(C1325,DATOS!$C$2:$C$497,DATOS!$G$2:$G$497)</f>
        <v>MARACAIBO</v>
      </c>
      <c r="J1325" s="9" t="s">
        <v>809</v>
      </c>
    </row>
    <row r="1326" spans="1:10">
      <c r="A1326" s="20">
        <f t="shared" si="19"/>
        <v>1337</v>
      </c>
      <c r="B1326" s="22" t="str">
        <f>LOOKUP(C1326,DATOS!$C$2:$C$497,DATOS!$B$2:$B$497)</f>
        <v>VICTOR VILLACINDO</v>
      </c>
      <c r="C1326" s="26">
        <v>7860208</v>
      </c>
      <c r="D1326" s="22" t="str">
        <f>LOOKUP(C1326,DATOS!$C$2:$C$497,DATOS!$D$2:$D$497)</f>
        <v>PT501887</v>
      </c>
      <c r="E1326" s="22" t="str">
        <f>LOOKUP(D1326,DATOS!$A$502:$A$884,DATOS!$B$502:$B$884)</f>
        <v>S/I</v>
      </c>
      <c r="F1326" s="6">
        <v>200.28700000000001</v>
      </c>
      <c r="G1326" s="8">
        <v>45507</v>
      </c>
      <c r="H1326" s="22" t="str">
        <f>LOOKUP(C1326,DATOS!$C$2:$C$497,DATOS!$F$2:$F$497)</f>
        <v>OCCIDENTE</v>
      </c>
      <c r="I1326" s="22" t="str">
        <f>LOOKUP(C1326,DATOS!$C$2:$C$497,DATOS!$G$2:$G$497)</f>
        <v>VALERA</v>
      </c>
      <c r="J1326" s="9" t="s">
        <v>56</v>
      </c>
    </row>
    <row r="1327" spans="1:10">
      <c r="A1327" s="20">
        <f t="shared" si="19"/>
        <v>1338</v>
      </c>
      <c r="B1327" s="22" t="str">
        <f>LOOKUP(C1327,DATOS!$C$2:$C$497,DATOS!$B$2:$B$497)</f>
        <v>ERNESTO CARDENAS</v>
      </c>
      <c r="C1327" s="26">
        <v>7772722</v>
      </c>
      <c r="D1327" s="22" t="str">
        <f>LOOKUP(C1327,DATOS!$C$2:$C$497,DATOS!$D$2:$D$497)</f>
        <v>A26DT5V</v>
      </c>
      <c r="E1327" s="22" t="str">
        <f>LOOKUP(D1327,DATOS!$A$502:$A$884,DATOS!$B$502:$B$884)</f>
        <v>S/I</v>
      </c>
      <c r="F1327" s="6">
        <v>200.03</v>
      </c>
      <c r="G1327" s="8">
        <v>45507</v>
      </c>
      <c r="H1327" s="22" t="str">
        <f>LOOKUP(C1327,DATOS!$C$2:$C$497,DATOS!$F$2:$F$497)</f>
        <v>OCCIDENTE</v>
      </c>
      <c r="I1327" s="22" t="str">
        <f>LOOKUP(C1327,DATOS!$C$2:$C$497,DATOS!$G$2:$G$497)</f>
        <v>MARACAIBO</v>
      </c>
      <c r="J1327" s="9" t="s">
        <v>9</v>
      </c>
    </row>
    <row r="1328" spans="1:10">
      <c r="A1328" s="20">
        <f t="shared" si="19"/>
        <v>1339</v>
      </c>
      <c r="B1328" s="22" t="str">
        <f>LOOKUP(C1328,DATOS!$C$2:$C$497,DATOS!$B$2:$B$497)</f>
        <v>JOSE LUIS ACOSTA GARCIA</v>
      </c>
      <c r="C1328" s="26">
        <v>15331567</v>
      </c>
      <c r="D1328" s="22" t="s">
        <v>97</v>
      </c>
      <c r="E1328" s="22" t="str">
        <f>LOOKUP(D1328,DATOS!$A$502:$A$884,DATOS!$B$502:$B$884)</f>
        <v>S/I</v>
      </c>
      <c r="F1328" s="6">
        <v>300.69900000000001</v>
      </c>
      <c r="G1328" s="8">
        <v>45507</v>
      </c>
      <c r="H1328" s="22" t="str">
        <f>LOOKUP(C1328,DATOS!$C$2:$C$497,DATOS!$F$2:$F$497)</f>
        <v>ANDES</v>
      </c>
      <c r="I1328" s="22" t="str">
        <f>LOOKUP(C1328,DATOS!$C$2:$C$497,DATOS!$G$2:$G$497)</f>
        <v>SAN CRISTOBAL</v>
      </c>
      <c r="J1328" s="9" t="s">
        <v>495</v>
      </c>
    </row>
    <row r="1329" spans="1:10">
      <c r="A1329" s="20">
        <f t="shared" si="19"/>
        <v>1340</v>
      </c>
      <c r="B1329" s="22" t="str">
        <f>LOOKUP(C1329,DATOS!$C$2:$C$497,DATOS!$B$2:$B$497)</f>
        <v>JORGE RANGEL</v>
      </c>
      <c r="C1329" s="26">
        <v>12467609</v>
      </c>
      <c r="D1329" s="22" t="str">
        <f>LOOKUP(C1329,DATOS!$C$2:$C$497,DATOS!$D$2:$D$497)</f>
        <v>A25DT8V</v>
      </c>
      <c r="E1329" s="22" t="str">
        <f>LOOKUP(D1329,DATOS!$A$502:$A$884,DATOS!$B$502:$B$884)</f>
        <v>S/I</v>
      </c>
      <c r="F1329" s="6">
        <v>200.12799999999999</v>
      </c>
      <c r="G1329" s="8">
        <v>45507</v>
      </c>
      <c r="H1329" s="22" t="str">
        <f>LOOKUP(C1329,DATOS!$C$2:$C$497,DATOS!$F$2:$F$497)</f>
        <v>OCCIDENTE</v>
      </c>
      <c r="I1329" s="22" t="str">
        <f>LOOKUP(C1329,DATOS!$C$2:$C$497,DATOS!$G$2:$G$497)</f>
        <v>MARACAIBO</v>
      </c>
      <c r="J1329" s="9" t="s">
        <v>9</v>
      </c>
    </row>
    <row r="1330" spans="1:10">
      <c r="A1330" s="20">
        <f t="shared" si="19"/>
        <v>1341</v>
      </c>
      <c r="B1330" s="22" t="str">
        <f>LOOKUP(C1330,DATOS!$C$2:$C$497,DATOS!$B$2:$B$497)</f>
        <v>ENI FERNANDEZ</v>
      </c>
      <c r="C1330" s="26">
        <v>6834834</v>
      </c>
      <c r="D1330" s="22" t="str">
        <f>LOOKUP(C1330,DATOS!$C$2:$C$497,DATOS!$D$2:$D$497)</f>
        <v>NS000481</v>
      </c>
      <c r="E1330" s="22" t="str">
        <f>LOOKUP(D1330,DATOS!$A$502:$A$884,DATOS!$B$502:$B$884)</f>
        <v>S/I</v>
      </c>
      <c r="F1330" s="3">
        <v>147.14699999999999</v>
      </c>
      <c r="G1330" s="8">
        <v>45507</v>
      </c>
      <c r="H1330" s="22" t="str">
        <f>LOOKUP(C1330,DATOS!$C$2:$C$497,DATOS!$F$2:$F$497)</f>
        <v>OCCIDENTE</v>
      </c>
      <c r="I1330" s="22" t="str">
        <f>LOOKUP(C1330,DATOS!$C$2:$C$497,DATOS!$G$2:$G$497)</f>
        <v>MARACAIBO</v>
      </c>
      <c r="J1330" s="9" t="s">
        <v>9</v>
      </c>
    </row>
    <row r="1331" spans="1:10">
      <c r="A1331" s="20">
        <f t="shared" si="19"/>
        <v>1342</v>
      </c>
      <c r="B1331" s="22" t="str">
        <f>LOOKUP(C1331,DATOS!$C$2:$C$497,DATOS!$B$2:$B$497)</f>
        <v>MARCOS BAES</v>
      </c>
      <c r="C1331" s="26">
        <v>11718542</v>
      </c>
      <c r="D1331" s="22" t="str">
        <f>LOOKUP(C1331,DATOS!$C$2:$C$497,DATOS!$D$2:$D$497)</f>
        <v>DA761290</v>
      </c>
      <c r="E1331" s="22" t="str">
        <f>LOOKUP(D1331,DATOS!$A$502:$A$884,DATOS!$B$502:$B$884)</f>
        <v>600 LT</v>
      </c>
      <c r="F1331" s="6">
        <v>300.23099999999999</v>
      </c>
      <c r="G1331" s="8">
        <v>45507</v>
      </c>
      <c r="H1331" s="22" t="str">
        <f>LOOKUP(C1331,DATOS!$C$2:$C$497,DATOS!$F$2:$F$497)</f>
        <v>OCCIDENTE</v>
      </c>
      <c r="I1331" s="22" t="str">
        <f>LOOKUP(C1331,DATOS!$C$2:$C$497,DATOS!$G$2:$G$497)</f>
        <v>MARACAIBO</v>
      </c>
      <c r="J1331" s="1" t="s">
        <v>732</v>
      </c>
    </row>
    <row r="1332" spans="1:10">
      <c r="A1332" s="20">
        <f t="shared" si="19"/>
        <v>1343</v>
      </c>
      <c r="B1332" s="22" t="str">
        <f>LOOKUP(C1332,DATOS!$C$2:$C$497,DATOS!$B$2:$B$497)</f>
        <v>LEONEL ARIAS</v>
      </c>
      <c r="C1332" s="26">
        <v>7690317</v>
      </c>
      <c r="D1332" s="22" t="str">
        <f>LOOKUP(C1332,DATOS!$C$2:$C$497,DATOS!$D$2:$D$497)</f>
        <v>NS000498</v>
      </c>
      <c r="E1332" s="22" t="str">
        <f>LOOKUP(D1332,DATOS!$A$502:$A$884,DATOS!$B$502:$B$884)</f>
        <v>S/I</v>
      </c>
      <c r="F1332" s="6">
        <v>185.05199999999999</v>
      </c>
      <c r="G1332" s="8">
        <v>45507</v>
      </c>
      <c r="H1332" s="22" t="str">
        <f>LOOKUP(C1332,DATOS!$C$2:$C$497,DATOS!$F$2:$F$497)</f>
        <v>OCCIDENTE</v>
      </c>
      <c r="I1332" s="22" t="str">
        <f>LOOKUP(C1332,DATOS!$C$2:$C$497,DATOS!$G$2:$G$497)</f>
        <v>MARACAIBO</v>
      </c>
      <c r="J1332" s="1" t="s">
        <v>9</v>
      </c>
    </row>
    <row r="1333" spans="1:10">
      <c r="A1333" s="20">
        <f t="shared" si="19"/>
        <v>1344</v>
      </c>
      <c r="B1333" s="22" t="str">
        <f>LOOKUP(C1333,DATOS!$C$2:$C$497,DATOS!$B$2:$B$497)</f>
        <v>RANDY NAVEDA</v>
      </c>
      <c r="C1333" s="26">
        <v>17647764</v>
      </c>
      <c r="D1333" s="22" t="str">
        <f>LOOKUP(C1333,DATOS!$C$2:$C$497,DATOS!$D$2:$D$497)</f>
        <v>NA017022</v>
      </c>
      <c r="E1333" s="22" t="str">
        <f>LOOKUP(D1333,DATOS!$A$502:$A$884,DATOS!$B$502:$B$884)</f>
        <v>S/I</v>
      </c>
      <c r="F1333" s="6">
        <v>199.98400000000001</v>
      </c>
      <c r="G1333" s="8">
        <v>45507</v>
      </c>
      <c r="H1333" s="22" t="str">
        <f>LOOKUP(C1333,DATOS!$C$2:$C$497,DATOS!$F$2:$F$497)</f>
        <v>OCCIDENTE</v>
      </c>
      <c r="I1333" s="22" t="str">
        <f>LOOKUP(C1333,DATOS!$C$2:$C$497,DATOS!$G$2:$G$497)</f>
        <v>VALERA</v>
      </c>
      <c r="J1333" s="9" t="s">
        <v>56</v>
      </c>
    </row>
    <row r="1334" spans="1:10">
      <c r="A1334" s="20">
        <f t="shared" si="19"/>
        <v>1345</v>
      </c>
      <c r="B1334" s="22" t="str">
        <f>LOOKUP(C1334,DATOS!$C$2:$C$497,DATOS!$B$2:$B$497)</f>
        <v>PEDRO RIVAS</v>
      </c>
      <c r="C1334" s="26">
        <v>9312763</v>
      </c>
      <c r="D1334" s="22" t="str">
        <f>LOOKUP(C1334,DATOS!$C$2:$C$497,DATOS!$D$2:$D$497)</f>
        <v>A40EE4G</v>
      </c>
      <c r="E1334" s="22" t="str">
        <f>LOOKUP(D1334,DATOS!$A$502:$A$884,DATOS!$B$502:$B$884)</f>
        <v>S/I</v>
      </c>
      <c r="F1334" s="6">
        <v>200.05600000000001</v>
      </c>
      <c r="G1334" s="8">
        <v>45507</v>
      </c>
      <c r="H1334" s="22" t="str">
        <f>LOOKUP(C1334,DATOS!$C$2:$C$497,DATOS!$F$2:$F$497)</f>
        <v>OCCIDENTE</v>
      </c>
      <c r="I1334" s="22" t="str">
        <f>LOOKUP(C1334,DATOS!$C$2:$C$497,DATOS!$G$2:$G$497)</f>
        <v>VALERA</v>
      </c>
      <c r="J1334" s="9" t="s">
        <v>56</v>
      </c>
    </row>
    <row r="1335" spans="1:10">
      <c r="A1335" s="20">
        <f t="shared" si="19"/>
        <v>1346</v>
      </c>
      <c r="B1335" s="22" t="str">
        <f>LOOKUP(C1335,DATOS!$C$2:$C$497,DATOS!$B$2:$B$497)</f>
        <v xml:space="preserve">  BERNARDINO ARELLANO</v>
      </c>
      <c r="C1335" s="26">
        <v>6172436</v>
      </c>
      <c r="D1335" s="22" t="str">
        <f>LOOKUP(C1335,DATOS!$C$2:$C$497,DATOS!$D$2:$D$497)</f>
        <v>DA753790</v>
      </c>
      <c r="E1335" s="22" t="str">
        <f>LOOKUP(D1335,DATOS!$A$502:$A$884,DATOS!$B$502:$B$884)</f>
        <v>600 LT</v>
      </c>
      <c r="F1335" s="6">
        <v>173.19900000000001</v>
      </c>
      <c r="G1335" s="8">
        <v>45507</v>
      </c>
      <c r="H1335" s="22" t="str">
        <f>LOOKUP(C1335,DATOS!$C$2:$C$497,DATOS!$F$2:$F$497)</f>
        <v>ANDES</v>
      </c>
      <c r="I1335" s="22" t="str">
        <f>LOOKUP(C1335,DATOS!$C$2:$C$497,DATOS!$G$2:$G$497)</f>
        <v>LA FRIA</v>
      </c>
      <c r="J1335" s="1" t="s">
        <v>857</v>
      </c>
    </row>
    <row r="1336" spans="1:10">
      <c r="A1336" s="20">
        <f t="shared" si="19"/>
        <v>1347</v>
      </c>
      <c r="B1336" s="22" t="str">
        <f>LOOKUP(C1336,DATOS!$C$2:$C$497,DATOS!$B$2:$B$497)</f>
        <v>LUIS ROSALES</v>
      </c>
      <c r="C1336" s="26">
        <v>8109749</v>
      </c>
      <c r="D1336" s="22" t="str">
        <f>LOOKUP(C1336,DATOS!$C$2:$C$497,DATOS!$D$2:$D$497)</f>
        <v>DA754121</v>
      </c>
      <c r="E1336" s="22" t="str">
        <f>LOOKUP(D1336,DATOS!$A$502:$A$884,DATOS!$B$502:$B$884)</f>
        <v>600 LT</v>
      </c>
      <c r="F1336" s="6">
        <v>187.62200000000001</v>
      </c>
      <c r="G1336" s="8">
        <v>45507</v>
      </c>
      <c r="H1336" s="22" t="str">
        <f>LOOKUP(C1336,DATOS!$C$2:$C$497,DATOS!$F$2:$F$497)</f>
        <v>ANDES</v>
      </c>
      <c r="I1336" s="22" t="str">
        <f>LOOKUP(C1336,DATOS!$C$2:$C$497,DATOS!$G$2:$G$497)</f>
        <v>LA FRIA</v>
      </c>
      <c r="J1336" s="1" t="s">
        <v>714</v>
      </c>
    </row>
    <row r="1337" spans="1:10">
      <c r="A1337" s="20">
        <f t="shared" si="19"/>
        <v>1348</v>
      </c>
      <c r="B1337" s="22" t="str">
        <f>LOOKUP(C1337,DATOS!$C$2:$C$497,DATOS!$B$2:$B$497)</f>
        <v>EDEBERTO FLORES</v>
      </c>
      <c r="C1337" s="26">
        <v>13024349</v>
      </c>
      <c r="D1337" s="22" t="str">
        <f>LOOKUP(C1337,DATOS!$C$2:$C$497,DATOS!$D$2:$D$497)</f>
        <v>DA761828</v>
      </c>
      <c r="E1337" s="22" t="str">
        <f>LOOKUP(D1337,DATOS!$A$502:$A$884,DATOS!$B$502:$B$884)</f>
        <v>600 LT</v>
      </c>
      <c r="F1337" s="6">
        <v>250.083</v>
      </c>
      <c r="G1337" s="8">
        <v>45507</v>
      </c>
      <c r="H1337" s="22" t="str">
        <f>LOOKUP(C1337,DATOS!$C$2:$C$497,DATOS!$F$2:$F$497)</f>
        <v>OCCIDENTE</v>
      </c>
      <c r="I1337" s="22" t="str">
        <f>LOOKUP(C1337,DATOS!$C$2:$C$497,DATOS!$G$2:$G$497)</f>
        <v>MARACAIBO</v>
      </c>
      <c r="J1337" s="1" t="s">
        <v>57</v>
      </c>
    </row>
    <row r="1338" spans="1:10">
      <c r="A1338" s="20">
        <f t="shared" si="19"/>
        <v>1349</v>
      </c>
      <c r="B1338" s="22" t="str">
        <f>LOOKUP(C1338,DATOS!$C$2:$C$497,DATOS!$B$2:$B$497)</f>
        <v>JOSE OREFRECHI</v>
      </c>
      <c r="C1338" s="26">
        <v>12619136</v>
      </c>
      <c r="D1338" s="22" t="str">
        <f>LOOKUP(C1338,DATOS!$C$2:$C$497,DATOS!$D$2:$D$497)</f>
        <v>PT501958</v>
      </c>
      <c r="E1338" s="22" t="str">
        <f>LOOKUP(D1338,DATOS!$A$502:$A$884,DATOS!$B$502:$B$884)</f>
        <v>S/I</v>
      </c>
      <c r="F1338" s="3">
        <v>331.35</v>
      </c>
      <c r="G1338" s="8">
        <v>45507</v>
      </c>
      <c r="H1338" s="22" t="str">
        <f>LOOKUP(C1338,DATOS!$C$2:$C$497,DATOS!$F$2:$F$497)</f>
        <v>OCCIDENTE</v>
      </c>
      <c r="I1338" s="22" t="str">
        <f>LOOKUP(C1338,DATOS!$C$2:$C$497,DATOS!$G$2:$G$497)</f>
        <v>MARACAIBO</v>
      </c>
      <c r="J1338" s="1" t="s">
        <v>809</v>
      </c>
    </row>
    <row r="1339" spans="1:10">
      <c r="A1339" s="20">
        <f t="shared" si="19"/>
        <v>1350</v>
      </c>
      <c r="B1339" s="22" t="str">
        <f>LOOKUP(C1339,DATOS!$C$2:$C$497,DATOS!$B$2:$B$497)</f>
        <v>OSMER NAVARRO</v>
      </c>
      <c r="C1339" s="26">
        <v>7613744</v>
      </c>
      <c r="D1339" s="22" t="str">
        <f>LOOKUP(C1339,DATOS!$C$2:$C$497,DATOS!$D$2:$D$497)</f>
        <v>NS000465</v>
      </c>
      <c r="E1339" s="22" t="str">
        <f>LOOKUP(D1339,DATOS!$A$502:$A$884,DATOS!$B$502:$B$884)</f>
        <v>S/I</v>
      </c>
      <c r="F1339" s="3">
        <v>173.59200000000001</v>
      </c>
      <c r="G1339" s="8">
        <v>45507</v>
      </c>
      <c r="H1339" s="22" t="str">
        <f>LOOKUP(C1339,DATOS!$C$2:$C$497,DATOS!$F$2:$F$497)</f>
        <v>OCCIDENTE</v>
      </c>
      <c r="I1339" s="22" t="str">
        <f>LOOKUP(C1339,DATOS!$C$2:$C$497,DATOS!$G$2:$G$497)</f>
        <v>MARACAIBO</v>
      </c>
      <c r="J1339" s="1" t="s">
        <v>9</v>
      </c>
    </row>
    <row r="1340" spans="1:10">
      <c r="A1340" s="20">
        <f t="shared" si="19"/>
        <v>1351</v>
      </c>
      <c r="B1340" s="22" t="str">
        <f>LOOKUP(C1340,DATOS!$C$2:$C$497,DATOS!$B$2:$B$497)</f>
        <v>WILSON PEREZ</v>
      </c>
      <c r="C1340" s="26">
        <v>11302450</v>
      </c>
      <c r="D1340" s="22" t="str">
        <f>LOOKUP(C1340,DATOS!$C$2:$C$497,DATOS!$D$2:$D$497)</f>
        <v>A16DR2K</v>
      </c>
      <c r="E1340" s="22" t="str">
        <f>LOOKUP(D1340,DATOS!$A$502:$A$884,DATOS!$B$502:$B$884)</f>
        <v>S/I</v>
      </c>
      <c r="F1340" s="3">
        <v>300.43799999999999</v>
      </c>
      <c r="G1340" s="8">
        <v>45507</v>
      </c>
      <c r="H1340" s="22" t="str">
        <f>LOOKUP(C1340,DATOS!$C$2:$C$497,DATOS!$F$2:$F$497)</f>
        <v>ANDES</v>
      </c>
      <c r="I1340" s="22" t="str">
        <f>LOOKUP(C1340,DATOS!$C$2:$C$497,DATOS!$G$2:$G$497)</f>
        <v>LA FRIA</v>
      </c>
      <c r="J1340" s="1" t="s">
        <v>495</v>
      </c>
    </row>
    <row r="1341" spans="1:10">
      <c r="A1341" s="20">
        <f t="shared" si="19"/>
        <v>1352</v>
      </c>
      <c r="B1341" s="22" t="str">
        <f>LOOKUP(C1341,DATOS!$C$2:$C$497,DATOS!$B$2:$B$497)</f>
        <v>HENRY VILLALOBOS</v>
      </c>
      <c r="C1341" s="26">
        <v>10413505</v>
      </c>
      <c r="D1341" s="22" t="str">
        <f>LOOKUP(C1341,DATOS!$C$2:$C$497,DATOS!$D$2:$D$497)</f>
        <v>A72EE0G</v>
      </c>
      <c r="E1341" s="22" t="str">
        <f>LOOKUP(D1341,DATOS!$A$502:$A$884,DATOS!$B$502:$B$884)</f>
        <v>S/I</v>
      </c>
      <c r="F1341" s="3">
        <v>400.05200000000002</v>
      </c>
      <c r="G1341" s="8">
        <v>45507</v>
      </c>
      <c r="H1341" s="22" t="str">
        <f>LOOKUP(C1341,DATOS!$C$2:$C$497,DATOS!$F$2:$F$497)</f>
        <v>OCCIDENTE</v>
      </c>
      <c r="I1341" s="22" t="str">
        <f>LOOKUP(C1341,DATOS!$C$2:$C$497,DATOS!$G$2:$G$497)</f>
        <v>MARACAIBO</v>
      </c>
      <c r="J1341" s="1" t="s">
        <v>809</v>
      </c>
    </row>
    <row r="1342" spans="1:10">
      <c r="A1342" s="20">
        <f t="shared" si="19"/>
        <v>1353</v>
      </c>
      <c r="B1342" s="22" t="str">
        <f>LOOKUP(C1342,DATOS!$C$2:$C$497,DATOS!$B$2:$B$497)</f>
        <v>JUAN ZAMBRANO</v>
      </c>
      <c r="C1342" s="26">
        <v>10873984</v>
      </c>
      <c r="D1342" s="22" t="str">
        <f>LOOKUP(C1342,DATOS!$C$2:$C$497,DATOS!$D$2:$D$497)</f>
        <v>DA754132</v>
      </c>
      <c r="E1342" s="22" t="str">
        <f>LOOKUP(D1342,DATOS!$A$502:$A$884,DATOS!$B$502:$B$884)</f>
        <v>600 LT</v>
      </c>
      <c r="F1342" s="3">
        <v>200.31899999999999</v>
      </c>
      <c r="G1342" s="8">
        <v>45507</v>
      </c>
      <c r="H1342" s="22" t="str">
        <f>LOOKUP(C1342,DATOS!$C$2:$C$497,DATOS!$F$2:$F$497)</f>
        <v>ANDES</v>
      </c>
      <c r="I1342" s="22" t="str">
        <f>LOOKUP(C1342,DATOS!$C$2:$C$497,DATOS!$G$2:$G$497)</f>
        <v>LA FRIA</v>
      </c>
      <c r="J1342" s="1" t="s">
        <v>35</v>
      </c>
    </row>
    <row r="1343" spans="1:10">
      <c r="A1343" s="20">
        <f t="shared" si="19"/>
        <v>1354</v>
      </c>
      <c r="B1343" s="22" t="str">
        <f>LOOKUP(C1343,DATOS!$C$2:$C$497,DATOS!$B$2:$B$497)</f>
        <v>ENDER FERNANDEZ</v>
      </c>
      <c r="C1343" s="26">
        <v>7627146</v>
      </c>
      <c r="D1343" s="22" t="str">
        <f>LOOKUP(C1343,DATOS!$C$2:$C$497,DATOS!$D$2:$D$497)</f>
        <v>NS000484</v>
      </c>
      <c r="E1343" s="22" t="str">
        <f>LOOKUP(D1343,DATOS!$A$502:$A$884,DATOS!$B$502:$B$884)</f>
        <v>S/I</v>
      </c>
      <c r="F1343" s="3">
        <v>140.672</v>
      </c>
      <c r="G1343" s="8">
        <v>45507</v>
      </c>
      <c r="H1343" s="22" t="str">
        <f>LOOKUP(C1343,DATOS!$C$2:$C$497,DATOS!$F$2:$F$497)</f>
        <v>OCCIDENTE</v>
      </c>
      <c r="I1343" s="22" t="str">
        <f>LOOKUP(C1343,DATOS!$C$2:$C$497,DATOS!$G$2:$G$497)</f>
        <v>MARACAIBO</v>
      </c>
      <c r="J1343" s="1" t="s">
        <v>9</v>
      </c>
    </row>
    <row r="1344" spans="1:10">
      <c r="A1344" s="20">
        <f t="shared" si="19"/>
        <v>1355</v>
      </c>
      <c r="B1344" s="28" t="s">
        <v>20</v>
      </c>
      <c r="C1344" s="28" t="s">
        <v>21</v>
      </c>
      <c r="D1344" s="28" t="s">
        <v>22</v>
      </c>
      <c r="E1344" s="28" t="s">
        <v>23</v>
      </c>
      <c r="F1344" s="28" t="s">
        <v>25</v>
      </c>
      <c r="G1344" s="28" t="s">
        <v>0</v>
      </c>
      <c r="H1344" s="28" t="s">
        <v>28</v>
      </c>
      <c r="I1344" s="28" t="s">
        <v>29</v>
      </c>
      <c r="J1344" s="28" t="s">
        <v>30</v>
      </c>
    </row>
    <row r="1345" spans="1:10">
      <c r="A1345" s="20">
        <f t="shared" si="19"/>
        <v>1356</v>
      </c>
      <c r="B1345" s="22" t="str">
        <f>LOOKUP(C1345,DATOS!$C$2:$C$497,DATOS!$B$2:$B$497)</f>
        <v>ROBERT VILLASMIL</v>
      </c>
      <c r="C1345" s="26">
        <v>12381085</v>
      </c>
      <c r="D1345" s="22" t="str">
        <f>LOOKUP(C1345,DATOS!$C$2:$C$497,DATOS!$D$2:$D$497)</f>
        <v>DA746002</v>
      </c>
      <c r="E1345" s="22" t="str">
        <f>LOOKUP(D1345,DATOS!$A$502:$A$884,DATOS!$B$502:$B$884)</f>
        <v>600 LT</v>
      </c>
      <c r="F1345" s="6">
        <v>467.94299999999998</v>
      </c>
      <c r="G1345" s="8">
        <v>45507</v>
      </c>
      <c r="H1345" s="22" t="str">
        <f>LOOKUP(C1345,DATOS!$C$2:$C$497,DATOS!$F$2:$F$497)</f>
        <v>OCCIDENTE</v>
      </c>
      <c r="I1345" s="22" t="str">
        <f>LOOKUP(C1345,DATOS!$C$2:$C$497,DATOS!$G$2:$G$497)</f>
        <v>MARACAIBO</v>
      </c>
      <c r="J1345" s="9" t="s">
        <v>809</v>
      </c>
    </row>
    <row r="1346" spans="1:10">
      <c r="A1346" s="20">
        <f t="shared" si="19"/>
        <v>1357</v>
      </c>
      <c r="B1346" s="22" t="str">
        <f>LOOKUP(C1346,DATOS!$C$2:$C$497,DATOS!$B$2:$B$497)</f>
        <v>NESTOR MONTILLA</v>
      </c>
      <c r="C1346" s="26">
        <v>10314969</v>
      </c>
      <c r="D1346" s="22" t="str">
        <f>LOOKUP(C1346,DATOS!$C$2:$C$497,DATOS!$D$2:$D$497)</f>
        <v>A71EE6G</v>
      </c>
      <c r="E1346" s="22" t="str">
        <f>LOOKUP(D1346,DATOS!$A$502:$A$884,DATOS!$B$502:$B$884)</f>
        <v>S/I</v>
      </c>
      <c r="F1346" s="6">
        <v>200.31399999999999</v>
      </c>
      <c r="G1346" s="8">
        <v>45507</v>
      </c>
      <c r="H1346" s="22" t="str">
        <f>LOOKUP(C1346,DATOS!$C$2:$C$497,DATOS!$F$2:$F$497)</f>
        <v>OCCIDENTE</v>
      </c>
      <c r="I1346" s="22" t="str">
        <f>LOOKUP(C1346,DATOS!$C$2:$C$497,DATOS!$G$2:$G$497)</f>
        <v>VALERA</v>
      </c>
      <c r="J1346" s="9" t="s">
        <v>56</v>
      </c>
    </row>
    <row r="1347" spans="1:10">
      <c r="A1347" s="20">
        <f t="shared" si="19"/>
        <v>1358</v>
      </c>
      <c r="B1347" s="22" t="str">
        <f>LOOKUP(C1347,DATOS!$C$2:$C$497,DATOS!$B$2:$B$497)</f>
        <v>MIGUEL MONTERO</v>
      </c>
      <c r="C1347" s="26">
        <v>11287560</v>
      </c>
      <c r="D1347" s="22" t="str">
        <f>LOOKUP(C1347,DATOS!$C$2:$C$497,DATOS!$D$2:$D$497)</f>
        <v>DA761315</v>
      </c>
      <c r="E1347" s="22" t="str">
        <f>LOOKUP(D1347,DATOS!$A$502:$A$884,DATOS!$B$502:$B$884)</f>
        <v>600 LT</v>
      </c>
      <c r="F1347" s="6">
        <v>451.13400000000001</v>
      </c>
      <c r="G1347" s="8">
        <v>45507</v>
      </c>
      <c r="H1347" s="22" t="str">
        <f>LOOKUP(C1347,DATOS!$C$2:$C$497,DATOS!$F$2:$F$497)</f>
        <v>OCCIDENTE</v>
      </c>
      <c r="I1347" s="22" t="str">
        <f>LOOKUP(C1347,DATOS!$C$2:$C$497,DATOS!$G$2:$G$497)</f>
        <v>MARACAIBO</v>
      </c>
      <c r="J1347" s="9" t="s">
        <v>732</v>
      </c>
    </row>
    <row r="1348" spans="1:10">
      <c r="A1348" s="20">
        <f t="shared" si="19"/>
        <v>1359</v>
      </c>
      <c r="B1348" s="22" t="str">
        <f>LOOKUP(C1348,DATOS!$C$2:$C$497,DATOS!$B$2:$B$497)</f>
        <v>DERVIN VILLALOBOS</v>
      </c>
      <c r="C1348" s="26">
        <v>15559495</v>
      </c>
      <c r="D1348" s="22" t="str">
        <f>LOOKUP(C1348,DATOS!$C$2:$C$497,DATOS!$D$2:$D$497)</f>
        <v>A75EE5G</v>
      </c>
      <c r="E1348" s="22" t="str">
        <f>LOOKUP(D1348,DATOS!$A$502:$A$884,DATOS!$B$502:$B$884)</f>
        <v>S/I</v>
      </c>
      <c r="F1348" s="6">
        <v>360.93200000000002</v>
      </c>
      <c r="G1348" s="8">
        <v>45507</v>
      </c>
      <c r="H1348" s="22" t="str">
        <f>LOOKUP(C1348,DATOS!$C$2:$C$497,DATOS!$F$2:$F$497)</f>
        <v>OCCIDENTE</v>
      </c>
      <c r="I1348" s="22" t="str">
        <f>LOOKUP(C1348,DATOS!$C$2:$C$497,DATOS!$G$2:$G$497)</f>
        <v>MARACAIBO</v>
      </c>
      <c r="J1348" s="9" t="s">
        <v>809</v>
      </c>
    </row>
    <row r="1349" spans="1:10">
      <c r="A1349" s="20">
        <f t="shared" si="19"/>
        <v>1360</v>
      </c>
      <c r="B1349" s="22" t="str">
        <f>LOOKUP(C1349,DATOS!$C$2:$C$497,DATOS!$B$2:$B$497)</f>
        <v>JOSE BENJAMIN MORENO</v>
      </c>
      <c r="C1349" s="26">
        <v>9344998</v>
      </c>
      <c r="D1349" s="22" t="str">
        <f>LOOKUP(C1349,DATOS!$C$2:$C$497,DATOS!$D$2:$D$497)</f>
        <v>A25DT5V</v>
      </c>
      <c r="E1349" s="22" t="str">
        <f>LOOKUP(D1349,DATOS!$A$502:$A$884,DATOS!$B$502:$B$884)</f>
        <v>S/I</v>
      </c>
      <c r="F1349" s="6">
        <v>300.43400000000003</v>
      </c>
      <c r="G1349" s="8">
        <v>45507</v>
      </c>
      <c r="H1349" s="22" t="str">
        <f>LOOKUP(C1349,DATOS!$C$2:$C$497,DATOS!$F$2:$F$497)</f>
        <v>ANDES</v>
      </c>
      <c r="I1349" s="22" t="str">
        <f>LOOKUP(C1349,DATOS!$C$2:$C$497,DATOS!$G$2:$G$497)</f>
        <v>LA FRIA</v>
      </c>
      <c r="J1349" s="9" t="s">
        <v>809</v>
      </c>
    </row>
    <row r="1350" spans="1:10">
      <c r="A1350" s="20">
        <f t="shared" si="19"/>
        <v>1361</v>
      </c>
      <c r="B1350" s="22" t="str">
        <f>LOOKUP(C1350,DATOS!$C$2:$C$497,DATOS!$B$2:$B$497)</f>
        <v>JAIRO BUITRIAGO</v>
      </c>
      <c r="C1350" s="26">
        <v>11302633</v>
      </c>
      <c r="D1350" s="22" t="str">
        <f>LOOKUP(C1350,DATOS!$C$2:$C$497,DATOS!$D$2:$D$497)</f>
        <v>A22DT7V</v>
      </c>
      <c r="E1350" s="22" t="str">
        <f>LOOKUP(D1350,DATOS!$A$502:$A$884,DATOS!$B$502:$B$884)</f>
        <v>S/I</v>
      </c>
      <c r="F1350" s="6">
        <v>200.20599999999999</v>
      </c>
      <c r="G1350" s="8">
        <v>45507</v>
      </c>
      <c r="H1350" s="22" t="str">
        <f>LOOKUP(C1350,DATOS!$C$2:$C$497,DATOS!$F$2:$F$497)</f>
        <v>ANDES</v>
      </c>
      <c r="I1350" s="22" t="str">
        <f>LOOKUP(C1350,DATOS!$C$2:$C$497,DATOS!$G$2:$G$497)</f>
        <v>LA FRIA</v>
      </c>
      <c r="J1350" s="9" t="s">
        <v>35</v>
      </c>
    </row>
    <row r="1351" spans="1:10">
      <c r="A1351" s="20">
        <f t="shared" si="19"/>
        <v>1362</v>
      </c>
      <c r="B1351" s="22" t="str">
        <f>LOOKUP(C1351,DATOS!$C$2:$C$497,DATOS!$B$2:$B$497)</f>
        <v>EDWING MOSQUERA</v>
      </c>
      <c r="C1351" s="26">
        <v>15839638</v>
      </c>
      <c r="D1351" s="22" t="str">
        <f>LOOKUP(C1351,DATOS!$C$2:$C$497,DATOS!$D$2:$D$497)</f>
        <v>DA753550</v>
      </c>
      <c r="E1351" s="22" t="str">
        <f>LOOKUP(D1351,DATOS!$A$502:$A$884,DATOS!$B$502:$B$884)</f>
        <v>600 LT</v>
      </c>
      <c r="F1351" s="6">
        <v>450.63900000000001</v>
      </c>
      <c r="G1351" s="8">
        <v>45507</v>
      </c>
      <c r="H1351" s="22" t="str">
        <f>LOOKUP(C1351,DATOS!$C$2:$C$497,DATOS!$F$2:$F$497)</f>
        <v>OCCIDENTE</v>
      </c>
      <c r="I1351" s="22" t="str">
        <f>LOOKUP(C1351,DATOS!$C$2:$C$497,DATOS!$G$2:$G$497)</f>
        <v>MARACAIBO</v>
      </c>
      <c r="J1351" s="9" t="s">
        <v>809</v>
      </c>
    </row>
    <row r="1352" spans="1:10">
      <c r="A1352" s="20">
        <f t="shared" si="19"/>
        <v>1363</v>
      </c>
      <c r="B1352" s="22" t="str">
        <f>LOOKUP(C1352,DATOS!$C$2:$C$497,DATOS!$B$2:$B$497)</f>
        <v>RICHARD FERNANDEZ</v>
      </c>
      <c r="C1352" s="26">
        <v>11390372</v>
      </c>
      <c r="D1352" s="22" t="str">
        <f>LOOKUP(C1352,DATOS!$C$2:$C$497,DATOS!$D$2:$D$497)</f>
        <v>AW492667</v>
      </c>
      <c r="E1352" s="22" t="str">
        <f>LOOKUP(D1352,DATOS!$A$502:$A$884,DATOS!$B$502:$B$884)</f>
        <v>600 LT</v>
      </c>
      <c r="F1352" s="6">
        <v>400.7</v>
      </c>
      <c r="G1352" s="8">
        <v>45507</v>
      </c>
      <c r="H1352" s="22" t="str">
        <f>LOOKUP(C1352,DATOS!$C$2:$C$497,DATOS!$F$2:$F$497)</f>
        <v>OCCIDENTE</v>
      </c>
      <c r="I1352" s="22" t="str">
        <f>LOOKUP(C1352,DATOS!$C$2:$C$497,DATOS!$G$2:$G$497)</f>
        <v>MARACAIBO</v>
      </c>
      <c r="J1352" s="9" t="s">
        <v>732</v>
      </c>
    </row>
    <row r="1353" spans="1:10">
      <c r="A1353" s="20">
        <f t="shared" si="19"/>
        <v>1364</v>
      </c>
      <c r="B1353" s="22" t="str">
        <f>LOOKUP(C1353,DATOS!$C$2:$C$497,DATOS!$B$2:$B$497)</f>
        <v>WILLIAN ROMERO</v>
      </c>
      <c r="C1353" s="26">
        <v>14152115</v>
      </c>
      <c r="D1353" s="22" t="str">
        <f>LOOKUP(C1353,DATOS!$C$2:$C$497,DATOS!$D$2:$D$497)</f>
        <v>A17DR3K</v>
      </c>
      <c r="E1353" s="22" t="str">
        <f>LOOKUP(D1353,DATOS!$A$502:$A$884,DATOS!$B$502:$B$884)</f>
        <v>S/I</v>
      </c>
      <c r="F1353" s="6">
        <v>200.22200000000001</v>
      </c>
      <c r="G1353" s="8">
        <v>45507</v>
      </c>
      <c r="H1353" s="22" t="str">
        <f>LOOKUP(C1353,DATOS!$C$2:$C$497,DATOS!$F$2:$F$497)</f>
        <v>ANDES</v>
      </c>
      <c r="I1353" s="22" t="str">
        <f>LOOKUP(C1353,DATOS!$C$2:$C$497,DATOS!$G$2:$G$497)</f>
        <v>LA FRIA</v>
      </c>
      <c r="J1353" s="9" t="s">
        <v>35</v>
      </c>
    </row>
    <row r="1354" spans="1:10">
      <c r="A1354" s="20">
        <f t="shared" si="19"/>
        <v>1365</v>
      </c>
      <c r="B1354" s="22" t="str">
        <f>LOOKUP(C1354,DATOS!$C$2:$C$497,DATOS!$B$2:$B$497)</f>
        <v>JOSE RONDON</v>
      </c>
      <c r="C1354" s="26">
        <v>12877225</v>
      </c>
      <c r="D1354" s="22" t="str">
        <f>LOOKUP(C1354,DATOS!$C$2:$C$497,DATOS!$D$2:$D$497)</f>
        <v>F3208793</v>
      </c>
      <c r="E1354" s="22" t="str">
        <f>LOOKUP(D1354,DATOS!$A$502:$A$884,DATOS!$B$502:$B$884)</f>
        <v>S/I</v>
      </c>
      <c r="F1354" s="6">
        <v>182.94399999999999</v>
      </c>
      <c r="G1354" s="8">
        <v>45507</v>
      </c>
      <c r="H1354" s="22" t="str">
        <f>LOOKUP(C1354,DATOS!$C$2:$C$497,DATOS!$F$2:$F$497)</f>
        <v>ANDES</v>
      </c>
      <c r="I1354" s="22" t="str">
        <f>LOOKUP(C1354,DATOS!$C$2:$C$497,DATOS!$G$2:$G$497)</f>
        <v>LA FRIA</v>
      </c>
      <c r="J1354" s="9" t="s">
        <v>58</v>
      </c>
    </row>
    <row r="1355" spans="1:10">
      <c r="A1355" s="20">
        <f t="shared" si="19"/>
        <v>1366</v>
      </c>
      <c r="B1355" s="22" t="str">
        <f>LOOKUP(C1355,DATOS!$C$2:$C$497,DATOS!$B$2:$B$497)</f>
        <v>JACKSON DUQUE</v>
      </c>
      <c r="C1355" s="26">
        <v>15684682</v>
      </c>
      <c r="D1355" s="22" t="s">
        <v>450</v>
      </c>
      <c r="E1355" s="22" t="str">
        <f>LOOKUP(D1355,DATOS!$A$502:$A$884,DATOS!$B$502:$B$884)</f>
        <v>S/I</v>
      </c>
      <c r="F1355" s="6">
        <v>200.548</v>
      </c>
      <c r="G1355" s="8">
        <v>45507</v>
      </c>
      <c r="H1355" s="22" t="str">
        <f>LOOKUP(C1355,DATOS!$C$2:$C$497,DATOS!$F$2:$F$497)</f>
        <v>ANDES</v>
      </c>
      <c r="I1355" s="22" t="str">
        <f>LOOKUP(C1355,DATOS!$C$2:$C$497,DATOS!$G$2:$G$497)</f>
        <v>SAN CRISTOBAL</v>
      </c>
      <c r="J1355" s="9" t="s">
        <v>35</v>
      </c>
    </row>
    <row r="1356" spans="1:10">
      <c r="A1356" s="20">
        <f t="shared" si="19"/>
        <v>1367</v>
      </c>
      <c r="B1356" s="22" t="str">
        <f>LOOKUP(C1356,DATOS!$C$2:$C$497,DATOS!$B$2:$B$497)</f>
        <v>ANGEL ALCALA</v>
      </c>
      <c r="C1356" s="26">
        <v>11946061</v>
      </c>
      <c r="D1356" s="22" t="str">
        <f>LOOKUP(C1356,DATOS!$C$2:$C$497,DATOS!$D$2:$D$497)</f>
        <v>A41EE1G</v>
      </c>
      <c r="E1356" s="22" t="str">
        <f>LOOKUP(D1356,DATOS!$A$502:$A$884,DATOS!$B$502:$B$884)</f>
        <v>S/I</v>
      </c>
      <c r="F1356" s="6">
        <v>200.523</v>
      </c>
      <c r="G1356" s="8">
        <v>45507</v>
      </c>
      <c r="H1356" s="22" t="str">
        <f>LOOKUP(C1356,DATOS!$C$2:$C$497,DATOS!$F$2:$F$497)</f>
        <v>OCCIDENTE</v>
      </c>
      <c r="I1356" s="22" t="str">
        <f>LOOKUP(C1356,DATOS!$C$2:$C$497,DATOS!$G$2:$G$497)</f>
        <v>VALERA</v>
      </c>
      <c r="J1356" s="9" t="s">
        <v>56</v>
      </c>
    </row>
    <row r="1357" spans="1:10">
      <c r="A1357" s="20">
        <f t="shared" si="19"/>
        <v>1368</v>
      </c>
      <c r="B1357" s="22" t="str">
        <f>LOOKUP(C1357,DATOS!$C$2:$C$497,DATOS!$B$2:$B$497)</f>
        <v>JHONNY SUAREZ RAMIREZ</v>
      </c>
      <c r="C1357" s="26">
        <v>13977176</v>
      </c>
      <c r="D1357" s="22" t="s">
        <v>202</v>
      </c>
      <c r="E1357" s="22" t="str">
        <f>LOOKUP(D1357,DATOS!$A$502:$A$884,DATOS!$B$502:$B$884)</f>
        <v>S/I</v>
      </c>
      <c r="F1357" s="6">
        <v>200.768</v>
      </c>
      <c r="G1357" s="8">
        <v>45507</v>
      </c>
      <c r="H1357" s="22" t="str">
        <f>LOOKUP(C1357,DATOS!$C$2:$C$497,DATOS!$F$2:$F$497)</f>
        <v>ANDES</v>
      </c>
      <c r="I1357" s="22" t="str">
        <f>LOOKUP(C1357,DATOS!$C$2:$C$497,DATOS!$G$2:$G$497)</f>
        <v>SAN CRISTOBAL</v>
      </c>
      <c r="J1357" s="9" t="s">
        <v>58</v>
      </c>
    </row>
    <row r="1358" spans="1:10">
      <c r="A1358" s="20">
        <f t="shared" si="19"/>
        <v>1369</v>
      </c>
      <c r="B1358" s="22" t="str">
        <f>LOOKUP(C1358,DATOS!$C$2:$C$497,DATOS!$B$2:$B$497)</f>
        <v>RICHARD ZAMBRANO</v>
      </c>
      <c r="C1358" s="26">
        <v>9349377</v>
      </c>
      <c r="D1358" s="22" t="s">
        <v>858</v>
      </c>
      <c r="E1358" s="22" t="str">
        <f>LOOKUP(D1358,DATOS!$A$502:$A$884,DATOS!$B$502:$B$884)</f>
        <v>600 LT</v>
      </c>
      <c r="F1358" s="6">
        <v>300.24599999999998</v>
      </c>
      <c r="G1358" s="8">
        <v>45507</v>
      </c>
      <c r="H1358" s="22" t="str">
        <f>LOOKUP(C1358,DATOS!$C$2:$C$497,DATOS!$F$2:$F$497)</f>
        <v>ANDES</v>
      </c>
      <c r="I1358" s="22" t="str">
        <f>LOOKUP(C1358,DATOS!$C$2:$C$497,DATOS!$G$2:$G$497)</f>
        <v>LA FRIA</v>
      </c>
      <c r="J1358" s="9" t="s">
        <v>495</v>
      </c>
    </row>
    <row r="1359" spans="1:10">
      <c r="A1359" s="20">
        <f t="shared" si="19"/>
        <v>1370</v>
      </c>
      <c r="B1359" s="28" t="s">
        <v>20</v>
      </c>
      <c r="C1359" s="28" t="s">
        <v>21</v>
      </c>
      <c r="D1359" s="28" t="s">
        <v>22</v>
      </c>
      <c r="E1359" s="28" t="s">
        <v>23</v>
      </c>
      <c r="F1359" s="28" t="s">
        <v>25</v>
      </c>
      <c r="G1359" s="28" t="s">
        <v>0</v>
      </c>
      <c r="H1359" s="28" t="s">
        <v>28</v>
      </c>
      <c r="I1359" s="28" t="s">
        <v>29</v>
      </c>
      <c r="J1359" s="28" t="s">
        <v>30</v>
      </c>
    </row>
    <row r="1360" spans="1:10">
      <c r="A1360" s="20">
        <f t="shared" si="19"/>
        <v>1371</v>
      </c>
      <c r="B1360" s="22" t="str">
        <f>LOOKUP(C1360,DATOS!$C$2:$C$497,DATOS!$B$2:$B$497)</f>
        <v>GUSTAVO DAVILA</v>
      </c>
      <c r="C1360" s="26">
        <v>9717307</v>
      </c>
      <c r="D1360" s="22" t="str">
        <f>LOOKUP(C1360,DATOS!$C$2:$C$497,DATOS!$D$2:$D$497)</f>
        <v>DA746014</v>
      </c>
      <c r="E1360" s="22" t="str">
        <f>LOOKUP(D1360,DATOS!$A$502:$A$884,DATOS!$B$502:$B$884)</f>
        <v>600 LT</v>
      </c>
      <c r="F1360" s="6">
        <v>300.43200000000002</v>
      </c>
      <c r="G1360" s="8">
        <v>45507</v>
      </c>
      <c r="H1360" s="22" t="str">
        <f>LOOKUP(C1360,DATOS!$C$2:$C$497,DATOS!$F$2:$F$497)</f>
        <v>ANDES</v>
      </c>
      <c r="I1360" s="22" t="str">
        <f>LOOKUP(C1360,DATOS!$C$2:$C$497,DATOS!$G$2:$G$497)</f>
        <v>SAN CRISTOBAL</v>
      </c>
      <c r="J1360" s="9" t="s">
        <v>495</v>
      </c>
    </row>
    <row r="1361" spans="1:10">
      <c r="A1361" s="20">
        <f t="shared" si="19"/>
        <v>1372</v>
      </c>
      <c r="B1361" s="22" t="str">
        <f>LOOKUP(C1361,DATOS!$C$2:$C$497,DATOS!$B$2:$B$497)</f>
        <v>KEVEEM ANAYA</v>
      </c>
      <c r="C1361" s="26">
        <v>19936109</v>
      </c>
      <c r="D1361" s="22" t="str">
        <f>LOOKUP(C1361,DATOS!$C$2:$C$497,DATOS!$D$2:$D$497)</f>
        <v>DA761676</v>
      </c>
      <c r="E1361" s="22" t="str">
        <f>LOOKUP(D1361,DATOS!$A$502:$A$884,DATOS!$B$502:$B$884)</f>
        <v>600 LT</v>
      </c>
      <c r="F1361" s="6">
        <v>200.90199999999999</v>
      </c>
      <c r="G1361" s="8">
        <v>45507</v>
      </c>
      <c r="H1361" s="22" t="str">
        <f>LOOKUP(C1361,DATOS!$C$2:$C$497,DATOS!$F$2:$F$497)</f>
        <v>OCCIDENTE</v>
      </c>
      <c r="I1361" s="22" t="str">
        <f>LOOKUP(C1361,DATOS!$C$2:$C$497,DATOS!$G$2:$G$497)</f>
        <v>MARACAIBO</v>
      </c>
      <c r="J1361" s="9" t="s">
        <v>9</v>
      </c>
    </row>
    <row r="1362" spans="1:10">
      <c r="A1362" s="20">
        <f t="shared" si="19"/>
        <v>1373</v>
      </c>
      <c r="B1362" s="22" t="str">
        <f>LOOKUP(C1362,DATOS!$C$2:$C$497,DATOS!$B$2:$B$497)</f>
        <v>JOSE GONZALES</v>
      </c>
      <c r="C1362" s="26">
        <v>10602572</v>
      </c>
      <c r="D1362" s="22" t="str">
        <f>LOOKUP(C1362,DATOS!$C$2:$C$497,DATOS!$D$2:$D$497)</f>
        <v>DA753559</v>
      </c>
      <c r="E1362" s="22" t="str">
        <f>LOOKUP(D1362,DATOS!$A$502:$A$884,DATOS!$B$502:$B$884)</f>
        <v>600 LT</v>
      </c>
      <c r="F1362" s="6">
        <v>250.625</v>
      </c>
      <c r="G1362" s="8">
        <v>45507</v>
      </c>
      <c r="H1362" s="22" t="str">
        <f>LOOKUP(C1362,DATOS!$C$2:$C$497,DATOS!$F$2:$F$497)</f>
        <v>OCCIDENTE</v>
      </c>
      <c r="I1362" s="22" t="str">
        <f>LOOKUP(C1362,DATOS!$C$2:$C$497,DATOS!$G$2:$G$497)</f>
        <v>MARACAIBO</v>
      </c>
      <c r="J1362" s="9" t="s">
        <v>57</v>
      </c>
    </row>
    <row r="1363" spans="1:10">
      <c r="A1363" s="20">
        <f t="shared" si="19"/>
        <v>1374</v>
      </c>
      <c r="B1363" s="22" t="str">
        <f>LOOKUP(C1363,DATOS!$C$2:$C$497,DATOS!$B$2:$B$497)</f>
        <v>JORGE RANGEL</v>
      </c>
      <c r="C1363" s="26">
        <v>12467609</v>
      </c>
      <c r="D1363" s="22" t="str">
        <f>LOOKUP(C1363,DATOS!$C$2:$C$497,DATOS!$D$2:$D$497)</f>
        <v>A25DT8V</v>
      </c>
      <c r="E1363" s="22" t="str">
        <f>LOOKUP(D1363,DATOS!$A$502:$A$884,DATOS!$B$502:$B$884)</f>
        <v>S/I</v>
      </c>
      <c r="F1363" s="6">
        <v>400.55099999999999</v>
      </c>
      <c r="G1363" s="8">
        <v>45507</v>
      </c>
      <c r="H1363" s="22" t="str">
        <f>LOOKUP(C1363,DATOS!$C$2:$C$497,DATOS!$F$2:$F$497)</f>
        <v>OCCIDENTE</v>
      </c>
      <c r="I1363" s="22" t="str">
        <f>LOOKUP(C1363,DATOS!$C$2:$C$497,DATOS!$G$2:$G$497)</f>
        <v>MARACAIBO</v>
      </c>
      <c r="J1363" s="9" t="s">
        <v>732</v>
      </c>
    </row>
    <row r="1364" spans="1:10">
      <c r="A1364" s="20">
        <f t="shared" si="19"/>
        <v>1375</v>
      </c>
      <c r="B1364" s="22" t="str">
        <f>LOOKUP(C1364,DATOS!$C$2:$C$497,DATOS!$B$2:$B$497)</f>
        <v>LENIE MORILLO</v>
      </c>
      <c r="C1364" s="26">
        <v>11454658</v>
      </c>
      <c r="D1364" s="22" t="str">
        <f>LOOKUP(C1364,DATOS!$C$2:$C$497,DATOS!$D$2:$D$497)</f>
        <v>A26DT1V</v>
      </c>
      <c r="E1364" s="22" t="str">
        <f>LOOKUP(D1364,DATOS!$A$502:$A$884,DATOS!$B$502:$B$884)</f>
        <v>S/I</v>
      </c>
      <c r="F1364" s="6">
        <v>400.15699999999998</v>
      </c>
      <c r="G1364" s="8">
        <v>45507</v>
      </c>
      <c r="H1364" s="22" t="str">
        <f>LOOKUP(C1364,DATOS!$C$2:$C$497,DATOS!$F$2:$F$497)</f>
        <v>OCCIDENTE</v>
      </c>
      <c r="I1364" s="22" t="str">
        <f>LOOKUP(C1364,DATOS!$C$2:$C$497,DATOS!$G$2:$G$497)</f>
        <v>MARACAIBO</v>
      </c>
      <c r="J1364" s="9" t="s">
        <v>6</v>
      </c>
    </row>
    <row r="1365" spans="1:10">
      <c r="A1365" s="20">
        <f t="shared" si="19"/>
        <v>1376</v>
      </c>
      <c r="B1365" s="22" t="str">
        <f>LOOKUP(C1365,DATOS!$C$2:$C$497,DATOS!$B$2:$B$497)</f>
        <v>VICTOR VILLACINDO</v>
      </c>
      <c r="C1365" s="26">
        <v>7860208</v>
      </c>
      <c r="D1365" s="22" t="str">
        <f>LOOKUP(C1365,DATOS!$C$2:$C$497,DATOS!$D$2:$D$497)</f>
        <v>PT501887</v>
      </c>
      <c r="E1365" s="22" t="str">
        <f>LOOKUP(D1365,DATOS!$A$502:$A$884,DATOS!$B$502:$B$884)</f>
        <v>S/I</v>
      </c>
      <c r="F1365" s="6">
        <v>200.30600000000001</v>
      </c>
      <c r="G1365" s="8">
        <v>45507</v>
      </c>
      <c r="H1365" s="22" t="str">
        <f>LOOKUP(C1365,DATOS!$C$2:$C$497,DATOS!$F$2:$F$497)</f>
        <v>OCCIDENTE</v>
      </c>
      <c r="I1365" s="22" t="str">
        <f>LOOKUP(C1365,DATOS!$C$2:$C$497,DATOS!$G$2:$G$497)</f>
        <v>VALERA</v>
      </c>
      <c r="J1365" s="9" t="s">
        <v>56</v>
      </c>
    </row>
    <row r="1366" spans="1:10">
      <c r="A1366" s="20">
        <f t="shared" si="19"/>
        <v>1377</v>
      </c>
      <c r="B1366" s="22" t="str">
        <f>LOOKUP(C1366,DATOS!$C$2:$C$497,DATOS!$B$2:$B$497)</f>
        <v>LEOVIGILDO ANTONIO GARCIA</v>
      </c>
      <c r="C1366" s="26">
        <v>5816694</v>
      </c>
      <c r="D1366" s="22" t="str">
        <f>LOOKUP(C1366,DATOS!$C$2:$C$497,DATOS!$D$2:$D$497)</f>
        <v>NS000479</v>
      </c>
      <c r="E1366" s="22" t="str">
        <f>LOOKUP(D1366,DATOS!$A$502:$A$884,DATOS!$B$502:$B$884)</f>
        <v>S/I</v>
      </c>
      <c r="F1366" s="6">
        <v>175.73</v>
      </c>
      <c r="G1366" s="8">
        <v>45507</v>
      </c>
      <c r="H1366" s="22" t="str">
        <f>LOOKUP(C1366,DATOS!$C$2:$C$497,DATOS!$F$2:$F$497)</f>
        <v>OCCIDENTE</v>
      </c>
      <c r="I1366" s="22" t="str">
        <f>LOOKUP(C1366,DATOS!$C$2:$C$497,DATOS!$G$2:$G$497)</f>
        <v>MARACAIBO</v>
      </c>
      <c r="J1366" s="9" t="s">
        <v>9</v>
      </c>
    </row>
    <row r="1367" spans="1:10">
      <c r="A1367" s="20">
        <f t="shared" si="19"/>
        <v>1378</v>
      </c>
      <c r="B1367" s="22" t="str">
        <f>LOOKUP(C1367,DATOS!$C$2:$C$497,DATOS!$B$2:$B$497)</f>
        <v>EDIXON OCANDO</v>
      </c>
      <c r="C1367" s="26">
        <v>11066473</v>
      </c>
      <c r="D1367" s="22" t="str">
        <f>LOOKUP(C1367,DATOS!$C$2:$C$497,DATOS!$D$2:$D$497)</f>
        <v>A49EB1P</v>
      </c>
      <c r="E1367" s="22" t="str">
        <f>LOOKUP(D1367,DATOS!$A$502:$A$884,DATOS!$B$502:$B$884)</f>
        <v>S/I</v>
      </c>
      <c r="F1367" s="6">
        <v>250.35499999999999</v>
      </c>
      <c r="G1367" s="8">
        <v>45507</v>
      </c>
      <c r="H1367" s="22" t="str">
        <f>LOOKUP(C1367,DATOS!$C$2:$C$497,DATOS!$F$2:$F$497)</f>
        <v>OCCIDENTE</v>
      </c>
      <c r="I1367" s="22" t="str">
        <f>LOOKUP(C1367,DATOS!$C$2:$C$497,DATOS!$G$2:$G$497)</f>
        <v>MARACAIBO</v>
      </c>
      <c r="J1367" s="9" t="s">
        <v>704</v>
      </c>
    </row>
    <row r="1368" spans="1:10">
      <c r="A1368" s="20">
        <f t="shared" si="19"/>
        <v>1379</v>
      </c>
      <c r="B1368" s="22" t="str">
        <f>LOOKUP(C1368,DATOS!$C$2:$C$497,DATOS!$B$2:$B$497)</f>
        <v>JOSE CONTRERAS</v>
      </c>
      <c r="C1368" s="26">
        <v>9741595</v>
      </c>
      <c r="D1368" s="22" t="str">
        <f>LOOKUP(C1368,DATOS!$C$2:$C$497,DATOS!$D$2:$D$497)</f>
        <v>A70EE3G</v>
      </c>
      <c r="E1368" s="22" t="str">
        <f>LOOKUP(D1368,DATOS!$A$502:$A$884,DATOS!$B$502:$B$884)</f>
        <v>S/I</v>
      </c>
      <c r="F1368" s="6">
        <v>200.27199999999999</v>
      </c>
      <c r="G1368" s="8">
        <v>45507</v>
      </c>
      <c r="H1368" s="22" t="str">
        <f>LOOKUP(C1368,DATOS!$C$2:$C$497,DATOS!$F$2:$F$497)</f>
        <v>OCCIDENTE</v>
      </c>
      <c r="I1368" s="22" t="str">
        <f>LOOKUP(C1368,DATOS!$C$2:$C$497,DATOS!$G$2:$G$497)</f>
        <v>MARACAIBO</v>
      </c>
      <c r="J1368" s="9" t="s">
        <v>9</v>
      </c>
    </row>
    <row r="1369" spans="1:10">
      <c r="A1369" s="20">
        <f t="shared" si="19"/>
        <v>1380</v>
      </c>
      <c r="B1369" s="22" t="str">
        <f>LOOKUP(C1369,DATOS!$C$2:$C$497,DATOS!$B$2:$B$497)</f>
        <v>JOSE OREFRECHI</v>
      </c>
      <c r="C1369" s="26">
        <v>12619136</v>
      </c>
      <c r="D1369" s="22" t="str">
        <f>LOOKUP(C1369,DATOS!$C$2:$C$497,DATOS!$D$2:$D$497)</f>
        <v>PT501958</v>
      </c>
      <c r="E1369" s="22" t="str">
        <f>LOOKUP(D1369,DATOS!$A$502:$A$884,DATOS!$B$502:$B$884)</f>
        <v>S/I</v>
      </c>
      <c r="F1369" s="6">
        <v>400.75</v>
      </c>
      <c r="G1369" s="8">
        <v>45507</v>
      </c>
      <c r="H1369" s="22" t="str">
        <f>LOOKUP(C1369,DATOS!$C$2:$C$497,DATOS!$F$2:$F$497)</f>
        <v>OCCIDENTE</v>
      </c>
      <c r="I1369" s="22" t="str">
        <f>LOOKUP(C1369,DATOS!$C$2:$C$497,DATOS!$G$2:$G$497)</f>
        <v>MARACAIBO</v>
      </c>
      <c r="J1369" s="9" t="s">
        <v>6</v>
      </c>
    </row>
    <row r="1370" spans="1:10">
      <c r="A1370" s="20">
        <f t="shared" ref="A1370:A1384" si="20">A1369+1</f>
        <v>1381</v>
      </c>
      <c r="B1370" s="22" t="str">
        <f>LOOKUP(C1370,DATOS!$C$2:$C$497,DATOS!$B$2:$B$497)</f>
        <v>JAIRO GALVIZ</v>
      </c>
      <c r="C1370" s="26">
        <v>9349524</v>
      </c>
      <c r="D1370" s="22" t="s">
        <v>859</v>
      </c>
      <c r="E1370" s="22" t="str">
        <f>LOOKUP(D1370,DATOS!$A$502:$A$884,DATOS!$B$502:$B$884)</f>
        <v>600 LT</v>
      </c>
      <c r="F1370" s="6">
        <v>200.21100000000001</v>
      </c>
      <c r="G1370" s="8">
        <v>45507</v>
      </c>
      <c r="H1370" s="22" t="str">
        <f>LOOKUP(C1370,DATOS!$C$2:$C$497,DATOS!$F$2:$F$497)</f>
        <v>ANDES</v>
      </c>
      <c r="I1370" s="22" t="str">
        <f>LOOKUP(C1370,DATOS!$C$2:$C$497,DATOS!$G$2:$G$497)</f>
        <v>SAN CRISTOBAL</v>
      </c>
      <c r="J1370" s="9" t="s">
        <v>58</v>
      </c>
    </row>
    <row r="1371" spans="1:10">
      <c r="A1371" s="20">
        <f t="shared" si="20"/>
        <v>1382</v>
      </c>
      <c r="B1371" s="22" t="str">
        <f>LOOKUP(C1371,DATOS!$C$2:$C$497,DATOS!$B$2:$B$497)</f>
        <v>JOSE GONZALEZ</v>
      </c>
      <c r="C1371" s="26">
        <v>11249199</v>
      </c>
      <c r="D1371" s="22" t="str">
        <f>LOOKUP(C1371,DATOS!$C$2:$C$497,DATOS!$D$2:$D$497)</f>
        <v>NS000530</v>
      </c>
      <c r="E1371" s="22" t="str">
        <f>LOOKUP(D1371,DATOS!$A$502:$A$884,DATOS!$B$502:$B$884)</f>
        <v>S/I</v>
      </c>
      <c r="F1371" s="6">
        <v>132.57400000000001</v>
      </c>
      <c r="G1371" s="8">
        <v>45507</v>
      </c>
      <c r="H1371" s="22" t="str">
        <f>LOOKUP(C1371,DATOS!$C$2:$C$497,DATOS!$F$2:$F$497)</f>
        <v>OCCIDENTE</v>
      </c>
      <c r="I1371" s="22" t="str">
        <f>LOOKUP(C1371,DATOS!$C$2:$C$497,DATOS!$G$2:$G$497)</f>
        <v>MARACAIBO</v>
      </c>
      <c r="J1371" s="9" t="s">
        <v>9</v>
      </c>
    </row>
    <row r="1372" spans="1:10">
      <c r="A1372" s="20">
        <f t="shared" si="20"/>
        <v>1383</v>
      </c>
      <c r="B1372" s="22" t="str">
        <f>LOOKUP(C1372,DATOS!$C$2:$C$497,DATOS!$B$2:$B$497)</f>
        <v xml:space="preserve">GUTIERREZ JAVIER </v>
      </c>
      <c r="C1372" s="26">
        <v>15808424</v>
      </c>
      <c r="D1372" s="22" t="str">
        <f>LOOKUP(C1372,DATOS!$C$2:$C$497,DATOS!$D$2:$D$497)</f>
        <v>A38EE0G</v>
      </c>
      <c r="E1372" s="22" t="str">
        <f>LOOKUP(D1372,DATOS!$A$502:$A$884,DATOS!$B$502:$B$884)</f>
        <v>S/I</v>
      </c>
      <c r="F1372" s="6">
        <v>182.52</v>
      </c>
      <c r="G1372" s="8">
        <v>45507</v>
      </c>
      <c r="H1372" s="22" t="str">
        <f>LOOKUP(C1372,DATOS!$C$2:$C$497,DATOS!$F$2:$F$497)</f>
        <v>OCCIDENTE</v>
      </c>
      <c r="I1372" s="22" t="str">
        <f>LOOKUP(C1372,DATOS!$C$2:$C$497,DATOS!$G$2:$G$497)</f>
        <v>VALERA</v>
      </c>
      <c r="J1372" s="9" t="s">
        <v>56</v>
      </c>
    </row>
    <row r="1373" spans="1:10">
      <c r="A1373" s="20">
        <f t="shared" si="20"/>
        <v>1384</v>
      </c>
      <c r="B1373" s="22" t="str">
        <f>LOOKUP(C1373,DATOS!$C$2:$C$497,DATOS!$B$2:$B$497)</f>
        <v>FREDDY CALANDRIELLO</v>
      </c>
      <c r="C1373" s="26">
        <v>8695929</v>
      </c>
      <c r="D1373" s="22" t="str">
        <f>LOOKUP(C1373,DATOS!$C$2:$C$497,DATOS!$D$2:$D$497)</f>
        <v>DA761730</v>
      </c>
      <c r="E1373" s="22" t="str">
        <f>LOOKUP(D1373,DATOS!$A$502:$A$884,DATOS!$B$502:$B$884)</f>
        <v>600 LT</v>
      </c>
      <c r="F1373" s="6">
        <v>250.31399999999999</v>
      </c>
      <c r="G1373" s="8">
        <v>45507</v>
      </c>
      <c r="H1373" s="22" t="str">
        <f>LOOKUP(C1373,DATOS!$C$2:$C$497,DATOS!$F$2:$F$497)</f>
        <v>OCCIDENTE</v>
      </c>
      <c r="I1373" s="22" t="str">
        <f>LOOKUP(C1373,DATOS!$C$2:$C$497,DATOS!$G$2:$G$497)</f>
        <v>MARACAIBO</v>
      </c>
      <c r="J1373" s="9" t="s">
        <v>57</v>
      </c>
    </row>
    <row r="1374" spans="1:10">
      <c r="A1374" s="20">
        <f t="shared" si="20"/>
        <v>1385</v>
      </c>
      <c r="B1374" s="22" t="str">
        <f>LOOKUP(C1374,DATOS!$C$2:$C$497,DATOS!$B$2:$B$497)</f>
        <v>JOSE DUQUE</v>
      </c>
      <c r="C1374" s="26">
        <v>13763292</v>
      </c>
      <c r="D1374" s="22" t="str">
        <f>LOOKUP(C1374,DATOS!$C$2:$C$497,DATOS!$D$2:$D$497)</f>
        <v>DA754045</v>
      </c>
      <c r="E1374" s="22" t="str">
        <f>LOOKUP(D1374,DATOS!$A$502:$A$884,DATOS!$B$502:$B$884)</f>
        <v>600 LT</v>
      </c>
      <c r="F1374" s="6">
        <v>200.72499999999999</v>
      </c>
      <c r="G1374" s="8">
        <v>45507</v>
      </c>
      <c r="H1374" s="22" t="str">
        <f>LOOKUP(C1374,DATOS!$C$2:$C$497,DATOS!$F$2:$F$497)</f>
        <v>ANDES</v>
      </c>
      <c r="I1374" s="22" t="str">
        <f>LOOKUP(C1374,DATOS!$C$2:$C$497,DATOS!$G$2:$G$497)</f>
        <v>SAN CRISTOBAL</v>
      </c>
      <c r="J1374" s="9" t="s">
        <v>58</v>
      </c>
    </row>
    <row r="1375" spans="1:10">
      <c r="A1375" s="20">
        <f t="shared" si="20"/>
        <v>1386</v>
      </c>
      <c r="B1375" s="22" t="str">
        <f>LOOKUP(C1375,DATOS!$C$2:$C$497,DATOS!$B$2:$B$497)</f>
        <v>ERNESTO CARDENAS</v>
      </c>
      <c r="C1375" s="26">
        <v>7772722</v>
      </c>
      <c r="D1375" s="22" t="str">
        <f>LOOKUP(C1375,DATOS!$C$2:$C$497,DATOS!$D$2:$D$497)</f>
        <v>A26DT5V</v>
      </c>
      <c r="E1375" s="22" t="str">
        <f>LOOKUP(D1375,DATOS!$A$502:$A$884,DATOS!$B$502:$B$884)</f>
        <v>S/I</v>
      </c>
      <c r="F1375" s="6">
        <v>400.19900000000001</v>
      </c>
      <c r="G1375" s="8">
        <v>45507</v>
      </c>
      <c r="H1375" s="22" t="str">
        <f>LOOKUP(C1375,DATOS!$C$2:$C$497,DATOS!$F$2:$F$497)</f>
        <v>OCCIDENTE</v>
      </c>
      <c r="I1375" s="22" t="str">
        <f>LOOKUP(C1375,DATOS!$C$2:$C$497,DATOS!$G$2:$G$497)</f>
        <v>MARACAIBO</v>
      </c>
      <c r="J1375" s="9" t="s">
        <v>6</v>
      </c>
    </row>
    <row r="1376" spans="1:10">
      <c r="A1376" s="20">
        <f t="shared" si="20"/>
        <v>1387</v>
      </c>
      <c r="B1376" s="22" t="str">
        <f>LOOKUP(C1376,DATOS!$C$2:$C$497,DATOS!$B$2:$B$497)</f>
        <v>JOSE MORILLO</v>
      </c>
      <c r="C1376" s="26">
        <v>7817079</v>
      </c>
      <c r="D1376" s="22" t="str">
        <f>LOOKUP(C1376,DATOS!$C$2:$C$497,DATOS!$D$2:$D$497)</f>
        <v>NS000514</v>
      </c>
      <c r="E1376" s="22" t="str">
        <f>LOOKUP(D1376,DATOS!$A$502:$A$884,DATOS!$B$502:$B$884)</f>
        <v>S/I</v>
      </c>
      <c r="F1376" s="3">
        <v>200.72</v>
      </c>
      <c r="G1376" s="8">
        <v>45507</v>
      </c>
      <c r="H1376" s="22" t="str">
        <f>LOOKUP(C1376,DATOS!$C$2:$C$497,DATOS!$F$2:$F$497)</f>
        <v>OCCIDENTE</v>
      </c>
      <c r="I1376" s="22" t="str">
        <f>LOOKUP(C1376,DATOS!$C$2:$C$497,DATOS!$G$2:$G$497)</f>
        <v>MARACAIBO</v>
      </c>
      <c r="J1376" s="9" t="s">
        <v>9</v>
      </c>
    </row>
    <row r="1377" spans="1:10">
      <c r="A1377" s="20">
        <f t="shared" si="20"/>
        <v>1388</v>
      </c>
      <c r="B1377" s="22" t="str">
        <f>LOOKUP(C1377,DATOS!$C$2:$C$497,DATOS!$B$2:$B$497)</f>
        <v>JOSE URDANETA</v>
      </c>
      <c r="C1377" s="26">
        <v>15800842</v>
      </c>
      <c r="D1377" s="22" t="str">
        <f>LOOKUP(C1377,DATOS!$C$2:$C$497,DATOS!$D$2:$D$497)</f>
        <v>A40EE9G</v>
      </c>
      <c r="E1377" s="22" t="str">
        <f>LOOKUP(D1377,DATOS!$A$502:$A$884,DATOS!$B$502:$B$884)</f>
        <v>S/I</v>
      </c>
      <c r="F1377" s="6">
        <v>200.13900000000001</v>
      </c>
      <c r="G1377" s="8">
        <v>45507</v>
      </c>
      <c r="H1377" s="22" t="str">
        <f>LOOKUP(C1377,DATOS!$C$2:$C$497,DATOS!$F$2:$F$497)</f>
        <v>OCCIDENTE</v>
      </c>
      <c r="I1377" s="22" t="str">
        <f>LOOKUP(C1377,DATOS!$C$2:$C$497,DATOS!$G$2:$G$497)</f>
        <v>VALERA</v>
      </c>
      <c r="J1377" s="1" t="s">
        <v>56</v>
      </c>
    </row>
    <row r="1378" spans="1:10">
      <c r="A1378" s="20">
        <f t="shared" si="20"/>
        <v>1389</v>
      </c>
      <c r="B1378" s="22" t="str">
        <f>LOOKUP(C1378,DATOS!$C$2:$C$497,DATOS!$B$2:$B$497)</f>
        <v>LEONEL ARIAS</v>
      </c>
      <c r="C1378" s="26">
        <v>7690317</v>
      </c>
      <c r="D1378" s="22" t="str">
        <f>LOOKUP(C1378,DATOS!$C$2:$C$497,DATOS!$D$2:$D$497)</f>
        <v>NS000498</v>
      </c>
      <c r="E1378" s="22" t="str">
        <f>LOOKUP(D1378,DATOS!$A$502:$A$884,DATOS!$B$502:$B$884)</f>
        <v>S/I</v>
      </c>
      <c r="F1378" s="6">
        <v>188.64099999999999</v>
      </c>
      <c r="G1378" s="8">
        <v>45507</v>
      </c>
      <c r="H1378" s="22" t="str">
        <f>LOOKUP(C1378,DATOS!$C$2:$C$497,DATOS!$F$2:$F$497)</f>
        <v>OCCIDENTE</v>
      </c>
      <c r="I1378" s="22" t="str">
        <f>LOOKUP(C1378,DATOS!$C$2:$C$497,DATOS!$G$2:$G$497)</f>
        <v>MARACAIBO</v>
      </c>
      <c r="J1378" s="1" t="s">
        <v>9</v>
      </c>
    </row>
    <row r="1379" spans="1:10">
      <c r="A1379" s="20">
        <f t="shared" si="20"/>
        <v>1390</v>
      </c>
      <c r="B1379" s="22" t="str">
        <f>LOOKUP(C1379,DATOS!$C$2:$C$497,DATOS!$B$2:$B$497)</f>
        <v>ALEXANDER MARCANO</v>
      </c>
      <c r="C1379" s="26">
        <v>8698698</v>
      </c>
      <c r="D1379" s="22" t="s">
        <v>106</v>
      </c>
      <c r="E1379" s="22" t="str">
        <f>LOOKUP(D1379,DATOS!$A$502:$A$884,DATOS!$B$502:$B$884)</f>
        <v>S/I</v>
      </c>
      <c r="F1379" s="6">
        <v>200.65</v>
      </c>
      <c r="G1379" s="8">
        <v>45507</v>
      </c>
      <c r="H1379" s="22" t="str">
        <f>LOOKUP(C1379,DATOS!$C$2:$C$497,DATOS!$F$2:$F$497)</f>
        <v>OCCIDENTE</v>
      </c>
      <c r="I1379" s="22" t="str">
        <f>LOOKUP(C1379,DATOS!$C$2:$C$497,DATOS!$G$2:$G$497)</f>
        <v>SAN LORENZO</v>
      </c>
      <c r="J1379" s="9" t="s">
        <v>55</v>
      </c>
    </row>
    <row r="1380" spans="1:10">
      <c r="A1380" s="20">
        <f t="shared" si="20"/>
        <v>1391</v>
      </c>
      <c r="B1380" s="22" t="str">
        <f>LOOKUP(C1380,DATOS!$C$2:$C$497,DATOS!$B$2:$B$497)</f>
        <v>EURO VILLALOBOS</v>
      </c>
      <c r="C1380" s="26">
        <v>10421207</v>
      </c>
      <c r="D1380" s="22" t="s">
        <v>231</v>
      </c>
      <c r="E1380" s="22" t="str">
        <f>LOOKUP(D1380,DATOS!$A$502:$A$884,DATOS!$B$502:$B$884)</f>
        <v>S/I</v>
      </c>
      <c r="F1380" s="6">
        <v>400.77100000000002</v>
      </c>
      <c r="G1380" s="8">
        <v>45507</v>
      </c>
      <c r="H1380" s="22" t="str">
        <f>LOOKUP(C1380,DATOS!$C$2:$C$497,DATOS!$F$2:$F$497)</f>
        <v>OCCIDENTE</v>
      </c>
      <c r="I1380" s="22" t="str">
        <f>LOOKUP(C1380,DATOS!$C$2:$C$497,DATOS!$G$2:$G$497)</f>
        <v>MARACAIBO</v>
      </c>
      <c r="J1380" s="9" t="s">
        <v>6</v>
      </c>
    </row>
    <row r="1381" spans="1:10">
      <c r="A1381" s="20">
        <f t="shared" si="20"/>
        <v>1392</v>
      </c>
      <c r="B1381" s="22" t="str">
        <f>LOOKUP(C1381,DATOS!$C$2:$C$497,DATOS!$B$2:$B$497)</f>
        <v>PEREZ YEISON</v>
      </c>
      <c r="C1381" s="26">
        <v>17834054</v>
      </c>
      <c r="D1381" s="22" t="str">
        <f>LOOKUP(C1381,DATOS!$C$2:$C$497,DATOS!$D$2:$D$497)</f>
        <v>DA761280</v>
      </c>
      <c r="E1381" s="22" t="str">
        <f>LOOKUP(D1381,DATOS!$A$502:$A$884,DATOS!$B$502:$B$884)</f>
        <v>600 LT</v>
      </c>
      <c r="F1381" s="6">
        <v>304.79899999999998</v>
      </c>
      <c r="G1381" s="8">
        <v>45507</v>
      </c>
      <c r="H1381" s="22" t="str">
        <f>LOOKUP(C1381,DATOS!$C$2:$C$497,DATOS!$F$2:$F$497)</f>
        <v>OCCIDENTE</v>
      </c>
      <c r="I1381" s="22" t="str">
        <f>LOOKUP(C1381,DATOS!$C$2:$C$497,DATOS!$G$2:$G$497)</f>
        <v>MARACAIBO</v>
      </c>
      <c r="J1381" s="1" t="s">
        <v>6</v>
      </c>
    </row>
    <row r="1382" spans="1:10">
      <c r="A1382" s="20">
        <f t="shared" si="20"/>
        <v>1393</v>
      </c>
      <c r="B1382" s="22" t="str">
        <f>LOOKUP(C1382,DATOS!$C$2:$C$497,DATOS!$B$2:$B$497)</f>
        <v>NELSON MENDOZA</v>
      </c>
      <c r="C1382" s="26">
        <v>9210106</v>
      </c>
      <c r="D1382" s="22" t="str">
        <f>LOOKUP(C1382,DATOS!$C$2:$C$497,DATOS!$D$2:$D$497)</f>
        <v>DA753826</v>
      </c>
      <c r="E1382" s="22" t="str">
        <f>LOOKUP(D1382,DATOS!$A$502:$A$884,DATOS!$B$502:$B$884)</f>
        <v>600 LT</v>
      </c>
      <c r="F1382" s="6">
        <v>300.94099999999997</v>
      </c>
      <c r="G1382" s="8">
        <v>45507</v>
      </c>
      <c r="H1382" s="22" t="str">
        <f>LOOKUP(C1382,DATOS!$C$2:$C$497,DATOS!$F$2:$F$497)</f>
        <v>ANDES</v>
      </c>
      <c r="I1382" s="22" t="str">
        <f>LOOKUP(C1382,DATOS!$C$2:$C$497,DATOS!$G$2:$G$497)</f>
        <v>SAN CRISTOBAL</v>
      </c>
      <c r="J1382" s="1" t="s">
        <v>647</v>
      </c>
    </row>
    <row r="1383" spans="1:10">
      <c r="A1383" s="20">
        <f t="shared" si="20"/>
        <v>1394</v>
      </c>
      <c r="B1383" s="22" t="str">
        <f>LOOKUP(C1383,DATOS!$C$2:$C$497,DATOS!$B$2:$B$497)</f>
        <v>JORGE LABARCA</v>
      </c>
      <c r="C1383" s="26">
        <v>13243960</v>
      </c>
      <c r="D1383" s="22" t="str">
        <f>LOOKUP(C1383,DATOS!$C$2:$C$497,DATOS!$D$2:$D$497)</f>
        <v>PT501957</v>
      </c>
      <c r="E1383" s="22" t="str">
        <f>LOOKUP(D1383,DATOS!$A$502:$A$884,DATOS!$B$502:$B$884)</f>
        <v>S/I</v>
      </c>
      <c r="F1383" s="6">
        <v>400.63299999999998</v>
      </c>
      <c r="G1383" s="8">
        <v>45507</v>
      </c>
      <c r="H1383" s="22" t="str">
        <f>LOOKUP(C1383,DATOS!$C$2:$C$497,DATOS!$F$2:$F$497)</f>
        <v>OCCIDENTE</v>
      </c>
      <c r="I1383" s="22" t="str">
        <f>LOOKUP(C1383,DATOS!$C$2:$C$497,DATOS!$G$2:$G$497)</f>
        <v>MARACAIBO</v>
      </c>
      <c r="J1383" s="1" t="s">
        <v>6</v>
      </c>
    </row>
    <row r="1384" spans="1:10">
      <c r="A1384" s="20">
        <f t="shared" si="20"/>
        <v>1395</v>
      </c>
      <c r="B1384" s="22" t="str">
        <f>LOOKUP(C1384,DATOS!$C$2:$C$497,DATOS!$B$2:$B$497)</f>
        <v>ENDER FERNANDEZ</v>
      </c>
      <c r="C1384" s="26">
        <v>7627146</v>
      </c>
      <c r="D1384" s="22" t="str">
        <f>LOOKUP(C1384,DATOS!$C$2:$C$497,DATOS!$D$2:$D$497)</f>
        <v>NS000484</v>
      </c>
      <c r="E1384" s="22" t="str">
        <f>LOOKUP(D1384,DATOS!$A$502:$A$884,DATOS!$B$502:$B$884)</f>
        <v>S/I</v>
      </c>
      <c r="F1384" s="3">
        <v>173.845</v>
      </c>
      <c r="G1384" s="8">
        <v>45507</v>
      </c>
      <c r="H1384" s="22" t="str">
        <f>LOOKUP(C1384,DATOS!$C$2:$C$497,DATOS!$F$2:$F$497)</f>
        <v>OCCIDENTE</v>
      </c>
      <c r="I1384" s="22" t="str">
        <f>LOOKUP(C1384,DATOS!$C$2:$C$497,DATOS!$G$2:$G$497)</f>
        <v>MARACAIBO</v>
      </c>
      <c r="J1384" s="1" t="s">
        <v>9</v>
      </c>
    </row>
  </sheetData>
  <mergeCells count="2">
    <mergeCell ref="B1:J1"/>
    <mergeCell ref="B2:J2"/>
  </mergeCell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884"/>
  <sheetViews>
    <sheetView workbookViewId="0">
      <selection activeCell="D25" sqref="D25"/>
    </sheetView>
  </sheetViews>
  <sheetFormatPr baseColWidth="10" defaultRowHeight="15"/>
  <cols>
    <col min="2" max="2" width="27.42578125" bestFit="1" customWidth="1"/>
    <col min="3" max="3" width="12.42578125" style="27" bestFit="1" customWidth="1"/>
    <col min="6" max="6" width="15" bestFit="1" customWidth="1"/>
    <col min="7" max="7" width="12.7109375" bestFit="1" customWidth="1"/>
    <col min="8" max="8" width="37.42578125" bestFit="1" customWidth="1"/>
  </cols>
  <sheetData>
    <row r="1" spans="1:9">
      <c r="A1" s="20" t="s">
        <v>19</v>
      </c>
      <c r="B1" s="21" t="s">
        <v>20</v>
      </c>
      <c r="C1" s="21" t="s">
        <v>21</v>
      </c>
      <c r="D1" s="21" t="s">
        <v>22</v>
      </c>
      <c r="E1" s="21" t="s">
        <v>23</v>
      </c>
      <c r="F1" s="21" t="s">
        <v>28</v>
      </c>
      <c r="G1" s="21" t="s">
        <v>29</v>
      </c>
    </row>
    <row r="2" spans="1:9">
      <c r="A2" s="20">
        <v>1</v>
      </c>
      <c r="B2" s="22" t="s">
        <v>451</v>
      </c>
      <c r="C2" s="26">
        <v>1130245</v>
      </c>
      <c r="D2" s="22" t="s">
        <v>529</v>
      </c>
      <c r="E2" s="22" t="s">
        <v>24</v>
      </c>
      <c r="F2" s="22" t="s">
        <v>591</v>
      </c>
      <c r="G2" s="22" t="s">
        <v>843</v>
      </c>
    </row>
    <row r="3" spans="1:9">
      <c r="A3" s="20">
        <f t="shared" ref="A3:A66" si="0">A2+1</f>
        <v>2</v>
      </c>
      <c r="B3" s="22" t="s">
        <v>537</v>
      </c>
      <c r="C3" s="26">
        <v>3062042</v>
      </c>
      <c r="D3" s="22" t="s">
        <v>538</v>
      </c>
      <c r="E3" s="22" t="s">
        <v>592</v>
      </c>
      <c r="F3" s="22" t="s">
        <v>591</v>
      </c>
      <c r="G3" s="22" t="s">
        <v>34</v>
      </c>
    </row>
    <row r="4" spans="1:9">
      <c r="A4" s="20">
        <f t="shared" si="0"/>
        <v>3</v>
      </c>
      <c r="B4" s="22" t="s">
        <v>496</v>
      </c>
      <c r="C4" s="26">
        <v>3064844</v>
      </c>
      <c r="D4" s="22" t="s">
        <v>497</v>
      </c>
      <c r="E4" s="22" t="s">
        <v>592</v>
      </c>
      <c r="F4" s="22" t="s">
        <v>591</v>
      </c>
      <c r="G4" s="22" t="s">
        <v>35</v>
      </c>
    </row>
    <row r="5" spans="1:9">
      <c r="A5" s="20">
        <f t="shared" si="0"/>
        <v>4</v>
      </c>
      <c r="B5" s="22" t="s">
        <v>370</v>
      </c>
      <c r="C5" s="26">
        <v>5027461</v>
      </c>
      <c r="D5" s="22" t="s">
        <v>371</v>
      </c>
      <c r="E5" s="22" t="s">
        <v>592</v>
      </c>
      <c r="F5" s="22" t="s">
        <v>591</v>
      </c>
      <c r="G5" s="22" t="s">
        <v>34</v>
      </c>
    </row>
    <row r="6" spans="1:9">
      <c r="A6" s="20">
        <f t="shared" si="0"/>
        <v>5</v>
      </c>
      <c r="B6" s="22" t="s">
        <v>609</v>
      </c>
      <c r="C6" s="26">
        <v>5318543</v>
      </c>
      <c r="D6" s="22" t="s">
        <v>610</v>
      </c>
      <c r="E6" s="22" t="s">
        <v>24</v>
      </c>
      <c r="F6" s="22" t="s">
        <v>31</v>
      </c>
      <c r="G6" s="22" t="s">
        <v>593</v>
      </c>
    </row>
    <row r="7" spans="1:9">
      <c r="A7" s="20">
        <f t="shared" si="0"/>
        <v>6</v>
      </c>
      <c r="B7" s="22" t="s">
        <v>360</v>
      </c>
      <c r="C7" s="26">
        <v>5652648</v>
      </c>
      <c r="D7" s="22" t="s">
        <v>361</v>
      </c>
      <c r="E7" s="22" t="s">
        <v>592</v>
      </c>
      <c r="F7" s="22" t="s">
        <v>591</v>
      </c>
      <c r="G7" s="22" t="s">
        <v>34</v>
      </c>
    </row>
    <row r="8" spans="1:9">
      <c r="A8" s="20">
        <f t="shared" si="0"/>
        <v>7</v>
      </c>
      <c r="B8" s="22" t="s">
        <v>175</v>
      </c>
      <c r="C8" s="26">
        <v>5680873</v>
      </c>
      <c r="D8" s="22" t="s">
        <v>176</v>
      </c>
      <c r="E8" s="22" t="s">
        <v>24</v>
      </c>
      <c r="F8" s="22" t="s">
        <v>591</v>
      </c>
      <c r="G8" s="22" t="s">
        <v>35</v>
      </c>
    </row>
    <row r="9" spans="1:9">
      <c r="A9" s="20">
        <f t="shared" si="0"/>
        <v>8</v>
      </c>
      <c r="B9" s="22" t="s">
        <v>508</v>
      </c>
      <c r="C9" s="26">
        <v>5685821</v>
      </c>
      <c r="D9" s="22" t="s">
        <v>509</v>
      </c>
      <c r="E9" s="22" t="s">
        <v>592</v>
      </c>
      <c r="F9" s="22" t="s">
        <v>591</v>
      </c>
      <c r="G9" s="22" t="s">
        <v>34</v>
      </c>
    </row>
    <row r="10" spans="1:9">
      <c r="A10" s="20">
        <f t="shared" si="0"/>
        <v>9</v>
      </c>
      <c r="B10" s="22" t="s">
        <v>353</v>
      </c>
      <c r="C10" s="26">
        <v>5717658</v>
      </c>
      <c r="D10" s="22" t="s">
        <v>354</v>
      </c>
      <c r="E10" s="22" t="s">
        <v>592</v>
      </c>
      <c r="F10" s="22" t="s">
        <v>591</v>
      </c>
      <c r="G10" s="22" t="s">
        <v>55</v>
      </c>
    </row>
    <row r="11" spans="1:9">
      <c r="A11" s="20">
        <f t="shared" si="0"/>
        <v>10</v>
      </c>
      <c r="B11" s="22" t="s">
        <v>469</v>
      </c>
      <c r="C11" s="26">
        <v>5753017</v>
      </c>
      <c r="D11" s="22" t="s">
        <v>470</v>
      </c>
      <c r="E11" s="22" t="s">
        <v>592</v>
      </c>
      <c r="F11" s="22" t="s">
        <v>591</v>
      </c>
      <c r="G11" s="22" t="s">
        <v>55</v>
      </c>
    </row>
    <row r="12" spans="1:9">
      <c r="A12" s="20">
        <f t="shared" si="0"/>
        <v>11</v>
      </c>
      <c r="B12" s="22" t="s">
        <v>74</v>
      </c>
      <c r="C12" s="26">
        <v>5803314</v>
      </c>
      <c r="D12" s="22" t="s">
        <v>262</v>
      </c>
      <c r="E12" s="22" t="s">
        <v>24</v>
      </c>
      <c r="F12" s="22" t="s">
        <v>31</v>
      </c>
      <c r="G12" s="22" t="s">
        <v>9</v>
      </c>
      <c r="H12" s="22" t="s">
        <v>71</v>
      </c>
      <c r="I12" s="22" t="s">
        <v>592</v>
      </c>
    </row>
    <row r="13" spans="1:9">
      <c r="A13" s="20">
        <f t="shared" si="0"/>
        <v>12</v>
      </c>
      <c r="B13" s="22" t="s">
        <v>70</v>
      </c>
      <c r="C13" s="26">
        <v>5810267</v>
      </c>
      <c r="D13" s="22" t="s">
        <v>586</v>
      </c>
      <c r="E13" s="22" t="s">
        <v>24</v>
      </c>
      <c r="F13" s="22" t="s">
        <v>31</v>
      </c>
      <c r="G13" s="22" t="s">
        <v>9</v>
      </c>
    </row>
    <row r="14" spans="1:9">
      <c r="A14" s="20">
        <f t="shared" si="0"/>
        <v>13</v>
      </c>
      <c r="B14" s="22" t="s">
        <v>322</v>
      </c>
      <c r="C14" s="26">
        <v>5816694</v>
      </c>
      <c r="D14" s="22" t="s">
        <v>323</v>
      </c>
      <c r="E14" s="22" t="s">
        <v>24</v>
      </c>
      <c r="F14" s="22" t="s">
        <v>31</v>
      </c>
      <c r="G14" s="22" t="s">
        <v>9</v>
      </c>
    </row>
    <row r="15" spans="1:9">
      <c r="A15" s="20">
        <f t="shared" si="0"/>
        <v>14</v>
      </c>
      <c r="B15" s="22" t="s">
        <v>595</v>
      </c>
      <c r="C15" s="26">
        <v>5839054</v>
      </c>
      <c r="D15" s="22" t="s">
        <v>596</v>
      </c>
      <c r="E15" s="22" t="s">
        <v>24</v>
      </c>
      <c r="F15" s="22" t="s">
        <v>31</v>
      </c>
      <c r="G15" s="22" t="s">
        <v>593</v>
      </c>
    </row>
    <row r="16" spans="1:9">
      <c r="A16" s="20">
        <f t="shared" si="0"/>
        <v>15</v>
      </c>
      <c r="B16" s="22" t="s">
        <v>244</v>
      </c>
      <c r="C16" s="26">
        <v>5931765</v>
      </c>
      <c r="D16" s="22" t="s">
        <v>245</v>
      </c>
      <c r="E16" s="22" t="s">
        <v>24</v>
      </c>
      <c r="F16" s="22" t="s">
        <v>31</v>
      </c>
      <c r="G16" s="22" t="s">
        <v>56</v>
      </c>
    </row>
    <row r="17" spans="1:8">
      <c r="A17" s="20">
        <f t="shared" si="0"/>
        <v>16</v>
      </c>
      <c r="B17" s="22" t="s">
        <v>654</v>
      </c>
      <c r="C17" s="26">
        <v>6172436</v>
      </c>
      <c r="D17" s="22" t="s">
        <v>655</v>
      </c>
      <c r="E17" s="22" t="s">
        <v>592</v>
      </c>
      <c r="F17" s="22" t="s">
        <v>591</v>
      </c>
      <c r="G17" s="22" t="s">
        <v>35</v>
      </c>
    </row>
    <row r="18" spans="1:8">
      <c r="A18" s="20">
        <f t="shared" si="0"/>
        <v>17</v>
      </c>
      <c r="B18" s="22" t="s">
        <v>258</v>
      </c>
      <c r="C18" s="26">
        <v>6748921</v>
      </c>
      <c r="D18" s="29" t="s">
        <v>255</v>
      </c>
      <c r="E18" s="22" t="s">
        <v>24</v>
      </c>
      <c r="F18" s="22" t="s">
        <v>31</v>
      </c>
      <c r="G18" s="22" t="s">
        <v>9</v>
      </c>
    </row>
    <row r="19" spans="1:8">
      <c r="A19" s="20">
        <f t="shared" si="0"/>
        <v>18</v>
      </c>
      <c r="B19" s="22" t="s">
        <v>265</v>
      </c>
      <c r="C19" s="26">
        <v>6834834</v>
      </c>
      <c r="D19" s="22" t="s">
        <v>266</v>
      </c>
      <c r="E19" s="22" t="s">
        <v>24</v>
      </c>
      <c r="F19" s="22" t="s">
        <v>31</v>
      </c>
      <c r="G19" s="22" t="s">
        <v>9</v>
      </c>
    </row>
    <row r="20" spans="1:8">
      <c r="A20" s="20">
        <f t="shared" si="0"/>
        <v>19</v>
      </c>
      <c r="B20" s="22" t="s">
        <v>415</v>
      </c>
      <c r="C20" s="26">
        <v>7237132</v>
      </c>
      <c r="D20" s="22" t="s">
        <v>416</v>
      </c>
      <c r="E20" s="22" t="s">
        <v>24</v>
      </c>
      <c r="F20" s="22" t="s">
        <v>31</v>
      </c>
      <c r="G20" s="22" t="s">
        <v>61</v>
      </c>
    </row>
    <row r="21" spans="1:8">
      <c r="A21" s="20">
        <f t="shared" si="0"/>
        <v>20</v>
      </c>
      <c r="B21" s="22" t="s">
        <v>640</v>
      </c>
      <c r="C21" s="26">
        <v>7613744</v>
      </c>
      <c r="D21" s="22" t="s">
        <v>98</v>
      </c>
      <c r="E21" s="22" t="s">
        <v>24</v>
      </c>
      <c r="F21" s="22" t="s">
        <v>31</v>
      </c>
      <c r="G21" s="22" t="s">
        <v>9</v>
      </c>
    </row>
    <row r="22" spans="1:8">
      <c r="A22" s="20">
        <f t="shared" si="0"/>
        <v>21</v>
      </c>
      <c r="B22" s="22" t="s">
        <v>150</v>
      </c>
      <c r="C22" s="26">
        <v>7624986</v>
      </c>
      <c r="D22" s="22" t="s">
        <v>151</v>
      </c>
      <c r="E22" s="22" t="s">
        <v>592</v>
      </c>
      <c r="F22" s="22" t="s">
        <v>31</v>
      </c>
      <c r="G22" s="22" t="s">
        <v>9</v>
      </c>
    </row>
    <row r="23" spans="1:8">
      <c r="A23" s="20">
        <f t="shared" si="0"/>
        <v>22</v>
      </c>
      <c r="B23" s="22" t="s">
        <v>108</v>
      </c>
      <c r="C23" s="26">
        <v>7627146</v>
      </c>
      <c r="D23" s="22" t="s">
        <v>109</v>
      </c>
      <c r="E23" s="22" t="s">
        <v>24</v>
      </c>
      <c r="F23" s="22" t="s">
        <v>31</v>
      </c>
      <c r="G23" s="22" t="s">
        <v>9</v>
      </c>
    </row>
    <row r="24" spans="1:8">
      <c r="A24" s="20">
        <f t="shared" si="0"/>
        <v>23</v>
      </c>
      <c r="B24" s="22" t="s">
        <v>177</v>
      </c>
      <c r="C24" s="26">
        <v>7690317</v>
      </c>
      <c r="D24" s="22" t="s">
        <v>574</v>
      </c>
      <c r="E24" s="22" t="s">
        <v>24</v>
      </c>
      <c r="F24" s="22" t="s">
        <v>31</v>
      </c>
      <c r="G24" s="22" t="s">
        <v>9</v>
      </c>
    </row>
    <row r="25" spans="1:8">
      <c r="A25" s="20">
        <f t="shared" si="0"/>
        <v>24</v>
      </c>
      <c r="B25" s="22" t="s">
        <v>110</v>
      </c>
      <c r="C25" s="26">
        <v>7691515</v>
      </c>
      <c r="D25" s="22" t="s">
        <v>111</v>
      </c>
      <c r="E25" s="22" t="s">
        <v>24</v>
      </c>
      <c r="F25" s="22" t="s">
        <v>31</v>
      </c>
      <c r="G25" s="22" t="s">
        <v>9</v>
      </c>
    </row>
    <row r="26" spans="1:8">
      <c r="A26" s="20">
        <f t="shared" si="0"/>
        <v>25</v>
      </c>
      <c r="B26" s="22" t="s">
        <v>615</v>
      </c>
      <c r="C26" s="26">
        <v>7722809</v>
      </c>
      <c r="D26" s="22" t="s">
        <v>111</v>
      </c>
      <c r="E26" s="22" t="s">
        <v>24</v>
      </c>
      <c r="F26" s="22" t="s">
        <v>31</v>
      </c>
      <c r="G26" s="22" t="s">
        <v>9</v>
      </c>
    </row>
    <row r="27" spans="1:8">
      <c r="A27" s="20">
        <f t="shared" si="0"/>
        <v>26</v>
      </c>
      <c r="B27" s="22" t="s">
        <v>164</v>
      </c>
      <c r="C27" s="26">
        <v>7732425</v>
      </c>
      <c r="D27" s="22" t="s">
        <v>165</v>
      </c>
      <c r="E27" s="22" t="s">
        <v>592</v>
      </c>
      <c r="F27" s="22" t="s">
        <v>31</v>
      </c>
      <c r="G27" s="22" t="s">
        <v>9</v>
      </c>
      <c r="H27" s="33" t="s">
        <v>482</v>
      </c>
    </row>
    <row r="28" spans="1:8">
      <c r="A28" s="20">
        <f t="shared" si="0"/>
        <v>27</v>
      </c>
      <c r="B28" s="22" t="s">
        <v>139</v>
      </c>
      <c r="C28" s="26">
        <v>7768830</v>
      </c>
      <c r="D28" s="33" t="s">
        <v>140</v>
      </c>
      <c r="E28" s="22" t="s">
        <v>592</v>
      </c>
      <c r="F28" s="22" t="s">
        <v>31</v>
      </c>
      <c r="G28" s="22" t="s">
        <v>9</v>
      </c>
      <c r="H28" s="29" t="s">
        <v>668</v>
      </c>
    </row>
    <row r="29" spans="1:8">
      <c r="A29" s="20">
        <f t="shared" si="0"/>
        <v>28</v>
      </c>
      <c r="B29" s="22" t="s">
        <v>160</v>
      </c>
      <c r="C29" s="26">
        <v>7772722</v>
      </c>
      <c r="D29" s="22" t="s">
        <v>482</v>
      </c>
      <c r="E29" s="22" t="s">
        <v>592</v>
      </c>
      <c r="F29" s="22" t="s">
        <v>31</v>
      </c>
      <c r="G29" s="22" t="s">
        <v>9</v>
      </c>
    </row>
    <row r="30" spans="1:8">
      <c r="A30" s="20">
        <f t="shared" si="0"/>
        <v>29</v>
      </c>
      <c r="B30" s="22" t="s">
        <v>421</v>
      </c>
      <c r="C30" s="26">
        <v>7814431</v>
      </c>
      <c r="D30" s="22" t="s">
        <v>648</v>
      </c>
      <c r="E30" s="22" t="s">
        <v>24</v>
      </c>
      <c r="F30" s="22" t="s">
        <v>31</v>
      </c>
      <c r="G30" s="22" t="s">
        <v>9</v>
      </c>
    </row>
    <row r="31" spans="1:8">
      <c r="A31" s="20">
        <f t="shared" si="0"/>
        <v>30</v>
      </c>
      <c r="B31" s="22" t="s">
        <v>427</v>
      </c>
      <c r="C31" s="26">
        <v>7817079</v>
      </c>
      <c r="D31" s="22" t="s">
        <v>87</v>
      </c>
      <c r="E31" s="22" t="s">
        <v>24</v>
      </c>
      <c r="F31" s="22" t="s">
        <v>31</v>
      </c>
      <c r="G31" s="22" t="s">
        <v>9</v>
      </c>
    </row>
    <row r="32" spans="1:8">
      <c r="A32" s="20">
        <f t="shared" si="0"/>
        <v>31</v>
      </c>
      <c r="B32" s="22" t="s">
        <v>218</v>
      </c>
      <c r="C32" s="26">
        <v>7828311</v>
      </c>
      <c r="D32" s="22" t="s">
        <v>219</v>
      </c>
      <c r="E32" s="22" t="s">
        <v>24</v>
      </c>
      <c r="F32" s="22" t="s">
        <v>31</v>
      </c>
      <c r="G32" s="22" t="s">
        <v>56</v>
      </c>
    </row>
    <row r="33" spans="1:7">
      <c r="A33" s="20">
        <f t="shared" si="0"/>
        <v>32</v>
      </c>
      <c r="B33" s="22" t="s">
        <v>397</v>
      </c>
      <c r="C33" s="26">
        <v>7832974</v>
      </c>
      <c r="D33" s="22" t="s">
        <v>247</v>
      </c>
      <c r="E33" s="22" t="s">
        <v>592</v>
      </c>
      <c r="F33" s="22" t="s">
        <v>31</v>
      </c>
      <c r="G33" s="22" t="s">
        <v>9</v>
      </c>
    </row>
    <row r="34" spans="1:7">
      <c r="A34" s="20">
        <f t="shared" si="0"/>
        <v>33</v>
      </c>
      <c r="B34" s="22" t="s">
        <v>285</v>
      </c>
      <c r="C34" s="26">
        <v>7836217</v>
      </c>
      <c r="D34" s="22" t="s">
        <v>284</v>
      </c>
      <c r="E34" s="22" t="s">
        <v>592</v>
      </c>
      <c r="F34" s="22" t="s">
        <v>591</v>
      </c>
      <c r="G34" s="22" t="s">
        <v>55</v>
      </c>
    </row>
    <row r="35" spans="1:7">
      <c r="A35" s="20">
        <f t="shared" si="0"/>
        <v>34</v>
      </c>
      <c r="B35" s="22" t="s">
        <v>387</v>
      </c>
      <c r="C35" s="26">
        <v>7837123</v>
      </c>
      <c r="D35" s="22" t="s">
        <v>388</v>
      </c>
      <c r="E35" s="22" t="s">
        <v>24</v>
      </c>
      <c r="F35" s="22" t="s">
        <v>31</v>
      </c>
      <c r="G35" s="22" t="s">
        <v>60</v>
      </c>
    </row>
    <row r="36" spans="1:7">
      <c r="A36" s="20">
        <f t="shared" si="0"/>
        <v>35</v>
      </c>
      <c r="B36" s="22" t="s">
        <v>365</v>
      </c>
      <c r="C36" s="26">
        <v>7860208</v>
      </c>
      <c r="D36" s="22" t="s">
        <v>366</v>
      </c>
      <c r="E36" s="22" t="s">
        <v>24</v>
      </c>
      <c r="F36" s="22" t="s">
        <v>31</v>
      </c>
      <c r="G36" s="22" t="s">
        <v>56</v>
      </c>
    </row>
    <row r="37" spans="1:7">
      <c r="A37" s="20">
        <f t="shared" si="0"/>
        <v>36</v>
      </c>
      <c r="B37" s="22" t="s">
        <v>411</v>
      </c>
      <c r="C37" s="26">
        <v>7861749</v>
      </c>
      <c r="D37" s="22" t="s">
        <v>412</v>
      </c>
      <c r="E37" s="22" t="s">
        <v>24</v>
      </c>
      <c r="F37" s="22" t="s">
        <v>591</v>
      </c>
      <c r="G37" s="22" t="s">
        <v>55</v>
      </c>
    </row>
    <row r="38" spans="1:7">
      <c r="A38" s="20">
        <f t="shared" si="0"/>
        <v>37</v>
      </c>
      <c r="B38" s="22" t="s">
        <v>434</v>
      </c>
      <c r="C38" s="26">
        <v>7890991</v>
      </c>
      <c r="D38" s="22" t="s">
        <v>435</v>
      </c>
      <c r="E38" s="22" t="s">
        <v>24</v>
      </c>
      <c r="F38" s="22" t="s">
        <v>31</v>
      </c>
      <c r="G38" s="22" t="s">
        <v>436</v>
      </c>
    </row>
    <row r="39" spans="1:7">
      <c r="A39" s="20">
        <f t="shared" si="0"/>
        <v>38</v>
      </c>
      <c r="B39" s="22" t="s">
        <v>253</v>
      </c>
      <c r="C39" s="26">
        <v>7900810</v>
      </c>
      <c r="D39" s="22" t="s">
        <v>254</v>
      </c>
      <c r="E39" s="22" t="s">
        <v>592</v>
      </c>
      <c r="F39" s="22" t="s">
        <v>591</v>
      </c>
      <c r="G39" s="22" t="s">
        <v>34</v>
      </c>
    </row>
    <row r="40" spans="1:7">
      <c r="A40" s="20">
        <f t="shared" si="0"/>
        <v>39</v>
      </c>
      <c r="B40" s="22" t="s">
        <v>253</v>
      </c>
      <c r="C40" s="26">
        <v>7900819</v>
      </c>
      <c r="D40" s="22" t="s">
        <v>493</v>
      </c>
      <c r="E40" s="22" t="s">
        <v>592</v>
      </c>
      <c r="F40" s="22" t="s">
        <v>591</v>
      </c>
      <c r="G40" s="22" t="s">
        <v>34</v>
      </c>
    </row>
    <row r="41" spans="1:7">
      <c r="A41" s="20">
        <f t="shared" si="0"/>
        <v>40</v>
      </c>
      <c r="B41" s="22" t="s">
        <v>466</v>
      </c>
      <c r="C41" s="26">
        <v>7972506</v>
      </c>
      <c r="D41" s="22" t="s">
        <v>467</v>
      </c>
      <c r="E41" s="22" t="s">
        <v>592</v>
      </c>
      <c r="F41" s="22" t="s">
        <v>591</v>
      </c>
      <c r="G41" s="22" t="s">
        <v>55</v>
      </c>
    </row>
    <row r="42" spans="1:7">
      <c r="A42" s="20">
        <f t="shared" si="0"/>
        <v>41</v>
      </c>
      <c r="B42" s="22" t="s">
        <v>205</v>
      </c>
      <c r="C42" s="26">
        <v>7977558</v>
      </c>
      <c r="D42" s="22" t="s">
        <v>206</v>
      </c>
      <c r="E42" s="22" t="s">
        <v>24</v>
      </c>
      <c r="F42" s="22" t="s">
        <v>31</v>
      </c>
      <c r="G42" s="22" t="s">
        <v>9</v>
      </c>
    </row>
    <row r="43" spans="1:7">
      <c r="A43" s="20">
        <f t="shared" si="0"/>
        <v>42</v>
      </c>
      <c r="B43" s="22" t="s">
        <v>634</v>
      </c>
      <c r="C43" s="26">
        <v>8031606</v>
      </c>
      <c r="D43" s="22" t="s">
        <v>635</v>
      </c>
      <c r="E43" s="22" t="s">
        <v>24</v>
      </c>
      <c r="F43" s="22" t="s">
        <v>31</v>
      </c>
      <c r="G43" s="22" t="s">
        <v>59</v>
      </c>
    </row>
    <row r="44" spans="1:7">
      <c r="A44" s="20">
        <f t="shared" si="0"/>
        <v>43</v>
      </c>
      <c r="B44" s="22" t="s">
        <v>485</v>
      </c>
      <c r="C44" s="26">
        <v>8042352</v>
      </c>
      <c r="D44" s="22" t="s">
        <v>486</v>
      </c>
      <c r="E44" s="22" t="s">
        <v>24</v>
      </c>
      <c r="F44" s="22" t="s">
        <v>591</v>
      </c>
      <c r="G44" s="22" t="s">
        <v>34</v>
      </c>
    </row>
    <row r="45" spans="1:7">
      <c r="A45" s="20">
        <f t="shared" si="0"/>
        <v>44</v>
      </c>
      <c r="B45" s="22" t="s">
        <v>207</v>
      </c>
      <c r="C45" s="26">
        <v>8071561</v>
      </c>
      <c r="D45" s="22" t="s">
        <v>208</v>
      </c>
      <c r="E45" s="22" t="s">
        <v>592</v>
      </c>
      <c r="F45" s="22" t="s">
        <v>591</v>
      </c>
      <c r="G45" s="22" t="s">
        <v>34</v>
      </c>
    </row>
    <row r="46" spans="1:7">
      <c r="A46" s="20">
        <f t="shared" si="0"/>
        <v>45</v>
      </c>
      <c r="B46" s="22" t="s">
        <v>597</v>
      </c>
      <c r="C46" s="26">
        <v>8089200</v>
      </c>
      <c r="D46" s="22" t="s">
        <v>598</v>
      </c>
      <c r="E46" s="22" t="s">
        <v>24</v>
      </c>
      <c r="F46" s="22" t="s">
        <v>591</v>
      </c>
      <c r="G46" s="22" t="s">
        <v>59</v>
      </c>
    </row>
    <row r="47" spans="1:7">
      <c r="A47" s="20">
        <f t="shared" si="0"/>
        <v>46</v>
      </c>
      <c r="B47" s="22" t="s">
        <v>512</v>
      </c>
      <c r="C47" s="26">
        <v>8095135</v>
      </c>
      <c r="D47" s="22" t="s">
        <v>513</v>
      </c>
      <c r="E47" s="22" t="s">
        <v>592</v>
      </c>
      <c r="F47" s="22" t="s">
        <v>591</v>
      </c>
      <c r="G47" s="22" t="s">
        <v>34</v>
      </c>
    </row>
    <row r="48" spans="1:7">
      <c r="A48" s="20">
        <f t="shared" si="0"/>
        <v>47</v>
      </c>
      <c r="B48" s="22" t="s">
        <v>389</v>
      </c>
      <c r="C48" s="26">
        <v>8098889</v>
      </c>
      <c r="D48" s="22" t="s">
        <v>390</v>
      </c>
      <c r="E48" s="22" t="s">
        <v>592</v>
      </c>
      <c r="F48" s="22" t="s">
        <v>591</v>
      </c>
      <c r="G48" s="22" t="s">
        <v>35</v>
      </c>
    </row>
    <row r="49" spans="1:7">
      <c r="A49" s="20">
        <f t="shared" si="0"/>
        <v>48</v>
      </c>
      <c r="B49" s="22" t="s">
        <v>582</v>
      </c>
      <c r="C49" s="26">
        <v>8100217</v>
      </c>
      <c r="D49" s="22" t="s">
        <v>560</v>
      </c>
      <c r="E49" s="22" t="s">
        <v>592</v>
      </c>
      <c r="F49" s="22" t="s">
        <v>591</v>
      </c>
      <c r="G49" s="22" t="s">
        <v>34</v>
      </c>
    </row>
    <row r="50" spans="1:7">
      <c r="A50" s="20">
        <f t="shared" si="0"/>
        <v>49</v>
      </c>
      <c r="B50" s="22" t="s">
        <v>317</v>
      </c>
      <c r="C50" s="26">
        <v>8101587</v>
      </c>
      <c r="D50" s="22" t="s">
        <v>318</v>
      </c>
      <c r="E50" s="22" t="s">
        <v>24</v>
      </c>
      <c r="F50" s="22" t="s">
        <v>591</v>
      </c>
      <c r="G50" s="22" t="s">
        <v>35</v>
      </c>
    </row>
    <row r="51" spans="1:7">
      <c r="A51" s="20">
        <f t="shared" si="0"/>
        <v>50</v>
      </c>
      <c r="B51" s="22" t="s">
        <v>453</v>
      </c>
      <c r="C51" s="26">
        <v>8101959</v>
      </c>
      <c r="D51" s="22" t="s">
        <v>454</v>
      </c>
      <c r="E51" s="22" t="s">
        <v>24</v>
      </c>
      <c r="F51" s="22" t="s">
        <v>591</v>
      </c>
      <c r="G51" s="22" t="s">
        <v>35</v>
      </c>
    </row>
    <row r="52" spans="1:7">
      <c r="A52" s="20">
        <f t="shared" si="0"/>
        <v>51</v>
      </c>
      <c r="B52" s="22" t="s">
        <v>189</v>
      </c>
      <c r="C52" s="26">
        <v>8103499</v>
      </c>
      <c r="D52" s="22" t="s">
        <v>190</v>
      </c>
      <c r="E52" s="22" t="s">
        <v>592</v>
      </c>
      <c r="F52" s="22" t="s">
        <v>591</v>
      </c>
      <c r="G52" s="22" t="s">
        <v>34</v>
      </c>
    </row>
    <row r="53" spans="1:7">
      <c r="A53" s="20">
        <f t="shared" si="0"/>
        <v>52</v>
      </c>
      <c r="B53" s="22" t="s">
        <v>65</v>
      </c>
      <c r="C53" s="26">
        <v>8104547</v>
      </c>
      <c r="D53" s="22" t="s">
        <v>66</v>
      </c>
      <c r="E53" s="22" t="s">
        <v>24</v>
      </c>
      <c r="F53" s="22" t="s">
        <v>591</v>
      </c>
      <c r="G53" s="22" t="s">
        <v>35</v>
      </c>
    </row>
    <row r="54" spans="1:7">
      <c r="A54" s="20">
        <f t="shared" si="0"/>
        <v>53</v>
      </c>
      <c r="B54" s="22" t="s">
        <v>373</v>
      </c>
      <c r="C54" s="26">
        <v>8104930</v>
      </c>
      <c r="D54" s="22" t="s">
        <v>606</v>
      </c>
      <c r="E54" s="22" t="s">
        <v>24</v>
      </c>
      <c r="F54" s="22" t="s">
        <v>591</v>
      </c>
      <c r="G54" s="22" t="s">
        <v>35</v>
      </c>
    </row>
    <row r="55" spans="1:7">
      <c r="A55" s="20">
        <f t="shared" si="0"/>
        <v>54</v>
      </c>
      <c r="B55" s="22" t="s">
        <v>308</v>
      </c>
      <c r="C55" s="26">
        <v>8106096</v>
      </c>
      <c r="D55" s="22" t="s">
        <v>309</v>
      </c>
      <c r="E55" s="22" t="s">
        <v>592</v>
      </c>
      <c r="F55" s="22" t="s">
        <v>591</v>
      </c>
      <c r="G55" s="22" t="s">
        <v>34</v>
      </c>
    </row>
    <row r="56" spans="1:7">
      <c r="A56" s="20">
        <f t="shared" si="0"/>
        <v>55</v>
      </c>
      <c r="B56" s="22" t="s">
        <v>358</v>
      </c>
      <c r="C56" s="26">
        <v>8106412</v>
      </c>
      <c r="D56" s="22" t="s">
        <v>359</v>
      </c>
      <c r="E56" s="22" t="s">
        <v>592</v>
      </c>
      <c r="F56" s="22" t="s">
        <v>591</v>
      </c>
      <c r="G56" s="22" t="s">
        <v>34</v>
      </c>
    </row>
    <row r="57" spans="1:7">
      <c r="A57" s="20">
        <f t="shared" si="0"/>
        <v>56</v>
      </c>
      <c r="B57" s="22" t="s">
        <v>766</v>
      </c>
      <c r="C57" s="26">
        <v>8108913</v>
      </c>
      <c r="D57" s="22" t="s">
        <v>767</v>
      </c>
      <c r="E57" s="22" t="s">
        <v>592</v>
      </c>
      <c r="F57" s="22" t="s">
        <v>591</v>
      </c>
      <c r="G57" s="22" t="s">
        <v>34</v>
      </c>
    </row>
    <row r="58" spans="1:7">
      <c r="A58" s="20">
        <f t="shared" si="0"/>
        <v>57</v>
      </c>
      <c r="B58" s="22" t="s">
        <v>375</v>
      </c>
      <c r="C58" s="26">
        <v>8109543</v>
      </c>
      <c r="D58" s="22" t="s">
        <v>376</v>
      </c>
      <c r="E58" s="22" t="s">
        <v>592</v>
      </c>
      <c r="F58" s="22" t="s">
        <v>591</v>
      </c>
      <c r="G58" s="22" t="s">
        <v>34</v>
      </c>
    </row>
    <row r="59" spans="1:7">
      <c r="A59" s="20">
        <f t="shared" si="0"/>
        <v>58</v>
      </c>
      <c r="B59" s="22" t="s">
        <v>544</v>
      </c>
      <c r="C59" s="26">
        <v>8109749</v>
      </c>
      <c r="D59" s="22" t="s">
        <v>545</v>
      </c>
      <c r="E59" s="22" t="s">
        <v>592</v>
      </c>
      <c r="F59" s="22" t="s">
        <v>591</v>
      </c>
      <c r="G59" s="22" t="s">
        <v>35</v>
      </c>
    </row>
    <row r="60" spans="1:7">
      <c r="A60" s="20">
        <f t="shared" si="0"/>
        <v>59</v>
      </c>
      <c r="B60" s="22" t="s">
        <v>661</v>
      </c>
      <c r="C60" s="26">
        <v>8109804</v>
      </c>
      <c r="D60" s="22" t="s">
        <v>662</v>
      </c>
      <c r="E60" s="22" t="s">
        <v>24</v>
      </c>
      <c r="F60" s="22" t="s">
        <v>591</v>
      </c>
      <c r="G60" s="22" t="s">
        <v>35</v>
      </c>
    </row>
    <row r="61" spans="1:7">
      <c r="A61" s="20">
        <f t="shared" si="0"/>
        <v>60</v>
      </c>
      <c r="B61" s="22" t="s">
        <v>52</v>
      </c>
      <c r="C61" s="26">
        <v>8109930</v>
      </c>
      <c r="D61" s="22" t="s">
        <v>54</v>
      </c>
      <c r="E61" s="22" t="s">
        <v>24</v>
      </c>
      <c r="F61" s="22" t="s">
        <v>591</v>
      </c>
      <c r="G61" s="22" t="s">
        <v>35</v>
      </c>
    </row>
    <row r="62" spans="1:7">
      <c r="A62" s="20">
        <f t="shared" si="0"/>
        <v>61</v>
      </c>
      <c r="B62" s="22" t="s">
        <v>417</v>
      </c>
      <c r="C62" s="26">
        <v>8109959</v>
      </c>
      <c r="D62" s="22" t="s">
        <v>418</v>
      </c>
      <c r="E62" s="22" t="s">
        <v>592</v>
      </c>
      <c r="F62" s="22" t="s">
        <v>591</v>
      </c>
      <c r="G62" s="22" t="s">
        <v>34</v>
      </c>
    </row>
    <row r="63" spans="1:7">
      <c r="A63" s="20">
        <f t="shared" si="0"/>
        <v>62</v>
      </c>
      <c r="B63" s="22" t="s">
        <v>735</v>
      </c>
      <c r="C63" s="26">
        <v>8501579</v>
      </c>
      <c r="D63" s="22" t="s">
        <v>623</v>
      </c>
      <c r="E63" s="22" t="s">
        <v>24</v>
      </c>
      <c r="F63" s="22" t="s">
        <v>31</v>
      </c>
      <c r="G63" s="22" t="s">
        <v>60</v>
      </c>
    </row>
    <row r="64" spans="1:7">
      <c r="A64" s="20">
        <f t="shared" si="0"/>
        <v>63</v>
      </c>
      <c r="B64" s="22" t="s">
        <v>107</v>
      </c>
      <c r="C64" s="26">
        <v>8695929</v>
      </c>
      <c r="D64" s="22" t="s">
        <v>637</v>
      </c>
      <c r="E64" s="22" t="s">
        <v>592</v>
      </c>
      <c r="F64" s="22" t="s">
        <v>31</v>
      </c>
      <c r="G64" s="22" t="s">
        <v>9</v>
      </c>
    </row>
    <row r="65" spans="1:7">
      <c r="A65" s="20">
        <f t="shared" si="0"/>
        <v>64</v>
      </c>
      <c r="B65" s="22" t="s">
        <v>77</v>
      </c>
      <c r="C65" s="26">
        <v>8698698</v>
      </c>
      <c r="D65" s="22" t="s">
        <v>78</v>
      </c>
      <c r="E65" s="22" t="s">
        <v>592</v>
      </c>
      <c r="F65" s="22" t="s">
        <v>31</v>
      </c>
      <c r="G65" s="22" t="s">
        <v>55</v>
      </c>
    </row>
    <row r="66" spans="1:7">
      <c r="A66" s="20">
        <f t="shared" si="0"/>
        <v>65</v>
      </c>
      <c r="B66" s="22" t="s">
        <v>542</v>
      </c>
      <c r="C66" s="26">
        <v>8848475</v>
      </c>
      <c r="D66" s="22" t="s">
        <v>543</v>
      </c>
      <c r="E66" s="22" t="s">
        <v>592</v>
      </c>
      <c r="F66" s="22" t="s">
        <v>591</v>
      </c>
      <c r="G66" s="22" t="s">
        <v>34</v>
      </c>
    </row>
    <row r="67" spans="1:7">
      <c r="A67" s="20">
        <f t="shared" ref="A67:A130" si="1">A66+1</f>
        <v>66</v>
      </c>
      <c r="B67" s="22" t="s">
        <v>380</v>
      </c>
      <c r="C67" s="26">
        <v>9147515</v>
      </c>
      <c r="D67" s="22" t="s">
        <v>381</v>
      </c>
      <c r="E67" s="22" t="s">
        <v>592</v>
      </c>
      <c r="F67" s="22" t="s">
        <v>591</v>
      </c>
      <c r="G67" s="22" t="s">
        <v>35</v>
      </c>
    </row>
    <row r="68" spans="1:7">
      <c r="A68" s="20">
        <f t="shared" si="1"/>
        <v>67</v>
      </c>
      <c r="B68" s="22" t="s">
        <v>180</v>
      </c>
      <c r="C68" s="26">
        <v>9162569</v>
      </c>
      <c r="D68" s="22" t="s">
        <v>181</v>
      </c>
      <c r="E68" s="22" t="s">
        <v>24</v>
      </c>
      <c r="F68" s="22" t="s">
        <v>31</v>
      </c>
      <c r="G68" s="22" t="s">
        <v>56</v>
      </c>
    </row>
    <row r="69" spans="1:7">
      <c r="A69" s="20">
        <f t="shared" si="1"/>
        <v>68</v>
      </c>
      <c r="B69" s="22" t="s">
        <v>335</v>
      </c>
      <c r="C69" s="26">
        <v>9185347</v>
      </c>
      <c r="D69" s="22" t="s">
        <v>336</v>
      </c>
      <c r="E69" s="22" t="s">
        <v>24</v>
      </c>
      <c r="F69" s="22" t="s">
        <v>591</v>
      </c>
      <c r="G69" s="22" t="s">
        <v>35</v>
      </c>
    </row>
    <row r="70" spans="1:7">
      <c r="A70" s="20">
        <f t="shared" si="1"/>
        <v>69</v>
      </c>
      <c r="B70" s="22" t="s">
        <v>514</v>
      </c>
      <c r="C70" s="26">
        <v>9186779</v>
      </c>
      <c r="D70" s="22" t="s">
        <v>515</v>
      </c>
      <c r="E70" s="22" t="s">
        <v>592</v>
      </c>
      <c r="F70" s="22" t="s">
        <v>591</v>
      </c>
      <c r="G70" s="22" t="s">
        <v>35</v>
      </c>
    </row>
    <row r="71" spans="1:7">
      <c r="A71" s="20">
        <f t="shared" si="1"/>
        <v>70</v>
      </c>
      <c r="B71" s="22" t="s">
        <v>583</v>
      </c>
      <c r="C71" s="26">
        <v>9190954</v>
      </c>
      <c r="D71" s="22" t="s">
        <v>584</v>
      </c>
      <c r="E71" s="22" t="s">
        <v>24</v>
      </c>
      <c r="F71" s="22" t="s">
        <v>591</v>
      </c>
      <c r="G71" s="22" t="s">
        <v>35</v>
      </c>
    </row>
    <row r="72" spans="1:7">
      <c r="A72" s="20">
        <f t="shared" si="1"/>
        <v>71</v>
      </c>
      <c r="B72" s="22" t="s">
        <v>619</v>
      </c>
      <c r="C72" s="26">
        <v>9193292</v>
      </c>
      <c r="D72" s="22" t="s">
        <v>620</v>
      </c>
      <c r="E72" s="22" t="s">
        <v>592</v>
      </c>
      <c r="F72" s="22" t="s">
        <v>591</v>
      </c>
      <c r="G72" s="22" t="s">
        <v>35</v>
      </c>
    </row>
    <row r="73" spans="1:7">
      <c r="A73" s="20">
        <f t="shared" si="1"/>
        <v>72</v>
      </c>
      <c r="B73" s="22" t="s">
        <v>860</v>
      </c>
      <c r="C73" s="26">
        <v>9210106</v>
      </c>
      <c r="D73" s="22" t="s">
        <v>861</v>
      </c>
      <c r="E73" s="22" t="s">
        <v>592</v>
      </c>
      <c r="F73" s="22" t="s">
        <v>591</v>
      </c>
      <c r="G73" s="22" t="s">
        <v>34</v>
      </c>
    </row>
    <row r="74" spans="1:7">
      <c r="A74" s="20">
        <f t="shared" si="1"/>
        <v>73</v>
      </c>
      <c r="B74" s="22" t="s">
        <v>129</v>
      </c>
      <c r="C74" s="26">
        <v>9212881</v>
      </c>
      <c r="D74" s="22" t="s">
        <v>130</v>
      </c>
      <c r="E74" s="22" t="s">
        <v>592</v>
      </c>
      <c r="F74" s="22" t="s">
        <v>591</v>
      </c>
      <c r="G74" s="22" t="s">
        <v>34</v>
      </c>
    </row>
    <row r="75" spans="1:7">
      <c r="A75" s="20">
        <f t="shared" si="1"/>
        <v>74</v>
      </c>
      <c r="B75" s="22" t="s">
        <v>38</v>
      </c>
      <c r="C75" s="26">
        <v>9221328</v>
      </c>
      <c r="D75" s="22" t="s">
        <v>45</v>
      </c>
      <c r="E75" s="22" t="s">
        <v>592</v>
      </c>
      <c r="F75" s="22" t="s">
        <v>591</v>
      </c>
      <c r="G75" s="22" t="s">
        <v>34</v>
      </c>
    </row>
    <row r="76" spans="1:7">
      <c r="A76" s="20">
        <f t="shared" si="1"/>
        <v>75</v>
      </c>
      <c r="B76" s="22" t="s">
        <v>349</v>
      </c>
      <c r="C76" s="26">
        <v>9222195</v>
      </c>
      <c r="D76" s="22" t="s">
        <v>350</v>
      </c>
      <c r="E76" s="22" t="s">
        <v>592</v>
      </c>
      <c r="F76" s="22" t="s">
        <v>591</v>
      </c>
      <c r="G76" s="22" t="s">
        <v>34</v>
      </c>
    </row>
    <row r="77" spans="1:7">
      <c r="A77" s="20">
        <f t="shared" si="1"/>
        <v>76</v>
      </c>
      <c r="B77" s="22" t="s">
        <v>500</v>
      </c>
      <c r="C77" s="26">
        <v>9224510</v>
      </c>
      <c r="D77" s="22" t="s">
        <v>501</v>
      </c>
      <c r="E77" s="22" t="s">
        <v>24</v>
      </c>
      <c r="F77" s="22" t="s">
        <v>591</v>
      </c>
      <c r="G77" s="22" t="s">
        <v>34</v>
      </c>
    </row>
    <row r="78" spans="1:7">
      <c r="A78" s="20">
        <f t="shared" si="1"/>
        <v>77</v>
      </c>
      <c r="B78" s="22" t="s">
        <v>603</v>
      </c>
      <c r="C78" s="26">
        <v>9243803</v>
      </c>
      <c r="D78" s="22" t="s">
        <v>604</v>
      </c>
      <c r="E78" s="22" t="s">
        <v>592</v>
      </c>
      <c r="F78" s="22" t="s">
        <v>31</v>
      </c>
      <c r="G78" s="22" t="s">
        <v>34</v>
      </c>
    </row>
    <row r="79" spans="1:7">
      <c r="A79" s="20">
        <f t="shared" si="1"/>
        <v>78</v>
      </c>
      <c r="B79" s="22" t="s">
        <v>546</v>
      </c>
      <c r="C79" s="26">
        <v>9312763</v>
      </c>
      <c r="D79" s="22" t="s">
        <v>83</v>
      </c>
      <c r="E79" s="22" t="s">
        <v>24</v>
      </c>
      <c r="F79" s="22" t="s">
        <v>31</v>
      </c>
      <c r="G79" s="22" t="s">
        <v>56</v>
      </c>
    </row>
    <row r="80" spans="1:7">
      <c r="A80" s="20">
        <f t="shared" si="1"/>
        <v>79</v>
      </c>
      <c r="B80" s="22" t="s">
        <v>185</v>
      </c>
      <c r="C80" s="26">
        <v>9315762</v>
      </c>
      <c r="D80" s="22" t="s">
        <v>186</v>
      </c>
      <c r="E80" s="22" t="s">
        <v>24</v>
      </c>
      <c r="F80" s="22" t="s">
        <v>31</v>
      </c>
      <c r="G80" s="22" t="s">
        <v>56</v>
      </c>
    </row>
    <row r="81" spans="1:7">
      <c r="A81" s="20">
        <f t="shared" si="1"/>
        <v>80</v>
      </c>
      <c r="B81" s="22" t="s">
        <v>240</v>
      </c>
      <c r="C81" s="26">
        <v>9341184</v>
      </c>
      <c r="D81" s="22" t="s">
        <v>241</v>
      </c>
      <c r="E81" s="22" t="s">
        <v>24</v>
      </c>
      <c r="F81" s="22" t="s">
        <v>591</v>
      </c>
      <c r="G81" s="22" t="s">
        <v>34</v>
      </c>
    </row>
    <row r="82" spans="1:7">
      <c r="A82" s="20">
        <f t="shared" si="1"/>
        <v>81</v>
      </c>
      <c r="B82" s="22" t="s">
        <v>473</v>
      </c>
      <c r="C82" s="26">
        <v>9341396</v>
      </c>
      <c r="D82" s="22" t="s">
        <v>474</v>
      </c>
      <c r="E82" s="22" t="s">
        <v>592</v>
      </c>
      <c r="F82" s="22" t="s">
        <v>591</v>
      </c>
      <c r="G82" s="22" t="s">
        <v>34</v>
      </c>
    </row>
    <row r="83" spans="1:7">
      <c r="A83" s="20">
        <f t="shared" si="1"/>
        <v>82</v>
      </c>
      <c r="B83" s="22" t="s">
        <v>391</v>
      </c>
      <c r="C83" s="26">
        <v>9341901</v>
      </c>
      <c r="D83" s="22" t="s">
        <v>392</v>
      </c>
      <c r="E83" s="22" t="s">
        <v>24</v>
      </c>
      <c r="F83" s="22" t="s">
        <v>591</v>
      </c>
      <c r="G83" s="22" t="s">
        <v>35</v>
      </c>
    </row>
    <row r="84" spans="1:7">
      <c r="A84" s="20">
        <f t="shared" si="1"/>
        <v>83</v>
      </c>
      <c r="B84" s="22" t="s">
        <v>263</v>
      </c>
      <c r="C84" s="26">
        <v>9342190</v>
      </c>
      <c r="D84" s="22" t="s">
        <v>264</v>
      </c>
      <c r="E84" s="22" t="s">
        <v>592</v>
      </c>
      <c r="F84" s="22" t="s">
        <v>591</v>
      </c>
      <c r="G84" s="22" t="s">
        <v>34</v>
      </c>
    </row>
    <row r="85" spans="1:7">
      <c r="A85" s="20">
        <f t="shared" si="1"/>
        <v>84</v>
      </c>
      <c r="B85" s="22" t="s">
        <v>445</v>
      </c>
      <c r="C85" s="26">
        <v>9342669</v>
      </c>
      <c r="D85" s="22" t="s">
        <v>446</v>
      </c>
      <c r="E85" s="22" t="s">
        <v>592</v>
      </c>
      <c r="F85" s="22" t="s">
        <v>591</v>
      </c>
      <c r="G85" s="22" t="s">
        <v>34</v>
      </c>
    </row>
    <row r="86" spans="1:7">
      <c r="A86" s="20">
        <f t="shared" si="1"/>
        <v>85</v>
      </c>
      <c r="B86" s="22" t="s">
        <v>333</v>
      </c>
      <c r="C86" s="26">
        <v>9344057</v>
      </c>
      <c r="D86" s="22" t="s">
        <v>334</v>
      </c>
      <c r="E86" s="22" t="s">
        <v>592</v>
      </c>
      <c r="F86" s="22" t="s">
        <v>591</v>
      </c>
      <c r="G86" s="22" t="s">
        <v>35</v>
      </c>
    </row>
    <row r="87" spans="1:7">
      <c r="A87" s="20">
        <f t="shared" si="1"/>
        <v>86</v>
      </c>
      <c r="B87" s="22" t="s">
        <v>228</v>
      </c>
      <c r="C87" s="26">
        <v>9344408</v>
      </c>
      <c r="D87" s="22" t="s">
        <v>528</v>
      </c>
      <c r="E87" s="22" t="s">
        <v>24</v>
      </c>
      <c r="F87" s="22" t="s">
        <v>591</v>
      </c>
      <c r="G87" s="22" t="s">
        <v>35</v>
      </c>
    </row>
    <row r="88" spans="1:7">
      <c r="A88" s="20">
        <f t="shared" si="1"/>
        <v>87</v>
      </c>
      <c r="B88" s="22" t="s">
        <v>339</v>
      </c>
      <c r="C88" s="26">
        <v>9344998</v>
      </c>
      <c r="D88" s="22" t="s">
        <v>114</v>
      </c>
      <c r="E88" s="22" t="s">
        <v>24</v>
      </c>
      <c r="F88" s="22" t="s">
        <v>591</v>
      </c>
      <c r="G88" s="22" t="s">
        <v>35</v>
      </c>
    </row>
    <row r="89" spans="1:7">
      <c r="A89" s="20">
        <f t="shared" si="1"/>
        <v>88</v>
      </c>
      <c r="B89" s="22" t="s">
        <v>296</v>
      </c>
      <c r="C89" s="26">
        <v>9345481</v>
      </c>
      <c r="D89" s="22" t="s">
        <v>135</v>
      </c>
      <c r="E89" s="22" t="s">
        <v>24</v>
      </c>
      <c r="F89" s="22" t="s">
        <v>591</v>
      </c>
      <c r="G89" s="22" t="s">
        <v>35</v>
      </c>
    </row>
    <row r="90" spans="1:7">
      <c r="A90" s="20">
        <f t="shared" si="1"/>
        <v>89</v>
      </c>
      <c r="B90" s="22" t="s">
        <v>315</v>
      </c>
      <c r="C90" s="26">
        <v>9346153</v>
      </c>
      <c r="D90" s="22" t="s">
        <v>316</v>
      </c>
      <c r="E90" s="22" t="s">
        <v>592</v>
      </c>
      <c r="F90" s="22" t="s">
        <v>591</v>
      </c>
      <c r="G90" s="22" t="s">
        <v>34</v>
      </c>
    </row>
    <row r="91" spans="1:7">
      <c r="A91" s="20">
        <f t="shared" si="1"/>
        <v>90</v>
      </c>
      <c r="B91" s="22" t="s">
        <v>293</v>
      </c>
      <c r="C91" s="26">
        <v>9348283</v>
      </c>
      <c r="D91" s="22" t="s">
        <v>294</v>
      </c>
      <c r="E91" s="22" t="s">
        <v>592</v>
      </c>
      <c r="F91" s="22" t="s">
        <v>591</v>
      </c>
      <c r="G91" s="22" t="s">
        <v>34</v>
      </c>
    </row>
    <row r="92" spans="1:7">
      <c r="A92" s="20">
        <f t="shared" si="1"/>
        <v>91</v>
      </c>
      <c r="B92" s="22" t="s">
        <v>251</v>
      </c>
      <c r="C92" s="26">
        <v>9348810</v>
      </c>
      <c r="D92" s="22" t="s">
        <v>252</v>
      </c>
      <c r="E92" s="22" t="s">
        <v>592</v>
      </c>
      <c r="F92" s="22" t="s">
        <v>591</v>
      </c>
      <c r="G92" s="22" t="s">
        <v>34</v>
      </c>
    </row>
    <row r="93" spans="1:7">
      <c r="A93" s="20">
        <f t="shared" si="1"/>
        <v>92</v>
      </c>
      <c r="B93" s="22" t="s">
        <v>464</v>
      </c>
      <c r="C93" s="26">
        <v>9349377</v>
      </c>
      <c r="D93" s="22" t="s">
        <v>465</v>
      </c>
      <c r="E93" s="22" t="s">
        <v>592</v>
      </c>
      <c r="F93" s="22" t="s">
        <v>591</v>
      </c>
      <c r="G93" s="22" t="s">
        <v>35</v>
      </c>
    </row>
    <row r="94" spans="1:7">
      <c r="A94" s="20">
        <f t="shared" si="1"/>
        <v>93</v>
      </c>
      <c r="B94" s="22" t="s">
        <v>754</v>
      </c>
      <c r="C94" s="26">
        <v>9349496</v>
      </c>
      <c r="D94" s="22" t="s">
        <v>461</v>
      </c>
      <c r="E94" s="22" t="s">
        <v>592</v>
      </c>
      <c r="F94" s="22" t="s">
        <v>591</v>
      </c>
      <c r="G94" s="22" t="s">
        <v>35</v>
      </c>
    </row>
    <row r="95" spans="1:7">
      <c r="A95" s="20">
        <f t="shared" si="1"/>
        <v>94</v>
      </c>
      <c r="B95" s="22" t="s">
        <v>92</v>
      </c>
      <c r="C95" s="26">
        <v>9349524</v>
      </c>
      <c r="D95" s="22" t="s">
        <v>93</v>
      </c>
      <c r="E95" s="22" t="s">
        <v>24</v>
      </c>
      <c r="F95" s="22" t="s">
        <v>591</v>
      </c>
      <c r="G95" s="22" t="s">
        <v>34</v>
      </c>
    </row>
    <row r="96" spans="1:7">
      <c r="A96" s="20">
        <f t="shared" si="1"/>
        <v>95</v>
      </c>
      <c r="B96" s="22" t="s">
        <v>526</v>
      </c>
      <c r="C96" s="26">
        <v>9349657</v>
      </c>
      <c r="D96" s="22" t="s">
        <v>527</v>
      </c>
      <c r="E96" s="22" t="s">
        <v>24</v>
      </c>
      <c r="F96" s="22" t="s">
        <v>591</v>
      </c>
      <c r="G96" s="22" t="s">
        <v>34</v>
      </c>
    </row>
    <row r="97" spans="1:7">
      <c r="A97" s="20">
        <f t="shared" si="1"/>
        <v>96</v>
      </c>
      <c r="B97" s="22" t="s">
        <v>276</v>
      </c>
      <c r="C97" s="26">
        <v>9353770</v>
      </c>
      <c r="D97" s="22" t="s">
        <v>277</v>
      </c>
      <c r="E97" s="22" t="s">
        <v>24</v>
      </c>
      <c r="F97" s="22" t="s">
        <v>591</v>
      </c>
      <c r="G97" s="22" t="s">
        <v>35</v>
      </c>
    </row>
    <row r="98" spans="1:7">
      <c r="A98" s="20">
        <f t="shared" si="1"/>
        <v>97</v>
      </c>
      <c r="B98" s="22" t="s">
        <v>398</v>
      </c>
      <c r="C98" s="26">
        <v>9354872</v>
      </c>
      <c r="D98" s="22" t="s">
        <v>399</v>
      </c>
      <c r="E98" s="22" t="s">
        <v>592</v>
      </c>
      <c r="F98" s="22" t="s">
        <v>591</v>
      </c>
      <c r="G98" s="22" t="s">
        <v>35</v>
      </c>
    </row>
    <row r="99" spans="1:7">
      <c r="A99" s="20">
        <f t="shared" si="1"/>
        <v>98</v>
      </c>
      <c r="B99" s="22" t="s">
        <v>649</v>
      </c>
      <c r="C99" s="26">
        <v>9355294</v>
      </c>
      <c r="D99" s="22" t="s">
        <v>650</v>
      </c>
      <c r="E99" s="22" t="s">
        <v>24</v>
      </c>
      <c r="F99" s="22" t="s">
        <v>591</v>
      </c>
      <c r="G99" s="22" t="s">
        <v>35</v>
      </c>
    </row>
    <row r="100" spans="1:7">
      <c r="A100" s="20">
        <f t="shared" si="1"/>
        <v>99</v>
      </c>
      <c r="B100" s="22" t="s">
        <v>404</v>
      </c>
      <c r="C100" s="26">
        <v>9367372</v>
      </c>
      <c r="D100" s="22" t="s">
        <v>405</v>
      </c>
      <c r="E100" s="22" t="s">
        <v>24</v>
      </c>
      <c r="F100" s="22" t="s">
        <v>591</v>
      </c>
      <c r="G100" s="22" t="s">
        <v>34</v>
      </c>
    </row>
    <row r="101" spans="1:7">
      <c r="A101" s="20">
        <f t="shared" si="1"/>
        <v>100</v>
      </c>
      <c r="B101" s="22" t="s">
        <v>636</v>
      </c>
      <c r="C101" s="26">
        <v>9397480</v>
      </c>
      <c r="D101" s="22" t="s">
        <v>605</v>
      </c>
      <c r="E101" s="22" t="s">
        <v>592</v>
      </c>
      <c r="F101" s="22" t="s">
        <v>591</v>
      </c>
      <c r="G101" s="22" t="s">
        <v>35</v>
      </c>
    </row>
    <row r="102" spans="1:7">
      <c r="A102" s="20">
        <f t="shared" si="1"/>
        <v>101</v>
      </c>
      <c r="B102" s="22" t="s">
        <v>242</v>
      </c>
      <c r="C102" s="26">
        <v>9399492</v>
      </c>
      <c r="D102" s="22" t="s">
        <v>243</v>
      </c>
      <c r="E102" s="22" t="s">
        <v>24</v>
      </c>
      <c r="F102" s="22" t="s">
        <v>591</v>
      </c>
      <c r="G102" s="22" t="s">
        <v>35</v>
      </c>
    </row>
    <row r="103" spans="1:7">
      <c r="A103" s="20">
        <f t="shared" si="1"/>
        <v>102</v>
      </c>
      <c r="B103" s="22" t="s">
        <v>471</v>
      </c>
      <c r="C103" s="26">
        <v>9432520</v>
      </c>
      <c r="D103" s="22" t="s">
        <v>624</v>
      </c>
      <c r="E103" s="22" t="s">
        <v>24</v>
      </c>
      <c r="F103" s="22" t="s">
        <v>591</v>
      </c>
      <c r="G103" s="22" t="s">
        <v>34</v>
      </c>
    </row>
    <row r="104" spans="1:7">
      <c r="A104" s="20">
        <f t="shared" si="1"/>
        <v>103</v>
      </c>
      <c r="B104" s="22" t="s">
        <v>379</v>
      </c>
      <c r="C104" s="26">
        <v>9462598</v>
      </c>
      <c r="D104" s="22" t="s">
        <v>45</v>
      </c>
      <c r="E104" s="22" t="s">
        <v>592</v>
      </c>
      <c r="F104" s="22" t="s">
        <v>591</v>
      </c>
      <c r="G104" s="22" t="s">
        <v>34</v>
      </c>
    </row>
    <row r="105" spans="1:7">
      <c r="A105" s="20">
        <f t="shared" si="1"/>
        <v>104</v>
      </c>
      <c r="B105" s="22" t="s">
        <v>213</v>
      </c>
      <c r="C105" s="26">
        <v>9468821</v>
      </c>
      <c r="D105" s="22" t="s">
        <v>144</v>
      </c>
      <c r="E105" s="22" t="s">
        <v>24</v>
      </c>
      <c r="F105" s="22" t="s">
        <v>591</v>
      </c>
      <c r="G105" s="22" t="s">
        <v>34</v>
      </c>
    </row>
    <row r="106" spans="1:7">
      <c r="A106" s="20">
        <f t="shared" si="1"/>
        <v>105</v>
      </c>
      <c r="B106" s="22" t="s">
        <v>665</v>
      </c>
      <c r="C106" s="26">
        <v>9498070</v>
      </c>
      <c r="D106" s="22" t="s">
        <v>666</v>
      </c>
      <c r="E106" s="22" t="s">
        <v>24</v>
      </c>
      <c r="F106" s="22" t="s">
        <v>31</v>
      </c>
      <c r="G106" s="22" t="s">
        <v>55</v>
      </c>
    </row>
    <row r="107" spans="1:7">
      <c r="A107" s="20">
        <f t="shared" si="1"/>
        <v>106</v>
      </c>
      <c r="B107" s="22" t="s">
        <v>794</v>
      </c>
      <c r="C107" s="26">
        <v>9652607</v>
      </c>
      <c r="D107" s="22" t="s">
        <v>795</v>
      </c>
      <c r="E107" s="22" t="s">
        <v>24</v>
      </c>
      <c r="F107" s="22" t="s">
        <v>31</v>
      </c>
      <c r="G107" s="22" t="s">
        <v>785</v>
      </c>
    </row>
    <row r="108" spans="1:7">
      <c r="A108" s="20">
        <f t="shared" si="1"/>
        <v>107</v>
      </c>
      <c r="B108" s="22" t="s">
        <v>570</v>
      </c>
      <c r="C108" s="26">
        <v>9717307</v>
      </c>
      <c r="D108" s="22" t="s">
        <v>143</v>
      </c>
      <c r="E108" s="22" t="s">
        <v>592</v>
      </c>
      <c r="F108" s="22" t="s">
        <v>591</v>
      </c>
      <c r="G108" s="22" t="s">
        <v>34</v>
      </c>
    </row>
    <row r="109" spans="1:7">
      <c r="A109" s="20">
        <f t="shared" si="1"/>
        <v>108</v>
      </c>
      <c r="B109" s="22" t="s">
        <v>299</v>
      </c>
      <c r="C109" s="26">
        <v>9726394</v>
      </c>
      <c r="D109" s="22" t="s">
        <v>585</v>
      </c>
      <c r="E109" s="22" t="s">
        <v>592</v>
      </c>
      <c r="F109" s="22" t="s">
        <v>31</v>
      </c>
      <c r="G109" s="22" t="s">
        <v>9</v>
      </c>
    </row>
    <row r="110" spans="1:7">
      <c r="A110" s="20">
        <f t="shared" si="1"/>
        <v>109</v>
      </c>
      <c r="B110" s="22" t="s">
        <v>429</v>
      </c>
      <c r="C110" s="26">
        <v>9734742</v>
      </c>
      <c r="D110" s="22" t="s">
        <v>697</v>
      </c>
      <c r="E110" s="22" t="s">
        <v>592</v>
      </c>
      <c r="F110" s="22" t="s">
        <v>31</v>
      </c>
      <c r="G110" s="22" t="s">
        <v>9</v>
      </c>
    </row>
    <row r="111" spans="1:7">
      <c r="A111" s="20">
        <f t="shared" si="1"/>
        <v>110</v>
      </c>
      <c r="B111" s="22" t="s">
        <v>123</v>
      </c>
      <c r="C111" s="26">
        <v>9741595</v>
      </c>
      <c r="D111" s="22" t="s">
        <v>124</v>
      </c>
      <c r="E111" s="22" t="s">
        <v>24</v>
      </c>
      <c r="F111" s="22" t="s">
        <v>31</v>
      </c>
      <c r="G111" s="22" t="s">
        <v>9</v>
      </c>
    </row>
    <row r="112" spans="1:7">
      <c r="A112" s="20">
        <f t="shared" si="1"/>
        <v>111</v>
      </c>
      <c r="B112" s="22" t="s">
        <v>274</v>
      </c>
      <c r="C112" s="26">
        <v>10038520</v>
      </c>
      <c r="D112" s="22" t="s">
        <v>275</v>
      </c>
      <c r="E112" s="22" t="s">
        <v>24</v>
      </c>
      <c r="F112" s="22" t="s">
        <v>31</v>
      </c>
      <c r="G112" s="22" t="s">
        <v>56</v>
      </c>
    </row>
    <row r="113" spans="1:7">
      <c r="A113" s="20">
        <f t="shared" si="1"/>
        <v>112</v>
      </c>
      <c r="B113" s="22" t="s">
        <v>423</v>
      </c>
      <c r="C113" s="26">
        <v>10094757</v>
      </c>
      <c r="D113" s="22" t="s">
        <v>424</v>
      </c>
      <c r="E113" s="22" t="s">
        <v>24</v>
      </c>
      <c r="F113" s="22" t="s">
        <v>591</v>
      </c>
      <c r="G113" s="22" t="s">
        <v>34</v>
      </c>
    </row>
    <row r="114" spans="1:7">
      <c r="A114" s="20">
        <f t="shared" si="1"/>
        <v>113</v>
      </c>
      <c r="B114" s="22" t="s">
        <v>393</v>
      </c>
      <c r="C114" s="26">
        <v>10151950</v>
      </c>
      <c r="D114" s="22" t="s">
        <v>394</v>
      </c>
      <c r="E114" s="22" t="s">
        <v>592</v>
      </c>
      <c r="F114" s="22" t="s">
        <v>591</v>
      </c>
      <c r="G114" s="22" t="s">
        <v>34</v>
      </c>
    </row>
    <row r="115" spans="1:7">
      <c r="A115" s="20">
        <f t="shared" si="1"/>
        <v>114</v>
      </c>
      <c r="B115" s="22" t="s">
        <v>395</v>
      </c>
      <c r="C115" s="26">
        <v>10153386</v>
      </c>
      <c r="D115" s="22" t="s">
        <v>719</v>
      </c>
      <c r="E115" s="22" t="s">
        <v>592</v>
      </c>
      <c r="F115" s="22" t="s">
        <v>591</v>
      </c>
      <c r="G115" s="22" t="s">
        <v>34</v>
      </c>
    </row>
    <row r="116" spans="1:7">
      <c r="A116" s="20">
        <f t="shared" si="1"/>
        <v>115</v>
      </c>
      <c r="B116" s="22" t="s">
        <v>310</v>
      </c>
      <c r="C116" s="26">
        <v>10161265</v>
      </c>
      <c r="D116" s="22" t="s">
        <v>49</v>
      </c>
      <c r="E116" s="22" t="s">
        <v>592</v>
      </c>
      <c r="F116" s="22" t="s">
        <v>591</v>
      </c>
      <c r="G116" s="22" t="s">
        <v>34</v>
      </c>
    </row>
    <row r="117" spans="1:7">
      <c r="A117" s="20">
        <f t="shared" si="1"/>
        <v>116</v>
      </c>
      <c r="B117" s="22" t="s">
        <v>172</v>
      </c>
      <c r="C117" s="26">
        <v>10165773</v>
      </c>
      <c r="D117" s="22" t="s">
        <v>147</v>
      </c>
      <c r="E117" s="22" t="s">
        <v>24</v>
      </c>
      <c r="F117" s="22" t="s">
        <v>591</v>
      </c>
      <c r="G117" s="22" t="s">
        <v>34</v>
      </c>
    </row>
    <row r="118" spans="1:7">
      <c r="A118" s="20">
        <f t="shared" si="1"/>
        <v>117</v>
      </c>
      <c r="B118" s="22" t="s">
        <v>324</v>
      </c>
      <c r="C118" s="26">
        <v>10165775</v>
      </c>
      <c r="D118" s="22" t="s">
        <v>147</v>
      </c>
      <c r="E118" s="22" t="s">
        <v>24</v>
      </c>
      <c r="F118" s="22" t="s">
        <v>591</v>
      </c>
      <c r="G118" s="22" t="s">
        <v>35</v>
      </c>
    </row>
    <row r="119" spans="1:7">
      <c r="A119" s="20">
        <f t="shared" si="1"/>
        <v>118</v>
      </c>
      <c r="B119" s="22" t="s">
        <v>641</v>
      </c>
      <c r="C119" s="26">
        <v>10171950</v>
      </c>
      <c r="D119" s="22" t="s">
        <v>642</v>
      </c>
      <c r="E119" s="22" t="s">
        <v>592</v>
      </c>
      <c r="F119" s="22" t="s">
        <v>591</v>
      </c>
      <c r="G119" s="22" t="s">
        <v>34</v>
      </c>
    </row>
    <row r="120" spans="1:7">
      <c r="A120" s="20">
        <f t="shared" si="1"/>
        <v>119</v>
      </c>
      <c r="B120" s="22" t="s">
        <v>201</v>
      </c>
      <c r="C120" s="26">
        <v>10174736</v>
      </c>
      <c r="D120" s="22" t="s">
        <v>67</v>
      </c>
      <c r="E120" s="22" t="s">
        <v>24</v>
      </c>
      <c r="F120" s="22" t="s">
        <v>591</v>
      </c>
      <c r="G120" s="22" t="s">
        <v>35</v>
      </c>
    </row>
    <row r="121" spans="1:7">
      <c r="A121" s="20">
        <f t="shared" si="1"/>
        <v>120</v>
      </c>
      <c r="B121" s="22" t="s">
        <v>37</v>
      </c>
      <c r="C121" s="26">
        <v>10176185</v>
      </c>
      <c r="D121" s="22" t="s">
        <v>44</v>
      </c>
      <c r="E121" s="22" t="s">
        <v>24</v>
      </c>
      <c r="F121" s="22" t="s">
        <v>591</v>
      </c>
      <c r="G121" s="22" t="s">
        <v>34</v>
      </c>
    </row>
    <row r="122" spans="1:7">
      <c r="A122" s="20">
        <f t="shared" si="1"/>
        <v>121</v>
      </c>
      <c r="B122" s="22" t="s">
        <v>96</v>
      </c>
      <c r="C122" s="26">
        <v>10193273</v>
      </c>
      <c r="D122" s="22" t="s">
        <v>97</v>
      </c>
      <c r="E122" s="22" t="s">
        <v>24</v>
      </c>
      <c r="F122" s="22" t="s">
        <v>591</v>
      </c>
      <c r="G122" s="22" t="s">
        <v>34</v>
      </c>
    </row>
    <row r="123" spans="1:7">
      <c r="A123" s="20">
        <f t="shared" si="1"/>
        <v>122</v>
      </c>
      <c r="B123" s="22" t="s">
        <v>368</v>
      </c>
      <c r="C123" s="26">
        <v>10210963</v>
      </c>
      <c r="D123" s="22" t="s">
        <v>369</v>
      </c>
      <c r="E123" s="22" t="s">
        <v>24</v>
      </c>
      <c r="F123" s="22" t="s">
        <v>31</v>
      </c>
      <c r="G123" s="22" t="s">
        <v>56</v>
      </c>
    </row>
    <row r="124" spans="1:7">
      <c r="A124" s="20">
        <f t="shared" si="1"/>
        <v>123</v>
      </c>
      <c r="B124" s="22" t="s">
        <v>297</v>
      </c>
      <c r="C124" s="26">
        <v>10213019</v>
      </c>
      <c r="D124" s="22" t="s">
        <v>298</v>
      </c>
      <c r="E124" s="22" t="s">
        <v>592</v>
      </c>
      <c r="F124" s="22" t="s">
        <v>591</v>
      </c>
      <c r="G124" s="22" t="s">
        <v>55</v>
      </c>
    </row>
    <row r="125" spans="1:7">
      <c r="A125" s="20">
        <f t="shared" si="1"/>
        <v>124</v>
      </c>
      <c r="B125" s="22" t="s">
        <v>86</v>
      </c>
      <c r="C125" s="26">
        <v>10314554</v>
      </c>
      <c r="D125" s="22" t="s">
        <v>710</v>
      </c>
      <c r="E125" s="22" t="s">
        <v>24</v>
      </c>
      <c r="F125" s="22" t="s">
        <v>31</v>
      </c>
      <c r="G125" s="22" t="s">
        <v>9</v>
      </c>
    </row>
    <row r="126" spans="1:7">
      <c r="A126" s="20">
        <f t="shared" si="1"/>
        <v>125</v>
      </c>
      <c r="B126" s="22" t="s">
        <v>325</v>
      </c>
      <c r="C126" s="26">
        <v>10314969</v>
      </c>
      <c r="D126" s="22" t="s">
        <v>319</v>
      </c>
      <c r="E126" s="22" t="s">
        <v>24</v>
      </c>
      <c r="F126" s="22" t="s">
        <v>31</v>
      </c>
      <c r="G126" s="22" t="s">
        <v>56</v>
      </c>
    </row>
    <row r="127" spans="1:7">
      <c r="A127" s="20">
        <f t="shared" si="1"/>
        <v>126</v>
      </c>
      <c r="B127" s="22" t="s">
        <v>221</v>
      </c>
      <c r="C127" s="26">
        <v>10319230</v>
      </c>
      <c r="D127" s="22" t="s">
        <v>222</v>
      </c>
      <c r="E127" s="22" t="s">
        <v>24</v>
      </c>
      <c r="F127" s="22" t="s">
        <v>591</v>
      </c>
      <c r="G127" s="22" t="s">
        <v>55</v>
      </c>
    </row>
    <row r="128" spans="1:7">
      <c r="A128" s="20">
        <f t="shared" si="1"/>
        <v>127</v>
      </c>
      <c r="B128" s="22" t="s">
        <v>420</v>
      </c>
      <c r="C128" s="26">
        <v>10413505</v>
      </c>
      <c r="D128" s="22" t="s">
        <v>163</v>
      </c>
      <c r="E128" s="22" t="s">
        <v>24</v>
      </c>
      <c r="F128" s="22" t="s">
        <v>31</v>
      </c>
      <c r="G128" s="22" t="s">
        <v>9</v>
      </c>
    </row>
    <row r="129" spans="1:8">
      <c r="A129" s="20">
        <f t="shared" si="1"/>
        <v>128</v>
      </c>
      <c r="B129" s="22" t="s">
        <v>68</v>
      </c>
      <c r="C129" s="26">
        <v>10421207</v>
      </c>
      <c r="D129" s="22" t="s">
        <v>69</v>
      </c>
      <c r="E129" s="22" t="s">
        <v>592</v>
      </c>
      <c r="F129" s="22" t="s">
        <v>31</v>
      </c>
      <c r="G129" s="22" t="s">
        <v>9</v>
      </c>
      <c r="H129" s="22" t="s">
        <v>283</v>
      </c>
    </row>
    <row r="130" spans="1:8">
      <c r="A130" s="20">
        <f t="shared" si="1"/>
        <v>129</v>
      </c>
      <c r="B130" s="22" t="s">
        <v>271</v>
      </c>
      <c r="C130" s="26">
        <v>10438696</v>
      </c>
      <c r="D130" s="22" t="s">
        <v>272</v>
      </c>
      <c r="E130" s="22" t="s">
        <v>24</v>
      </c>
      <c r="F130" s="22" t="s">
        <v>31</v>
      </c>
      <c r="G130" s="22" t="s">
        <v>273</v>
      </c>
    </row>
    <row r="131" spans="1:8">
      <c r="A131" s="20">
        <f t="shared" ref="A131:A194" si="2">A130+1</f>
        <v>130</v>
      </c>
      <c r="B131" s="22" t="s">
        <v>539</v>
      </c>
      <c r="C131" s="26">
        <v>10444646</v>
      </c>
      <c r="D131" s="22" t="s">
        <v>169</v>
      </c>
      <c r="E131" s="22" t="s">
        <v>592</v>
      </c>
      <c r="F131" s="22" t="s">
        <v>31</v>
      </c>
      <c r="G131" s="22" t="s">
        <v>9</v>
      </c>
    </row>
    <row r="132" spans="1:8">
      <c r="A132" s="20">
        <f t="shared" si="2"/>
        <v>131</v>
      </c>
      <c r="B132" s="22" t="s">
        <v>192</v>
      </c>
      <c r="C132" s="26">
        <v>10447900</v>
      </c>
      <c r="D132" s="22" t="s">
        <v>193</v>
      </c>
      <c r="E132" s="22" t="s">
        <v>24</v>
      </c>
      <c r="F132" s="22" t="s">
        <v>31</v>
      </c>
      <c r="G132" s="22" t="s">
        <v>9</v>
      </c>
    </row>
    <row r="133" spans="1:8">
      <c r="A133" s="20">
        <f t="shared" si="2"/>
        <v>132</v>
      </c>
      <c r="B133" s="22" t="s">
        <v>657</v>
      </c>
      <c r="C133" s="26">
        <v>10508119</v>
      </c>
      <c r="D133" s="22" t="s">
        <v>658</v>
      </c>
      <c r="E133" s="22" t="s">
        <v>24</v>
      </c>
      <c r="F133" s="22" t="s">
        <v>31</v>
      </c>
      <c r="G133" s="22" t="s">
        <v>55</v>
      </c>
      <c r="H133" s="22" t="s">
        <v>67</v>
      </c>
    </row>
    <row r="134" spans="1:8">
      <c r="A134" s="20">
        <f t="shared" si="2"/>
        <v>133</v>
      </c>
      <c r="B134" s="22" t="s">
        <v>675</v>
      </c>
      <c r="C134" s="26">
        <v>10596435</v>
      </c>
      <c r="D134" s="22" t="s">
        <v>676</v>
      </c>
      <c r="E134" s="22" t="s">
        <v>24</v>
      </c>
      <c r="F134" s="22" t="s">
        <v>31</v>
      </c>
      <c r="G134" s="22" t="s">
        <v>593</v>
      </c>
    </row>
    <row r="135" spans="1:8">
      <c r="A135" s="20">
        <f t="shared" si="2"/>
        <v>134</v>
      </c>
      <c r="B135" s="22" t="s">
        <v>282</v>
      </c>
      <c r="C135" s="26">
        <v>10602572</v>
      </c>
      <c r="D135" s="22" t="s">
        <v>225</v>
      </c>
      <c r="E135" s="22" t="s">
        <v>592</v>
      </c>
      <c r="F135" s="22" t="s">
        <v>31</v>
      </c>
      <c r="G135" s="22" t="s">
        <v>9</v>
      </c>
    </row>
    <row r="136" spans="1:8">
      <c r="A136" s="20">
        <f t="shared" si="2"/>
        <v>135</v>
      </c>
      <c r="B136" s="22" t="s">
        <v>425</v>
      </c>
      <c r="C136" s="26">
        <v>10675432</v>
      </c>
      <c r="D136" s="22" t="s">
        <v>76</v>
      </c>
      <c r="E136" s="22" t="s">
        <v>592</v>
      </c>
      <c r="F136" s="22" t="s">
        <v>31</v>
      </c>
      <c r="G136" s="22" t="s">
        <v>9</v>
      </c>
    </row>
    <row r="137" spans="1:8">
      <c r="A137" s="20">
        <f t="shared" si="2"/>
        <v>136</v>
      </c>
      <c r="B137" s="22" t="s">
        <v>199</v>
      </c>
      <c r="C137" s="26">
        <v>10746322</v>
      </c>
      <c r="D137" s="22" t="s">
        <v>200</v>
      </c>
      <c r="E137" s="22" t="s">
        <v>592</v>
      </c>
      <c r="F137" s="22" t="s">
        <v>591</v>
      </c>
      <c r="G137" s="22" t="s">
        <v>35</v>
      </c>
    </row>
    <row r="138" spans="1:8">
      <c r="A138" s="20">
        <f t="shared" si="2"/>
        <v>137</v>
      </c>
      <c r="B138" s="22" t="s">
        <v>679</v>
      </c>
      <c r="C138" s="26">
        <v>10748346</v>
      </c>
      <c r="D138" s="22" t="s">
        <v>680</v>
      </c>
      <c r="E138" s="22" t="s">
        <v>592</v>
      </c>
      <c r="F138" s="22" t="s">
        <v>591</v>
      </c>
      <c r="G138" s="22" t="s">
        <v>35</v>
      </c>
    </row>
    <row r="139" spans="1:8">
      <c r="A139" s="20">
        <f t="shared" si="2"/>
        <v>138</v>
      </c>
      <c r="B139" s="22" t="s">
        <v>504</v>
      </c>
      <c r="C139" s="26">
        <v>10850656</v>
      </c>
      <c r="D139" s="22" t="s">
        <v>694</v>
      </c>
      <c r="E139" s="22" t="s">
        <v>24</v>
      </c>
      <c r="F139" s="22" t="s">
        <v>591</v>
      </c>
      <c r="G139" s="22" t="s">
        <v>35</v>
      </c>
    </row>
    <row r="140" spans="1:8">
      <c r="A140" s="20">
        <f t="shared" si="2"/>
        <v>139</v>
      </c>
      <c r="B140" s="22" t="s">
        <v>304</v>
      </c>
      <c r="C140" s="26">
        <v>10851206</v>
      </c>
      <c r="D140" s="22" t="s">
        <v>363</v>
      </c>
      <c r="E140" s="22" t="s">
        <v>24</v>
      </c>
      <c r="F140" s="22" t="s">
        <v>591</v>
      </c>
      <c r="G140" s="22" t="s">
        <v>34</v>
      </c>
    </row>
    <row r="141" spans="1:8">
      <c r="A141" s="20">
        <f t="shared" si="2"/>
        <v>140</v>
      </c>
      <c r="B141" s="22" t="s">
        <v>218</v>
      </c>
      <c r="C141" s="26">
        <v>10873984</v>
      </c>
      <c r="D141" s="22" t="s">
        <v>372</v>
      </c>
      <c r="E141" s="22" t="s">
        <v>592</v>
      </c>
      <c r="F141" s="22" t="s">
        <v>591</v>
      </c>
      <c r="G141" s="22" t="s">
        <v>35</v>
      </c>
    </row>
    <row r="142" spans="1:8">
      <c r="A142" s="20">
        <f t="shared" si="2"/>
        <v>141</v>
      </c>
      <c r="B142" s="22" t="s">
        <v>301</v>
      </c>
      <c r="C142" s="26">
        <v>10911880</v>
      </c>
      <c r="D142" s="22" t="s">
        <v>83</v>
      </c>
      <c r="E142" s="22" t="s">
        <v>24</v>
      </c>
      <c r="F142" s="22" t="s">
        <v>31</v>
      </c>
      <c r="G142" s="22" t="s">
        <v>56</v>
      </c>
    </row>
    <row r="143" spans="1:8">
      <c r="A143" s="20">
        <f t="shared" si="2"/>
        <v>142</v>
      </c>
      <c r="B143" s="22" t="s">
        <v>203</v>
      </c>
      <c r="C143" s="26">
        <v>10916193</v>
      </c>
      <c r="D143" s="22" t="s">
        <v>204</v>
      </c>
      <c r="E143" s="22" t="s">
        <v>592</v>
      </c>
      <c r="F143" s="22" t="s">
        <v>31</v>
      </c>
      <c r="G143" s="22" t="s">
        <v>9</v>
      </c>
    </row>
    <row r="144" spans="1:8">
      <c r="A144" s="20">
        <f t="shared" si="2"/>
        <v>143</v>
      </c>
      <c r="B144" s="22" t="s">
        <v>51</v>
      </c>
      <c r="C144" s="26">
        <v>10916747</v>
      </c>
      <c r="D144" s="22" t="s">
        <v>53</v>
      </c>
      <c r="E144" s="22" t="s">
        <v>24</v>
      </c>
      <c r="F144" s="22" t="s">
        <v>31</v>
      </c>
      <c r="G144" s="22" t="s">
        <v>9</v>
      </c>
    </row>
    <row r="145" spans="1:8">
      <c r="A145" s="20">
        <f t="shared" si="2"/>
        <v>144</v>
      </c>
      <c r="B145" s="22" t="s">
        <v>256</v>
      </c>
      <c r="C145" s="26">
        <v>10918007</v>
      </c>
      <c r="D145" s="22" t="s">
        <v>257</v>
      </c>
      <c r="E145" s="22" t="s">
        <v>24</v>
      </c>
      <c r="F145" s="22" t="s">
        <v>31</v>
      </c>
      <c r="G145" s="22" t="s">
        <v>9</v>
      </c>
    </row>
    <row r="146" spans="1:8">
      <c r="A146" s="20">
        <f t="shared" si="2"/>
        <v>145</v>
      </c>
      <c r="B146" s="22" t="s">
        <v>94</v>
      </c>
      <c r="C146" s="26">
        <v>11066473</v>
      </c>
      <c r="D146" s="22" t="s">
        <v>643</v>
      </c>
      <c r="E146" s="22" t="s">
        <v>24</v>
      </c>
      <c r="F146" s="22" t="s">
        <v>31</v>
      </c>
      <c r="G146" s="22" t="s">
        <v>9</v>
      </c>
    </row>
    <row r="147" spans="1:8">
      <c r="A147" s="20">
        <f t="shared" si="2"/>
        <v>146</v>
      </c>
      <c r="B147" s="22" t="s">
        <v>628</v>
      </c>
      <c r="C147" s="26">
        <v>11085391</v>
      </c>
      <c r="D147" s="22" t="s">
        <v>630</v>
      </c>
      <c r="E147" s="22" t="s">
        <v>24</v>
      </c>
      <c r="F147" s="22" t="s">
        <v>629</v>
      </c>
      <c r="G147" s="22" t="s">
        <v>506</v>
      </c>
    </row>
    <row r="148" spans="1:8">
      <c r="A148" s="20">
        <f t="shared" si="2"/>
        <v>147</v>
      </c>
      <c r="B148" s="22" t="s">
        <v>566</v>
      </c>
      <c r="C148" s="26">
        <v>11105480</v>
      </c>
      <c r="D148" s="22" t="s">
        <v>567</v>
      </c>
      <c r="E148" s="22" t="s">
        <v>24</v>
      </c>
      <c r="F148" s="22" t="s">
        <v>591</v>
      </c>
      <c r="G148" s="22" t="s">
        <v>34</v>
      </c>
    </row>
    <row r="149" spans="1:8">
      <c r="A149" s="20">
        <f t="shared" si="2"/>
        <v>148</v>
      </c>
      <c r="B149" s="22" t="s">
        <v>790</v>
      </c>
      <c r="C149" s="26">
        <v>11154742</v>
      </c>
      <c r="D149" s="22" t="s">
        <v>791</v>
      </c>
      <c r="E149" s="22" t="s">
        <v>24</v>
      </c>
      <c r="F149" s="22" t="s">
        <v>31</v>
      </c>
      <c r="G149" s="22" t="s">
        <v>785</v>
      </c>
    </row>
    <row r="150" spans="1:8">
      <c r="A150" s="20">
        <f t="shared" si="2"/>
        <v>149</v>
      </c>
      <c r="B150" s="22" t="s">
        <v>355</v>
      </c>
      <c r="C150" s="26">
        <v>11223161</v>
      </c>
      <c r="D150" s="22" t="s">
        <v>356</v>
      </c>
      <c r="E150" s="22" t="s">
        <v>24</v>
      </c>
      <c r="F150" s="22" t="s">
        <v>591</v>
      </c>
      <c r="G150" s="22" t="s">
        <v>34</v>
      </c>
    </row>
    <row r="151" spans="1:8">
      <c r="A151" s="20">
        <f t="shared" si="2"/>
        <v>150</v>
      </c>
      <c r="B151" s="22" t="s">
        <v>449</v>
      </c>
      <c r="C151" s="26">
        <v>11247224</v>
      </c>
      <c r="D151" s="22">
        <v>1703</v>
      </c>
      <c r="E151" s="22" t="s">
        <v>24</v>
      </c>
      <c r="F151" s="22" t="s">
        <v>31</v>
      </c>
      <c r="G151" s="22" t="s">
        <v>62</v>
      </c>
    </row>
    <row r="152" spans="1:8">
      <c r="A152" s="20">
        <f t="shared" si="2"/>
        <v>151</v>
      </c>
      <c r="B152" s="22" t="s">
        <v>468</v>
      </c>
      <c r="C152" s="26">
        <v>11249199</v>
      </c>
      <c r="D152" s="22" t="s">
        <v>262</v>
      </c>
      <c r="E152" s="22" t="s">
        <v>24</v>
      </c>
      <c r="F152" s="22" t="s">
        <v>31</v>
      </c>
      <c r="G152" s="22" t="s">
        <v>9</v>
      </c>
    </row>
    <row r="153" spans="1:8">
      <c r="A153" s="20">
        <f t="shared" si="2"/>
        <v>152</v>
      </c>
      <c r="B153" s="22" t="s">
        <v>211</v>
      </c>
      <c r="C153" s="26">
        <v>11256956</v>
      </c>
      <c r="D153" s="22" t="s">
        <v>364</v>
      </c>
      <c r="E153" s="22" t="s">
        <v>24</v>
      </c>
      <c r="F153" s="22" t="s">
        <v>591</v>
      </c>
      <c r="G153" s="22" t="s">
        <v>35</v>
      </c>
    </row>
    <row r="154" spans="1:8">
      <c r="A154" s="20">
        <f t="shared" si="2"/>
        <v>153</v>
      </c>
      <c r="B154" s="22" t="s">
        <v>167</v>
      </c>
      <c r="C154" s="26">
        <v>11287560</v>
      </c>
      <c r="D154" s="22" t="s">
        <v>168</v>
      </c>
      <c r="E154" s="22" t="s">
        <v>592</v>
      </c>
      <c r="F154" s="22" t="s">
        <v>31</v>
      </c>
      <c r="G154" s="22" t="s">
        <v>9</v>
      </c>
    </row>
    <row r="155" spans="1:8">
      <c r="A155" s="20">
        <f t="shared" si="2"/>
        <v>154</v>
      </c>
      <c r="B155" s="22" t="s">
        <v>312</v>
      </c>
      <c r="C155" s="26">
        <v>11292132</v>
      </c>
      <c r="D155" s="22" t="s">
        <v>313</v>
      </c>
      <c r="E155" s="22" t="s">
        <v>592</v>
      </c>
      <c r="F155" s="22" t="s">
        <v>31</v>
      </c>
      <c r="G155" s="22" t="s">
        <v>9</v>
      </c>
    </row>
    <row r="156" spans="1:8">
      <c r="A156" s="20">
        <f t="shared" si="2"/>
        <v>155</v>
      </c>
      <c r="B156" s="22" t="s">
        <v>246</v>
      </c>
      <c r="C156" s="26">
        <v>11295325</v>
      </c>
      <c r="D156" s="22" t="s">
        <v>585</v>
      </c>
      <c r="E156" s="22" t="s">
        <v>592</v>
      </c>
      <c r="F156" s="22" t="s">
        <v>31</v>
      </c>
      <c r="G156" s="22" t="s">
        <v>9</v>
      </c>
    </row>
    <row r="157" spans="1:8">
      <c r="A157" s="20">
        <f t="shared" si="2"/>
        <v>156</v>
      </c>
      <c r="B157" s="22" t="s">
        <v>39</v>
      </c>
      <c r="C157" s="26">
        <v>11300665</v>
      </c>
      <c r="D157" s="22" t="s">
        <v>374</v>
      </c>
      <c r="E157" s="22" t="s">
        <v>24</v>
      </c>
      <c r="F157" s="22" t="s">
        <v>591</v>
      </c>
      <c r="G157" s="22" t="s">
        <v>34</v>
      </c>
    </row>
    <row r="158" spans="1:8">
      <c r="A158" s="20">
        <f t="shared" si="2"/>
        <v>157</v>
      </c>
      <c r="B158" s="22" t="s">
        <v>451</v>
      </c>
      <c r="C158" s="26">
        <v>11302450</v>
      </c>
      <c r="D158" s="22" t="s">
        <v>529</v>
      </c>
      <c r="E158" s="22" t="s">
        <v>24</v>
      </c>
      <c r="F158" s="22" t="s">
        <v>591</v>
      </c>
      <c r="G158" s="22" t="s">
        <v>35</v>
      </c>
    </row>
    <row r="159" spans="1:8">
      <c r="A159" s="20">
        <f t="shared" si="2"/>
        <v>158</v>
      </c>
      <c r="B159" s="22" t="s">
        <v>235</v>
      </c>
      <c r="C159" s="26">
        <v>11302633</v>
      </c>
      <c r="D159" s="22" t="s">
        <v>136</v>
      </c>
      <c r="E159" s="22" t="s">
        <v>24</v>
      </c>
      <c r="F159" s="22" t="s">
        <v>591</v>
      </c>
      <c r="G159" s="22" t="s">
        <v>35</v>
      </c>
      <c r="H159" s="22" t="s">
        <v>188</v>
      </c>
    </row>
    <row r="160" spans="1:8">
      <c r="A160" s="20">
        <f t="shared" si="2"/>
        <v>159</v>
      </c>
      <c r="B160" s="22" t="s">
        <v>173</v>
      </c>
      <c r="C160" s="26">
        <v>11319638</v>
      </c>
      <c r="D160" s="22" t="s">
        <v>174</v>
      </c>
      <c r="E160" s="22" t="s">
        <v>24</v>
      </c>
      <c r="F160" s="22" t="s">
        <v>31</v>
      </c>
      <c r="G160" s="22" t="s">
        <v>56</v>
      </c>
    </row>
    <row r="161" spans="1:7">
      <c r="A161" s="20">
        <f t="shared" si="2"/>
        <v>160</v>
      </c>
      <c r="B161" s="22" t="s">
        <v>267</v>
      </c>
      <c r="C161" s="26">
        <v>11324295</v>
      </c>
      <c r="D161" s="22" t="s">
        <v>268</v>
      </c>
      <c r="E161" s="22" t="s">
        <v>24</v>
      </c>
      <c r="F161" s="22" t="s">
        <v>31</v>
      </c>
      <c r="G161" s="22" t="s">
        <v>56</v>
      </c>
    </row>
    <row r="162" spans="1:7">
      <c r="A162" s="20">
        <f t="shared" si="2"/>
        <v>161</v>
      </c>
      <c r="B162" s="22" t="s">
        <v>459</v>
      </c>
      <c r="C162" s="26">
        <v>11389096</v>
      </c>
      <c r="D162" s="22" t="s">
        <v>229</v>
      </c>
      <c r="E162" s="22" t="s">
        <v>592</v>
      </c>
      <c r="F162" s="22" t="s">
        <v>31</v>
      </c>
      <c r="G162" s="22" t="s">
        <v>9</v>
      </c>
    </row>
    <row r="163" spans="1:7">
      <c r="A163" s="20">
        <f t="shared" si="2"/>
        <v>162</v>
      </c>
      <c r="B163" s="22" t="s">
        <v>419</v>
      </c>
      <c r="C163" s="26">
        <v>11390372</v>
      </c>
      <c r="D163" s="22" t="s">
        <v>447</v>
      </c>
      <c r="E163" s="22" t="s">
        <v>592</v>
      </c>
      <c r="F163" s="22" t="s">
        <v>31</v>
      </c>
      <c r="G163" s="22" t="s">
        <v>9</v>
      </c>
    </row>
    <row r="164" spans="1:7">
      <c r="A164" s="20">
        <f t="shared" si="2"/>
        <v>163</v>
      </c>
      <c r="B164" s="22" t="s">
        <v>145</v>
      </c>
      <c r="C164" s="26">
        <v>11453437</v>
      </c>
      <c r="D164" s="22" t="s">
        <v>146</v>
      </c>
      <c r="E164" s="22" t="s">
        <v>24</v>
      </c>
      <c r="F164" s="22" t="s">
        <v>31</v>
      </c>
      <c r="G164" s="22" t="s">
        <v>56</v>
      </c>
    </row>
    <row r="165" spans="1:7">
      <c r="A165" s="20">
        <f t="shared" si="2"/>
        <v>164</v>
      </c>
      <c r="B165" s="22" t="s">
        <v>226</v>
      </c>
      <c r="C165" s="26">
        <v>11454079</v>
      </c>
      <c r="D165" s="22" t="s">
        <v>227</v>
      </c>
      <c r="E165" s="22" t="s">
        <v>24</v>
      </c>
      <c r="F165" s="22" t="s">
        <v>591</v>
      </c>
      <c r="G165" s="22" t="s">
        <v>55</v>
      </c>
    </row>
    <row r="166" spans="1:7">
      <c r="A166" s="20">
        <f t="shared" si="2"/>
        <v>165</v>
      </c>
      <c r="B166" s="22" t="s">
        <v>357</v>
      </c>
      <c r="C166" s="26">
        <v>11454079</v>
      </c>
      <c r="D166" s="22" t="s">
        <v>227</v>
      </c>
      <c r="E166" s="22" t="s">
        <v>24</v>
      </c>
      <c r="F166" s="22" t="s">
        <v>591</v>
      </c>
      <c r="G166" s="22" t="s">
        <v>55</v>
      </c>
    </row>
    <row r="167" spans="1:7">
      <c r="A167" s="20">
        <f t="shared" si="2"/>
        <v>166</v>
      </c>
      <c r="B167" s="22" t="s">
        <v>286</v>
      </c>
      <c r="C167" s="26">
        <v>11454658</v>
      </c>
      <c r="D167" s="22" t="s">
        <v>362</v>
      </c>
      <c r="E167" s="22" t="s">
        <v>24</v>
      </c>
      <c r="F167" s="22" t="s">
        <v>31</v>
      </c>
      <c r="G167" s="22" t="s">
        <v>9</v>
      </c>
    </row>
    <row r="168" spans="1:7">
      <c r="A168" s="20">
        <f t="shared" si="2"/>
        <v>167</v>
      </c>
      <c r="B168" s="22" t="s">
        <v>187</v>
      </c>
      <c r="C168" s="26">
        <v>11472346</v>
      </c>
      <c r="D168" s="22" t="s">
        <v>645</v>
      </c>
      <c r="E168" s="22" t="s">
        <v>592</v>
      </c>
      <c r="F168" s="22" t="s">
        <v>31</v>
      </c>
      <c r="G168" s="22" t="s">
        <v>9</v>
      </c>
    </row>
    <row r="169" spans="1:7">
      <c r="A169" s="20">
        <f t="shared" si="2"/>
        <v>168</v>
      </c>
      <c r="B169" s="22" t="s">
        <v>564</v>
      </c>
      <c r="C169" s="26">
        <v>11500008</v>
      </c>
      <c r="D169" s="22" t="s">
        <v>565</v>
      </c>
      <c r="E169" s="22" t="s">
        <v>24</v>
      </c>
      <c r="F169" s="22" t="s">
        <v>591</v>
      </c>
      <c r="G169" s="22" t="s">
        <v>34</v>
      </c>
    </row>
    <row r="170" spans="1:7">
      <c r="A170" s="20">
        <f t="shared" si="2"/>
        <v>169</v>
      </c>
      <c r="B170" s="22" t="s">
        <v>342</v>
      </c>
      <c r="C170" s="26">
        <v>11500688</v>
      </c>
      <c r="D170" s="22" t="s">
        <v>343</v>
      </c>
      <c r="E170" s="22" t="s">
        <v>592</v>
      </c>
      <c r="F170" s="22" t="s">
        <v>591</v>
      </c>
      <c r="G170" s="22" t="s">
        <v>34</v>
      </c>
    </row>
    <row r="171" spans="1:7">
      <c r="A171" s="20">
        <f t="shared" si="2"/>
        <v>170</v>
      </c>
      <c r="B171" s="22" t="s">
        <v>291</v>
      </c>
      <c r="C171" s="26">
        <v>11513007</v>
      </c>
      <c r="D171" s="22" t="s">
        <v>292</v>
      </c>
      <c r="E171" s="22" t="s">
        <v>592</v>
      </c>
      <c r="F171" s="22" t="s">
        <v>591</v>
      </c>
      <c r="G171" s="22" t="s">
        <v>59</v>
      </c>
    </row>
    <row r="172" spans="1:7">
      <c r="A172" s="20">
        <f t="shared" si="2"/>
        <v>171</v>
      </c>
      <c r="B172" s="22" t="s">
        <v>170</v>
      </c>
      <c r="C172" s="26">
        <v>11609937</v>
      </c>
      <c r="D172" s="22" t="s">
        <v>183</v>
      </c>
      <c r="E172" s="22" t="s">
        <v>592</v>
      </c>
      <c r="F172" s="22" t="s">
        <v>31</v>
      </c>
      <c r="G172" s="22" t="s">
        <v>9</v>
      </c>
    </row>
    <row r="173" spans="1:7">
      <c r="A173" s="20">
        <f t="shared" si="2"/>
        <v>172</v>
      </c>
      <c r="B173" s="22" t="s">
        <v>158</v>
      </c>
      <c r="C173" s="26">
        <v>11647307</v>
      </c>
      <c r="D173" s="22" t="s">
        <v>159</v>
      </c>
      <c r="E173" s="22" t="s">
        <v>592</v>
      </c>
      <c r="F173" s="22" t="s">
        <v>591</v>
      </c>
      <c r="G173" s="22" t="s">
        <v>34</v>
      </c>
    </row>
    <row r="174" spans="1:7">
      <c r="A174" s="20">
        <f t="shared" si="2"/>
        <v>173</v>
      </c>
      <c r="B174" s="22" t="s">
        <v>384</v>
      </c>
      <c r="C174" s="26">
        <v>11661524</v>
      </c>
      <c r="D174" s="22" t="s">
        <v>232</v>
      </c>
      <c r="E174" s="22" t="s">
        <v>592</v>
      </c>
      <c r="F174" s="22" t="s">
        <v>31</v>
      </c>
      <c r="G174" s="22" t="s">
        <v>9</v>
      </c>
    </row>
    <row r="175" spans="1:7">
      <c r="A175" s="20">
        <f t="shared" si="2"/>
        <v>174</v>
      </c>
      <c r="B175" s="22" t="s">
        <v>41</v>
      </c>
      <c r="C175" s="26">
        <v>11668284</v>
      </c>
      <c r="D175" s="22" t="s">
        <v>450</v>
      </c>
      <c r="E175" s="22" t="s">
        <v>24</v>
      </c>
      <c r="F175" s="22" t="s">
        <v>591</v>
      </c>
      <c r="G175" s="22" t="s">
        <v>34</v>
      </c>
    </row>
    <row r="176" spans="1:7">
      <c r="A176" s="20">
        <f t="shared" si="2"/>
        <v>175</v>
      </c>
      <c r="B176" s="22" t="s">
        <v>194</v>
      </c>
      <c r="C176" s="26">
        <v>11699283</v>
      </c>
      <c r="D176" s="22" t="s">
        <v>195</v>
      </c>
      <c r="E176" s="22" t="s">
        <v>24</v>
      </c>
      <c r="F176" s="22" t="s">
        <v>31</v>
      </c>
      <c r="G176" s="22" t="s">
        <v>56</v>
      </c>
    </row>
    <row r="177" spans="1:7">
      <c r="A177" s="20">
        <f t="shared" si="2"/>
        <v>176</v>
      </c>
      <c r="B177" s="22" t="s">
        <v>250</v>
      </c>
      <c r="C177" s="26">
        <v>11699823</v>
      </c>
      <c r="D177" s="22" t="s">
        <v>550</v>
      </c>
      <c r="E177" s="22" t="s">
        <v>24</v>
      </c>
      <c r="F177" s="22" t="s">
        <v>31</v>
      </c>
      <c r="G177" s="22" t="s">
        <v>56</v>
      </c>
    </row>
    <row r="178" spans="1:7">
      <c r="A178" s="20">
        <f t="shared" si="2"/>
        <v>177</v>
      </c>
      <c r="B178" s="22" t="s">
        <v>121</v>
      </c>
      <c r="C178" s="26">
        <v>11718542</v>
      </c>
      <c r="D178" s="22" t="s">
        <v>122</v>
      </c>
      <c r="E178" s="22" t="s">
        <v>592</v>
      </c>
      <c r="F178" s="22" t="s">
        <v>31</v>
      </c>
      <c r="G178" s="22" t="s">
        <v>9</v>
      </c>
    </row>
    <row r="179" spans="1:7">
      <c r="A179" s="20">
        <f t="shared" si="2"/>
        <v>178</v>
      </c>
      <c r="B179" s="22" t="s">
        <v>119</v>
      </c>
      <c r="C179" s="26">
        <v>11722347</v>
      </c>
      <c r="D179" s="22" t="s">
        <v>120</v>
      </c>
      <c r="E179" s="22" t="s">
        <v>592</v>
      </c>
      <c r="F179" s="22" t="s">
        <v>31</v>
      </c>
      <c r="G179" s="22" t="s">
        <v>9</v>
      </c>
    </row>
    <row r="180" spans="1:7">
      <c r="A180" s="20">
        <f t="shared" si="2"/>
        <v>179</v>
      </c>
      <c r="B180" s="22" t="s">
        <v>498</v>
      </c>
      <c r="C180" s="26">
        <v>11802151</v>
      </c>
      <c r="D180" s="22" t="s">
        <v>499</v>
      </c>
      <c r="E180" s="22" t="s">
        <v>24</v>
      </c>
      <c r="F180" s="22" t="s">
        <v>31</v>
      </c>
      <c r="G180" s="22" t="s">
        <v>6</v>
      </c>
    </row>
    <row r="181" spans="1:7">
      <c r="A181" s="20">
        <f t="shared" si="2"/>
        <v>180</v>
      </c>
      <c r="B181" s="22" t="s">
        <v>269</v>
      </c>
      <c r="C181" s="26">
        <v>11867262</v>
      </c>
      <c r="D181" s="22" t="s">
        <v>270</v>
      </c>
      <c r="E181" s="22" t="s">
        <v>592</v>
      </c>
      <c r="F181" s="22" t="s">
        <v>31</v>
      </c>
      <c r="G181" s="22" t="s">
        <v>9</v>
      </c>
    </row>
    <row r="182" spans="1:7">
      <c r="A182" s="20">
        <f t="shared" si="2"/>
        <v>181</v>
      </c>
      <c r="B182" s="22" t="s">
        <v>36</v>
      </c>
      <c r="C182" s="26">
        <v>11884832</v>
      </c>
      <c r="D182" s="22" t="s">
        <v>43</v>
      </c>
      <c r="E182" s="22" t="s">
        <v>592</v>
      </c>
      <c r="F182" s="22" t="s">
        <v>31</v>
      </c>
      <c r="G182" s="22" t="s">
        <v>9</v>
      </c>
    </row>
    <row r="183" spans="1:7">
      <c r="A183" s="20">
        <f t="shared" si="2"/>
        <v>182</v>
      </c>
      <c r="B183" s="26" t="s">
        <v>621</v>
      </c>
      <c r="C183" s="26">
        <v>11946061</v>
      </c>
      <c r="D183" s="22" t="s">
        <v>579</v>
      </c>
      <c r="E183" s="22" t="s">
        <v>24</v>
      </c>
      <c r="F183" s="22" t="s">
        <v>31</v>
      </c>
      <c r="G183" s="22" t="s">
        <v>56</v>
      </c>
    </row>
    <row r="184" spans="1:7">
      <c r="A184" s="20">
        <f t="shared" si="2"/>
        <v>183</v>
      </c>
      <c r="B184" s="22" t="s">
        <v>683</v>
      </c>
      <c r="C184" s="26">
        <v>11950436</v>
      </c>
      <c r="D184" s="22" t="s">
        <v>684</v>
      </c>
      <c r="E184" s="22" t="s">
        <v>24</v>
      </c>
      <c r="F184" s="22" t="s">
        <v>31</v>
      </c>
      <c r="G184" s="22" t="s">
        <v>55</v>
      </c>
    </row>
    <row r="185" spans="1:7">
      <c r="A185" s="20">
        <f t="shared" si="2"/>
        <v>184</v>
      </c>
      <c r="B185" s="22" t="s">
        <v>233</v>
      </c>
      <c r="C185" s="26">
        <v>11975189</v>
      </c>
      <c r="D185" s="22" t="s">
        <v>234</v>
      </c>
      <c r="E185" s="22" t="s">
        <v>592</v>
      </c>
      <c r="F185" s="22" t="s">
        <v>591</v>
      </c>
      <c r="G185" s="22" t="s">
        <v>35</v>
      </c>
    </row>
    <row r="186" spans="1:7">
      <c r="A186" s="20">
        <f t="shared" si="2"/>
        <v>185</v>
      </c>
      <c r="B186" s="22" t="s">
        <v>303</v>
      </c>
      <c r="C186" s="26">
        <v>11983023</v>
      </c>
      <c r="D186" s="22" t="s">
        <v>482</v>
      </c>
      <c r="E186" s="22" t="s">
        <v>24</v>
      </c>
      <c r="F186" s="22" t="s">
        <v>31</v>
      </c>
      <c r="G186" s="22" t="s">
        <v>9</v>
      </c>
    </row>
    <row r="187" spans="1:7">
      <c r="A187" s="20">
        <f t="shared" si="2"/>
        <v>186</v>
      </c>
      <c r="B187" s="22" t="s">
        <v>561</v>
      </c>
      <c r="C187" s="22">
        <v>12044764</v>
      </c>
      <c r="D187" s="22" t="s">
        <v>174</v>
      </c>
      <c r="E187" s="22" t="s">
        <v>24</v>
      </c>
      <c r="F187" s="22" t="s">
        <v>31</v>
      </c>
      <c r="G187" s="22" t="s">
        <v>56</v>
      </c>
    </row>
    <row r="188" spans="1:7">
      <c r="A188" s="20">
        <f t="shared" si="2"/>
        <v>187</v>
      </c>
      <c r="B188" s="22" t="s">
        <v>551</v>
      </c>
      <c r="C188" s="26">
        <v>12176104</v>
      </c>
      <c r="D188" s="22" t="s">
        <v>552</v>
      </c>
      <c r="E188" s="22" t="s">
        <v>24</v>
      </c>
      <c r="F188" s="22" t="s">
        <v>591</v>
      </c>
      <c r="G188" s="22" t="s">
        <v>35</v>
      </c>
    </row>
    <row r="189" spans="1:7">
      <c r="A189" s="20">
        <f t="shared" si="2"/>
        <v>188</v>
      </c>
      <c r="B189" s="22" t="s">
        <v>607</v>
      </c>
      <c r="C189" s="26">
        <v>12209077</v>
      </c>
      <c r="D189" s="22" t="s">
        <v>608</v>
      </c>
      <c r="E189" s="22" t="s">
        <v>24</v>
      </c>
      <c r="F189" s="22" t="s">
        <v>31</v>
      </c>
      <c r="G189" s="22" t="s">
        <v>35</v>
      </c>
    </row>
    <row r="190" spans="1:7">
      <c r="A190" s="20">
        <f t="shared" si="2"/>
        <v>189</v>
      </c>
      <c r="B190" s="22" t="s">
        <v>616</v>
      </c>
      <c r="C190" s="26">
        <v>12226523</v>
      </c>
      <c r="D190" s="22" t="s">
        <v>617</v>
      </c>
      <c r="E190" s="22" t="s">
        <v>592</v>
      </c>
      <c r="F190" s="22" t="s">
        <v>591</v>
      </c>
      <c r="G190" s="22" t="s">
        <v>34</v>
      </c>
    </row>
    <row r="191" spans="1:7">
      <c r="A191" s="20">
        <f t="shared" si="2"/>
        <v>190</v>
      </c>
      <c r="B191" s="22" t="s">
        <v>534</v>
      </c>
      <c r="C191" s="26">
        <v>12227952</v>
      </c>
      <c r="D191" s="22" t="s">
        <v>535</v>
      </c>
      <c r="E191" s="22" t="s">
        <v>592</v>
      </c>
      <c r="F191" s="22" t="s">
        <v>591</v>
      </c>
      <c r="G191" s="22" t="s">
        <v>34</v>
      </c>
    </row>
    <row r="192" spans="1:7">
      <c r="A192" s="20">
        <f t="shared" si="2"/>
        <v>191</v>
      </c>
      <c r="B192" s="22" t="s">
        <v>197</v>
      </c>
      <c r="C192" s="26">
        <v>12232855</v>
      </c>
      <c r="D192" s="22" t="s">
        <v>198</v>
      </c>
      <c r="E192" s="22" t="s">
        <v>592</v>
      </c>
      <c r="F192" s="22" t="s">
        <v>591</v>
      </c>
      <c r="G192" s="22" t="s">
        <v>34</v>
      </c>
    </row>
    <row r="193" spans="1:8">
      <c r="A193" s="20">
        <f t="shared" si="2"/>
        <v>192</v>
      </c>
      <c r="B193" s="22" t="s">
        <v>152</v>
      </c>
      <c r="C193" s="26">
        <v>12305531</v>
      </c>
      <c r="D193" s="22" t="s">
        <v>153</v>
      </c>
      <c r="E193" s="22" t="s">
        <v>24</v>
      </c>
      <c r="F193" s="22" t="s">
        <v>31</v>
      </c>
      <c r="G193" s="22" t="s">
        <v>9</v>
      </c>
    </row>
    <row r="194" spans="1:8">
      <c r="A194" s="20">
        <f t="shared" si="2"/>
        <v>193</v>
      </c>
      <c r="B194" s="22" t="s">
        <v>196</v>
      </c>
      <c r="C194" s="26">
        <v>12381085</v>
      </c>
      <c r="D194" s="22" t="s">
        <v>151</v>
      </c>
      <c r="E194" s="22" t="s">
        <v>592</v>
      </c>
      <c r="F194" s="22" t="s">
        <v>31</v>
      </c>
      <c r="G194" s="22" t="s">
        <v>9</v>
      </c>
    </row>
    <row r="195" spans="1:8">
      <c r="A195" s="20">
        <f t="shared" ref="A195:A258" si="3">A194+1</f>
        <v>194</v>
      </c>
      <c r="B195" s="22" t="s">
        <v>307</v>
      </c>
      <c r="C195" s="26">
        <v>12408000</v>
      </c>
      <c r="D195" s="22" t="s">
        <v>220</v>
      </c>
      <c r="E195" s="22" t="s">
        <v>24</v>
      </c>
      <c r="F195" s="22" t="s">
        <v>31</v>
      </c>
      <c r="G195" s="22" t="s">
        <v>56</v>
      </c>
    </row>
    <row r="196" spans="1:8">
      <c r="A196" s="20">
        <f t="shared" si="3"/>
        <v>195</v>
      </c>
      <c r="B196" s="22" t="s">
        <v>841</v>
      </c>
      <c r="C196" s="26">
        <v>12413485</v>
      </c>
      <c r="D196" s="22" t="s">
        <v>610</v>
      </c>
      <c r="E196" s="22" t="s">
        <v>24</v>
      </c>
      <c r="F196" s="22" t="s">
        <v>31</v>
      </c>
      <c r="G196" s="22" t="s">
        <v>593</v>
      </c>
    </row>
    <row r="197" spans="1:8">
      <c r="A197" s="20">
        <f t="shared" si="3"/>
        <v>196</v>
      </c>
      <c r="B197" s="22" t="s">
        <v>101</v>
      </c>
      <c r="C197" s="26">
        <v>12442743</v>
      </c>
      <c r="D197" s="22" t="s">
        <v>437</v>
      </c>
      <c r="E197" s="22" t="s">
        <v>592</v>
      </c>
      <c r="F197" s="22" t="s">
        <v>31</v>
      </c>
      <c r="G197" s="22" t="s">
        <v>9</v>
      </c>
    </row>
    <row r="198" spans="1:8">
      <c r="A198" s="20">
        <f t="shared" si="3"/>
        <v>197</v>
      </c>
      <c r="B198" s="22" t="s">
        <v>340</v>
      </c>
      <c r="C198" s="26">
        <v>12467609</v>
      </c>
      <c r="D198" s="22" t="s">
        <v>341</v>
      </c>
      <c r="E198" s="22" t="s">
        <v>24</v>
      </c>
      <c r="F198" s="22" t="s">
        <v>31</v>
      </c>
      <c r="G198" s="22" t="s">
        <v>9</v>
      </c>
      <c r="H198" s="22" t="s">
        <v>73</v>
      </c>
    </row>
    <row r="199" spans="1:8">
      <c r="A199" s="20">
        <f t="shared" si="3"/>
        <v>198</v>
      </c>
      <c r="B199" s="22" t="s">
        <v>311</v>
      </c>
      <c r="C199" s="26">
        <v>12515014</v>
      </c>
      <c r="D199" s="22" t="s">
        <v>633</v>
      </c>
      <c r="E199" s="22" t="s">
        <v>24</v>
      </c>
      <c r="F199" s="22" t="s">
        <v>31</v>
      </c>
      <c r="G199" s="22" t="s">
        <v>9</v>
      </c>
    </row>
    <row r="200" spans="1:8">
      <c r="A200" s="20">
        <f t="shared" si="3"/>
        <v>199</v>
      </c>
      <c r="B200" s="22" t="s">
        <v>214</v>
      </c>
      <c r="C200" s="26">
        <v>12619136</v>
      </c>
      <c r="D200" s="22" t="s">
        <v>215</v>
      </c>
      <c r="E200" s="22" t="s">
        <v>24</v>
      </c>
      <c r="F200" s="22" t="s">
        <v>31</v>
      </c>
      <c r="G200" s="22" t="s">
        <v>9</v>
      </c>
    </row>
    <row r="201" spans="1:8">
      <c r="A201" s="20">
        <f t="shared" si="3"/>
        <v>200</v>
      </c>
      <c r="B201" s="22" t="s">
        <v>133</v>
      </c>
      <c r="C201" s="26">
        <v>12619434</v>
      </c>
      <c r="D201" s="22" t="s">
        <v>134</v>
      </c>
      <c r="E201" s="22" t="s">
        <v>592</v>
      </c>
      <c r="F201" s="22" t="s">
        <v>31</v>
      </c>
      <c r="G201" s="22" t="s">
        <v>9</v>
      </c>
    </row>
    <row r="202" spans="1:8">
      <c r="A202" s="20">
        <f t="shared" si="3"/>
        <v>201</v>
      </c>
      <c r="B202" s="22" t="s">
        <v>125</v>
      </c>
      <c r="C202" s="26">
        <v>12619916</v>
      </c>
      <c r="D202" s="22" t="s">
        <v>126</v>
      </c>
      <c r="E202" s="22" t="s">
        <v>24</v>
      </c>
      <c r="F202" s="22" t="s">
        <v>31</v>
      </c>
      <c r="G202" s="22" t="s">
        <v>9</v>
      </c>
    </row>
    <row r="203" spans="1:8">
      <c r="A203" s="20">
        <f t="shared" si="3"/>
        <v>202</v>
      </c>
      <c r="B203" s="22" t="s">
        <v>103</v>
      </c>
      <c r="C203" s="26">
        <v>12621011</v>
      </c>
      <c r="D203" s="22" t="s">
        <v>104</v>
      </c>
      <c r="E203" s="22" t="s">
        <v>24</v>
      </c>
      <c r="F203" s="22" t="s">
        <v>31</v>
      </c>
      <c r="G203" s="22" t="s">
        <v>9</v>
      </c>
    </row>
    <row r="204" spans="1:8">
      <c r="A204" s="20">
        <f t="shared" si="3"/>
        <v>203</v>
      </c>
      <c r="B204" s="22" t="s">
        <v>673</v>
      </c>
      <c r="C204" s="26">
        <v>12622996</v>
      </c>
      <c r="D204" s="22" t="s">
        <v>674</v>
      </c>
      <c r="E204" s="22" t="s">
        <v>24</v>
      </c>
      <c r="F204" s="22" t="s">
        <v>31</v>
      </c>
      <c r="G204" s="22" t="s">
        <v>593</v>
      </c>
    </row>
    <row r="205" spans="1:8">
      <c r="A205" s="20">
        <f t="shared" si="3"/>
        <v>204</v>
      </c>
      <c r="B205" s="22" t="s">
        <v>408</v>
      </c>
      <c r="C205" s="26">
        <v>12755533</v>
      </c>
      <c r="D205" s="22" t="s">
        <v>409</v>
      </c>
      <c r="E205" s="22" t="s">
        <v>592</v>
      </c>
      <c r="F205" s="22" t="s">
        <v>591</v>
      </c>
      <c r="G205" s="22" t="s">
        <v>34</v>
      </c>
    </row>
    <row r="206" spans="1:8">
      <c r="A206" s="20">
        <f t="shared" si="3"/>
        <v>205</v>
      </c>
      <c r="B206" s="22" t="s">
        <v>72</v>
      </c>
      <c r="C206" s="26">
        <v>12760632</v>
      </c>
      <c r="D206" s="22" t="s">
        <v>718</v>
      </c>
      <c r="E206" s="22" t="s">
        <v>592</v>
      </c>
      <c r="F206" s="22" t="s">
        <v>591</v>
      </c>
      <c r="G206" s="22" t="s">
        <v>35</v>
      </c>
    </row>
    <row r="207" spans="1:8">
      <c r="A207" s="20">
        <f t="shared" si="3"/>
        <v>206</v>
      </c>
      <c r="B207" s="22" t="s">
        <v>378</v>
      </c>
      <c r="C207" s="26">
        <v>12813079</v>
      </c>
      <c r="D207" s="22" t="s">
        <v>377</v>
      </c>
      <c r="E207" s="22" t="s">
        <v>24</v>
      </c>
      <c r="F207" s="22" t="s">
        <v>591</v>
      </c>
      <c r="G207" s="22" t="s">
        <v>34</v>
      </c>
    </row>
    <row r="208" spans="1:8">
      <c r="A208" s="20">
        <f t="shared" si="3"/>
        <v>207</v>
      </c>
      <c r="B208" s="22" t="s">
        <v>382</v>
      </c>
      <c r="C208" s="26">
        <v>12815702</v>
      </c>
      <c r="D208" s="22" t="s">
        <v>383</v>
      </c>
      <c r="E208" s="22" t="s">
        <v>592</v>
      </c>
      <c r="F208" s="22" t="s">
        <v>591</v>
      </c>
      <c r="G208" s="22" t="s">
        <v>35</v>
      </c>
    </row>
    <row r="209" spans="1:7">
      <c r="A209" s="20">
        <f t="shared" si="3"/>
        <v>208</v>
      </c>
      <c r="B209" s="22" t="s">
        <v>42</v>
      </c>
      <c r="C209" s="26">
        <v>12847444</v>
      </c>
      <c r="D209" s="22" t="s">
        <v>50</v>
      </c>
      <c r="E209" s="22" t="s">
        <v>24</v>
      </c>
      <c r="F209" s="22" t="s">
        <v>591</v>
      </c>
      <c r="G209" s="22" t="s">
        <v>35</v>
      </c>
    </row>
    <row r="210" spans="1:7">
      <c r="A210" s="20">
        <f t="shared" si="3"/>
        <v>209</v>
      </c>
      <c r="B210" s="22" t="s">
        <v>558</v>
      </c>
      <c r="C210" s="34">
        <v>12847525</v>
      </c>
      <c r="D210" s="22" t="s">
        <v>563</v>
      </c>
      <c r="E210" s="22" t="s">
        <v>24</v>
      </c>
      <c r="F210" s="22" t="s">
        <v>591</v>
      </c>
      <c r="G210" s="22" t="s">
        <v>35</v>
      </c>
    </row>
    <row r="211" spans="1:7">
      <c r="A211" s="20">
        <f t="shared" si="3"/>
        <v>210</v>
      </c>
      <c r="B211" s="22" t="s">
        <v>638</v>
      </c>
      <c r="C211" s="26">
        <v>12847790</v>
      </c>
      <c r="D211" s="22" t="s">
        <v>639</v>
      </c>
      <c r="E211" s="22" t="s">
        <v>24</v>
      </c>
      <c r="F211" s="22" t="s">
        <v>591</v>
      </c>
      <c r="G211" s="22" t="s">
        <v>35</v>
      </c>
    </row>
    <row r="212" spans="1:7">
      <c r="A212" s="20">
        <f t="shared" si="3"/>
        <v>211</v>
      </c>
      <c r="B212" s="22" t="s">
        <v>455</v>
      </c>
      <c r="C212" s="26">
        <v>12868854</v>
      </c>
      <c r="D212" s="22" t="s">
        <v>456</v>
      </c>
      <c r="E212" s="22" t="s">
        <v>592</v>
      </c>
      <c r="F212" s="22" t="s">
        <v>31</v>
      </c>
      <c r="G212" s="22" t="s">
        <v>9</v>
      </c>
    </row>
    <row r="213" spans="1:7">
      <c r="A213" s="20">
        <f t="shared" si="3"/>
        <v>212</v>
      </c>
      <c r="B213" s="22" t="s">
        <v>79</v>
      </c>
      <c r="C213" s="26">
        <v>12877225</v>
      </c>
      <c r="D213" s="33" t="s">
        <v>505</v>
      </c>
      <c r="E213" s="22" t="s">
        <v>24</v>
      </c>
      <c r="F213" s="22" t="s">
        <v>591</v>
      </c>
      <c r="G213" s="22" t="s">
        <v>35</v>
      </c>
    </row>
    <row r="214" spans="1:7">
      <c r="A214" s="20">
        <f t="shared" si="3"/>
        <v>213</v>
      </c>
      <c r="B214" s="22" t="s">
        <v>441</v>
      </c>
      <c r="C214" s="26">
        <v>12890492</v>
      </c>
      <c r="D214" s="22" t="s">
        <v>442</v>
      </c>
      <c r="E214" s="22" t="s">
        <v>592</v>
      </c>
      <c r="F214" s="22" t="s">
        <v>591</v>
      </c>
      <c r="G214" s="22" t="s">
        <v>34</v>
      </c>
    </row>
    <row r="215" spans="1:7">
      <c r="A215" s="20">
        <f t="shared" si="3"/>
        <v>214</v>
      </c>
      <c r="B215" s="22" t="s">
        <v>510</v>
      </c>
      <c r="C215" s="26">
        <v>12923080</v>
      </c>
      <c r="D215" s="22" t="s">
        <v>511</v>
      </c>
      <c r="E215" s="22" t="s">
        <v>592</v>
      </c>
      <c r="F215" s="22" t="s">
        <v>31</v>
      </c>
      <c r="G215" s="22" t="s">
        <v>56</v>
      </c>
    </row>
    <row r="216" spans="1:7">
      <c r="A216" s="20">
        <f t="shared" si="3"/>
        <v>215</v>
      </c>
      <c r="B216" s="22" t="s">
        <v>156</v>
      </c>
      <c r="C216" s="26">
        <v>13024349</v>
      </c>
      <c r="D216" s="22" t="s">
        <v>157</v>
      </c>
      <c r="E216" s="22" t="s">
        <v>592</v>
      </c>
      <c r="F216" s="22" t="s">
        <v>31</v>
      </c>
      <c r="G216" s="22" t="s">
        <v>9</v>
      </c>
    </row>
    <row r="217" spans="1:7">
      <c r="A217" s="20">
        <f t="shared" si="3"/>
        <v>216</v>
      </c>
      <c r="B217" s="22" t="s">
        <v>105</v>
      </c>
      <c r="C217" s="26">
        <v>13130919</v>
      </c>
      <c r="D217" s="22" t="s">
        <v>106</v>
      </c>
      <c r="E217" s="22" t="s">
        <v>24</v>
      </c>
      <c r="F217" s="22" t="s">
        <v>591</v>
      </c>
      <c r="G217" s="22" t="s">
        <v>55</v>
      </c>
    </row>
    <row r="218" spans="1:7">
      <c r="A218" s="20">
        <f t="shared" si="3"/>
        <v>217</v>
      </c>
      <c r="B218" s="22" t="s">
        <v>659</v>
      </c>
      <c r="C218" s="26">
        <v>13141978</v>
      </c>
      <c r="D218" s="22" t="s">
        <v>660</v>
      </c>
      <c r="E218" s="22" t="s">
        <v>592</v>
      </c>
      <c r="F218" s="22" t="s">
        <v>591</v>
      </c>
      <c r="G218" s="22" t="s">
        <v>35</v>
      </c>
    </row>
    <row r="219" spans="1:7">
      <c r="A219" s="20">
        <f t="shared" si="3"/>
        <v>218</v>
      </c>
      <c r="B219" s="22" t="s">
        <v>431</v>
      </c>
      <c r="C219" s="26">
        <v>13142288</v>
      </c>
      <c r="D219" s="22" t="s">
        <v>430</v>
      </c>
      <c r="E219" s="22" t="s">
        <v>24</v>
      </c>
      <c r="F219" s="22" t="s">
        <v>591</v>
      </c>
      <c r="G219" s="22" t="s">
        <v>35</v>
      </c>
    </row>
    <row r="220" spans="1:7">
      <c r="A220" s="20">
        <f t="shared" si="3"/>
        <v>219</v>
      </c>
      <c r="B220" s="22" t="s">
        <v>576</v>
      </c>
      <c r="C220" s="26">
        <v>13142656</v>
      </c>
      <c r="D220" s="22" t="s">
        <v>577</v>
      </c>
      <c r="E220" s="22" t="s">
        <v>592</v>
      </c>
      <c r="F220" s="22" t="s">
        <v>591</v>
      </c>
      <c r="G220" s="22" t="s">
        <v>35</v>
      </c>
    </row>
    <row r="221" spans="1:7">
      <c r="A221" s="20">
        <f t="shared" si="3"/>
        <v>220</v>
      </c>
      <c r="B221" s="22" t="s">
        <v>167</v>
      </c>
      <c r="C221" s="26">
        <v>13146023</v>
      </c>
      <c r="D221" s="22" t="s">
        <v>367</v>
      </c>
      <c r="E221" s="22" t="s">
        <v>24</v>
      </c>
      <c r="F221" s="22" t="s">
        <v>591</v>
      </c>
      <c r="G221" s="22" t="s">
        <v>34</v>
      </c>
    </row>
    <row r="222" spans="1:7">
      <c r="A222" s="20">
        <f t="shared" si="3"/>
        <v>221</v>
      </c>
      <c r="B222" s="22" t="s">
        <v>575</v>
      </c>
      <c r="C222" s="26">
        <v>13146033</v>
      </c>
      <c r="D222" s="22" t="s">
        <v>555</v>
      </c>
      <c r="E222" s="22" t="s">
        <v>24</v>
      </c>
      <c r="F222" s="22" t="s">
        <v>591</v>
      </c>
      <c r="G222" s="22" t="s">
        <v>35</v>
      </c>
    </row>
    <row r="223" spans="1:7">
      <c r="A223" s="20">
        <f t="shared" si="3"/>
        <v>222</v>
      </c>
      <c r="B223" s="22" t="s">
        <v>487</v>
      </c>
      <c r="C223" s="26">
        <v>13147672</v>
      </c>
      <c r="D223" s="22" t="s">
        <v>488</v>
      </c>
      <c r="E223" s="22" t="s">
        <v>592</v>
      </c>
      <c r="F223" s="22" t="s">
        <v>591</v>
      </c>
      <c r="G223" s="22" t="s">
        <v>34</v>
      </c>
    </row>
    <row r="224" spans="1:7">
      <c r="A224" s="20">
        <f t="shared" si="3"/>
        <v>223</v>
      </c>
      <c r="B224" s="22" t="s">
        <v>530</v>
      </c>
      <c r="C224" s="26">
        <v>13170717</v>
      </c>
      <c r="D224" s="22" t="s">
        <v>531</v>
      </c>
      <c r="E224" s="22" t="s">
        <v>592</v>
      </c>
      <c r="F224" s="22" t="s">
        <v>591</v>
      </c>
      <c r="G224" s="22" t="s">
        <v>34</v>
      </c>
    </row>
    <row r="225" spans="1:8">
      <c r="A225" s="20">
        <f t="shared" si="3"/>
        <v>224</v>
      </c>
      <c r="B225" s="22" t="s">
        <v>329</v>
      </c>
      <c r="C225" s="26">
        <v>13171658</v>
      </c>
      <c r="D225" s="22" t="s">
        <v>330</v>
      </c>
      <c r="E225" s="22" t="s">
        <v>24</v>
      </c>
      <c r="F225" s="22" t="s">
        <v>591</v>
      </c>
      <c r="G225" s="22" t="s">
        <v>34</v>
      </c>
    </row>
    <row r="226" spans="1:8">
      <c r="A226" s="20">
        <f t="shared" si="3"/>
        <v>225</v>
      </c>
      <c r="B226" s="22" t="s">
        <v>838</v>
      </c>
      <c r="C226" s="26">
        <v>13206801</v>
      </c>
      <c r="D226" s="22" t="s">
        <v>840</v>
      </c>
      <c r="E226" s="22" t="s">
        <v>24</v>
      </c>
      <c r="F226" s="22" t="s">
        <v>31</v>
      </c>
      <c r="G226" s="22" t="s">
        <v>55</v>
      </c>
    </row>
    <row r="227" spans="1:8">
      <c r="A227" s="20">
        <f t="shared" si="3"/>
        <v>226</v>
      </c>
      <c r="B227" s="35" t="s">
        <v>599</v>
      </c>
      <c r="C227" s="26">
        <v>13209058</v>
      </c>
      <c r="D227" s="22" t="s">
        <v>600</v>
      </c>
      <c r="E227" s="22" t="s">
        <v>592</v>
      </c>
      <c r="F227" s="22" t="s">
        <v>31</v>
      </c>
      <c r="G227" s="22" t="s">
        <v>55</v>
      </c>
    </row>
    <row r="228" spans="1:8">
      <c r="A228" s="20">
        <f t="shared" si="3"/>
        <v>227</v>
      </c>
      <c r="B228" s="22" t="s">
        <v>102</v>
      </c>
      <c r="C228" s="26">
        <v>13209760</v>
      </c>
      <c r="D228" s="22" t="s">
        <v>711</v>
      </c>
      <c r="E228" s="22" t="s">
        <v>24</v>
      </c>
      <c r="F228" s="22" t="s">
        <v>31</v>
      </c>
      <c r="G228" s="22" t="s">
        <v>9</v>
      </c>
    </row>
    <row r="229" spans="1:8">
      <c r="A229" s="20">
        <f t="shared" si="3"/>
        <v>228</v>
      </c>
      <c r="B229" s="22" t="s">
        <v>112</v>
      </c>
      <c r="C229" s="26">
        <v>13243960</v>
      </c>
      <c r="D229" s="22" t="s">
        <v>113</v>
      </c>
      <c r="E229" s="22" t="s">
        <v>24</v>
      </c>
      <c r="F229" s="22" t="s">
        <v>31</v>
      </c>
      <c r="G229" s="22" t="s">
        <v>9</v>
      </c>
    </row>
    <row r="230" spans="1:8">
      <c r="A230" s="20">
        <f t="shared" si="3"/>
        <v>229</v>
      </c>
      <c r="B230" s="22" t="s">
        <v>475</v>
      </c>
      <c r="C230" s="26">
        <v>13252641</v>
      </c>
      <c r="D230" s="22" t="s">
        <v>476</v>
      </c>
      <c r="E230" s="22" t="s">
        <v>592</v>
      </c>
      <c r="F230" s="22" t="s">
        <v>591</v>
      </c>
      <c r="G230" s="22" t="s">
        <v>34</v>
      </c>
    </row>
    <row r="231" spans="1:8">
      <c r="A231" s="20">
        <f t="shared" si="3"/>
        <v>230</v>
      </c>
      <c r="B231" s="22" t="s">
        <v>90</v>
      </c>
      <c r="C231" s="26">
        <v>13296697</v>
      </c>
      <c r="D231" s="22" t="s">
        <v>91</v>
      </c>
      <c r="E231" s="22" t="s">
        <v>592</v>
      </c>
      <c r="F231" s="22" t="s">
        <v>31</v>
      </c>
      <c r="G231" s="22" t="s">
        <v>9</v>
      </c>
    </row>
    <row r="232" spans="1:8">
      <c r="A232" s="20">
        <f t="shared" si="3"/>
        <v>231</v>
      </c>
      <c r="B232" s="22" t="s">
        <v>295</v>
      </c>
      <c r="C232" s="26">
        <v>13468222</v>
      </c>
      <c r="D232" s="22" t="s">
        <v>259</v>
      </c>
      <c r="E232" s="22" t="s">
        <v>592</v>
      </c>
      <c r="F232" s="22" t="s">
        <v>591</v>
      </c>
      <c r="G232" s="22" t="s">
        <v>34</v>
      </c>
    </row>
    <row r="233" spans="1:8">
      <c r="A233" s="20">
        <f t="shared" si="3"/>
        <v>232</v>
      </c>
      <c r="B233" s="22" t="s">
        <v>410</v>
      </c>
      <c r="C233" s="26">
        <v>13473811</v>
      </c>
      <c r="D233" s="22" t="s">
        <v>144</v>
      </c>
      <c r="E233" s="22" t="s">
        <v>24</v>
      </c>
      <c r="F233" s="22" t="s">
        <v>591</v>
      </c>
      <c r="G233" s="22" t="s">
        <v>34</v>
      </c>
    </row>
    <row r="234" spans="1:8">
      <c r="A234" s="20">
        <f t="shared" si="3"/>
        <v>233</v>
      </c>
      <c r="B234" s="22" t="s">
        <v>822</v>
      </c>
      <c r="C234" s="26">
        <v>13487510</v>
      </c>
      <c r="D234" s="22" t="s">
        <v>745</v>
      </c>
      <c r="E234" s="22" t="s">
        <v>24</v>
      </c>
      <c r="F234" s="22" t="s">
        <v>31</v>
      </c>
      <c r="G234" s="22" t="s">
        <v>6</v>
      </c>
    </row>
    <row r="235" spans="1:8">
      <c r="A235" s="20">
        <f t="shared" si="3"/>
        <v>234</v>
      </c>
      <c r="B235" s="22" t="s">
        <v>300</v>
      </c>
      <c r="C235" s="26">
        <v>13512964</v>
      </c>
      <c r="D235" s="22" t="s">
        <v>223</v>
      </c>
      <c r="E235" s="22" t="s">
        <v>592</v>
      </c>
      <c r="F235" s="22" t="s">
        <v>31</v>
      </c>
      <c r="G235" s="22" t="s">
        <v>9</v>
      </c>
    </row>
    <row r="236" spans="1:8">
      <c r="A236" s="20">
        <f t="shared" si="3"/>
        <v>235</v>
      </c>
      <c r="B236" s="22" t="s">
        <v>549</v>
      </c>
      <c r="C236" s="26">
        <v>13561222</v>
      </c>
      <c r="D236" s="22" t="s">
        <v>550</v>
      </c>
      <c r="E236" s="22" t="s">
        <v>24</v>
      </c>
      <c r="F236" s="22" t="s">
        <v>31</v>
      </c>
      <c r="G236" s="22" t="s">
        <v>56</v>
      </c>
    </row>
    <row r="237" spans="1:8">
      <c r="A237" s="20">
        <f t="shared" si="3"/>
        <v>236</v>
      </c>
      <c r="B237" s="22" t="s">
        <v>406</v>
      </c>
      <c r="C237" s="26">
        <v>13562409</v>
      </c>
      <c r="D237" s="22" t="s">
        <v>407</v>
      </c>
      <c r="E237" s="22" t="s">
        <v>24</v>
      </c>
      <c r="F237" s="22" t="s">
        <v>591</v>
      </c>
      <c r="G237" s="22" t="s">
        <v>35</v>
      </c>
      <c r="H237" s="22" t="s">
        <v>223</v>
      </c>
    </row>
    <row r="238" spans="1:8">
      <c r="A238" s="20">
        <f t="shared" si="3"/>
        <v>237</v>
      </c>
      <c r="B238" s="22" t="s">
        <v>517</v>
      </c>
      <c r="C238" s="26">
        <v>13588063</v>
      </c>
      <c r="D238" s="22" t="s">
        <v>518</v>
      </c>
      <c r="E238" s="22" t="s">
        <v>592</v>
      </c>
      <c r="F238" s="22" t="s">
        <v>591</v>
      </c>
      <c r="G238" s="22" t="s">
        <v>34</v>
      </c>
    </row>
    <row r="239" spans="1:8">
      <c r="A239" s="20">
        <f t="shared" si="3"/>
        <v>238</v>
      </c>
      <c r="B239" s="22" t="s">
        <v>492</v>
      </c>
      <c r="C239" s="26">
        <v>13590749</v>
      </c>
      <c r="D239" s="22" t="s">
        <v>712</v>
      </c>
      <c r="E239" s="22" t="s">
        <v>24</v>
      </c>
      <c r="F239" s="22" t="s">
        <v>591</v>
      </c>
      <c r="G239" s="22" t="s">
        <v>34</v>
      </c>
    </row>
    <row r="240" spans="1:8">
      <c r="A240" s="20">
        <f t="shared" si="3"/>
        <v>239</v>
      </c>
      <c r="B240" s="22" t="s">
        <v>238</v>
      </c>
      <c r="C240" s="26">
        <v>13629283</v>
      </c>
      <c r="D240" s="22" t="s">
        <v>239</v>
      </c>
      <c r="E240" s="22" t="s">
        <v>592</v>
      </c>
      <c r="F240" s="22" t="s">
        <v>31</v>
      </c>
      <c r="G240" s="22" t="s">
        <v>9</v>
      </c>
    </row>
    <row r="241" spans="1:8">
      <c r="A241" s="20">
        <f t="shared" si="3"/>
        <v>240</v>
      </c>
      <c r="B241" s="22" t="s">
        <v>117</v>
      </c>
      <c r="C241" s="26">
        <v>13632739</v>
      </c>
      <c r="D241" s="30" t="s">
        <v>118</v>
      </c>
      <c r="E241" s="22" t="s">
        <v>24</v>
      </c>
      <c r="F241" s="22" t="s">
        <v>31</v>
      </c>
      <c r="G241" s="22" t="s">
        <v>56</v>
      </c>
    </row>
    <row r="242" spans="1:8">
      <c r="A242" s="20">
        <f t="shared" si="3"/>
        <v>241</v>
      </c>
      <c r="B242" s="22" t="s">
        <v>524</v>
      </c>
      <c r="C242" s="26">
        <v>13688851</v>
      </c>
      <c r="D242" s="22" t="s">
        <v>525</v>
      </c>
      <c r="E242" s="22" t="s">
        <v>592</v>
      </c>
      <c r="F242" s="22" t="s">
        <v>591</v>
      </c>
      <c r="G242" s="22" t="s">
        <v>34</v>
      </c>
    </row>
    <row r="243" spans="1:8">
      <c r="A243" s="20">
        <f t="shared" si="3"/>
        <v>242</v>
      </c>
      <c r="B243" s="22" t="s">
        <v>260</v>
      </c>
      <c r="C243" s="26">
        <v>13763292</v>
      </c>
      <c r="D243" s="33" t="s">
        <v>261</v>
      </c>
      <c r="E243" s="22" t="s">
        <v>592</v>
      </c>
      <c r="F243" s="22" t="s">
        <v>591</v>
      </c>
      <c r="G243" s="22" t="s">
        <v>34</v>
      </c>
      <c r="H243" s="22" t="s">
        <v>76</v>
      </c>
    </row>
    <row r="244" spans="1:8">
      <c r="A244" s="20">
        <f t="shared" si="3"/>
        <v>243</v>
      </c>
      <c r="B244" s="22" t="s">
        <v>224</v>
      </c>
      <c r="C244" s="26">
        <v>13863111</v>
      </c>
      <c r="D244" s="22" t="s">
        <v>225</v>
      </c>
      <c r="E244" s="22" t="s">
        <v>592</v>
      </c>
      <c r="F244" s="22" t="s">
        <v>31</v>
      </c>
      <c r="G244" s="22" t="s">
        <v>9</v>
      </c>
    </row>
    <row r="245" spans="1:8">
      <c r="A245" s="20">
        <f t="shared" si="3"/>
        <v>244</v>
      </c>
      <c r="B245" s="22" t="s">
        <v>576</v>
      </c>
      <c r="C245" s="26">
        <v>13865664</v>
      </c>
      <c r="D245" s="22" t="s">
        <v>594</v>
      </c>
      <c r="E245" s="22" t="s">
        <v>592</v>
      </c>
      <c r="F245" s="22" t="s">
        <v>591</v>
      </c>
      <c r="G245" s="22" t="s">
        <v>35</v>
      </c>
    </row>
    <row r="246" spans="1:8">
      <c r="A246" s="20">
        <f t="shared" si="3"/>
        <v>245</v>
      </c>
      <c r="B246" s="22" t="s">
        <v>622</v>
      </c>
      <c r="C246" s="26">
        <v>13879588</v>
      </c>
      <c r="D246" s="22" t="s">
        <v>623</v>
      </c>
      <c r="E246" s="22" t="s">
        <v>24</v>
      </c>
      <c r="F246" s="22" t="s">
        <v>31</v>
      </c>
      <c r="G246" s="22" t="s">
        <v>60</v>
      </c>
    </row>
    <row r="247" spans="1:8">
      <c r="A247" s="20">
        <f t="shared" si="3"/>
        <v>246</v>
      </c>
      <c r="B247" s="22" t="s">
        <v>115</v>
      </c>
      <c r="C247" s="26">
        <v>13912545</v>
      </c>
      <c r="D247" s="22" t="s">
        <v>116</v>
      </c>
      <c r="E247" s="22" t="s">
        <v>592</v>
      </c>
      <c r="F247" s="22" t="s">
        <v>31</v>
      </c>
      <c r="G247" s="22" t="s">
        <v>9</v>
      </c>
    </row>
    <row r="248" spans="1:8">
      <c r="A248" s="20">
        <f t="shared" si="3"/>
        <v>247</v>
      </c>
      <c r="B248" s="22" t="s">
        <v>346</v>
      </c>
      <c r="C248" s="26">
        <v>13977176</v>
      </c>
      <c r="D248" s="22" t="s">
        <v>347</v>
      </c>
      <c r="E248" s="22" t="s">
        <v>592</v>
      </c>
      <c r="F248" s="22" t="s">
        <v>591</v>
      </c>
      <c r="G248" s="22" t="s">
        <v>34</v>
      </c>
    </row>
    <row r="249" spans="1:8">
      <c r="A249" s="20">
        <f t="shared" si="3"/>
        <v>248</v>
      </c>
      <c r="B249" s="22" t="s">
        <v>40</v>
      </c>
      <c r="C249" s="26">
        <v>13977953</v>
      </c>
      <c r="D249" s="22" t="s">
        <v>47</v>
      </c>
      <c r="E249" s="22" t="s">
        <v>24</v>
      </c>
      <c r="F249" s="22" t="s">
        <v>591</v>
      </c>
      <c r="G249" s="22" t="s">
        <v>34</v>
      </c>
    </row>
    <row r="250" spans="1:8">
      <c r="A250" s="20">
        <f t="shared" si="3"/>
        <v>249</v>
      </c>
      <c r="B250" s="22" t="s">
        <v>788</v>
      </c>
      <c r="C250" s="26">
        <v>13987496</v>
      </c>
      <c r="D250" s="22" t="s">
        <v>789</v>
      </c>
      <c r="E250" s="22" t="s">
        <v>24</v>
      </c>
      <c r="F250" s="22" t="s">
        <v>31</v>
      </c>
      <c r="G250" s="22" t="s">
        <v>785</v>
      </c>
    </row>
    <row r="251" spans="1:8">
      <c r="A251" s="20">
        <f t="shared" si="3"/>
        <v>250</v>
      </c>
      <c r="B251" s="22" t="s">
        <v>443</v>
      </c>
      <c r="C251" s="26">
        <v>14023287</v>
      </c>
      <c r="D251" s="22" t="s">
        <v>444</v>
      </c>
      <c r="E251" s="22" t="s">
        <v>592</v>
      </c>
      <c r="F251" s="22" t="s">
        <v>591</v>
      </c>
      <c r="G251" s="22" t="s">
        <v>34</v>
      </c>
    </row>
    <row r="252" spans="1:8">
      <c r="A252" s="20">
        <f t="shared" si="3"/>
        <v>251</v>
      </c>
      <c r="B252" s="22" t="s">
        <v>216</v>
      </c>
      <c r="C252" s="26">
        <v>14026985</v>
      </c>
      <c r="D252" s="22" t="s">
        <v>217</v>
      </c>
      <c r="E252" s="22" t="s">
        <v>592</v>
      </c>
      <c r="F252" s="22" t="s">
        <v>31</v>
      </c>
      <c r="G252" s="22" t="s">
        <v>9</v>
      </c>
    </row>
    <row r="253" spans="1:8">
      <c r="A253" s="20">
        <f t="shared" si="3"/>
        <v>252</v>
      </c>
      <c r="B253" s="22" t="s">
        <v>305</v>
      </c>
      <c r="C253" s="26">
        <v>14042762</v>
      </c>
      <c r="D253" s="22" t="s">
        <v>306</v>
      </c>
      <c r="E253" s="22" t="s">
        <v>592</v>
      </c>
      <c r="F253" s="22" t="s">
        <v>591</v>
      </c>
      <c r="G253" s="22" t="s">
        <v>34</v>
      </c>
    </row>
    <row r="254" spans="1:8">
      <c r="A254" s="20">
        <f t="shared" si="3"/>
        <v>253</v>
      </c>
      <c r="B254" s="22" t="s">
        <v>351</v>
      </c>
      <c r="C254" s="26">
        <v>14099188</v>
      </c>
      <c r="D254" s="22" t="s">
        <v>352</v>
      </c>
      <c r="E254" s="22" t="s">
        <v>592</v>
      </c>
      <c r="F254" s="22" t="s">
        <v>591</v>
      </c>
      <c r="G254" s="22" t="s">
        <v>34</v>
      </c>
    </row>
    <row r="255" spans="1:8">
      <c r="A255" s="20">
        <f t="shared" si="3"/>
        <v>254</v>
      </c>
      <c r="B255" s="22" t="s">
        <v>331</v>
      </c>
      <c r="C255" s="26">
        <v>14152115</v>
      </c>
      <c r="D255" s="22" t="s">
        <v>332</v>
      </c>
      <c r="E255" s="22" t="s">
        <v>24</v>
      </c>
      <c r="F255" s="22" t="s">
        <v>591</v>
      </c>
      <c r="G255" s="22" t="s">
        <v>35</v>
      </c>
    </row>
    <row r="256" spans="1:8">
      <c r="A256" s="20">
        <f t="shared" si="3"/>
        <v>255</v>
      </c>
      <c r="B256" s="35" t="s">
        <v>573</v>
      </c>
      <c r="C256" s="26">
        <v>14245605</v>
      </c>
      <c r="D256" s="22" t="s">
        <v>448</v>
      </c>
      <c r="E256" s="22" t="s">
        <v>24</v>
      </c>
      <c r="F256" s="22" t="s">
        <v>31</v>
      </c>
      <c r="G256" s="22" t="s">
        <v>56</v>
      </c>
    </row>
    <row r="257" spans="1:16384">
      <c r="A257" s="20">
        <f t="shared" si="3"/>
        <v>256</v>
      </c>
      <c r="B257" s="22" t="s">
        <v>571</v>
      </c>
      <c r="C257" s="26">
        <v>14250444</v>
      </c>
      <c r="D257" s="22" t="s">
        <v>572</v>
      </c>
      <c r="E257" s="22" t="s">
        <v>592</v>
      </c>
      <c r="F257" s="22" t="s">
        <v>591</v>
      </c>
      <c r="G257" s="22" t="s">
        <v>35</v>
      </c>
      <c r="H257" s="29" t="s">
        <v>484</v>
      </c>
    </row>
    <row r="258" spans="1:16384">
      <c r="A258" s="20">
        <f t="shared" si="3"/>
        <v>257</v>
      </c>
      <c r="B258" s="22" t="s">
        <v>681</v>
      </c>
      <c r="C258" s="26">
        <v>14287687</v>
      </c>
      <c r="D258" s="22" t="s">
        <v>682</v>
      </c>
      <c r="E258" s="22" t="s">
        <v>592</v>
      </c>
      <c r="F258" s="22" t="s">
        <v>591</v>
      </c>
      <c r="G258" s="22" t="s">
        <v>34</v>
      </c>
    </row>
    <row r="259" spans="1:16384">
      <c r="A259" s="20">
        <f t="shared" ref="A259:A322" si="4">A258+1</f>
        <v>258</v>
      </c>
      <c r="B259" s="22" t="s">
        <v>75</v>
      </c>
      <c r="C259" s="26">
        <v>14305327</v>
      </c>
      <c r="D259" s="22" t="s">
        <v>667</v>
      </c>
      <c r="E259" s="22" t="s">
        <v>592</v>
      </c>
      <c r="F259" s="22" t="s">
        <v>31</v>
      </c>
      <c r="G259" s="22" t="s">
        <v>9</v>
      </c>
    </row>
    <row r="260" spans="1:16384">
      <c r="A260" s="20">
        <f t="shared" si="4"/>
        <v>259</v>
      </c>
      <c r="B260" s="22" t="s">
        <v>191</v>
      </c>
      <c r="C260" s="26">
        <v>14306139</v>
      </c>
      <c r="D260" s="22" t="s">
        <v>579</v>
      </c>
      <c r="E260" s="22" t="s">
        <v>24</v>
      </c>
      <c r="F260" s="22" t="s">
        <v>31</v>
      </c>
      <c r="G260" s="22" t="s">
        <v>56</v>
      </c>
    </row>
    <row r="261" spans="1:16384">
      <c r="A261" s="20">
        <f t="shared" si="4"/>
        <v>260</v>
      </c>
      <c r="B261" s="22" t="s">
        <v>421</v>
      </c>
      <c r="C261" s="26">
        <v>14306140</v>
      </c>
      <c r="D261" s="22" t="s">
        <v>422</v>
      </c>
      <c r="E261" s="22" t="s">
        <v>592</v>
      </c>
      <c r="F261" s="22" t="s">
        <v>31</v>
      </c>
      <c r="G261" s="22" t="s">
        <v>9</v>
      </c>
    </row>
    <row r="262" spans="1:16384">
      <c r="A262" s="20">
        <f t="shared" si="4"/>
        <v>261</v>
      </c>
      <c r="B262" s="22" t="s">
        <v>88</v>
      </c>
      <c r="C262" s="26">
        <v>14306612</v>
      </c>
      <c r="D262" s="22" t="s">
        <v>646</v>
      </c>
      <c r="E262" s="22" t="s">
        <v>592</v>
      </c>
      <c r="F262" s="22" t="s">
        <v>31</v>
      </c>
      <c r="G262" s="22" t="s">
        <v>9</v>
      </c>
    </row>
    <row r="263" spans="1:16384">
      <c r="A263" s="20">
        <f t="shared" si="4"/>
        <v>262</v>
      </c>
      <c r="B263" s="22" t="s">
        <v>773</v>
      </c>
      <c r="C263" s="26">
        <v>14360485</v>
      </c>
      <c r="D263" s="22" t="s">
        <v>774</v>
      </c>
      <c r="E263" s="22" t="s">
        <v>24</v>
      </c>
      <c r="F263" s="22" t="s">
        <v>31</v>
      </c>
      <c r="G263" s="22" t="s">
        <v>771</v>
      </c>
    </row>
    <row r="264" spans="1:16384">
      <c r="A264" s="20">
        <f t="shared" si="4"/>
        <v>263</v>
      </c>
      <c r="B264" s="22" t="s">
        <v>154</v>
      </c>
      <c r="C264" s="26">
        <v>14361227</v>
      </c>
      <c r="D264" s="22" t="s">
        <v>155</v>
      </c>
      <c r="E264" s="22" t="s">
        <v>24</v>
      </c>
      <c r="F264" s="22" t="s">
        <v>591</v>
      </c>
      <c r="G264" s="22" t="s">
        <v>35</v>
      </c>
    </row>
    <row r="265" spans="1:16384">
      <c r="A265" s="20">
        <f t="shared" si="4"/>
        <v>264</v>
      </c>
      <c r="B265" s="22" t="s">
        <v>137</v>
      </c>
      <c r="C265" s="26">
        <v>14385346</v>
      </c>
      <c r="D265" s="22" t="s">
        <v>138</v>
      </c>
      <c r="E265" s="22" t="s">
        <v>24</v>
      </c>
      <c r="F265" s="22" t="s">
        <v>31</v>
      </c>
      <c r="G265" s="22" t="s">
        <v>56</v>
      </c>
    </row>
    <row r="266" spans="1:16384">
      <c r="A266" s="20">
        <f t="shared" si="4"/>
        <v>265</v>
      </c>
      <c r="B266" s="22" t="s">
        <v>131</v>
      </c>
      <c r="C266" s="26">
        <v>14454740</v>
      </c>
      <c r="D266" s="22" t="s">
        <v>132</v>
      </c>
      <c r="E266" s="22" t="s">
        <v>24</v>
      </c>
      <c r="F266" s="22" t="s">
        <v>31</v>
      </c>
      <c r="G266" s="22" t="s">
        <v>9</v>
      </c>
    </row>
    <row r="267" spans="1:16384">
      <c r="A267" s="20">
        <f t="shared" si="4"/>
        <v>266</v>
      </c>
      <c r="B267" s="22" t="s">
        <v>656</v>
      </c>
      <c r="C267" s="26">
        <v>14469802</v>
      </c>
      <c r="D267" s="22" t="s">
        <v>601</v>
      </c>
      <c r="E267" s="22" t="s">
        <v>24</v>
      </c>
      <c r="F267" s="22" t="s">
        <v>31</v>
      </c>
      <c r="G267" s="22" t="s">
        <v>651</v>
      </c>
    </row>
    <row r="268" spans="1:16384" s="36" customFormat="1">
      <c r="A268" s="20">
        <f t="shared" si="4"/>
        <v>267</v>
      </c>
      <c r="B268" s="22" t="s">
        <v>618</v>
      </c>
      <c r="C268" s="26">
        <v>14504085</v>
      </c>
      <c r="D268" s="22" t="s">
        <v>580</v>
      </c>
      <c r="E268" s="22" t="s">
        <v>24</v>
      </c>
      <c r="F268" s="22" t="s">
        <v>31</v>
      </c>
      <c r="G268" s="22" t="s">
        <v>34</v>
      </c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  <c r="LT268"/>
      <c r="LU268"/>
      <c r="LV268"/>
      <c r="LW268"/>
      <c r="LX268"/>
      <c r="LY268"/>
      <c r="LZ268"/>
      <c r="MA268"/>
      <c r="MB268"/>
      <c r="MC268"/>
      <c r="MD268"/>
      <c r="ME268"/>
      <c r="MF268"/>
      <c r="MG268"/>
      <c r="MH268"/>
      <c r="MI268"/>
      <c r="MJ268"/>
      <c r="MK268"/>
      <c r="ML268"/>
      <c r="MM268"/>
      <c r="MN268"/>
      <c r="MO268"/>
      <c r="MP268"/>
      <c r="MQ268"/>
      <c r="MR268"/>
      <c r="MS268"/>
      <c r="MT268"/>
      <c r="MU268"/>
      <c r="MV268"/>
      <c r="MW268"/>
      <c r="MX268"/>
      <c r="MY268"/>
      <c r="MZ268"/>
      <c r="NA268"/>
      <c r="NB268"/>
      <c r="NC268"/>
      <c r="ND268"/>
      <c r="NE268"/>
      <c r="NF268"/>
      <c r="NG268"/>
      <c r="NH268"/>
      <c r="NI268"/>
      <c r="NJ268"/>
      <c r="NK268"/>
      <c r="NL268"/>
      <c r="NM268"/>
      <c r="NN268"/>
      <c r="NO268"/>
      <c r="NP268"/>
      <c r="NQ268"/>
      <c r="NR268"/>
      <c r="NS268"/>
      <c r="NT268"/>
      <c r="NU268"/>
      <c r="NV268"/>
      <c r="NW268"/>
      <c r="NX268"/>
      <c r="NY268"/>
      <c r="NZ268"/>
      <c r="OA268"/>
      <c r="OB268"/>
      <c r="OC268"/>
      <c r="OD268"/>
      <c r="OE268"/>
      <c r="OF268"/>
      <c r="OG268"/>
      <c r="OH268"/>
      <c r="OI268"/>
      <c r="OJ268"/>
      <c r="OK268"/>
      <c r="OL268"/>
      <c r="OM268"/>
      <c r="ON268"/>
      <c r="OO268"/>
      <c r="OP268"/>
      <c r="OQ268"/>
      <c r="OR268"/>
      <c r="OS268"/>
      <c r="OT268"/>
      <c r="OU268"/>
      <c r="OV268"/>
      <c r="OW268"/>
      <c r="OX268"/>
      <c r="OY268"/>
      <c r="OZ268"/>
      <c r="PA268"/>
      <c r="PB268"/>
      <c r="PC268"/>
      <c r="PD268"/>
      <c r="PE268"/>
      <c r="PF268"/>
      <c r="PG268"/>
      <c r="PH268"/>
      <c r="PI268"/>
      <c r="PJ268"/>
      <c r="PK268"/>
      <c r="PL268"/>
      <c r="PM268"/>
      <c r="PN268"/>
      <c r="PO268"/>
      <c r="PP268"/>
      <c r="PQ268"/>
      <c r="PR268"/>
      <c r="PS268"/>
      <c r="PT268"/>
      <c r="PU268"/>
      <c r="PV268"/>
      <c r="PW268"/>
      <c r="PX268"/>
      <c r="PY268"/>
      <c r="PZ268"/>
      <c r="QA268"/>
      <c r="QB268"/>
      <c r="QC268"/>
      <c r="QD268"/>
      <c r="QE268"/>
      <c r="QF268"/>
      <c r="QG268"/>
      <c r="QH268"/>
      <c r="QI268"/>
      <c r="QJ268"/>
      <c r="QK268"/>
      <c r="QL268"/>
      <c r="QM268"/>
      <c r="QN268"/>
      <c r="QO268"/>
      <c r="QP268"/>
      <c r="QQ268"/>
      <c r="QR268"/>
      <c r="QS268"/>
      <c r="QT268"/>
      <c r="QU268"/>
      <c r="QV268"/>
      <c r="QW268"/>
      <c r="QX268"/>
      <c r="QY268"/>
      <c r="QZ268"/>
      <c r="RA268"/>
      <c r="RB268"/>
      <c r="RC268"/>
      <c r="RD268"/>
      <c r="RE268"/>
      <c r="RF268"/>
      <c r="RG268"/>
      <c r="RH268"/>
      <c r="RI268"/>
      <c r="RJ268"/>
      <c r="RK268"/>
      <c r="RL268"/>
      <c r="RM268"/>
      <c r="RN268"/>
      <c r="RO268"/>
      <c r="RP268"/>
      <c r="RQ268"/>
      <c r="RR268"/>
      <c r="RS268"/>
      <c r="RT268"/>
      <c r="RU268"/>
      <c r="RV268"/>
      <c r="RW268"/>
      <c r="RX268"/>
      <c r="RY268"/>
      <c r="RZ268"/>
      <c r="SA268"/>
      <c r="SB268"/>
      <c r="SC268"/>
      <c r="SD268"/>
      <c r="SE268"/>
      <c r="SF268"/>
      <c r="SG268"/>
      <c r="SH268"/>
      <c r="SI268"/>
      <c r="SJ268"/>
      <c r="SK268"/>
      <c r="SL268"/>
      <c r="SM268"/>
      <c r="SN268"/>
      <c r="SO268"/>
      <c r="SP268"/>
      <c r="SQ268"/>
      <c r="SR268"/>
      <c r="SS268"/>
      <c r="ST268"/>
      <c r="SU268"/>
      <c r="SV268"/>
      <c r="SW268"/>
      <c r="SX268"/>
      <c r="SY268"/>
      <c r="SZ268"/>
      <c r="TA268"/>
      <c r="TB268"/>
      <c r="TC268"/>
      <c r="TD268"/>
      <c r="TE268"/>
      <c r="TF268"/>
      <c r="TG268"/>
      <c r="TH268"/>
      <c r="TI268"/>
      <c r="TJ268"/>
      <c r="TK268"/>
      <c r="TL268"/>
      <c r="TM268"/>
      <c r="TN268"/>
      <c r="TO268"/>
      <c r="TP268"/>
      <c r="TQ268"/>
      <c r="TR268"/>
      <c r="TS268"/>
      <c r="TT268"/>
      <c r="TU268"/>
      <c r="TV268"/>
      <c r="TW268"/>
      <c r="TX268"/>
      <c r="TY268"/>
      <c r="TZ268"/>
      <c r="UA268"/>
      <c r="UB268"/>
      <c r="UC268"/>
      <c r="UD268"/>
      <c r="UE268"/>
      <c r="UF268"/>
      <c r="UG268"/>
      <c r="UH268"/>
      <c r="UI268"/>
      <c r="UJ268"/>
      <c r="UK268"/>
      <c r="UL268"/>
      <c r="UM268"/>
      <c r="UN268"/>
      <c r="UO268"/>
      <c r="UP268"/>
      <c r="UQ268"/>
      <c r="UR268"/>
      <c r="US268"/>
      <c r="UT268"/>
      <c r="UU268"/>
      <c r="UV268"/>
      <c r="UW268"/>
      <c r="UX268"/>
      <c r="UY268"/>
      <c r="UZ268"/>
      <c r="VA268"/>
      <c r="VB268"/>
      <c r="VC268"/>
      <c r="VD268"/>
      <c r="VE268"/>
      <c r="VF268"/>
      <c r="VG268"/>
      <c r="VH268"/>
      <c r="VI268"/>
      <c r="VJ268"/>
      <c r="VK268"/>
      <c r="VL268"/>
      <c r="VM268"/>
      <c r="VN268"/>
      <c r="VO268"/>
      <c r="VP268"/>
      <c r="VQ268"/>
      <c r="VR268"/>
      <c r="VS268"/>
      <c r="VT268"/>
      <c r="VU268"/>
      <c r="VV268"/>
      <c r="VW268"/>
      <c r="VX268"/>
      <c r="VY268"/>
      <c r="VZ268"/>
      <c r="WA268"/>
      <c r="WB268"/>
      <c r="WC268"/>
      <c r="WD268"/>
      <c r="WE268"/>
      <c r="WF268"/>
      <c r="WG268"/>
      <c r="WH268"/>
      <c r="WI268"/>
      <c r="WJ268"/>
      <c r="WK268"/>
      <c r="WL268"/>
      <c r="WM268"/>
      <c r="WN268"/>
      <c r="WO268"/>
      <c r="WP268"/>
      <c r="WQ268"/>
      <c r="WR268"/>
      <c r="WS268"/>
      <c r="WT268"/>
      <c r="WU268"/>
      <c r="WV268"/>
      <c r="WW268"/>
      <c r="WX268"/>
      <c r="WY268"/>
      <c r="WZ268"/>
      <c r="XA268"/>
      <c r="XB268"/>
      <c r="XC268"/>
      <c r="XD268"/>
      <c r="XE268"/>
      <c r="XF268"/>
      <c r="XG268"/>
      <c r="XH268"/>
      <c r="XI268"/>
      <c r="XJ268"/>
      <c r="XK268"/>
      <c r="XL268"/>
      <c r="XM268"/>
      <c r="XN268"/>
      <c r="XO268"/>
      <c r="XP268"/>
      <c r="XQ268"/>
      <c r="XR268"/>
      <c r="XS268"/>
      <c r="XT268"/>
      <c r="XU268"/>
      <c r="XV268"/>
      <c r="XW268"/>
      <c r="XX268"/>
      <c r="XY268"/>
      <c r="XZ268"/>
      <c r="YA268"/>
      <c r="YB268"/>
      <c r="YC268"/>
      <c r="YD268"/>
      <c r="YE268"/>
      <c r="YF268"/>
      <c r="YG268"/>
      <c r="YH268"/>
      <c r="YI268"/>
      <c r="YJ268"/>
      <c r="YK268"/>
      <c r="YL268"/>
      <c r="YM268"/>
      <c r="YN268"/>
      <c r="YO268"/>
      <c r="YP268"/>
      <c r="YQ268"/>
      <c r="YR268"/>
      <c r="YS268"/>
      <c r="YT268"/>
      <c r="YU268"/>
      <c r="YV268"/>
      <c r="YW268"/>
      <c r="YX268"/>
      <c r="YY268"/>
      <c r="YZ268"/>
      <c r="ZA268"/>
      <c r="ZB268"/>
      <c r="ZC268"/>
      <c r="ZD268"/>
      <c r="ZE268"/>
      <c r="ZF268"/>
      <c r="ZG268"/>
      <c r="ZH268"/>
      <c r="ZI268"/>
      <c r="ZJ268"/>
      <c r="ZK268"/>
      <c r="ZL268"/>
      <c r="ZM268"/>
      <c r="ZN268"/>
      <c r="ZO268"/>
      <c r="ZP268"/>
      <c r="ZQ268"/>
      <c r="ZR268"/>
      <c r="ZS268"/>
      <c r="ZT268"/>
      <c r="ZU268"/>
      <c r="ZV268"/>
      <c r="ZW268"/>
      <c r="ZX268"/>
      <c r="ZY268"/>
      <c r="ZZ268"/>
      <c r="AAA268"/>
      <c r="AAB268"/>
      <c r="AAC268"/>
      <c r="AAD268"/>
      <c r="AAE268"/>
      <c r="AAF268"/>
      <c r="AAG268"/>
      <c r="AAH268"/>
      <c r="AAI268"/>
      <c r="AAJ268"/>
      <c r="AAK268"/>
      <c r="AAL268"/>
      <c r="AAM268"/>
      <c r="AAN268"/>
      <c r="AAO268"/>
      <c r="AAP268"/>
      <c r="AAQ268"/>
      <c r="AAR268"/>
      <c r="AAS268"/>
      <c r="AAT268"/>
      <c r="AAU268"/>
      <c r="AAV268"/>
      <c r="AAW268"/>
      <c r="AAX268"/>
      <c r="AAY268"/>
      <c r="AAZ268"/>
      <c r="ABA268"/>
      <c r="ABB268"/>
      <c r="ABC268"/>
      <c r="ABD268"/>
      <c r="ABE268"/>
      <c r="ABF268"/>
      <c r="ABG268"/>
      <c r="ABH268"/>
      <c r="ABI268"/>
      <c r="ABJ268"/>
      <c r="ABK268"/>
      <c r="ABL268"/>
      <c r="ABM268"/>
      <c r="ABN268"/>
      <c r="ABO268"/>
      <c r="ABP268"/>
      <c r="ABQ268"/>
      <c r="ABR268"/>
      <c r="ABS268"/>
      <c r="ABT268"/>
      <c r="ABU268"/>
      <c r="ABV268"/>
      <c r="ABW268"/>
      <c r="ABX268"/>
      <c r="ABY268"/>
      <c r="ABZ268"/>
      <c r="ACA268"/>
      <c r="ACB268"/>
      <c r="ACC268"/>
      <c r="ACD268"/>
      <c r="ACE268"/>
      <c r="ACF268"/>
      <c r="ACG268"/>
      <c r="ACH268"/>
      <c r="ACI268"/>
      <c r="ACJ268"/>
      <c r="ACK268"/>
      <c r="ACL268"/>
      <c r="ACM268"/>
      <c r="ACN268"/>
      <c r="ACO268"/>
      <c r="ACP268"/>
      <c r="ACQ268"/>
      <c r="ACR268"/>
      <c r="ACS268"/>
      <c r="ACT268"/>
      <c r="ACU268"/>
      <c r="ACV268"/>
      <c r="ACW268"/>
      <c r="ACX268"/>
      <c r="ACY268"/>
      <c r="ACZ268"/>
      <c r="ADA268"/>
      <c r="ADB268"/>
      <c r="ADC268"/>
      <c r="ADD268"/>
      <c r="ADE268"/>
      <c r="ADF268"/>
      <c r="ADG268"/>
      <c r="ADH268"/>
      <c r="ADI268"/>
      <c r="ADJ268"/>
      <c r="ADK268"/>
      <c r="ADL268"/>
      <c r="ADM268"/>
      <c r="ADN268"/>
      <c r="ADO268"/>
      <c r="ADP268"/>
      <c r="ADQ268"/>
      <c r="ADR268"/>
      <c r="ADS268"/>
      <c r="ADT268"/>
      <c r="ADU268"/>
      <c r="ADV268"/>
      <c r="ADW268"/>
      <c r="ADX268"/>
      <c r="ADY268"/>
      <c r="ADZ268"/>
      <c r="AEA268"/>
      <c r="AEB268"/>
      <c r="AEC268"/>
      <c r="AED268"/>
      <c r="AEE268"/>
      <c r="AEF268"/>
      <c r="AEG268"/>
      <c r="AEH268"/>
      <c r="AEI268"/>
      <c r="AEJ268"/>
      <c r="AEK268"/>
      <c r="AEL268"/>
      <c r="AEM268"/>
      <c r="AEN268"/>
      <c r="AEO268"/>
      <c r="AEP268"/>
      <c r="AEQ268"/>
      <c r="AER268"/>
      <c r="AES268"/>
      <c r="AET268"/>
      <c r="AEU268"/>
      <c r="AEV268"/>
      <c r="AEW268"/>
      <c r="AEX268"/>
      <c r="AEY268"/>
      <c r="AEZ268"/>
      <c r="AFA268"/>
      <c r="AFB268"/>
      <c r="AFC268"/>
      <c r="AFD268"/>
      <c r="AFE268"/>
      <c r="AFF268"/>
      <c r="AFG268"/>
      <c r="AFH268"/>
      <c r="AFI268"/>
      <c r="AFJ268"/>
      <c r="AFK268"/>
      <c r="AFL268"/>
      <c r="AFM268"/>
      <c r="AFN268"/>
      <c r="AFO268"/>
      <c r="AFP268"/>
      <c r="AFQ268"/>
      <c r="AFR268"/>
      <c r="AFS268"/>
      <c r="AFT268"/>
      <c r="AFU268"/>
      <c r="AFV268"/>
      <c r="AFW268"/>
      <c r="AFX268"/>
      <c r="AFY268"/>
      <c r="AFZ268"/>
      <c r="AGA268"/>
      <c r="AGB268"/>
      <c r="AGC268"/>
      <c r="AGD268"/>
      <c r="AGE268"/>
      <c r="AGF268"/>
      <c r="AGG268"/>
      <c r="AGH268"/>
      <c r="AGI268"/>
      <c r="AGJ268"/>
      <c r="AGK268"/>
      <c r="AGL268"/>
      <c r="AGM268"/>
      <c r="AGN268"/>
      <c r="AGO268"/>
      <c r="AGP268"/>
      <c r="AGQ268"/>
      <c r="AGR268"/>
      <c r="AGS268"/>
      <c r="AGT268"/>
      <c r="AGU268"/>
      <c r="AGV268"/>
      <c r="AGW268"/>
      <c r="AGX268"/>
      <c r="AGY268"/>
      <c r="AGZ268"/>
      <c r="AHA268"/>
      <c r="AHB268"/>
      <c r="AHC268"/>
      <c r="AHD268"/>
      <c r="AHE268"/>
      <c r="AHF268"/>
      <c r="AHG268"/>
      <c r="AHH268"/>
      <c r="AHI268"/>
      <c r="AHJ268"/>
      <c r="AHK268"/>
      <c r="AHL268"/>
      <c r="AHM268"/>
      <c r="AHN268"/>
      <c r="AHO268"/>
      <c r="AHP268"/>
      <c r="AHQ268"/>
      <c r="AHR268"/>
      <c r="AHS268"/>
      <c r="AHT268"/>
      <c r="AHU268"/>
      <c r="AHV268"/>
      <c r="AHW268"/>
      <c r="AHX268"/>
      <c r="AHY268"/>
      <c r="AHZ268"/>
      <c r="AIA268"/>
      <c r="AIB268"/>
      <c r="AIC268"/>
      <c r="AID268"/>
      <c r="AIE268"/>
      <c r="AIF268"/>
      <c r="AIG268"/>
      <c r="AIH268"/>
      <c r="AII268"/>
      <c r="AIJ268"/>
      <c r="AIK268"/>
      <c r="AIL268"/>
      <c r="AIM268"/>
      <c r="AIN268"/>
      <c r="AIO268"/>
      <c r="AIP268"/>
      <c r="AIQ268"/>
      <c r="AIR268"/>
      <c r="AIS268"/>
      <c r="AIT268"/>
      <c r="AIU268"/>
      <c r="AIV268"/>
      <c r="AIW268"/>
      <c r="AIX268"/>
      <c r="AIY268"/>
      <c r="AIZ268"/>
      <c r="AJA268"/>
      <c r="AJB268"/>
      <c r="AJC268"/>
      <c r="AJD268"/>
      <c r="AJE268"/>
      <c r="AJF268"/>
      <c r="AJG268"/>
      <c r="AJH268"/>
      <c r="AJI268"/>
      <c r="AJJ268"/>
      <c r="AJK268"/>
      <c r="AJL268"/>
      <c r="AJM268"/>
      <c r="AJN268"/>
      <c r="AJO268"/>
      <c r="AJP268"/>
      <c r="AJQ268"/>
      <c r="AJR268"/>
      <c r="AJS268"/>
      <c r="AJT268"/>
      <c r="AJU268"/>
      <c r="AJV268"/>
      <c r="AJW268"/>
      <c r="AJX268"/>
      <c r="AJY268"/>
      <c r="AJZ268"/>
      <c r="AKA268"/>
      <c r="AKB268"/>
      <c r="AKC268"/>
      <c r="AKD268"/>
      <c r="AKE268"/>
      <c r="AKF268"/>
      <c r="AKG268"/>
      <c r="AKH268"/>
      <c r="AKI268"/>
      <c r="AKJ268"/>
      <c r="AKK268"/>
      <c r="AKL268"/>
      <c r="AKM268"/>
      <c r="AKN268"/>
      <c r="AKO268"/>
      <c r="AKP268"/>
      <c r="AKQ268"/>
      <c r="AKR268"/>
      <c r="AKS268"/>
      <c r="AKT268"/>
      <c r="AKU268"/>
      <c r="AKV268"/>
      <c r="AKW268"/>
      <c r="AKX268"/>
      <c r="AKY268"/>
      <c r="AKZ268"/>
      <c r="ALA268"/>
      <c r="ALB268"/>
      <c r="ALC268"/>
      <c r="ALD268"/>
      <c r="ALE268"/>
      <c r="ALF268"/>
      <c r="ALG268"/>
      <c r="ALH268"/>
      <c r="ALI268"/>
      <c r="ALJ268"/>
      <c r="ALK268"/>
      <c r="ALL268"/>
      <c r="ALM268"/>
      <c r="ALN268"/>
      <c r="ALO268"/>
      <c r="ALP268"/>
      <c r="ALQ268"/>
      <c r="ALR268"/>
      <c r="ALS268"/>
      <c r="ALT268"/>
      <c r="ALU268"/>
      <c r="ALV268"/>
      <c r="ALW268"/>
      <c r="ALX268"/>
      <c r="ALY268"/>
      <c r="ALZ268"/>
      <c r="AMA268"/>
      <c r="AMB268"/>
      <c r="AMC268"/>
      <c r="AMD268"/>
      <c r="AME268"/>
      <c r="AMF268"/>
      <c r="AMG268"/>
      <c r="AMH268"/>
      <c r="AMI268"/>
      <c r="AMJ268"/>
      <c r="AMK268"/>
      <c r="AML268"/>
      <c r="AMM268"/>
      <c r="AMN268"/>
      <c r="AMO268"/>
      <c r="AMP268"/>
      <c r="AMQ268"/>
      <c r="AMR268"/>
      <c r="AMS268"/>
      <c r="AMT268"/>
      <c r="AMU268"/>
      <c r="AMV268"/>
      <c r="AMW268"/>
      <c r="AMX268"/>
      <c r="AMY268"/>
      <c r="AMZ268"/>
      <c r="ANA268"/>
      <c r="ANB268"/>
      <c r="ANC268"/>
      <c r="AND268"/>
      <c r="ANE268"/>
      <c r="ANF268"/>
      <c r="ANG268"/>
      <c r="ANH268"/>
      <c r="ANI268"/>
      <c r="ANJ268"/>
      <c r="ANK268"/>
      <c r="ANL268"/>
      <c r="ANM268"/>
      <c r="ANN268"/>
      <c r="ANO268"/>
      <c r="ANP268"/>
      <c r="ANQ268"/>
      <c r="ANR268"/>
      <c r="ANS268"/>
      <c r="ANT268"/>
      <c r="ANU268"/>
      <c r="ANV268"/>
      <c r="ANW268"/>
      <c r="ANX268"/>
      <c r="ANY268"/>
      <c r="ANZ268"/>
      <c r="AOA268"/>
      <c r="AOB268"/>
      <c r="AOC268"/>
      <c r="AOD268"/>
      <c r="AOE268"/>
      <c r="AOF268"/>
      <c r="AOG268"/>
      <c r="AOH268"/>
      <c r="AOI268"/>
      <c r="AOJ268"/>
      <c r="AOK268"/>
      <c r="AOL268"/>
      <c r="AOM268"/>
      <c r="AON268"/>
      <c r="AOO268"/>
      <c r="AOP268"/>
      <c r="AOQ268"/>
      <c r="AOR268"/>
      <c r="AOS268"/>
      <c r="AOT268"/>
      <c r="AOU268"/>
      <c r="AOV268"/>
      <c r="AOW268"/>
      <c r="AOX268"/>
      <c r="AOY268"/>
      <c r="AOZ268"/>
      <c r="APA268"/>
      <c r="APB268"/>
      <c r="APC268"/>
      <c r="APD268"/>
      <c r="APE268"/>
      <c r="APF268"/>
      <c r="APG268"/>
      <c r="APH268"/>
      <c r="API268"/>
      <c r="APJ268"/>
      <c r="APK268"/>
      <c r="APL268"/>
      <c r="APM268"/>
      <c r="APN268"/>
      <c r="APO268"/>
      <c r="APP268"/>
      <c r="APQ268"/>
      <c r="APR268"/>
      <c r="APS268"/>
      <c r="APT268"/>
      <c r="APU268"/>
      <c r="APV268"/>
      <c r="APW268"/>
      <c r="APX268"/>
      <c r="APY268"/>
      <c r="APZ268"/>
      <c r="AQA268"/>
      <c r="AQB268"/>
      <c r="AQC268"/>
      <c r="AQD268"/>
      <c r="AQE268"/>
      <c r="AQF268"/>
      <c r="AQG268"/>
      <c r="AQH268"/>
      <c r="AQI268"/>
      <c r="AQJ268"/>
      <c r="AQK268"/>
      <c r="AQL268"/>
      <c r="AQM268"/>
      <c r="AQN268"/>
      <c r="AQO268"/>
      <c r="AQP268"/>
      <c r="AQQ268"/>
      <c r="AQR268"/>
      <c r="AQS268"/>
      <c r="AQT268"/>
      <c r="AQU268"/>
      <c r="AQV268"/>
      <c r="AQW268"/>
      <c r="AQX268"/>
      <c r="AQY268"/>
      <c r="AQZ268"/>
      <c r="ARA268"/>
      <c r="ARB268"/>
      <c r="ARC268"/>
      <c r="ARD268"/>
      <c r="ARE268"/>
      <c r="ARF268"/>
      <c r="ARG268"/>
      <c r="ARH268"/>
      <c r="ARI268"/>
      <c r="ARJ268"/>
      <c r="ARK268"/>
      <c r="ARL268"/>
      <c r="ARM268"/>
      <c r="ARN268"/>
      <c r="ARO268"/>
      <c r="ARP268"/>
      <c r="ARQ268"/>
      <c r="ARR268"/>
      <c r="ARS268"/>
      <c r="ART268"/>
      <c r="ARU268"/>
      <c r="ARV268"/>
      <c r="ARW268"/>
      <c r="ARX268"/>
      <c r="ARY268"/>
      <c r="ARZ268"/>
      <c r="ASA268"/>
      <c r="ASB268"/>
      <c r="ASC268"/>
      <c r="ASD268"/>
      <c r="ASE268"/>
      <c r="ASF268"/>
      <c r="ASG268"/>
      <c r="ASH268"/>
      <c r="ASI268"/>
      <c r="ASJ268"/>
      <c r="ASK268"/>
      <c r="ASL268"/>
      <c r="ASM268"/>
      <c r="ASN268"/>
      <c r="ASO268"/>
      <c r="ASP268"/>
      <c r="ASQ268"/>
      <c r="ASR268"/>
      <c r="ASS268"/>
      <c r="AST268"/>
      <c r="ASU268"/>
      <c r="ASV268"/>
      <c r="ASW268"/>
      <c r="ASX268"/>
      <c r="ASY268"/>
      <c r="ASZ268"/>
      <c r="ATA268"/>
      <c r="ATB268"/>
      <c r="ATC268"/>
      <c r="ATD268"/>
      <c r="ATE268"/>
      <c r="ATF268"/>
      <c r="ATG268"/>
      <c r="ATH268"/>
      <c r="ATI268"/>
      <c r="ATJ268"/>
      <c r="ATK268"/>
      <c r="ATL268"/>
      <c r="ATM268"/>
      <c r="ATN268"/>
      <c r="ATO268"/>
      <c r="ATP268"/>
      <c r="ATQ268"/>
      <c r="ATR268"/>
      <c r="ATS268"/>
      <c r="ATT268"/>
      <c r="ATU268"/>
      <c r="ATV268"/>
      <c r="ATW268"/>
      <c r="ATX268"/>
      <c r="ATY268"/>
      <c r="ATZ268"/>
      <c r="AUA268"/>
      <c r="AUB268"/>
      <c r="AUC268"/>
      <c r="AUD268"/>
      <c r="AUE268"/>
      <c r="AUF268"/>
      <c r="AUG268"/>
      <c r="AUH268"/>
      <c r="AUI268"/>
      <c r="AUJ268"/>
      <c r="AUK268"/>
      <c r="AUL268"/>
      <c r="AUM268"/>
      <c r="AUN268"/>
      <c r="AUO268"/>
      <c r="AUP268"/>
      <c r="AUQ268"/>
      <c r="AUR268"/>
      <c r="AUS268"/>
      <c r="AUT268"/>
      <c r="AUU268"/>
      <c r="AUV268"/>
      <c r="AUW268"/>
      <c r="AUX268"/>
      <c r="AUY268"/>
      <c r="AUZ268"/>
      <c r="AVA268"/>
      <c r="AVB268"/>
      <c r="AVC268"/>
      <c r="AVD268"/>
      <c r="AVE268"/>
      <c r="AVF268"/>
      <c r="AVG268"/>
      <c r="AVH268"/>
      <c r="AVI268"/>
      <c r="AVJ268"/>
      <c r="AVK268"/>
      <c r="AVL268"/>
      <c r="AVM268"/>
      <c r="AVN268"/>
      <c r="AVO268"/>
      <c r="AVP268"/>
      <c r="AVQ268"/>
      <c r="AVR268"/>
      <c r="AVS268"/>
      <c r="AVT268"/>
      <c r="AVU268"/>
      <c r="AVV268"/>
      <c r="AVW268"/>
      <c r="AVX268"/>
      <c r="AVY268"/>
      <c r="AVZ268"/>
      <c r="AWA268"/>
      <c r="AWB268"/>
      <c r="AWC268"/>
      <c r="AWD268"/>
      <c r="AWE268"/>
      <c r="AWF268"/>
      <c r="AWG268"/>
      <c r="AWH268"/>
      <c r="AWI268"/>
      <c r="AWJ268"/>
      <c r="AWK268"/>
      <c r="AWL268"/>
      <c r="AWM268"/>
      <c r="AWN268"/>
      <c r="AWO268"/>
      <c r="AWP268"/>
      <c r="AWQ268"/>
      <c r="AWR268"/>
      <c r="AWS268"/>
      <c r="AWT268"/>
      <c r="AWU268"/>
      <c r="AWV268"/>
      <c r="AWW268"/>
      <c r="AWX268"/>
      <c r="AWY268"/>
      <c r="AWZ268"/>
      <c r="AXA268"/>
      <c r="AXB268"/>
      <c r="AXC268"/>
      <c r="AXD268"/>
      <c r="AXE268"/>
      <c r="AXF268"/>
      <c r="AXG268"/>
      <c r="AXH268"/>
      <c r="AXI268"/>
      <c r="AXJ268"/>
      <c r="AXK268"/>
      <c r="AXL268"/>
      <c r="AXM268"/>
      <c r="AXN268"/>
      <c r="AXO268"/>
      <c r="AXP268"/>
      <c r="AXQ268"/>
      <c r="AXR268"/>
      <c r="AXS268"/>
      <c r="AXT268"/>
      <c r="AXU268"/>
      <c r="AXV268"/>
      <c r="AXW268"/>
      <c r="AXX268"/>
      <c r="AXY268"/>
      <c r="AXZ268"/>
      <c r="AYA268"/>
      <c r="AYB268"/>
      <c r="AYC268"/>
      <c r="AYD268"/>
      <c r="AYE268"/>
      <c r="AYF268"/>
      <c r="AYG268"/>
      <c r="AYH268"/>
      <c r="AYI268"/>
      <c r="AYJ268"/>
      <c r="AYK268"/>
      <c r="AYL268"/>
      <c r="AYM268"/>
      <c r="AYN268"/>
      <c r="AYO268"/>
      <c r="AYP268"/>
      <c r="AYQ268"/>
      <c r="AYR268"/>
      <c r="AYS268"/>
      <c r="AYT268"/>
      <c r="AYU268"/>
      <c r="AYV268"/>
      <c r="AYW268"/>
      <c r="AYX268"/>
      <c r="AYY268"/>
      <c r="AYZ268"/>
      <c r="AZA268"/>
      <c r="AZB268"/>
      <c r="AZC268"/>
      <c r="AZD268"/>
      <c r="AZE268"/>
      <c r="AZF268"/>
      <c r="AZG268"/>
      <c r="AZH268"/>
      <c r="AZI268"/>
      <c r="AZJ268"/>
      <c r="AZK268"/>
      <c r="AZL268"/>
      <c r="AZM268"/>
      <c r="AZN268"/>
      <c r="AZO268"/>
      <c r="AZP268"/>
      <c r="AZQ268"/>
      <c r="AZR268"/>
      <c r="AZS268"/>
      <c r="AZT268"/>
      <c r="AZU268"/>
      <c r="AZV268"/>
      <c r="AZW268"/>
      <c r="AZX268"/>
      <c r="AZY268"/>
      <c r="AZZ268"/>
      <c r="BAA268"/>
      <c r="BAB268"/>
      <c r="BAC268"/>
      <c r="BAD268"/>
      <c r="BAE268"/>
      <c r="BAF268"/>
      <c r="BAG268"/>
      <c r="BAH268"/>
      <c r="BAI268"/>
      <c r="BAJ268"/>
      <c r="BAK268"/>
      <c r="BAL268"/>
      <c r="BAM268"/>
      <c r="BAN268"/>
      <c r="BAO268"/>
      <c r="BAP268"/>
      <c r="BAQ268"/>
      <c r="BAR268"/>
      <c r="BAS268"/>
      <c r="BAT268"/>
      <c r="BAU268"/>
      <c r="BAV268"/>
      <c r="BAW268"/>
      <c r="BAX268"/>
      <c r="BAY268"/>
      <c r="BAZ268"/>
      <c r="BBA268"/>
      <c r="BBB268"/>
      <c r="BBC268"/>
      <c r="BBD268"/>
      <c r="BBE268"/>
      <c r="BBF268"/>
      <c r="BBG268"/>
      <c r="BBH268"/>
      <c r="BBI268"/>
      <c r="BBJ268"/>
      <c r="BBK268"/>
      <c r="BBL268"/>
      <c r="BBM268"/>
      <c r="BBN268"/>
      <c r="BBO268"/>
      <c r="BBP268"/>
      <c r="BBQ268"/>
      <c r="BBR268"/>
      <c r="BBS268"/>
      <c r="BBT268"/>
      <c r="BBU268"/>
      <c r="BBV268"/>
      <c r="BBW268"/>
      <c r="BBX268"/>
      <c r="BBY268"/>
      <c r="BBZ268"/>
      <c r="BCA268"/>
      <c r="BCB268"/>
      <c r="BCC268"/>
      <c r="BCD268"/>
      <c r="BCE268"/>
      <c r="BCF268"/>
      <c r="BCG268"/>
      <c r="BCH268"/>
      <c r="BCI268"/>
      <c r="BCJ268"/>
      <c r="BCK268"/>
      <c r="BCL268"/>
      <c r="BCM268"/>
      <c r="BCN268"/>
      <c r="BCO268"/>
      <c r="BCP268"/>
      <c r="BCQ268"/>
      <c r="BCR268"/>
      <c r="BCS268"/>
      <c r="BCT268"/>
      <c r="BCU268"/>
      <c r="BCV268"/>
      <c r="BCW268"/>
      <c r="BCX268"/>
      <c r="BCY268"/>
      <c r="BCZ268"/>
      <c r="BDA268"/>
      <c r="BDB268"/>
      <c r="BDC268"/>
      <c r="BDD268"/>
      <c r="BDE268"/>
      <c r="BDF268"/>
      <c r="BDG268"/>
      <c r="BDH268"/>
      <c r="BDI268"/>
      <c r="BDJ268"/>
      <c r="BDK268"/>
      <c r="BDL268"/>
      <c r="BDM268"/>
      <c r="BDN268"/>
      <c r="BDO268"/>
      <c r="BDP268"/>
      <c r="BDQ268"/>
      <c r="BDR268"/>
      <c r="BDS268"/>
      <c r="BDT268"/>
      <c r="BDU268"/>
      <c r="BDV268"/>
      <c r="BDW268"/>
      <c r="BDX268"/>
      <c r="BDY268"/>
      <c r="BDZ268"/>
      <c r="BEA268"/>
      <c r="BEB268"/>
      <c r="BEC268"/>
      <c r="BED268"/>
      <c r="BEE268"/>
      <c r="BEF268"/>
      <c r="BEG268"/>
      <c r="BEH268"/>
      <c r="BEI268"/>
      <c r="BEJ268"/>
      <c r="BEK268"/>
      <c r="BEL268"/>
      <c r="BEM268"/>
      <c r="BEN268"/>
      <c r="BEO268"/>
      <c r="BEP268"/>
      <c r="BEQ268"/>
      <c r="BER268"/>
      <c r="BES268"/>
      <c r="BET268"/>
      <c r="BEU268"/>
      <c r="BEV268"/>
      <c r="BEW268"/>
      <c r="BEX268"/>
      <c r="BEY268"/>
      <c r="BEZ268"/>
      <c r="BFA268"/>
      <c r="BFB268"/>
      <c r="BFC268"/>
      <c r="BFD268"/>
      <c r="BFE268"/>
      <c r="BFF268"/>
      <c r="BFG268"/>
      <c r="BFH268"/>
      <c r="BFI268"/>
      <c r="BFJ268"/>
      <c r="BFK268"/>
      <c r="BFL268"/>
      <c r="BFM268"/>
      <c r="BFN268"/>
      <c r="BFO268"/>
      <c r="BFP268"/>
      <c r="BFQ268"/>
      <c r="BFR268"/>
      <c r="BFS268"/>
      <c r="BFT268"/>
      <c r="BFU268"/>
      <c r="BFV268"/>
      <c r="BFW268"/>
      <c r="BFX268"/>
      <c r="BFY268"/>
      <c r="BFZ268"/>
      <c r="BGA268"/>
      <c r="BGB268"/>
      <c r="BGC268"/>
      <c r="BGD268"/>
      <c r="BGE268"/>
      <c r="BGF268"/>
      <c r="BGG268"/>
      <c r="BGH268"/>
      <c r="BGI268"/>
      <c r="BGJ268"/>
      <c r="BGK268"/>
      <c r="BGL268"/>
      <c r="BGM268"/>
      <c r="BGN268"/>
      <c r="BGO268"/>
      <c r="BGP268"/>
      <c r="BGQ268"/>
      <c r="BGR268"/>
      <c r="BGS268"/>
      <c r="BGT268"/>
      <c r="BGU268"/>
      <c r="BGV268"/>
      <c r="BGW268"/>
      <c r="BGX268"/>
      <c r="BGY268"/>
      <c r="BGZ268"/>
      <c r="BHA268"/>
      <c r="BHB268"/>
      <c r="BHC268"/>
      <c r="BHD268"/>
      <c r="BHE268"/>
      <c r="BHF268"/>
      <c r="BHG268"/>
      <c r="BHH268"/>
      <c r="BHI268"/>
      <c r="BHJ268"/>
      <c r="BHK268"/>
      <c r="BHL268"/>
      <c r="BHM268"/>
      <c r="BHN268"/>
      <c r="BHO268"/>
      <c r="BHP268"/>
      <c r="BHQ268"/>
      <c r="BHR268"/>
      <c r="BHS268"/>
      <c r="BHT268"/>
      <c r="BHU268"/>
      <c r="BHV268"/>
      <c r="BHW268"/>
      <c r="BHX268"/>
      <c r="BHY268"/>
      <c r="BHZ268"/>
      <c r="BIA268"/>
      <c r="BIB268"/>
      <c r="BIC268"/>
      <c r="BID268"/>
      <c r="BIE268"/>
      <c r="BIF268"/>
      <c r="BIG268"/>
      <c r="BIH268"/>
      <c r="BII268"/>
      <c r="BIJ268"/>
      <c r="BIK268"/>
      <c r="BIL268"/>
      <c r="BIM268"/>
      <c r="BIN268"/>
      <c r="BIO268"/>
      <c r="BIP268"/>
      <c r="BIQ268"/>
      <c r="BIR268"/>
      <c r="BIS268"/>
      <c r="BIT268"/>
      <c r="BIU268"/>
      <c r="BIV268"/>
      <c r="BIW268"/>
      <c r="BIX268"/>
      <c r="BIY268"/>
      <c r="BIZ268"/>
      <c r="BJA268"/>
      <c r="BJB268"/>
      <c r="BJC268"/>
      <c r="BJD268"/>
      <c r="BJE268"/>
      <c r="BJF268"/>
      <c r="BJG268"/>
      <c r="BJH268"/>
      <c r="BJI268"/>
      <c r="BJJ268"/>
      <c r="BJK268"/>
      <c r="BJL268"/>
      <c r="BJM268"/>
      <c r="BJN268"/>
      <c r="BJO268"/>
      <c r="BJP268"/>
      <c r="BJQ268"/>
      <c r="BJR268"/>
      <c r="BJS268"/>
      <c r="BJT268"/>
      <c r="BJU268"/>
      <c r="BJV268"/>
      <c r="BJW268"/>
      <c r="BJX268"/>
      <c r="BJY268"/>
      <c r="BJZ268"/>
      <c r="BKA268"/>
      <c r="BKB268"/>
      <c r="BKC268"/>
      <c r="BKD268"/>
      <c r="BKE268"/>
      <c r="BKF268"/>
      <c r="BKG268"/>
      <c r="BKH268"/>
      <c r="BKI268"/>
      <c r="BKJ268"/>
      <c r="BKK268"/>
      <c r="BKL268"/>
      <c r="BKM268"/>
      <c r="BKN268"/>
      <c r="BKO268"/>
      <c r="BKP268"/>
      <c r="BKQ268"/>
      <c r="BKR268"/>
      <c r="BKS268"/>
      <c r="BKT268"/>
      <c r="BKU268"/>
      <c r="BKV268"/>
      <c r="BKW268"/>
      <c r="BKX268"/>
      <c r="BKY268"/>
      <c r="BKZ268"/>
      <c r="BLA268"/>
      <c r="BLB268"/>
      <c r="BLC268"/>
      <c r="BLD268"/>
      <c r="BLE268"/>
      <c r="BLF268"/>
      <c r="BLG268"/>
      <c r="BLH268"/>
      <c r="BLI268"/>
      <c r="BLJ268"/>
      <c r="BLK268"/>
      <c r="BLL268"/>
      <c r="BLM268"/>
      <c r="BLN268"/>
      <c r="BLO268"/>
      <c r="BLP268"/>
      <c r="BLQ268"/>
      <c r="BLR268"/>
      <c r="BLS268"/>
      <c r="BLT268"/>
      <c r="BLU268"/>
      <c r="BLV268"/>
      <c r="BLW268"/>
      <c r="BLX268"/>
      <c r="BLY268"/>
      <c r="BLZ268"/>
      <c r="BMA268"/>
      <c r="BMB268"/>
      <c r="BMC268"/>
      <c r="BMD268"/>
      <c r="BME268"/>
      <c r="BMF268"/>
      <c r="BMG268"/>
      <c r="BMH268"/>
      <c r="BMI268"/>
      <c r="BMJ268"/>
      <c r="BMK268"/>
      <c r="BML268"/>
      <c r="BMM268"/>
      <c r="BMN268"/>
      <c r="BMO268"/>
      <c r="BMP268"/>
      <c r="BMQ268"/>
      <c r="BMR268"/>
      <c r="BMS268"/>
      <c r="BMT268"/>
      <c r="BMU268"/>
      <c r="BMV268"/>
      <c r="BMW268"/>
      <c r="BMX268"/>
      <c r="BMY268"/>
      <c r="BMZ268"/>
      <c r="BNA268"/>
      <c r="BNB268"/>
      <c r="BNC268"/>
      <c r="BND268"/>
      <c r="BNE268"/>
      <c r="BNF268"/>
      <c r="BNG268"/>
      <c r="BNH268"/>
      <c r="BNI268"/>
      <c r="BNJ268"/>
      <c r="BNK268"/>
      <c r="BNL268"/>
      <c r="BNM268"/>
      <c r="BNN268"/>
      <c r="BNO268"/>
      <c r="BNP268"/>
      <c r="BNQ268"/>
      <c r="BNR268"/>
      <c r="BNS268"/>
      <c r="BNT268"/>
      <c r="BNU268"/>
      <c r="BNV268"/>
      <c r="BNW268"/>
      <c r="BNX268"/>
      <c r="BNY268"/>
      <c r="BNZ268"/>
      <c r="BOA268"/>
      <c r="BOB268"/>
      <c r="BOC268"/>
      <c r="BOD268"/>
      <c r="BOE268"/>
      <c r="BOF268"/>
      <c r="BOG268"/>
      <c r="BOH268"/>
      <c r="BOI268"/>
      <c r="BOJ268"/>
      <c r="BOK268"/>
      <c r="BOL268"/>
      <c r="BOM268"/>
      <c r="BON268"/>
      <c r="BOO268"/>
      <c r="BOP268"/>
      <c r="BOQ268"/>
      <c r="BOR268"/>
      <c r="BOS268"/>
      <c r="BOT268"/>
      <c r="BOU268"/>
      <c r="BOV268"/>
      <c r="BOW268"/>
      <c r="BOX268"/>
      <c r="BOY268"/>
      <c r="BOZ268"/>
      <c r="BPA268"/>
      <c r="BPB268"/>
      <c r="BPC268"/>
      <c r="BPD268"/>
      <c r="BPE268"/>
      <c r="BPF268"/>
      <c r="BPG268"/>
      <c r="BPH268"/>
      <c r="BPI268"/>
      <c r="BPJ268"/>
      <c r="BPK268"/>
      <c r="BPL268"/>
      <c r="BPM268"/>
      <c r="BPN268"/>
      <c r="BPO268"/>
      <c r="BPP268"/>
      <c r="BPQ268"/>
      <c r="BPR268"/>
      <c r="BPS268"/>
      <c r="BPT268"/>
      <c r="BPU268"/>
      <c r="BPV268"/>
      <c r="BPW268"/>
      <c r="BPX268"/>
      <c r="BPY268"/>
      <c r="BPZ268"/>
      <c r="BQA268"/>
      <c r="BQB268"/>
      <c r="BQC268"/>
      <c r="BQD268"/>
      <c r="BQE268"/>
      <c r="BQF268"/>
      <c r="BQG268"/>
      <c r="BQH268"/>
      <c r="BQI268"/>
      <c r="BQJ268"/>
      <c r="BQK268"/>
      <c r="BQL268"/>
      <c r="BQM268"/>
      <c r="BQN268"/>
      <c r="BQO268"/>
      <c r="BQP268"/>
      <c r="BQQ268"/>
      <c r="BQR268"/>
      <c r="BQS268"/>
      <c r="BQT268"/>
      <c r="BQU268"/>
      <c r="BQV268"/>
      <c r="BQW268"/>
      <c r="BQX268"/>
      <c r="BQY268"/>
      <c r="BQZ268"/>
      <c r="BRA268"/>
      <c r="BRB268"/>
      <c r="BRC268"/>
      <c r="BRD268"/>
      <c r="BRE268"/>
      <c r="BRF268"/>
      <c r="BRG268"/>
      <c r="BRH268"/>
      <c r="BRI268"/>
      <c r="BRJ268"/>
      <c r="BRK268"/>
      <c r="BRL268"/>
      <c r="BRM268"/>
      <c r="BRN268"/>
      <c r="BRO268"/>
      <c r="BRP268"/>
      <c r="BRQ268"/>
      <c r="BRR268"/>
      <c r="BRS268"/>
      <c r="BRT268"/>
      <c r="BRU268"/>
      <c r="BRV268"/>
      <c r="BRW268"/>
      <c r="BRX268"/>
      <c r="BRY268"/>
      <c r="BRZ268"/>
      <c r="BSA268"/>
      <c r="BSB268"/>
      <c r="BSC268"/>
      <c r="BSD268"/>
      <c r="BSE268"/>
      <c r="BSF268"/>
      <c r="BSG268"/>
      <c r="BSH268"/>
      <c r="BSI268"/>
      <c r="BSJ268"/>
      <c r="BSK268"/>
      <c r="BSL268"/>
      <c r="BSM268"/>
      <c r="BSN268"/>
      <c r="BSO268"/>
      <c r="BSP268"/>
      <c r="BSQ268"/>
      <c r="BSR268"/>
      <c r="BSS268"/>
      <c r="BST268"/>
      <c r="BSU268"/>
      <c r="BSV268"/>
      <c r="BSW268"/>
      <c r="BSX268"/>
      <c r="BSY268"/>
      <c r="BSZ268"/>
      <c r="BTA268"/>
      <c r="BTB268"/>
      <c r="BTC268"/>
      <c r="BTD268"/>
      <c r="BTE268"/>
      <c r="BTF268"/>
      <c r="BTG268"/>
      <c r="BTH268"/>
      <c r="BTI268"/>
      <c r="BTJ268"/>
      <c r="BTK268"/>
      <c r="BTL268"/>
      <c r="BTM268"/>
      <c r="BTN268"/>
      <c r="BTO268"/>
      <c r="BTP268"/>
      <c r="BTQ268"/>
      <c r="BTR268"/>
      <c r="BTS268"/>
      <c r="BTT268"/>
      <c r="BTU268"/>
      <c r="BTV268"/>
      <c r="BTW268"/>
      <c r="BTX268"/>
      <c r="BTY268"/>
      <c r="BTZ268"/>
      <c r="BUA268"/>
      <c r="BUB268"/>
      <c r="BUC268"/>
      <c r="BUD268"/>
      <c r="BUE268"/>
      <c r="BUF268"/>
      <c r="BUG268"/>
      <c r="BUH268"/>
      <c r="BUI268"/>
      <c r="BUJ268"/>
      <c r="BUK268"/>
      <c r="BUL268"/>
      <c r="BUM268"/>
      <c r="BUN268"/>
      <c r="BUO268"/>
      <c r="BUP268"/>
      <c r="BUQ268"/>
      <c r="BUR268"/>
      <c r="BUS268"/>
      <c r="BUT268"/>
      <c r="BUU268"/>
      <c r="BUV268"/>
      <c r="BUW268"/>
      <c r="BUX268"/>
      <c r="BUY268"/>
      <c r="BUZ268"/>
      <c r="BVA268"/>
      <c r="BVB268"/>
      <c r="BVC268"/>
      <c r="BVD268"/>
      <c r="BVE268"/>
      <c r="BVF268"/>
      <c r="BVG268"/>
      <c r="BVH268"/>
      <c r="BVI268"/>
      <c r="BVJ268"/>
      <c r="BVK268"/>
      <c r="BVL268"/>
      <c r="BVM268"/>
      <c r="BVN268"/>
      <c r="BVO268"/>
      <c r="BVP268"/>
      <c r="BVQ268"/>
      <c r="BVR268"/>
      <c r="BVS268"/>
      <c r="BVT268"/>
      <c r="BVU268"/>
      <c r="BVV268"/>
      <c r="BVW268"/>
      <c r="BVX268"/>
      <c r="BVY268"/>
      <c r="BVZ268"/>
      <c r="BWA268"/>
      <c r="BWB268"/>
      <c r="BWC268"/>
      <c r="BWD268"/>
      <c r="BWE268"/>
      <c r="BWF268"/>
      <c r="BWG268"/>
      <c r="BWH268"/>
      <c r="BWI268"/>
      <c r="BWJ268"/>
      <c r="BWK268"/>
      <c r="BWL268"/>
      <c r="BWM268"/>
      <c r="BWN268"/>
      <c r="BWO268"/>
      <c r="BWP268"/>
      <c r="BWQ268"/>
      <c r="BWR268"/>
      <c r="BWS268"/>
      <c r="BWT268"/>
      <c r="BWU268"/>
      <c r="BWV268"/>
      <c r="BWW268"/>
      <c r="BWX268"/>
      <c r="BWY268"/>
      <c r="BWZ268"/>
      <c r="BXA268"/>
      <c r="BXB268"/>
      <c r="BXC268"/>
      <c r="BXD268"/>
      <c r="BXE268"/>
      <c r="BXF268"/>
      <c r="BXG268"/>
      <c r="BXH268"/>
      <c r="BXI268"/>
      <c r="BXJ268"/>
      <c r="BXK268"/>
      <c r="BXL268"/>
      <c r="BXM268"/>
      <c r="BXN268"/>
      <c r="BXO268"/>
      <c r="BXP268"/>
      <c r="BXQ268"/>
      <c r="BXR268"/>
      <c r="BXS268"/>
      <c r="BXT268"/>
      <c r="BXU268"/>
      <c r="BXV268"/>
      <c r="BXW268"/>
      <c r="BXX268"/>
      <c r="BXY268"/>
      <c r="BXZ268"/>
      <c r="BYA268"/>
      <c r="BYB268"/>
      <c r="BYC268"/>
      <c r="BYD268"/>
      <c r="BYE268"/>
      <c r="BYF268"/>
      <c r="BYG268"/>
      <c r="BYH268"/>
      <c r="BYI268"/>
      <c r="BYJ268"/>
      <c r="BYK268"/>
      <c r="BYL268"/>
      <c r="BYM268"/>
      <c r="BYN268"/>
      <c r="BYO268"/>
      <c r="BYP268"/>
      <c r="BYQ268"/>
      <c r="BYR268"/>
      <c r="BYS268"/>
      <c r="BYT268"/>
      <c r="BYU268"/>
      <c r="BYV268"/>
      <c r="BYW268"/>
      <c r="BYX268"/>
      <c r="BYY268"/>
      <c r="BYZ268"/>
      <c r="BZA268"/>
      <c r="BZB268"/>
      <c r="BZC268"/>
      <c r="BZD268"/>
      <c r="BZE268"/>
      <c r="BZF268"/>
      <c r="BZG268"/>
      <c r="BZH268"/>
      <c r="BZI268"/>
      <c r="BZJ268"/>
      <c r="BZK268"/>
      <c r="BZL268"/>
      <c r="BZM268"/>
      <c r="BZN268"/>
      <c r="BZO268"/>
      <c r="BZP268"/>
      <c r="BZQ268"/>
      <c r="BZR268"/>
      <c r="BZS268"/>
      <c r="BZT268"/>
      <c r="BZU268"/>
      <c r="BZV268"/>
      <c r="BZW268"/>
      <c r="BZX268"/>
      <c r="BZY268"/>
      <c r="BZZ268"/>
      <c r="CAA268"/>
      <c r="CAB268"/>
      <c r="CAC268"/>
      <c r="CAD268"/>
      <c r="CAE268"/>
      <c r="CAF268"/>
      <c r="CAG268"/>
      <c r="CAH268"/>
      <c r="CAI268"/>
      <c r="CAJ268"/>
      <c r="CAK268"/>
      <c r="CAL268"/>
      <c r="CAM268"/>
      <c r="CAN268"/>
      <c r="CAO268"/>
      <c r="CAP268"/>
      <c r="CAQ268"/>
      <c r="CAR268"/>
      <c r="CAS268"/>
      <c r="CAT268"/>
      <c r="CAU268"/>
      <c r="CAV268"/>
      <c r="CAW268"/>
      <c r="CAX268"/>
      <c r="CAY268"/>
      <c r="CAZ268"/>
      <c r="CBA268"/>
      <c r="CBB268"/>
      <c r="CBC268"/>
      <c r="CBD268"/>
      <c r="CBE268"/>
      <c r="CBF268"/>
      <c r="CBG268"/>
      <c r="CBH268"/>
      <c r="CBI268"/>
      <c r="CBJ268"/>
      <c r="CBK268"/>
      <c r="CBL268"/>
      <c r="CBM268"/>
      <c r="CBN268"/>
      <c r="CBO268"/>
      <c r="CBP268"/>
      <c r="CBQ268"/>
      <c r="CBR268"/>
      <c r="CBS268"/>
      <c r="CBT268"/>
      <c r="CBU268"/>
      <c r="CBV268"/>
      <c r="CBW268"/>
      <c r="CBX268"/>
      <c r="CBY268"/>
      <c r="CBZ268"/>
      <c r="CCA268"/>
      <c r="CCB268"/>
      <c r="CCC268"/>
      <c r="CCD268"/>
      <c r="CCE268"/>
      <c r="CCF268"/>
      <c r="CCG268"/>
      <c r="CCH268"/>
      <c r="CCI268"/>
      <c r="CCJ268"/>
      <c r="CCK268"/>
      <c r="CCL268"/>
      <c r="CCM268"/>
      <c r="CCN268"/>
      <c r="CCO268"/>
      <c r="CCP268"/>
      <c r="CCQ268"/>
      <c r="CCR268"/>
      <c r="CCS268"/>
      <c r="CCT268"/>
      <c r="CCU268"/>
      <c r="CCV268"/>
      <c r="CCW268"/>
      <c r="CCX268"/>
      <c r="CCY268"/>
      <c r="CCZ268"/>
      <c r="CDA268"/>
      <c r="CDB268"/>
      <c r="CDC268"/>
      <c r="CDD268"/>
      <c r="CDE268"/>
      <c r="CDF268"/>
      <c r="CDG268"/>
      <c r="CDH268"/>
      <c r="CDI268"/>
      <c r="CDJ268"/>
      <c r="CDK268"/>
      <c r="CDL268"/>
      <c r="CDM268"/>
      <c r="CDN268"/>
      <c r="CDO268"/>
      <c r="CDP268"/>
      <c r="CDQ268"/>
      <c r="CDR268"/>
      <c r="CDS268"/>
      <c r="CDT268"/>
      <c r="CDU268"/>
      <c r="CDV268"/>
      <c r="CDW268"/>
      <c r="CDX268"/>
      <c r="CDY268"/>
      <c r="CDZ268"/>
      <c r="CEA268"/>
      <c r="CEB268"/>
      <c r="CEC268"/>
      <c r="CED268"/>
      <c r="CEE268"/>
      <c r="CEF268"/>
      <c r="CEG268"/>
      <c r="CEH268"/>
      <c r="CEI268"/>
      <c r="CEJ268"/>
      <c r="CEK268"/>
      <c r="CEL268"/>
      <c r="CEM268"/>
      <c r="CEN268"/>
      <c r="CEO268"/>
      <c r="CEP268"/>
      <c r="CEQ268"/>
      <c r="CER268"/>
      <c r="CES268"/>
      <c r="CET268"/>
      <c r="CEU268"/>
      <c r="CEV268"/>
      <c r="CEW268"/>
      <c r="CEX268"/>
      <c r="CEY268"/>
      <c r="CEZ268"/>
      <c r="CFA268"/>
      <c r="CFB268"/>
      <c r="CFC268"/>
      <c r="CFD268"/>
      <c r="CFE268"/>
      <c r="CFF268"/>
      <c r="CFG268"/>
      <c r="CFH268"/>
      <c r="CFI268"/>
      <c r="CFJ268"/>
      <c r="CFK268"/>
      <c r="CFL268"/>
      <c r="CFM268"/>
      <c r="CFN268"/>
      <c r="CFO268"/>
      <c r="CFP268"/>
      <c r="CFQ268"/>
      <c r="CFR268"/>
      <c r="CFS268"/>
      <c r="CFT268"/>
      <c r="CFU268"/>
      <c r="CFV268"/>
      <c r="CFW268"/>
      <c r="CFX268"/>
      <c r="CFY268"/>
      <c r="CFZ268"/>
      <c r="CGA268"/>
      <c r="CGB268"/>
      <c r="CGC268"/>
      <c r="CGD268"/>
      <c r="CGE268"/>
      <c r="CGF268"/>
      <c r="CGG268"/>
      <c r="CGH268"/>
      <c r="CGI268"/>
      <c r="CGJ268"/>
      <c r="CGK268"/>
      <c r="CGL268"/>
      <c r="CGM268"/>
      <c r="CGN268"/>
      <c r="CGO268"/>
      <c r="CGP268"/>
      <c r="CGQ268"/>
      <c r="CGR268"/>
      <c r="CGS268"/>
      <c r="CGT268"/>
      <c r="CGU268"/>
      <c r="CGV268"/>
      <c r="CGW268"/>
      <c r="CGX268"/>
      <c r="CGY268"/>
      <c r="CGZ268"/>
      <c r="CHA268"/>
      <c r="CHB268"/>
      <c r="CHC268"/>
      <c r="CHD268"/>
      <c r="CHE268"/>
      <c r="CHF268"/>
      <c r="CHG268"/>
      <c r="CHH268"/>
      <c r="CHI268"/>
      <c r="CHJ268"/>
      <c r="CHK268"/>
      <c r="CHL268"/>
      <c r="CHM268"/>
      <c r="CHN268"/>
      <c r="CHO268"/>
      <c r="CHP268"/>
      <c r="CHQ268"/>
      <c r="CHR268"/>
      <c r="CHS268"/>
      <c r="CHT268"/>
      <c r="CHU268"/>
      <c r="CHV268"/>
      <c r="CHW268"/>
      <c r="CHX268"/>
      <c r="CHY268"/>
      <c r="CHZ268"/>
      <c r="CIA268"/>
      <c r="CIB268"/>
      <c r="CIC268"/>
      <c r="CID268"/>
      <c r="CIE268"/>
      <c r="CIF268"/>
      <c r="CIG268"/>
      <c r="CIH268"/>
      <c r="CII268"/>
      <c r="CIJ268"/>
      <c r="CIK268"/>
      <c r="CIL268"/>
      <c r="CIM268"/>
      <c r="CIN268"/>
      <c r="CIO268"/>
      <c r="CIP268"/>
      <c r="CIQ268"/>
      <c r="CIR268"/>
      <c r="CIS268"/>
      <c r="CIT268"/>
      <c r="CIU268"/>
      <c r="CIV268"/>
      <c r="CIW268"/>
      <c r="CIX268"/>
      <c r="CIY268"/>
      <c r="CIZ268"/>
      <c r="CJA268"/>
      <c r="CJB268"/>
      <c r="CJC268"/>
      <c r="CJD268"/>
      <c r="CJE268"/>
      <c r="CJF268"/>
      <c r="CJG268"/>
      <c r="CJH268"/>
      <c r="CJI268"/>
      <c r="CJJ268"/>
      <c r="CJK268"/>
      <c r="CJL268"/>
      <c r="CJM268"/>
      <c r="CJN268"/>
      <c r="CJO268"/>
      <c r="CJP268"/>
      <c r="CJQ268"/>
      <c r="CJR268"/>
      <c r="CJS268"/>
      <c r="CJT268"/>
      <c r="CJU268"/>
      <c r="CJV268"/>
      <c r="CJW268"/>
      <c r="CJX268"/>
      <c r="CJY268"/>
      <c r="CJZ268"/>
      <c r="CKA268"/>
      <c r="CKB268"/>
      <c r="CKC268"/>
      <c r="CKD268"/>
      <c r="CKE268"/>
      <c r="CKF268"/>
      <c r="CKG268"/>
      <c r="CKH268"/>
      <c r="CKI268"/>
      <c r="CKJ268"/>
      <c r="CKK268"/>
      <c r="CKL268"/>
      <c r="CKM268"/>
      <c r="CKN268"/>
      <c r="CKO268"/>
      <c r="CKP268"/>
      <c r="CKQ268"/>
      <c r="CKR268"/>
      <c r="CKS268"/>
      <c r="CKT268"/>
      <c r="CKU268"/>
      <c r="CKV268"/>
      <c r="CKW268"/>
      <c r="CKX268"/>
      <c r="CKY268"/>
      <c r="CKZ268"/>
      <c r="CLA268"/>
      <c r="CLB268"/>
      <c r="CLC268"/>
      <c r="CLD268"/>
      <c r="CLE268"/>
      <c r="CLF268"/>
      <c r="CLG268"/>
      <c r="CLH268"/>
      <c r="CLI268"/>
      <c r="CLJ268"/>
      <c r="CLK268"/>
      <c r="CLL268"/>
      <c r="CLM268"/>
      <c r="CLN268"/>
      <c r="CLO268"/>
      <c r="CLP268"/>
      <c r="CLQ268"/>
      <c r="CLR268"/>
      <c r="CLS268"/>
      <c r="CLT268"/>
      <c r="CLU268"/>
      <c r="CLV268"/>
      <c r="CLW268"/>
      <c r="CLX268"/>
      <c r="CLY268"/>
      <c r="CLZ268"/>
      <c r="CMA268"/>
      <c r="CMB268"/>
      <c r="CMC268"/>
      <c r="CMD268"/>
      <c r="CME268"/>
      <c r="CMF268"/>
      <c r="CMG268"/>
      <c r="CMH268"/>
      <c r="CMI268"/>
      <c r="CMJ268"/>
      <c r="CMK268"/>
      <c r="CML268"/>
      <c r="CMM268"/>
      <c r="CMN268"/>
      <c r="CMO268"/>
      <c r="CMP268"/>
      <c r="CMQ268"/>
      <c r="CMR268"/>
      <c r="CMS268"/>
      <c r="CMT268"/>
      <c r="CMU268"/>
      <c r="CMV268"/>
      <c r="CMW268"/>
      <c r="CMX268"/>
      <c r="CMY268"/>
      <c r="CMZ268"/>
      <c r="CNA268"/>
      <c r="CNB268"/>
      <c r="CNC268"/>
      <c r="CND268"/>
      <c r="CNE268"/>
      <c r="CNF268"/>
      <c r="CNG268"/>
      <c r="CNH268"/>
      <c r="CNI268"/>
      <c r="CNJ268"/>
      <c r="CNK268"/>
      <c r="CNL268"/>
      <c r="CNM268"/>
      <c r="CNN268"/>
      <c r="CNO268"/>
      <c r="CNP268"/>
      <c r="CNQ268"/>
      <c r="CNR268"/>
      <c r="CNS268"/>
      <c r="CNT268"/>
      <c r="CNU268"/>
      <c r="CNV268"/>
      <c r="CNW268"/>
      <c r="CNX268"/>
      <c r="CNY268"/>
      <c r="CNZ268"/>
      <c r="COA268"/>
      <c r="COB268"/>
      <c r="COC268"/>
      <c r="COD268"/>
      <c r="COE268"/>
      <c r="COF268"/>
      <c r="COG268"/>
      <c r="COH268"/>
      <c r="COI268"/>
      <c r="COJ268"/>
      <c r="COK268"/>
      <c r="COL268"/>
      <c r="COM268"/>
      <c r="CON268"/>
      <c r="COO268"/>
      <c r="COP268"/>
      <c r="COQ268"/>
      <c r="COR268"/>
      <c r="COS268"/>
      <c r="COT268"/>
      <c r="COU268"/>
      <c r="COV268"/>
      <c r="COW268"/>
      <c r="COX268"/>
      <c r="COY268"/>
      <c r="COZ268"/>
      <c r="CPA268"/>
      <c r="CPB268"/>
      <c r="CPC268"/>
      <c r="CPD268"/>
      <c r="CPE268"/>
      <c r="CPF268"/>
      <c r="CPG268"/>
      <c r="CPH268"/>
      <c r="CPI268"/>
      <c r="CPJ268"/>
      <c r="CPK268"/>
      <c r="CPL268"/>
      <c r="CPM268"/>
      <c r="CPN268"/>
      <c r="CPO268"/>
      <c r="CPP268"/>
      <c r="CPQ268"/>
      <c r="CPR268"/>
      <c r="CPS268"/>
      <c r="CPT268"/>
      <c r="CPU268"/>
      <c r="CPV268"/>
      <c r="CPW268"/>
      <c r="CPX268"/>
      <c r="CPY268"/>
      <c r="CPZ268"/>
      <c r="CQA268"/>
      <c r="CQB268"/>
      <c r="CQC268"/>
      <c r="CQD268"/>
      <c r="CQE268"/>
      <c r="CQF268"/>
      <c r="CQG268"/>
      <c r="CQH268"/>
      <c r="CQI268"/>
      <c r="CQJ268"/>
      <c r="CQK268"/>
      <c r="CQL268"/>
      <c r="CQM268"/>
      <c r="CQN268"/>
      <c r="CQO268"/>
      <c r="CQP268"/>
      <c r="CQQ268"/>
      <c r="CQR268"/>
      <c r="CQS268"/>
      <c r="CQT268"/>
      <c r="CQU268"/>
      <c r="CQV268"/>
      <c r="CQW268"/>
      <c r="CQX268"/>
      <c r="CQY268"/>
      <c r="CQZ268"/>
      <c r="CRA268"/>
      <c r="CRB268"/>
      <c r="CRC268"/>
      <c r="CRD268"/>
      <c r="CRE268"/>
      <c r="CRF268"/>
      <c r="CRG268"/>
      <c r="CRH268"/>
      <c r="CRI268"/>
      <c r="CRJ268"/>
      <c r="CRK268"/>
      <c r="CRL268"/>
      <c r="CRM268"/>
      <c r="CRN268"/>
      <c r="CRO268"/>
      <c r="CRP268"/>
      <c r="CRQ268"/>
      <c r="CRR268"/>
      <c r="CRS268"/>
      <c r="CRT268"/>
      <c r="CRU268"/>
      <c r="CRV268"/>
      <c r="CRW268"/>
      <c r="CRX268"/>
      <c r="CRY268"/>
      <c r="CRZ268"/>
      <c r="CSA268"/>
      <c r="CSB268"/>
      <c r="CSC268"/>
      <c r="CSD268"/>
      <c r="CSE268"/>
      <c r="CSF268"/>
      <c r="CSG268"/>
      <c r="CSH268"/>
      <c r="CSI268"/>
      <c r="CSJ268"/>
      <c r="CSK268"/>
      <c r="CSL268"/>
      <c r="CSM268"/>
      <c r="CSN268"/>
      <c r="CSO268"/>
      <c r="CSP268"/>
      <c r="CSQ268"/>
      <c r="CSR268"/>
      <c r="CSS268"/>
      <c r="CST268"/>
      <c r="CSU268"/>
      <c r="CSV268"/>
      <c r="CSW268"/>
      <c r="CSX268"/>
      <c r="CSY268"/>
      <c r="CSZ268"/>
      <c r="CTA268"/>
      <c r="CTB268"/>
      <c r="CTC268"/>
      <c r="CTD268"/>
      <c r="CTE268"/>
      <c r="CTF268"/>
      <c r="CTG268"/>
      <c r="CTH268"/>
      <c r="CTI268"/>
      <c r="CTJ268"/>
      <c r="CTK268"/>
      <c r="CTL268"/>
      <c r="CTM268"/>
      <c r="CTN268"/>
      <c r="CTO268"/>
      <c r="CTP268"/>
      <c r="CTQ268"/>
      <c r="CTR268"/>
      <c r="CTS268"/>
      <c r="CTT268"/>
      <c r="CTU268"/>
      <c r="CTV268"/>
      <c r="CTW268"/>
      <c r="CTX268"/>
      <c r="CTY268"/>
      <c r="CTZ268"/>
      <c r="CUA268"/>
      <c r="CUB268"/>
      <c r="CUC268"/>
      <c r="CUD268"/>
      <c r="CUE268"/>
      <c r="CUF268"/>
      <c r="CUG268"/>
      <c r="CUH268"/>
      <c r="CUI268"/>
      <c r="CUJ268"/>
      <c r="CUK268"/>
      <c r="CUL268"/>
      <c r="CUM268"/>
      <c r="CUN268"/>
      <c r="CUO268"/>
      <c r="CUP268"/>
      <c r="CUQ268"/>
      <c r="CUR268"/>
      <c r="CUS268"/>
      <c r="CUT268"/>
      <c r="CUU268"/>
      <c r="CUV268"/>
      <c r="CUW268"/>
      <c r="CUX268"/>
      <c r="CUY268"/>
      <c r="CUZ268"/>
      <c r="CVA268"/>
      <c r="CVB268"/>
      <c r="CVC268"/>
      <c r="CVD268"/>
      <c r="CVE268"/>
      <c r="CVF268"/>
      <c r="CVG268"/>
      <c r="CVH268"/>
      <c r="CVI268"/>
      <c r="CVJ268"/>
      <c r="CVK268"/>
      <c r="CVL268"/>
      <c r="CVM268"/>
      <c r="CVN268"/>
      <c r="CVO268"/>
      <c r="CVP268"/>
      <c r="CVQ268"/>
      <c r="CVR268"/>
      <c r="CVS268"/>
      <c r="CVT268"/>
      <c r="CVU268"/>
      <c r="CVV268"/>
      <c r="CVW268"/>
      <c r="CVX268"/>
      <c r="CVY268"/>
      <c r="CVZ268"/>
      <c r="CWA268"/>
      <c r="CWB268"/>
      <c r="CWC268"/>
      <c r="CWD268"/>
      <c r="CWE268"/>
      <c r="CWF268"/>
      <c r="CWG268"/>
      <c r="CWH268"/>
      <c r="CWI268"/>
      <c r="CWJ268"/>
      <c r="CWK268"/>
      <c r="CWL268"/>
      <c r="CWM268"/>
      <c r="CWN268"/>
      <c r="CWO268"/>
      <c r="CWP268"/>
      <c r="CWQ268"/>
      <c r="CWR268"/>
      <c r="CWS268"/>
      <c r="CWT268"/>
      <c r="CWU268"/>
      <c r="CWV268"/>
      <c r="CWW268"/>
      <c r="CWX268"/>
      <c r="CWY268"/>
      <c r="CWZ268"/>
      <c r="CXA268"/>
      <c r="CXB268"/>
      <c r="CXC268"/>
      <c r="CXD268"/>
      <c r="CXE268"/>
      <c r="CXF268"/>
      <c r="CXG268"/>
      <c r="CXH268"/>
      <c r="CXI268"/>
      <c r="CXJ268"/>
      <c r="CXK268"/>
      <c r="CXL268"/>
      <c r="CXM268"/>
      <c r="CXN268"/>
      <c r="CXO268"/>
      <c r="CXP268"/>
      <c r="CXQ268"/>
      <c r="CXR268"/>
      <c r="CXS268"/>
      <c r="CXT268"/>
      <c r="CXU268"/>
      <c r="CXV268"/>
      <c r="CXW268"/>
      <c r="CXX268"/>
      <c r="CXY268"/>
      <c r="CXZ268"/>
      <c r="CYA268"/>
      <c r="CYB268"/>
      <c r="CYC268"/>
      <c r="CYD268"/>
      <c r="CYE268"/>
      <c r="CYF268"/>
      <c r="CYG268"/>
      <c r="CYH268"/>
      <c r="CYI268"/>
      <c r="CYJ268"/>
      <c r="CYK268"/>
      <c r="CYL268"/>
      <c r="CYM268"/>
      <c r="CYN268"/>
      <c r="CYO268"/>
      <c r="CYP268"/>
      <c r="CYQ268"/>
      <c r="CYR268"/>
      <c r="CYS268"/>
      <c r="CYT268"/>
      <c r="CYU268"/>
      <c r="CYV268"/>
      <c r="CYW268"/>
      <c r="CYX268"/>
      <c r="CYY268"/>
      <c r="CYZ268"/>
      <c r="CZA268"/>
      <c r="CZB268"/>
      <c r="CZC268"/>
      <c r="CZD268"/>
      <c r="CZE268"/>
      <c r="CZF268"/>
      <c r="CZG268"/>
      <c r="CZH268"/>
      <c r="CZI268"/>
      <c r="CZJ268"/>
      <c r="CZK268"/>
      <c r="CZL268"/>
      <c r="CZM268"/>
      <c r="CZN268"/>
      <c r="CZO268"/>
      <c r="CZP268"/>
      <c r="CZQ268"/>
      <c r="CZR268"/>
      <c r="CZS268"/>
      <c r="CZT268"/>
      <c r="CZU268"/>
      <c r="CZV268"/>
      <c r="CZW268"/>
      <c r="CZX268"/>
      <c r="CZY268"/>
      <c r="CZZ268"/>
      <c r="DAA268"/>
      <c r="DAB268"/>
      <c r="DAC268"/>
      <c r="DAD268"/>
      <c r="DAE268"/>
      <c r="DAF268"/>
      <c r="DAG268"/>
      <c r="DAH268"/>
      <c r="DAI268"/>
      <c r="DAJ268"/>
      <c r="DAK268"/>
      <c r="DAL268"/>
      <c r="DAM268"/>
      <c r="DAN268"/>
      <c r="DAO268"/>
      <c r="DAP268"/>
      <c r="DAQ268"/>
      <c r="DAR268"/>
      <c r="DAS268"/>
      <c r="DAT268"/>
      <c r="DAU268"/>
      <c r="DAV268"/>
      <c r="DAW268"/>
      <c r="DAX268"/>
      <c r="DAY268"/>
      <c r="DAZ268"/>
      <c r="DBA268"/>
      <c r="DBB268"/>
      <c r="DBC268"/>
      <c r="DBD268"/>
      <c r="DBE268"/>
      <c r="DBF268"/>
      <c r="DBG268"/>
      <c r="DBH268"/>
      <c r="DBI268"/>
      <c r="DBJ268"/>
      <c r="DBK268"/>
      <c r="DBL268"/>
      <c r="DBM268"/>
      <c r="DBN268"/>
      <c r="DBO268"/>
      <c r="DBP268"/>
      <c r="DBQ268"/>
      <c r="DBR268"/>
      <c r="DBS268"/>
      <c r="DBT268"/>
      <c r="DBU268"/>
      <c r="DBV268"/>
      <c r="DBW268"/>
      <c r="DBX268"/>
      <c r="DBY268"/>
      <c r="DBZ268"/>
      <c r="DCA268"/>
      <c r="DCB268"/>
      <c r="DCC268"/>
      <c r="DCD268"/>
      <c r="DCE268"/>
      <c r="DCF268"/>
      <c r="DCG268"/>
      <c r="DCH268"/>
      <c r="DCI268"/>
      <c r="DCJ268"/>
      <c r="DCK268"/>
      <c r="DCL268"/>
      <c r="DCM268"/>
      <c r="DCN268"/>
      <c r="DCO268"/>
      <c r="DCP268"/>
      <c r="DCQ268"/>
      <c r="DCR268"/>
      <c r="DCS268"/>
      <c r="DCT268"/>
      <c r="DCU268"/>
      <c r="DCV268"/>
      <c r="DCW268"/>
      <c r="DCX268"/>
      <c r="DCY268"/>
      <c r="DCZ268"/>
      <c r="DDA268"/>
      <c r="DDB268"/>
      <c r="DDC268"/>
      <c r="DDD268"/>
      <c r="DDE268"/>
      <c r="DDF268"/>
      <c r="DDG268"/>
      <c r="DDH268"/>
      <c r="DDI268"/>
      <c r="DDJ268"/>
      <c r="DDK268"/>
      <c r="DDL268"/>
      <c r="DDM268"/>
      <c r="DDN268"/>
      <c r="DDO268"/>
      <c r="DDP268"/>
      <c r="DDQ268"/>
      <c r="DDR268"/>
      <c r="DDS268"/>
      <c r="DDT268"/>
      <c r="DDU268"/>
      <c r="DDV268"/>
      <c r="DDW268"/>
      <c r="DDX268"/>
      <c r="DDY268"/>
      <c r="DDZ268"/>
      <c r="DEA268"/>
      <c r="DEB268"/>
      <c r="DEC268"/>
      <c r="DED268"/>
      <c r="DEE268"/>
      <c r="DEF268"/>
      <c r="DEG268"/>
      <c r="DEH268"/>
      <c r="DEI268"/>
      <c r="DEJ268"/>
      <c r="DEK268"/>
      <c r="DEL268"/>
      <c r="DEM268"/>
      <c r="DEN268"/>
      <c r="DEO268"/>
      <c r="DEP268"/>
      <c r="DEQ268"/>
      <c r="DER268"/>
      <c r="DES268"/>
      <c r="DET268"/>
      <c r="DEU268"/>
      <c r="DEV268"/>
      <c r="DEW268"/>
      <c r="DEX268"/>
      <c r="DEY268"/>
      <c r="DEZ268"/>
      <c r="DFA268"/>
      <c r="DFB268"/>
      <c r="DFC268"/>
      <c r="DFD268"/>
      <c r="DFE268"/>
      <c r="DFF268"/>
      <c r="DFG268"/>
      <c r="DFH268"/>
      <c r="DFI268"/>
      <c r="DFJ268"/>
      <c r="DFK268"/>
      <c r="DFL268"/>
      <c r="DFM268"/>
      <c r="DFN268"/>
      <c r="DFO268"/>
      <c r="DFP268"/>
      <c r="DFQ268"/>
      <c r="DFR268"/>
      <c r="DFS268"/>
      <c r="DFT268"/>
      <c r="DFU268"/>
      <c r="DFV268"/>
      <c r="DFW268"/>
      <c r="DFX268"/>
      <c r="DFY268"/>
      <c r="DFZ268"/>
      <c r="DGA268"/>
      <c r="DGB268"/>
      <c r="DGC268"/>
      <c r="DGD268"/>
      <c r="DGE268"/>
      <c r="DGF268"/>
      <c r="DGG268"/>
      <c r="DGH268"/>
      <c r="DGI268"/>
      <c r="DGJ268"/>
      <c r="DGK268"/>
      <c r="DGL268"/>
      <c r="DGM268"/>
      <c r="DGN268"/>
      <c r="DGO268"/>
      <c r="DGP268"/>
      <c r="DGQ268"/>
      <c r="DGR268"/>
      <c r="DGS268"/>
      <c r="DGT268"/>
      <c r="DGU268"/>
      <c r="DGV268"/>
      <c r="DGW268"/>
      <c r="DGX268"/>
      <c r="DGY268"/>
      <c r="DGZ268"/>
      <c r="DHA268"/>
      <c r="DHB268"/>
      <c r="DHC268"/>
      <c r="DHD268"/>
      <c r="DHE268"/>
      <c r="DHF268"/>
      <c r="DHG268"/>
      <c r="DHH268"/>
      <c r="DHI268"/>
      <c r="DHJ268"/>
      <c r="DHK268"/>
      <c r="DHL268"/>
      <c r="DHM268"/>
      <c r="DHN268"/>
      <c r="DHO268"/>
      <c r="DHP268"/>
      <c r="DHQ268"/>
      <c r="DHR268"/>
      <c r="DHS268"/>
      <c r="DHT268"/>
      <c r="DHU268"/>
      <c r="DHV268"/>
      <c r="DHW268"/>
      <c r="DHX268"/>
      <c r="DHY268"/>
      <c r="DHZ268"/>
      <c r="DIA268"/>
      <c r="DIB268"/>
      <c r="DIC268"/>
      <c r="DID268"/>
      <c r="DIE268"/>
      <c r="DIF268"/>
      <c r="DIG268"/>
      <c r="DIH268"/>
      <c r="DII268"/>
      <c r="DIJ268"/>
      <c r="DIK268"/>
      <c r="DIL268"/>
      <c r="DIM268"/>
      <c r="DIN268"/>
      <c r="DIO268"/>
      <c r="DIP268"/>
      <c r="DIQ268"/>
      <c r="DIR268"/>
      <c r="DIS268"/>
      <c r="DIT268"/>
      <c r="DIU268"/>
      <c r="DIV268"/>
      <c r="DIW268"/>
      <c r="DIX268"/>
      <c r="DIY268"/>
      <c r="DIZ268"/>
      <c r="DJA268"/>
      <c r="DJB268"/>
      <c r="DJC268"/>
      <c r="DJD268"/>
      <c r="DJE268"/>
      <c r="DJF268"/>
      <c r="DJG268"/>
      <c r="DJH268"/>
      <c r="DJI268"/>
      <c r="DJJ268"/>
      <c r="DJK268"/>
      <c r="DJL268"/>
      <c r="DJM268"/>
      <c r="DJN268"/>
      <c r="DJO268"/>
      <c r="DJP268"/>
      <c r="DJQ268"/>
      <c r="DJR268"/>
      <c r="DJS268"/>
      <c r="DJT268"/>
      <c r="DJU268"/>
      <c r="DJV268"/>
      <c r="DJW268"/>
      <c r="DJX268"/>
      <c r="DJY268"/>
      <c r="DJZ268"/>
      <c r="DKA268"/>
      <c r="DKB268"/>
      <c r="DKC268"/>
      <c r="DKD268"/>
      <c r="DKE268"/>
      <c r="DKF268"/>
      <c r="DKG268"/>
      <c r="DKH268"/>
      <c r="DKI268"/>
      <c r="DKJ268"/>
      <c r="DKK268"/>
      <c r="DKL268"/>
      <c r="DKM268"/>
      <c r="DKN268"/>
      <c r="DKO268"/>
      <c r="DKP268"/>
      <c r="DKQ268"/>
      <c r="DKR268"/>
      <c r="DKS268"/>
      <c r="DKT268"/>
      <c r="DKU268"/>
      <c r="DKV268"/>
      <c r="DKW268"/>
      <c r="DKX268"/>
      <c r="DKY268"/>
      <c r="DKZ268"/>
      <c r="DLA268"/>
      <c r="DLB268"/>
      <c r="DLC268"/>
      <c r="DLD268"/>
      <c r="DLE268"/>
      <c r="DLF268"/>
      <c r="DLG268"/>
      <c r="DLH268"/>
      <c r="DLI268"/>
      <c r="DLJ268"/>
      <c r="DLK268"/>
      <c r="DLL268"/>
      <c r="DLM268"/>
      <c r="DLN268"/>
      <c r="DLO268"/>
      <c r="DLP268"/>
      <c r="DLQ268"/>
      <c r="DLR268"/>
      <c r="DLS268"/>
      <c r="DLT268"/>
      <c r="DLU268"/>
      <c r="DLV268"/>
      <c r="DLW268"/>
      <c r="DLX268"/>
      <c r="DLY268"/>
      <c r="DLZ268"/>
      <c r="DMA268"/>
      <c r="DMB268"/>
      <c r="DMC268"/>
      <c r="DMD268"/>
      <c r="DME268"/>
      <c r="DMF268"/>
      <c r="DMG268"/>
      <c r="DMH268"/>
      <c r="DMI268"/>
      <c r="DMJ268"/>
      <c r="DMK268"/>
      <c r="DML268"/>
      <c r="DMM268"/>
      <c r="DMN268"/>
      <c r="DMO268"/>
      <c r="DMP268"/>
      <c r="DMQ268"/>
      <c r="DMR268"/>
      <c r="DMS268"/>
      <c r="DMT268"/>
      <c r="DMU268"/>
      <c r="DMV268"/>
      <c r="DMW268"/>
      <c r="DMX268"/>
      <c r="DMY268"/>
      <c r="DMZ268"/>
      <c r="DNA268"/>
      <c r="DNB268"/>
      <c r="DNC268"/>
      <c r="DND268"/>
      <c r="DNE268"/>
      <c r="DNF268"/>
      <c r="DNG268"/>
      <c r="DNH268"/>
      <c r="DNI268"/>
      <c r="DNJ268"/>
      <c r="DNK268"/>
      <c r="DNL268"/>
      <c r="DNM268"/>
      <c r="DNN268"/>
      <c r="DNO268"/>
      <c r="DNP268"/>
      <c r="DNQ268"/>
      <c r="DNR268"/>
      <c r="DNS268"/>
      <c r="DNT268"/>
      <c r="DNU268"/>
      <c r="DNV268"/>
      <c r="DNW268"/>
      <c r="DNX268"/>
      <c r="DNY268"/>
      <c r="DNZ268"/>
      <c r="DOA268"/>
      <c r="DOB268"/>
      <c r="DOC268"/>
      <c r="DOD268"/>
      <c r="DOE268"/>
      <c r="DOF268"/>
      <c r="DOG268"/>
      <c r="DOH268"/>
      <c r="DOI268"/>
      <c r="DOJ268"/>
      <c r="DOK268"/>
      <c r="DOL268"/>
      <c r="DOM268"/>
      <c r="DON268"/>
      <c r="DOO268"/>
      <c r="DOP268"/>
      <c r="DOQ268"/>
      <c r="DOR268"/>
      <c r="DOS268"/>
      <c r="DOT268"/>
      <c r="DOU268"/>
      <c r="DOV268"/>
      <c r="DOW268"/>
      <c r="DOX268"/>
      <c r="DOY268"/>
      <c r="DOZ268"/>
      <c r="DPA268"/>
      <c r="DPB268"/>
      <c r="DPC268"/>
      <c r="DPD268"/>
      <c r="DPE268"/>
      <c r="DPF268"/>
      <c r="DPG268"/>
      <c r="DPH268"/>
      <c r="DPI268"/>
      <c r="DPJ268"/>
      <c r="DPK268"/>
      <c r="DPL268"/>
      <c r="DPM268"/>
      <c r="DPN268"/>
      <c r="DPO268"/>
      <c r="DPP268"/>
      <c r="DPQ268"/>
      <c r="DPR268"/>
      <c r="DPS268"/>
      <c r="DPT268"/>
      <c r="DPU268"/>
      <c r="DPV268"/>
      <c r="DPW268"/>
      <c r="DPX268"/>
      <c r="DPY268"/>
      <c r="DPZ268"/>
      <c r="DQA268"/>
      <c r="DQB268"/>
      <c r="DQC268"/>
      <c r="DQD268"/>
      <c r="DQE268"/>
      <c r="DQF268"/>
      <c r="DQG268"/>
      <c r="DQH268"/>
      <c r="DQI268"/>
      <c r="DQJ268"/>
      <c r="DQK268"/>
      <c r="DQL268"/>
      <c r="DQM268"/>
      <c r="DQN268"/>
      <c r="DQO268"/>
      <c r="DQP268"/>
      <c r="DQQ268"/>
      <c r="DQR268"/>
      <c r="DQS268"/>
      <c r="DQT268"/>
      <c r="DQU268"/>
      <c r="DQV268"/>
      <c r="DQW268"/>
      <c r="DQX268"/>
      <c r="DQY268"/>
      <c r="DQZ268"/>
      <c r="DRA268"/>
      <c r="DRB268"/>
      <c r="DRC268"/>
      <c r="DRD268"/>
      <c r="DRE268"/>
      <c r="DRF268"/>
      <c r="DRG268"/>
      <c r="DRH268"/>
      <c r="DRI268"/>
      <c r="DRJ268"/>
      <c r="DRK268"/>
      <c r="DRL268"/>
      <c r="DRM268"/>
      <c r="DRN268"/>
      <c r="DRO268"/>
      <c r="DRP268"/>
      <c r="DRQ268"/>
      <c r="DRR268"/>
      <c r="DRS268"/>
      <c r="DRT268"/>
      <c r="DRU268"/>
      <c r="DRV268"/>
      <c r="DRW268"/>
      <c r="DRX268"/>
      <c r="DRY268"/>
      <c r="DRZ268"/>
      <c r="DSA268"/>
      <c r="DSB268"/>
      <c r="DSC268"/>
      <c r="DSD268"/>
      <c r="DSE268"/>
      <c r="DSF268"/>
      <c r="DSG268"/>
      <c r="DSH268"/>
      <c r="DSI268"/>
      <c r="DSJ268"/>
      <c r="DSK268"/>
      <c r="DSL268"/>
      <c r="DSM268"/>
      <c r="DSN268"/>
      <c r="DSO268"/>
      <c r="DSP268"/>
      <c r="DSQ268"/>
      <c r="DSR268"/>
      <c r="DSS268"/>
      <c r="DST268"/>
      <c r="DSU268"/>
      <c r="DSV268"/>
      <c r="DSW268"/>
      <c r="DSX268"/>
      <c r="DSY268"/>
      <c r="DSZ268"/>
      <c r="DTA268"/>
      <c r="DTB268"/>
      <c r="DTC268"/>
      <c r="DTD268"/>
      <c r="DTE268"/>
      <c r="DTF268"/>
      <c r="DTG268"/>
      <c r="DTH268"/>
      <c r="DTI268"/>
      <c r="DTJ268"/>
      <c r="DTK268"/>
      <c r="DTL268"/>
      <c r="DTM268"/>
      <c r="DTN268"/>
      <c r="DTO268"/>
      <c r="DTP268"/>
      <c r="DTQ268"/>
      <c r="DTR268"/>
      <c r="DTS268"/>
      <c r="DTT268"/>
      <c r="DTU268"/>
      <c r="DTV268"/>
      <c r="DTW268"/>
      <c r="DTX268"/>
      <c r="DTY268"/>
      <c r="DTZ268"/>
      <c r="DUA268"/>
      <c r="DUB268"/>
      <c r="DUC268"/>
      <c r="DUD268"/>
      <c r="DUE268"/>
      <c r="DUF268"/>
      <c r="DUG268"/>
      <c r="DUH268"/>
      <c r="DUI268"/>
      <c r="DUJ268"/>
      <c r="DUK268"/>
      <c r="DUL268"/>
      <c r="DUM268"/>
      <c r="DUN268"/>
      <c r="DUO268"/>
      <c r="DUP268"/>
      <c r="DUQ268"/>
      <c r="DUR268"/>
      <c r="DUS268"/>
      <c r="DUT268"/>
      <c r="DUU268"/>
      <c r="DUV268"/>
      <c r="DUW268"/>
      <c r="DUX268"/>
      <c r="DUY268"/>
      <c r="DUZ268"/>
      <c r="DVA268"/>
      <c r="DVB268"/>
      <c r="DVC268"/>
      <c r="DVD268"/>
      <c r="DVE268"/>
      <c r="DVF268"/>
      <c r="DVG268"/>
      <c r="DVH268"/>
      <c r="DVI268"/>
      <c r="DVJ268"/>
      <c r="DVK268"/>
      <c r="DVL268"/>
      <c r="DVM268"/>
      <c r="DVN268"/>
      <c r="DVO268"/>
      <c r="DVP268"/>
      <c r="DVQ268"/>
      <c r="DVR268"/>
      <c r="DVS268"/>
      <c r="DVT268"/>
      <c r="DVU268"/>
      <c r="DVV268"/>
      <c r="DVW268"/>
      <c r="DVX268"/>
      <c r="DVY268"/>
      <c r="DVZ268"/>
      <c r="DWA268"/>
      <c r="DWB268"/>
      <c r="DWC268"/>
      <c r="DWD268"/>
      <c r="DWE268"/>
      <c r="DWF268"/>
      <c r="DWG268"/>
      <c r="DWH268"/>
      <c r="DWI268"/>
      <c r="DWJ268"/>
      <c r="DWK268"/>
      <c r="DWL268"/>
      <c r="DWM268"/>
      <c r="DWN268"/>
      <c r="DWO268"/>
      <c r="DWP268"/>
      <c r="DWQ268"/>
      <c r="DWR268"/>
      <c r="DWS268"/>
      <c r="DWT268"/>
      <c r="DWU268"/>
      <c r="DWV268"/>
      <c r="DWW268"/>
      <c r="DWX268"/>
      <c r="DWY268"/>
      <c r="DWZ268"/>
      <c r="DXA268"/>
      <c r="DXB268"/>
      <c r="DXC268"/>
      <c r="DXD268"/>
      <c r="DXE268"/>
      <c r="DXF268"/>
      <c r="DXG268"/>
      <c r="DXH268"/>
      <c r="DXI268"/>
      <c r="DXJ268"/>
      <c r="DXK268"/>
      <c r="DXL268"/>
      <c r="DXM268"/>
      <c r="DXN268"/>
      <c r="DXO268"/>
      <c r="DXP268"/>
      <c r="DXQ268"/>
      <c r="DXR268"/>
      <c r="DXS268"/>
      <c r="DXT268"/>
      <c r="DXU268"/>
      <c r="DXV268"/>
      <c r="DXW268"/>
      <c r="DXX268"/>
      <c r="DXY268"/>
      <c r="DXZ268"/>
      <c r="DYA268"/>
      <c r="DYB268"/>
      <c r="DYC268"/>
      <c r="DYD268"/>
      <c r="DYE268"/>
      <c r="DYF268"/>
      <c r="DYG268"/>
      <c r="DYH268"/>
      <c r="DYI268"/>
      <c r="DYJ268"/>
      <c r="DYK268"/>
      <c r="DYL268"/>
      <c r="DYM268"/>
      <c r="DYN268"/>
      <c r="DYO268"/>
      <c r="DYP268"/>
      <c r="DYQ268"/>
      <c r="DYR268"/>
      <c r="DYS268"/>
      <c r="DYT268"/>
      <c r="DYU268"/>
      <c r="DYV268"/>
      <c r="DYW268"/>
      <c r="DYX268"/>
      <c r="DYY268"/>
      <c r="DYZ268"/>
      <c r="DZA268"/>
      <c r="DZB268"/>
      <c r="DZC268"/>
      <c r="DZD268"/>
      <c r="DZE268"/>
      <c r="DZF268"/>
      <c r="DZG268"/>
      <c r="DZH268"/>
      <c r="DZI268"/>
      <c r="DZJ268"/>
      <c r="DZK268"/>
      <c r="DZL268"/>
      <c r="DZM268"/>
      <c r="DZN268"/>
      <c r="DZO268"/>
      <c r="DZP268"/>
      <c r="DZQ268"/>
      <c r="DZR268"/>
      <c r="DZS268"/>
      <c r="DZT268"/>
      <c r="DZU268"/>
      <c r="DZV268"/>
      <c r="DZW268"/>
      <c r="DZX268"/>
      <c r="DZY268"/>
      <c r="DZZ268"/>
      <c r="EAA268"/>
      <c r="EAB268"/>
      <c r="EAC268"/>
      <c r="EAD268"/>
      <c r="EAE268"/>
      <c r="EAF268"/>
      <c r="EAG268"/>
      <c r="EAH268"/>
      <c r="EAI268"/>
      <c r="EAJ268"/>
      <c r="EAK268"/>
      <c r="EAL268"/>
      <c r="EAM268"/>
      <c r="EAN268"/>
      <c r="EAO268"/>
      <c r="EAP268"/>
      <c r="EAQ268"/>
      <c r="EAR268"/>
      <c r="EAS268"/>
      <c r="EAT268"/>
      <c r="EAU268"/>
      <c r="EAV268"/>
      <c r="EAW268"/>
      <c r="EAX268"/>
      <c r="EAY268"/>
      <c r="EAZ268"/>
      <c r="EBA268"/>
      <c r="EBB268"/>
      <c r="EBC268"/>
      <c r="EBD268"/>
      <c r="EBE268"/>
      <c r="EBF268"/>
      <c r="EBG268"/>
      <c r="EBH268"/>
      <c r="EBI268"/>
      <c r="EBJ268"/>
      <c r="EBK268"/>
      <c r="EBL268"/>
      <c r="EBM268"/>
      <c r="EBN268"/>
      <c r="EBO268"/>
      <c r="EBP268"/>
      <c r="EBQ268"/>
      <c r="EBR268"/>
      <c r="EBS268"/>
      <c r="EBT268"/>
      <c r="EBU268"/>
      <c r="EBV268"/>
      <c r="EBW268"/>
      <c r="EBX268"/>
      <c r="EBY268"/>
      <c r="EBZ268"/>
      <c r="ECA268"/>
      <c r="ECB268"/>
      <c r="ECC268"/>
      <c r="ECD268"/>
      <c r="ECE268"/>
      <c r="ECF268"/>
      <c r="ECG268"/>
      <c r="ECH268"/>
      <c r="ECI268"/>
      <c r="ECJ268"/>
      <c r="ECK268"/>
      <c r="ECL268"/>
      <c r="ECM268"/>
      <c r="ECN268"/>
      <c r="ECO268"/>
      <c r="ECP268"/>
      <c r="ECQ268"/>
      <c r="ECR268"/>
      <c r="ECS268"/>
      <c r="ECT268"/>
      <c r="ECU268"/>
      <c r="ECV268"/>
      <c r="ECW268"/>
      <c r="ECX268"/>
      <c r="ECY268"/>
      <c r="ECZ268"/>
      <c r="EDA268"/>
      <c r="EDB268"/>
      <c r="EDC268"/>
      <c r="EDD268"/>
      <c r="EDE268"/>
      <c r="EDF268"/>
      <c r="EDG268"/>
      <c r="EDH268"/>
      <c r="EDI268"/>
      <c r="EDJ268"/>
      <c r="EDK268"/>
      <c r="EDL268"/>
      <c r="EDM268"/>
      <c r="EDN268"/>
      <c r="EDO268"/>
      <c r="EDP268"/>
      <c r="EDQ268"/>
      <c r="EDR268"/>
      <c r="EDS268"/>
      <c r="EDT268"/>
      <c r="EDU268"/>
      <c r="EDV268"/>
      <c r="EDW268"/>
      <c r="EDX268"/>
      <c r="EDY268"/>
      <c r="EDZ268"/>
      <c r="EEA268"/>
      <c r="EEB268"/>
      <c r="EEC268"/>
      <c r="EED268"/>
      <c r="EEE268"/>
      <c r="EEF268"/>
      <c r="EEG268"/>
      <c r="EEH268"/>
      <c r="EEI268"/>
      <c r="EEJ268"/>
      <c r="EEK268"/>
      <c r="EEL268"/>
      <c r="EEM268"/>
      <c r="EEN268"/>
      <c r="EEO268"/>
      <c r="EEP268"/>
      <c r="EEQ268"/>
      <c r="EER268"/>
      <c r="EES268"/>
      <c r="EET268"/>
      <c r="EEU268"/>
      <c r="EEV268"/>
      <c r="EEW268"/>
      <c r="EEX268"/>
      <c r="EEY268"/>
      <c r="EEZ268"/>
      <c r="EFA268"/>
      <c r="EFB268"/>
      <c r="EFC268"/>
      <c r="EFD268"/>
      <c r="EFE268"/>
      <c r="EFF268"/>
      <c r="EFG268"/>
      <c r="EFH268"/>
      <c r="EFI268"/>
      <c r="EFJ268"/>
      <c r="EFK268"/>
      <c r="EFL268"/>
      <c r="EFM268"/>
      <c r="EFN268"/>
      <c r="EFO268"/>
      <c r="EFP268"/>
      <c r="EFQ268"/>
      <c r="EFR268"/>
      <c r="EFS268"/>
      <c r="EFT268"/>
      <c r="EFU268"/>
      <c r="EFV268"/>
      <c r="EFW268"/>
      <c r="EFX268"/>
      <c r="EFY268"/>
      <c r="EFZ268"/>
      <c r="EGA268"/>
      <c r="EGB268"/>
      <c r="EGC268"/>
      <c r="EGD268"/>
      <c r="EGE268"/>
      <c r="EGF268"/>
      <c r="EGG268"/>
      <c r="EGH268"/>
      <c r="EGI268"/>
      <c r="EGJ268"/>
      <c r="EGK268"/>
      <c r="EGL268"/>
      <c r="EGM268"/>
      <c r="EGN268"/>
      <c r="EGO268"/>
      <c r="EGP268"/>
      <c r="EGQ268"/>
      <c r="EGR268"/>
      <c r="EGS268"/>
      <c r="EGT268"/>
      <c r="EGU268"/>
      <c r="EGV268"/>
      <c r="EGW268"/>
      <c r="EGX268"/>
      <c r="EGY268"/>
      <c r="EGZ268"/>
      <c r="EHA268"/>
      <c r="EHB268"/>
      <c r="EHC268"/>
      <c r="EHD268"/>
      <c r="EHE268"/>
      <c r="EHF268"/>
      <c r="EHG268"/>
      <c r="EHH268"/>
      <c r="EHI268"/>
      <c r="EHJ268"/>
      <c r="EHK268"/>
      <c r="EHL268"/>
      <c r="EHM268"/>
      <c r="EHN268"/>
      <c r="EHO268"/>
      <c r="EHP268"/>
      <c r="EHQ268"/>
      <c r="EHR268"/>
      <c r="EHS268"/>
      <c r="EHT268"/>
      <c r="EHU268"/>
      <c r="EHV268"/>
      <c r="EHW268"/>
      <c r="EHX268"/>
      <c r="EHY268"/>
      <c r="EHZ268"/>
      <c r="EIA268"/>
      <c r="EIB268"/>
      <c r="EIC268"/>
      <c r="EID268"/>
      <c r="EIE268"/>
      <c r="EIF268"/>
      <c r="EIG268"/>
      <c r="EIH268"/>
      <c r="EII268"/>
      <c r="EIJ268"/>
      <c r="EIK268"/>
      <c r="EIL268"/>
      <c r="EIM268"/>
      <c r="EIN268"/>
      <c r="EIO268"/>
      <c r="EIP268"/>
      <c r="EIQ268"/>
      <c r="EIR268"/>
      <c r="EIS268"/>
      <c r="EIT268"/>
      <c r="EIU268"/>
      <c r="EIV268"/>
      <c r="EIW268"/>
      <c r="EIX268"/>
      <c r="EIY268"/>
      <c r="EIZ268"/>
      <c r="EJA268"/>
      <c r="EJB268"/>
      <c r="EJC268"/>
      <c r="EJD268"/>
      <c r="EJE268"/>
      <c r="EJF268"/>
      <c r="EJG268"/>
      <c r="EJH268"/>
      <c r="EJI268"/>
      <c r="EJJ268"/>
      <c r="EJK268"/>
      <c r="EJL268"/>
      <c r="EJM268"/>
      <c r="EJN268"/>
      <c r="EJO268"/>
      <c r="EJP268"/>
      <c r="EJQ268"/>
      <c r="EJR268"/>
      <c r="EJS268"/>
      <c r="EJT268"/>
      <c r="EJU268"/>
      <c r="EJV268"/>
      <c r="EJW268"/>
      <c r="EJX268"/>
      <c r="EJY268"/>
      <c r="EJZ268"/>
      <c r="EKA268"/>
      <c r="EKB268"/>
      <c r="EKC268"/>
      <c r="EKD268"/>
      <c r="EKE268"/>
      <c r="EKF268"/>
      <c r="EKG268"/>
      <c r="EKH268"/>
      <c r="EKI268"/>
      <c r="EKJ268"/>
      <c r="EKK268"/>
      <c r="EKL268"/>
      <c r="EKM268"/>
      <c r="EKN268"/>
      <c r="EKO268"/>
      <c r="EKP268"/>
      <c r="EKQ268"/>
      <c r="EKR268"/>
      <c r="EKS268"/>
      <c r="EKT268"/>
      <c r="EKU268"/>
      <c r="EKV268"/>
      <c r="EKW268"/>
      <c r="EKX268"/>
      <c r="EKY268"/>
      <c r="EKZ268"/>
      <c r="ELA268"/>
      <c r="ELB268"/>
      <c r="ELC268"/>
      <c r="ELD268"/>
      <c r="ELE268"/>
      <c r="ELF268"/>
      <c r="ELG268"/>
      <c r="ELH268"/>
      <c r="ELI268"/>
      <c r="ELJ268"/>
      <c r="ELK268"/>
      <c r="ELL268"/>
      <c r="ELM268"/>
      <c r="ELN268"/>
      <c r="ELO268"/>
      <c r="ELP268"/>
      <c r="ELQ268"/>
      <c r="ELR268"/>
      <c r="ELS268"/>
      <c r="ELT268"/>
      <c r="ELU268"/>
      <c r="ELV268"/>
      <c r="ELW268"/>
      <c r="ELX268"/>
      <c r="ELY268"/>
      <c r="ELZ268"/>
      <c r="EMA268"/>
      <c r="EMB268"/>
      <c r="EMC268"/>
      <c r="EMD268"/>
      <c r="EME268"/>
      <c r="EMF268"/>
      <c r="EMG268"/>
      <c r="EMH268"/>
      <c r="EMI268"/>
      <c r="EMJ268"/>
      <c r="EMK268"/>
      <c r="EML268"/>
      <c r="EMM268"/>
      <c r="EMN268"/>
      <c r="EMO268"/>
      <c r="EMP268"/>
      <c r="EMQ268"/>
      <c r="EMR268"/>
      <c r="EMS268"/>
      <c r="EMT268"/>
      <c r="EMU268"/>
      <c r="EMV268"/>
      <c r="EMW268"/>
      <c r="EMX268"/>
      <c r="EMY268"/>
      <c r="EMZ268"/>
      <c r="ENA268"/>
      <c r="ENB268"/>
      <c r="ENC268"/>
      <c r="END268"/>
      <c r="ENE268"/>
      <c r="ENF268"/>
      <c r="ENG268"/>
      <c r="ENH268"/>
      <c r="ENI268"/>
      <c r="ENJ268"/>
      <c r="ENK268"/>
      <c r="ENL268"/>
      <c r="ENM268"/>
      <c r="ENN268"/>
      <c r="ENO268"/>
      <c r="ENP268"/>
      <c r="ENQ268"/>
      <c r="ENR268"/>
      <c r="ENS268"/>
      <c r="ENT268"/>
      <c r="ENU268"/>
      <c r="ENV268"/>
      <c r="ENW268"/>
      <c r="ENX268"/>
      <c r="ENY268"/>
      <c r="ENZ268"/>
      <c r="EOA268"/>
      <c r="EOB268"/>
      <c r="EOC268"/>
      <c r="EOD268"/>
      <c r="EOE268"/>
      <c r="EOF268"/>
      <c r="EOG268"/>
      <c r="EOH268"/>
      <c r="EOI268"/>
      <c r="EOJ268"/>
      <c r="EOK268"/>
      <c r="EOL268"/>
      <c r="EOM268"/>
      <c r="EON268"/>
      <c r="EOO268"/>
      <c r="EOP268"/>
      <c r="EOQ268"/>
      <c r="EOR268"/>
      <c r="EOS268"/>
      <c r="EOT268"/>
      <c r="EOU268"/>
      <c r="EOV268"/>
      <c r="EOW268"/>
      <c r="EOX268"/>
      <c r="EOY268"/>
      <c r="EOZ268"/>
      <c r="EPA268"/>
      <c r="EPB268"/>
      <c r="EPC268"/>
      <c r="EPD268"/>
      <c r="EPE268"/>
      <c r="EPF268"/>
      <c r="EPG268"/>
      <c r="EPH268"/>
      <c r="EPI268"/>
      <c r="EPJ268"/>
      <c r="EPK268"/>
      <c r="EPL268"/>
      <c r="EPM268"/>
      <c r="EPN268"/>
      <c r="EPO268"/>
      <c r="EPP268"/>
      <c r="EPQ268"/>
      <c r="EPR268"/>
      <c r="EPS268"/>
      <c r="EPT268"/>
      <c r="EPU268"/>
      <c r="EPV268"/>
      <c r="EPW268"/>
      <c r="EPX268"/>
      <c r="EPY268"/>
      <c r="EPZ268"/>
      <c r="EQA268"/>
      <c r="EQB268"/>
      <c r="EQC268"/>
      <c r="EQD268"/>
      <c r="EQE268"/>
      <c r="EQF268"/>
      <c r="EQG268"/>
      <c r="EQH268"/>
      <c r="EQI268"/>
      <c r="EQJ268"/>
      <c r="EQK268"/>
      <c r="EQL268"/>
      <c r="EQM268"/>
      <c r="EQN268"/>
      <c r="EQO268"/>
      <c r="EQP268"/>
      <c r="EQQ268"/>
      <c r="EQR268"/>
      <c r="EQS268"/>
      <c r="EQT268"/>
      <c r="EQU268"/>
      <c r="EQV268"/>
      <c r="EQW268"/>
      <c r="EQX268"/>
      <c r="EQY268"/>
      <c r="EQZ268"/>
      <c r="ERA268"/>
      <c r="ERB268"/>
      <c r="ERC268"/>
      <c r="ERD268"/>
      <c r="ERE268"/>
      <c r="ERF268"/>
      <c r="ERG268"/>
      <c r="ERH268"/>
      <c r="ERI268"/>
      <c r="ERJ268"/>
      <c r="ERK268"/>
      <c r="ERL268"/>
      <c r="ERM268"/>
      <c r="ERN268"/>
      <c r="ERO268"/>
      <c r="ERP268"/>
      <c r="ERQ268"/>
      <c r="ERR268"/>
      <c r="ERS268"/>
      <c r="ERT268"/>
      <c r="ERU268"/>
      <c r="ERV268"/>
      <c r="ERW268"/>
      <c r="ERX268"/>
      <c r="ERY268"/>
      <c r="ERZ268"/>
      <c r="ESA268"/>
      <c r="ESB268"/>
      <c r="ESC268"/>
      <c r="ESD268"/>
      <c r="ESE268"/>
      <c r="ESF268"/>
      <c r="ESG268"/>
      <c r="ESH268"/>
      <c r="ESI268"/>
      <c r="ESJ268"/>
      <c r="ESK268"/>
      <c r="ESL268"/>
      <c r="ESM268"/>
      <c r="ESN268"/>
      <c r="ESO268"/>
      <c r="ESP268"/>
      <c r="ESQ268"/>
      <c r="ESR268"/>
      <c r="ESS268"/>
      <c r="EST268"/>
      <c r="ESU268"/>
      <c r="ESV268"/>
      <c r="ESW268"/>
      <c r="ESX268"/>
      <c r="ESY268"/>
      <c r="ESZ268"/>
      <c r="ETA268"/>
      <c r="ETB268"/>
      <c r="ETC268"/>
      <c r="ETD268"/>
      <c r="ETE268"/>
      <c r="ETF268"/>
      <c r="ETG268"/>
      <c r="ETH268"/>
      <c r="ETI268"/>
      <c r="ETJ268"/>
      <c r="ETK268"/>
      <c r="ETL268"/>
      <c r="ETM268"/>
      <c r="ETN268"/>
      <c r="ETO268"/>
      <c r="ETP268"/>
      <c r="ETQ268"/>
      <c r="ETR268"/>
      <c r="ETS268"/>
      <c r="ETT268"/>
      <c r="ETU268"/>
      <c r="ETV268"/>
      <c r="ETW268"/>
      <c r="ETX268"/>
      <c r="ETY268"/>
      <c r="ETZ268"/>
      <c r="EUA268"/>
      <c r="EUB268"/>
      <c r="EUC268"/>
      <c r="EUD268"/>
      <c r="EUE268"/>
      <c r="EUF268"/>
      <c r="EUG268"/>
      <c r="EUH268"/>
      <c r="EUI268"/>
      <c r="EUJ268"/>
      <c r="EUK268"/>
      <c r="EUL268"/>
      <c r="EUM268"/>
      <c r="EUN268"/>
      <c r="EUO268"/>
      <c r="EUP268"/>
      <c r="EUQ268"/>
      <c r="EUR268"/>
      <c r="EUS268"/>
      <c r="EUT268"/>
      <c r="EUU268"/>
      <c r="EUV268"/>
      <c r="EUW268"/>
      <c r="EUX268"/>
      <c r="EUY268"/>
      <c r="EUZ268"/>
      <c r="EVA268"/>
      <c r="EVB268"/>
      <c r="EVC268"/>
      <c r="EVD268"/>
      <c r="EVE268"/>
      <c r="EVF268"/>
      <c r="EVG268"/>
      <c r="EVH268"/>
      <c r="EVI268"/>
      <c r="EVJ268"/>
      <c r="EVK268"/>
      <c r="EVL268"/>
      <c r="EVM268"/>
      <c r="EVN268"/>
      <c r="EVO268"/>
      <c r="EVP268"/>
      <c r="EVQ268"/>
      <c r="EVR268"/>
      <c r="EVS268"/>
      <c r="EVT268"/>
      <c r="EVU268"/>
      <c r="EVV268"/>
      <c r="EVW268"/>
      <c r="EVX268"/>
      <c r="EVY268"/>
      <c r="EVZ268"/>
      <c r="EWA268"/>
      <c r="EWB268"/>
      <c r="EWC268"/>
      <c r="EWD268"/>
      <c r="EWE268"/>
      <c r="EWF268"/>
      <c r="EWG268"/>
      <c r="EWH268"/>
      <c r="EWI268"/>
      <c r="EWJ268"/>
      <c r="EWK268"/>
      <c r="EWL268"/>
      <c r="EWM268"/>
      <c r="EWN268"/>
      <c r="EWO268"/>
      <c r="EWP268"/>
      <c r="EWQ268"/>
      <c r="EWR268"/>
      <c r="EWS268"/>
      <c r="EWT268"/>
      <c r="EWU268"/>
      <c r="EWV268"/>
      <c r="EWW268"/>
      <c r="EWX268"/>
      <c r="EWY268"/>
      <c r="EWZ268"/>
      <c r="EXA268"/>
      <c r="EXB268"/>
      <c r="EXC268"/>
      <c r="EXD268"/>
      <c r="EXE268"/>
      <c r="EXF268"/>
      <c r="EXG268"/>
      <c r="EXH268"/>
      <c r="EXI268"/>
      <c r="EXJ268"/>
      <c r="EXK268"/>
      <c r="EXL268"/>
      <c r="EXM268"/>
      <c r="EXN268"/>
      <c r="EXO268"/>
      <c r="EXP268"/>
      <c r="EXQ268"/>
      <c r="EXR268"/>
      <c r="EXS268"/>
      <c r="EXT268"/>
      <c r="EXU268"/>
      <c r="EXV268"/>
      <c r="EXW268"/>
      <c r="EXX268"/>
      <c r="EXY268"/>
      <c r="EXZ268"/>
      <c r="EYA268"/>
      <c r="EYB268"/>
      <c r="EYC268"/>
      <c r="EYD268"/>
      <c r="EYE268"/>
      <c r="EYF268"/>
      <c r="EYG268"/>
      <c r="EYH268"/>
      <c r="EYI268"/>
      <c r="EYJ268"/>
      <c r="EYK268"/>
      <c r="EYL268"/>
      <c r="EYM268"/>
      <c r="EYN268"/>
      <c r="EYO268"/>
      <c r="EYP268"/>
      <c r="EYQ268"/>
      <c r="EYR268"/>
      <c r="EYS268"/>
      <c r="EYT268"/>
      <c r="EYU268"/>
      <c r="EYV268"/>
      <c r="EYW268"/>
      <c r="EYX268"/>
      <c r="EYY268"/>
      <c r="EYZ268"/>
      <c r="EZA268"/>
      <c r="EZB268"/>
      <c r="EZC268"/>
      <c r="EZD268"/>
      <c r="EZE268"/>
      <c r="EZF268"/>
      <c r="EZG268"/>
      <c r="EZH268"/>
      <c r="EZI268"/>
      <c r="EZJ268"/>
      <c r="EZK268"/>
      <c r="EZL268"/>
      <c r="EZM268"/>
      <c r="EZN268"/>
      <c r="EZO268"/>
      <c r="EZP268"/>
      <c r="EZQ268"/>
      <c r="EZR268"/>
      <c r="EZS268"/>
      <c r="EZT268"/>
      <c r="EZU268"/>
      <c r="EZV268"/>
      <c r="EZW268"/>
      <c r="EZX268"/>
      <c r="EZY268"/>
      <c r="EZZ268"/>
      <c r="FAA268"/>
      <c r="FAB268"/>
      <c r="FAC268"/>
      <c r="FAD268"/>
      <c r="FAE268"/>
      <c r="FAF268"/>
      <c r="FAG268"/>
      <c r="FAH268"/>
      <c r="FAI268"/>
      <c r="FAJ268"/>
      <c r="FAK268"/>
      <c r="FAL268"/>
      <c r="FAM268"/>
      <c r="FAN268"/>
      <c r="FAO268"/>
      <c r="FAP268"/>
      <c r="FAQ268"/>
      <c r="FAR268"/>
      <c r="FAS268"/>
      <c r="FAT268"/>
      <c r="FAU268"/>
      <c r="FAV268"/>
      <c r="FAW268"/>
      <c r="FAX268"/>
      <c r="FAY268"/>
      <c r="FAZ268"/>
      <c r="FBA268"/>
      <c r="FBB268"/>
      <c r="FBC268"/>
      <c r="FBD268"/>
      <c r="FBE268"/>
      <c r="FBF268"/>
      <c r="FBG268"/>
      <c r="FBH268"/>
      <c r="FBI268"/>
      <c r="FBJ268"/>
      <c r="FBK268"/>
      <c r="FBL268"/>
      <c r="FBM268"/>
      <c r="FBN268"/>
      <c r="FBO268"/>
      <c r="FBP268"/>
      <c r="FBQ268"/>
      <c r="FBR268"/>
      <c r="FBS268"/>
      <c r="FBT268"/>
      <c r="FBU268"/>
      <c r="FBV268"/>
      <c r="FBW268"/>
      <c r="FBX268"/>
      <c r="FBY268"/>
      <c r="FBZ268"/>
      <c r="FCA268"/>
      <c r="FCB268"/>
      <c r="FCC268"/>
      <c r="FCD268"/>
      <c r="FCE268"/>
      <c r="FCF268"/>
      <c r="FCG268"/>
      <c r="FCH268"/>
      <c r="FCI268"/>
      <c r="FCJ268"/>
      <c r="FCK268"/>
      <c r="FCL268"/>
      <c r="FCM268"/>
      <c r="FCN268"/>
      <c r="FCO268"/>
      <c r="FCP268"/>
      <c r="FCQ268"/>
      <c r="FCR268"/>
      <c r="FCS268"/>
      <c r="FCT268"/>
      <c r="FCU268"/>
      <c r="FCV268"/>
      <c r="FCW268"/>
      <c r="FCX268"/>
      <c r="FCY268"/>
      <c r="FCZ268"/>
      <c r="FDA268"/>
      <c r="FDB268"/>
      <c r="FDC268"/>
      <c r="FDD268"/>
      <c r="FDE268"/>
      <c r="FDF268"/>
      <c r="FDG268"/>
      <c r="FDH268"/>
      <c r="FDI268"/>
      <c r="FDJ268"/>
      <c r="FDK268"/>
      <c r="FDL268"/>
      <c r="FDM268"/>
      <c r="FDN268"/>
      <c r="FDO268"/>
      <c r="FDP268"/>
      <c r="FDQ268"/>
      <c r="FDR268"/>
      <c r="FDS268"/>
      <c r="FDT268"/>
      <c r="FDU268"/>
      <c r="FDV268"/>
      <c r="FDW268"/>
      <c r="FDX268"/>
      <c r="FDY268"/>
      <c r="FDZ268"/>
      <c r="FEA268"/>
      <c r="FEB268"/>
      <c r="FEC268"/>
      <c r="FED268"/>
      <c r="FEE268"/>
      <c r="FEF268"/>
      <c r="FEG268"/>
      <c r="FEH268"/>
      <c r="FEI268"/>
      <c r="FEJ268"/>
      <c r="FEK268"/>
      <c r="FEL268"/>
      <c r="FEM268"/>
      <c r="FEN268"/>
      <c r="FEO268"/>
      <c r="FEP268"/>
      <c r="FEQ268"/>
      <c r="FER268"/>
      <c r="FES268"/>
      <c r="FET268"/>
      <c r="FEU268"/>
      <c r="FEV268"/>
      <c r="FEW268"/>
      <c r="FEX268"/>
      <c r="FEY268"/>
      <c r="FEZ268"/>
      <c r="FFA268"/>
      <c r="FFB268"/>
      <c r="FFC268"/>
      <c r="FFD268"/>
      <c r="FFE268"/>
      <c r="FFF268"/>
      <c r="FFG268"/>
      <c r="FFH268"/>
      <c r="FFI268"/>
      <c r="FFJ268"/>
      <c r="FFK268"/>
      <c r="FFL268"/>
      <c r="FFM268"/>
      <c r="FFN268"/>
      <c r="FFO268"/>
      <c r="FFP268"/>
      <c r="FFQ268"/>
      <c r="FFR268"/>
      <c r="FFS268"/>
      <c r="FFT268"/>
      <c r="FFU268"/>
      <c r="FFV268"/>
      <c r="FFW268"/>
      <c r="FFX268"/>
      <c r="FFY268"/>
      <c r="FFZ268"/>
      <c r="FGA268"/>
      <c r="FGB268"/>
      <c r="FGC268"/>
      <c r="FGD268"/>
      <c r="FGE268"/>
      <c r="FGF268"/>
      <c r="FGG268"/>
      <c r="FGH268"/>
      <c r="FGI268"/>
      <c r="FGJ268"/>
      <c r="FGK268"/>
      <c r="FGL268"/>
      <c r="FGM268"/>
      <c r="FGN268"/>
      <c r="FGO268"/>
      <c r="FGP268"/>
      <c r="FGQ268"/>
      <c r="FGR268"/>
      <c r="FGS268"/>
      <c r="FGT268"/>
      <c r="FGU268"/>
      <c r="FGV268"/>
      <c r="FGW268"/>
      <c r="FGX268"/>
      <c r="FGY268"/>
      <c r="FGZ268"/>
      <c r="FHA268"/>
      <c r="FHB268"/>
      <c r="FHC268"/>
      <c r="FHD268"/>
      <c r="FHE268"/>
      <c r="FHF268"/>
      <c r="FHG268"/>
      <c r="FHH268"/>
      <c r="FHI268"/>
      <c r="FHJ268"/>
      <c r="FHK268"/>
      <c r="FHL268"/>
      <c r="FHM268"/>
      <c r="FHN268"/>
      <c r="FHO268"/>
      <c r="FHP268"/>
      <c r="FHQ268"/>
      <c r="FHR268"/>
      <c r="FHS268"/>
      <c r="FHT268"/>
      <c r="FHU268"/>
      <c r="FHV268"/>
      <c r="FHW268"/>
      <c r="FHX268"/>
      <c r="FHY268"/>
      <c r="FHZ268"/>
      <c r="FIA268"/>
      <c r="FIB268"/>
      <c r="FIC268"/>
      <c r="FID268"/>
      <c r="FIE268"/>
      <c r="FIF268"/>
      <c r="FIG268"/>
      <c r="FIH268"/>
      <c r="FII268"/>
      <c r="FIJ268"/>
      <c r="FIK268"/>
      <c r="FIL268"/>
      <c r="FIM268"/>
      <c r="FIN268"/>
      <c r="FIO268"/>
      <c r="FIP268"/>
      <c r="FIQ268"/>
      <c r="FIR268"/>
      <c r="FIS268"/>
      <c r="FIT268"/>
      <c r="FIU268"/>
      <c r="FIV268"/>
      <c r="FIW268"/>
      <c r="FIX268"/>
      <c r="FIY268"/>
      <c r="FIZ268"/>
      <c r="FJA268"/>
      <c r="FJB268"/>
      <c r="FJC268"/>
      <c r="FJD268"/>
      <c r="FJE268"/>
      <c r="FJF268"/>
      <c r="FJG268"/>
      <c r="FJH268"/>
      <c r="FJI268"/>
      <c r="FJJ268"/>
      <c r="FJK268"/>
      <c r="FJL268"/>
      <c r="FJM268"/>
      <c r="FJN268"/>
      <c r="FJO268"/>
      <c r="FJP268"/>
      <c r="FJQ268"/>
      <c r="FJR268"/>
      <c r="FJS268"/>
      <c r="FJT268"/>
      <c r="FJU268"/>
      <c r="FJV268"/>
      <c r="FJW268"/>
      <c r="FJX268"/>
      <c r="FJY268"/>
      <c r="FJZ268"/>
      <c r="FKA268"/>
      <c r="FKB268"/>
      <c r="FKC268"/>
      <c r="FKD268"/>
      <c r="FKE268"/>
      <c r="FKF268"/>
      <c r="FKG268"/>
      <c r="FKH268"/>
      <c r="FKI268"/>
      <c r="FKJ268"/>
      <c r="FKK268"/>
      <c r="FKL268"/>
      <c r="FKM268"/>
      <c r="FKN268"/>
      <c r="FKO268"/>
      <c r="FKP268"/>
      <c r="FKQ268"/>
      <c r="FKR268"/>
      <c r="FKS268"/>
      <c r="FKT268"/>
      <c r="FKU268"/>
      <c r="FKV268"/>
      <c r="FKW268"/>
      <c r="FKX268"/>
      <c r="FKY268"/>
      <c r="FKZ268"/>
      <c r="FLA268"/>
      <c r="FLB268"/>
      <c r="FLC268"/>
      <c r="FLD268"/>
      <c r="FLE268"/>
      <c r="FLF268"/>
      <c r="FLG268"/>
      <c r="FLH268"/>
      <c r="FLI268"/>
      <c r="FLJ268"/>
      <c r="FLK268"/>
      <c r="FLL268"/>
      <c r="FLM268"/>
      <c r="FLN268"/>
      <c r="FLO268"/>
      <c r="FLP268"/>
      <c r="FLQ268"/>
      <c r="FLR268"/>
      <c r="FLS268"/>
      <c r="FLT268"/>
      <c r="FLU268"/>
      <c r="FLV268"/>
      <c r="FLW268"/>
      <c r="FLX268"/>
      <c r="FLY268"/>
      <c r="FLZ268"/>
      <c r="FMA268"/>
      <c r="FMB268"/>
      <c r="FMC268"/>
      <c r="FMD268"/>
      <c r="FME268"/>
      <c r="FMF268"/>
      <c r="FMG268"/>
      <c r="FMH268"/>
      <c r="FMI268"/>
      <c r="FMJ268"/>
      <c r="FMK268"/>
      <c r="FML268"/>
      <c r="FMM268"/>
      <c r="FMN268"/>
      <c r="FMO268"/>
      <c r="FMP268"/>
      <c r="FMQ268"/>
      <c r="FMR268"/>
      <c r="FMS268"/>
      <c r="FMT268"/>
      <c r="FMU268"/>
      <c r="FMV268"/>
      <c r="FMW268"/>
      <c r="FMX268"/>
      <c r="FMY268"/>
      <c r="FMZ268"/>
      <c r="FNA268"/>
      <c r="FNB268"/>
      <c r="FNC268"/>
      <c r="FND268"/>
      <c r="FNE268"/>
      <c r="FNF268"/>
      <c r="FNG268"/>
      <c r="FNH268"/>
      <c r="FNI268"/>
      <c r="FNJ268"/>
      <c r="FNK268"/>
      <c r="FNL268"/>
      <c r="FNM268"/>
      <c r="FNN268"/>
      <c r="FNO268"/>
      <c r="FNP268"/>
      <c r="FNQ268"/>
      <c r="FNR268"/>
      <c r="FNS268"/>
      <c r="FNT268"/>
      <c r="FNU268"/>
      <c r="FNV268"/>
      <c r="FNW268"/>
      <c r="FNX268"/>
      <c r="FNY268"/>
      <c r="FNZ268"/>
      <c r="FOA268"/>
      <c r="FOB268"/>
      <c r="FOC268"/>
      <c r="FOD268"/>
      <c r="FOE268"/>
      <c r="FOF268"/>
      <c r="FOG268"/>
      <c r="FOH268"/>
      <c r="FOI268"/>
      <c r="FOJ268"/>
      <c r="FOK268"/>
      <c r="FOL268"/>
      <c r="FOM268"/>
      <c r="FON268"/>
      <c r="FOO268"/>
      <c r="FOP268"/>
      <c r="FOQ268"/>
      <c r="FOR268"/>
      <c r="FOS268"/>
      <c r="FOT268"/>
      <c r="FOU268"/>
      <c r="FOV268"/>
      <c r="FOW268"/>
      <c r="FOX268"/>
      <c r="FOY268"/>
      <c r="FOZ268"/>
      <c r="FPA268"/>
      <c r="FPB268"/>
      <c r="FPC268"/>
      <c r="FPD268"/>
      <c r="FPE268"/>
      <c r="FPF268"/>
      <c r="FPG268"/>
      <c r="FPH268"/>
      <c r="FPI268"/>
      <c r="FPJ268"/>
      <c r="FPK268"/>
      <c r="FPL268"/>
      <c r="FPM268"/>
      <c r="FPN268"/>
      <c r="FPO268"/>
      <c r="FPP268"/>
      <c r="FPQ268"/>
      <c r="FPR268"/>
      <c r="FPS268"/>
      <c r="FPT268"/>
      <c r="FPU268"/>
      <c r="FPV268"/>
      <c r="FPW268"/>
      <c r="FPX268"/>
      <c r="FPY268"/>
      <c r="FPZ268"/>
      <c r="FQA268"/>
      <c r="FQB268"/>
      <c r="FQC268"/>
      <c r="FQD268"/>
      <c r="FQE268"/>
      <c r="FQF268"/>
      <c r="FQG268"/>
      <c r="FQH268"/>
      <c r="FQI268"/>
      <c r="FQJ268"/>
      <c r="FQK268"/>
      <c r="FQL268"/>
      <c r="FQM268"/>
      <c r="FQN268"/>
      <c r="FQO268"/>
      <c r="FQP268"/>
      <c r="FQQ268"/>
      <c r="FQR268"/>
      <c r="FQS268"/>
      <c r="FQT268"/>
      <c r="FQU268"/>
      <c r="FQV268"/>
      <c r="FQW268"/>
      <c r="FQX268"/>
      <c r="FQY268"/>
      <c r="FQZ268"/>
      <c r="FRA268"/>
      <c r="FRB268"/>
      <c r="FRC268"/>
      <c r="FRD268"/>
      <c r="FRE268"/>
      <c r="FRF268"/>
      <c r="FRG268"/>
      <c r="FRH268"/>
      <c r="FRI268"/>
      <c r="FRJ268"/>
      <c r="FRK268"/>
      <c r="FRL268"/>
      <c r="FRM268"/>
      <c r="FRN268"/>
      <c r="FRO268"/>
      <c r="FRP268"/>
      <c r="FRQ268"/>
      <c r="FRR268"/>
      <c r="FRS268"/>
      <c r="FRT268"/>
      <c r="FRU268"/>
      <c r="FRV268"/>
      <c r="FRW268"/>
      <c r="FRX268"/>
      <c r="FRY268"/>
      <c r="FRZ268"/>
      <c r="FSA268"/>
      <c r="FSB268"/>
      <c r="FSC268"/>
      <c r="FSD268"/>
      <c r="FSE268"/>
      <c r="FSF268"/>
      <c r="FSG268"/>
      <c r="FSH268"/>
      <c r="FSI268"/>
      <c r="FSJ268"/>
      <c r="FSK268"/>
      <c r="FSL268"/>
      <c r="FSM268"/>
      <c r="FSN268"/>
      <c r="FSO268"/>
      <c r="FSP268"/>
      <c r="FSQ268"/>
      <c r="FSR268"/>
      <c r="FSS268"/>
      <c r="FST268"/>
      <c r="FSU268"/>
      <c r="FSV268"/>
      <c r="FSW268"/>
      <c r="FSX268"/>
      <c r="FSY268"/>
      <c r="FSZ268"/>
      <c r="FTA268"/>
      <c r="FTB268"/>
      <c r="FTC268"/>
      <c r="FTD268"/>
      <c r="FTE268"/>
      <c r="FTF268"/>
      <c r="FTG268"/>
      <c r="FTH268"/>
      <c r="FTI268"/>
      <c r="FTJ268"/>
      <c r="FTK268"/>
      <c r="FTL268"/>
      <c r="FTM268"/>
      <c r="FTN268"/>
      <c r="FTO268"/>
      <c r="FTP268"/>
      <c r="FTQ268"/>
      <c r="FTR268"/>
      <c r="FTS268"/>
      <c r="FTT268"/>
      <c r="FTU268"/>
      <c r="FTV268"/>
      <c r="FTW268"/>
      <c r="FTX268"/>
      <c r="FTY268"/>
      <c r="FTZ268"/>
      <c r="FUA268"/>
      <c r="FUB268"/>
      <c r="FUC268"/>
      <c r="FUD268"/>
      <c r="FUE268"/>
      <c r="FUF268"/>
      <c r="FUG268"/>
      <c r="FUH268"/>
      <c r="FUI268"/>
      <c r="FUJ268"/>
      <c r="FUK268"/>
      <c r="FUL268"/>
      <c r="FUM268"/>
      <c r="FUN268"/>
      <c r="FUO268"/>
      <c r="FUP268"/>
      <c r="FUQ268"/>
      <c r="FUR268"/>
      <c r="FUS268"/>
      <c r="FUT268"/>
      <c r="FUU268"/>
      <c r="FUV268"/>
      <c r="FUW268"/>
      <c r="FUX268"/>
      <c r="FUY268"/>
      <c r="FUZ268"/>
      <c r="FVA268"/>
      <c r="FVB268"/>
      <c r="FVC268"/>
      <c r="FVD268"/>
      <c r="FVE268"/>
      <c r="FVF268"/>
      <c r="FVG268"/>
      <c r="FVH268"/>
      <c r="FVI268"/>
      <c r="FVJ268"/>
      <c r="FVK268"/>
      <c r="FVL268"/>
      <c r="FVM268"/>
      <c r="FVN268"/>
      <c r="FVO268"/>
      <c r="FVP268"/>
      <c r="FVQ268"/>
      <c r="FVR268"/>
      <c r="FVS268"/>
      <c r="FVT268"/>
      <c r="FVU268"/>
      <c r="FVV268"/>
      <c r="FVW268"/>
      <c r="FVX268"/>
      <c r="FVY268"/>
      <c r="FVZ268"/>
      <c r="FWA268"/>
      <c r="FWB268"/>
      <c r="FWC268"/>
      <c r="FWD268"/>
      <c r="FWE268"/>
      <c r="FWF268"/>
      <c r="FWG268"/>
      <c r="FWH268"/>
      <c r="FWI268"/>
      <c r="FWJ268"/>
      <c r="FWK268"/>
      <c r="FWL268"/>
      <c r="FWM268"/>
      <c r="FWN268"/>
      <c r="FWO268"/>
      <c r="FWP268"/>
      <c r="FWQ268"/>
      <c r="FWR268"/>
      <c r="FWS268"/>
      <c r="FWT268"/>
      <c r="FWU268"/>
      <c r="FWV268"/>
      <c r="FWW268"/>
      <c r="FWX268"/>
      <c r="FWY268"/>
      <c r="FWZ268"/>
      <c r="FXA268"/>
      <c r="FXB268"/>
      <c r="FXC268"/>
      <c r="FXD268"/>
      <c r="FXE268"/>
      <c r="FXF268"/>
      <c r="FXG268"/>
      <c r="FXH268"/>
      <c r="FXI268"/>
      <c r="FXJ268"/>
      <c r="FXK268"/>
      <c r="FXL268"/>
      <c r="FXM268"/>
      <c r="FXN268"/>
      <c r="FXO268"/>
      <c r="FXP268"/>
      <c r="FXQ268"/>
      <c r="FXR268"/>
      <c r="FXS268"/>
      <c r="FXT268"/>
      <c r="FXU268"/>
      <c r="FXV268"/>
      <c r="FXW268"/>
      <c r="FXX268"/>
      <c r="FXY268"/>
      <c r="FXZ268"/>
      <c r="FYA268"/>
      <c r="FYB268"/>
      <c r="FYC268"/>
      <c r="FYD268"/>
      <c r="FYE268"/>
      <c r="FYF268"/>
      <c r="FYG268"/>
      <c r="FYH268"/>
      <c r="FYI268"/>
      <c r="FYJ268"/>
      <c r="FYK268"/>
      <c r="FYL268"/>
      <c r="FYM268"/>
      <c r="FYN268"/>
      <c r="FYO268"/>
      <c r="FYP268"/>
      <c r="FYQ268"/>
      <c r="FYR268"/>
      <c r="FYS268"/>
      <c r="FYT268"/>
      <c r="FYU268"/>
      <c r="FYV268"/>
      <c r="FYW268"/>
      <c r="FYX268"/>
      <c r="FYY268"/>
      <c r="FYZ268"/>
      <c r="FZA268"/>
      <c r="FZB268"/>
      <c r="FZC268"/>
      <c r="FZD268"/>
      <c r="FZE268"/>
      <c r="FZF268"/>
      <c r="FZG268"/>
      <c r="FZH268"/>
      <c r="FZI268"/>
      <c r="FZJ268"/>
      <c r="FZK268"/>
      <c r="FZL268"/>
      <c r="FZM268"/>
      <c r="FZN268"/>
      <c r="FZO268"/>
      <c r="FZP268"/>
      <c r="FZQ268"/>
      <c r="FZR268"/>
      <c r="FZS268"/>
      <c r="FZT268"/>
      <c r="FZU268"/>
      <c r="FZV268"/>
      <c r="FZW268"/>
      <c r="FZX268"/>
      <c r="FZY268"/>
      <c r="FZZ268"/>
      <c r="GAA268"/>
      <c r="GAB268"/>
      <c r="GAC268"/>
      <c r="GAD268"/>
      <c r="GAE268"/>
      <c r="GAF268"/>
      <c r="GAG268"/>
      <c r="GAH268"/>
      <c r="GAI268"/>
      <c r="GAJ268"/>
      <c r="GAK268"/>
      <c r="GAL268"/>
      <c r="GAM268"/>
      <c r="GAN268"/>
      <c r="GAO268"/>
      <c r="GAP268"/>
      <c r="GAQ268"/>
      <c r="GAR268"/>
      <c r="GAS268"/>
      <c r="GAT268"/>
      <c r="GAU268"/>
      <c r="GAV268"/>
      <c r="GAW268"/>
      <c r="GAX268"/>
      <c r="GAY268"/>
      <c r="GAZ268"/>
      <c r="GBA268"/>
      <c r="GBB268"/>
      <c r="GBC268"/>
      <c r="GBD268"/>
      <c r="GBE268"/>
      <c r="GBF268"/>
      <c r="GBG268"/>
      <c r="GBH268"/>
      <c r="GBI268"/>
      <c r="GBJ268"/>
      <c r="GBK268"/>
      <c r="GBL268"/>
      <c r="GBM268"/>
      <c r="GBN268"/>
      <c r="GBO268"/>
      <c r="GBP268"/>
      <c r="GBQ268"/>
      <c r="GBR268"/>
      <c r="GBS268"/>
      <c r="GBT268"/>
      <c r="GBU268"/>
      <c r="GBV268"/>
      <c r="GBW268"/>
      <c r="GBX268"/>
      <c r="GBY268"/>
      <c r="GBZ268"/>
      <c r="GCA268"/>
      <c r="GCB268"/>
      <c r="GCC268"/>
      <c r="GCD268"/>
      <c r="GCE268"/>
      <c r="GCF268"/>
      <c r="GCG268"/>
      <c r="GCH268"/>
      <c r="GCI268"/>
      <c r="GCJ268"/>
      <c r="GCK268"/>
      <c r="GCL268"/>
      <c r="GCM268"/>
      <c r="GCN268"/>
      <c r="GCO268"/>
      <c r="GCP268"/>
      <c r="GCQ268"/>
      <c r="GCR268"/>
      <c r="GCS268"/>
      <c r="GCT268"/>
      <c r="GCU268"/>
      <c r="GCV268"/>
      <c r="GCW268"/>
      <c r="GCX268"/>
      <c r="GCY268"/>
      <c r="GCZ268"/>
      <c r="GDA268"/>
      <c r="GDB268"/>
      <c r="GDC268"/>
      <c r="GDD268"/>
      <c r="GDE268"/>
      <c r="GDF268"/>
      <c r="GDG268"/>
      <c r="GDH268"/>
      <c r="GDI268"/>
      <c r="GDJ268"/>
      <c r="GDK268"/>
      <c r="GDL268"/>
      <c r="GDM268"/>
      <c r="GDN268"/>
      <c r="GDO268"/>
      <c r="GDP268"/>
      <c r="GDQ268"/>
      <c r="GDR268"/>
      <c r="GDS268"/>
      <c r="GDT268"/>
      <c r="GDU268"/>
      <c r="GDV268"/>
      <c r="GDW268"/>
      <c r="GDX268"/>
      <c r="GDY268"/>
      <c r="GDZ268"/>
      <c r="GEA268"/>
      <c r="GEB268"/>
      <c r="GEC268"/>
      <c r="GED268"/>
      <c r="GEE268"/>
      <c r="GEF268"/>
      <c r="GEG268"/>
      <c r="GEH268"/>
      <c r="GEI268"/>
      <c r="GEJ268"/>
      <c r="GEK268"/>
      <c r="GEL268"/>
      <c r="GEM268"/>
      <c r="GEN268"/>
      <c r="GEO268"/>
      <c r="GEP268"/>
      <c r="GEQ268"/>
      <c r="GER268"/>
      <c r="GES268"/>
      <c r="GET268"/>
      <c r="GEU268"/>
      <c r="GEV268"/>
      <c r="GEW268"/>
      <c r="GEX268"/>
      <c r="GEY268"/>
      <c r="GEZ268"/>
      <c r="GFA268"/>
      <c r="GFB268"/>
      <c r="GFC268"/>
      <c r="GFD268"/>
      <c r="GFE268"/>
      <c r="GFF268"/>
      <c r="GFG268"/>
      <c r="GFH268"/>
      <c r="GFI268"/>
      <c r="GFJ268"/>
      <c r="GFK268"/>
      <c r="GFL268"/>
      <c r="GFM268"/>
      <c r="GFN268"/>
      <c r="GFO268"/>
      <c r="GFP268"/>
      <c r="GFQ268"/>
      <c r="GFR268"/>
      <c r="GFS268"/>
      <c r="GFT268"/>
      <c r="GFU268"/>
      <c r="GFV268"/>
      <c r="GFW268"/>
      <c r="GFX268"/>
      <c r="GFY268"/>
      <c r="GFZ268"/>
      <c r="GGA268"/>
      <c r="GGB268"/>
      <c r="GGC268"/>
      <c r="GGD268"/>
      <c r="GGE268"/>
      <c r="GGF268"/>
      <c r="GGG268"/>
      <c r="GGH268"/>
      <c r="GGI268"/>
      <c r="GGJ268"/>
      <c r="GGK268"/>
      <c r="GGL268"/>
      <c r="GGM268"/>
      <c r="GGN268"/>
      <c r="GGO268"/>
      <c r="GGP268"/>
      <c r="GGQ268"/>
      <c r="GGR268"/>
      <c r="GGS268"/>
      <c r="GGT268"/>
      <c r="GGU268"/>
      <c r="GGV268"/>
      <c r="GGW268"/>
      <c r="GGX268"/>
      <c r="GGY268"/>
      <c r="GGZ268"/>
      <c r="GHA268"/>
      <c r="GHB268"/>
      <c r="GHC268"/>
      <c r="GHD268"/>
      <c r="GHE268"/>
      <c r="GHF268"/>
      <c r="GHG268"/>
      <c r="GHH268"/>
      <c r="GHI268"/>
      <c r="GHJ268"/>
      <c r="GHK268"/>
      <c r="GHL268"/>
      <c r="GHM268"/>
      <c r="GHN268"/>
      <c r="GHO268"/>
      <c r="GHP268"/>
      <c r="GHQ268"/>
      <c r="GHR268"/>
      <c r="GHS268"/>
      <c r="GHT268"/>
      <c r="GHU268"/>
      <c r="GHV268"/>
      <c r="GHW268"/>
      <c r="GHX268"/>
      <c r="GHY268"/>
      <c r="GHZ268"/>
      <c r="GIA268"/>
      <c r="GIB268"/>
      <c r="GIC268"/>
      <c r="GID268"/>
      <c r="GIE268"/>
      <c r="GIF268"/>
      <c r="GIG268"/>
      <c r="GIH268"/>
      <c r="GII268"/>
      <c r="GIJ268"/>
      <c r="GIK268"/>
      <c r="GIL268"/>
      <c r="GIM268"/>
      <c r="GIN268"/>
      <c r="GIO268"/>
      <c r="GIP268"/>
      <c r="GIQ268"/>
      <c r="GIR268"/>
      <c r="GIS268"/>
      <c r="GIT268"/>
      <c r="GIU268"/>
      <c r="GIV268"/>
      <c r="GIW268"/>
      <c r="GIX268"/>
      <c r="GIY268"/>
      <c r="GIZ268"/>
      <c r="GJA268"/>
      <c r="GJB268"/>
      <c r="GJC268"/>
      <c r="GJD268"/>
      <c r="GJE268"/>
      <c r="GJF268"/>
      <c r="GJG268"/>
      <c r="GJH268"/>
      <c r="GJI268"/>
      <c r="GJJ268"/>
      <c r="GJK268"/>
      <c r="GJL268"/>
      <c r="GJM268"/>
      <c r="GJN268"/>
      <c r="GJO268"/>
      <c r="GJP268"/>
      <c r="GJQ268"/>
      <c r="GJR268"/>
      <c r="GJS268"/>
      <c r="GJT268"/>
      <c r="GJU268"/>
      <c r="GJV268"/>
      <c r="GJW268"/>
      <c r="GJX268"/>
      <c r="GJY268"/>
      <c r="GJZ268"/>
      <c r="GKA268"/>
      <c r="GKB268"/>
      <c r="GKC268"/>
      <c r="GKD268"/>
      <c r="GKE268"/>
      <c r="GKF268"/>
      <c r="GKG268"/>
      <c r="GKH268"/>
      <c r="GKI268"/>
      <c r="GKJ268"/>
      <c r="GKK268"/>
      <c r="GKL268"/>
      <c r="GKM268"/>
      <c r="GKN268"/>
      <c r="GKO268"/>
      <c r="GKP268"/>
      <c r="GKQ268"/>
      <c r="GKR268"/>
      <c r="GKS268"/>
      <c r="GKT268"/>
      <c r="GKU268"/>
      <c r="GKV268"/>
      <c r="GKW268"/>
      <c r="GKX268"/>
      <c r="GKY268"/>
      <c r="GKZ268"/>
      <c r="GLA268"/>
      <c r="GLB268"/>
      <c r="GLC268"/>
      <c r="GLD268"/>
      <c r="GLE268"/>
      <c r="GLF268"/>
      <c r="GLG268"/>
      <c r="GLH268"/>
      <c r="GLI268"/>
      <c r="GLJ268"/>
      <c r="GLK268"/>
      <c r="GLL268"/>
      <c r="GLM268"/>
      <c r="GLN268"/>
      <c r="GLO268"/>
      <c r="GLP268"/>
      <c r="GLQ268"/>
      <c r="GLR268"/>
      <c r="GLS268"/>
      <c r="GLT268"/>
      <c r="GLU268"/>
      <c r="GLV268"/>
      <c r="GLW268"/>
      <c r="GLX268"/>
      <c r="GLY268"/>
      <c r="GLZ268"/>
      <c r="GMA268"/>
      <c r="GMB268"/>
      <c r="GMC268"/>
      <c r="GMD268"/>
      <c r="GME268"/>
      <c r="GMF268"/>
      <c r="GMG268"/>
      <c r="GMH268"/>
      <c r="GMI268"/>
      <c r="GMJ268"/>
      <c r="GMK268"/>
      <c r="GML268"/>
      <c r="GMM268"/>
      <c r="GMN268"/>
      <c r="GMO268"/>
      <c r="GMP268"/>
      <c r="GMQ268"/>
      <c r="GMR268"/>
      <c r="GMS268"/>
      <c r="GMT268"/>
      <c r="GMU268"/>
      <c r="GMV268"/>
      <c r="GMW268"/>
      <c r="GMX268"/>
      <c r="GMY268"/>
      <c r="GMZ268"/>
      <c r="GNA268"/>
      <c r="GNB268"/>
      <c r="GNC268"/>
      <c r="GND268"/>
      <c r="GNE268"/>
      <c r="GNF268"/>
      <c r="GNG268"/>
      <c r="GNH268"/>
      <c r="GNI268"/>
      <c r="GNJ268"/>
      <c r="GNK268"/>
      <c r="GNL268"/>
      <c r="GNM268"/>
      <c r="GNN268"/>
      <c r="GNO268"/>
      <c r="GNP268"/>
      <c r="GNQ268"/>
      <c r="GNR268"/>
      <c r="GNS268"/>
      <c r="GNT268"/>
      <c r="GNU268"/>
      <c r="GNV268"/>
      <c r="GNW268"/>
      <c r="GNX268"/>
      <c r="GNY268"/>
      <c r="GNZ268"/>
      <c r="GOA268"/>
      <c r="GOB268"/>
      <c r="GOC268"/>
      <c r="GOD268"/>
      <c r="GOE268"/>
      <c r="GOF268"/>
      <c r="GOG268"/>
      <c r="GOH268"/>
      <c r="GOI268"/>
      <c r="GOJ268"/>
      <c r="GOK268"/>
      <c r="GOL268"/>
      <c r="GOM268"/>
      <c r="GON268"/>
      <c r="GOO268"/>
      <c r="GOP268"/>
      <c r="GOQ268"/>
      <c r="GOR268"/>
      <c r="GOS268"/>
      <c r="GOT268"/>
      <c r="GOU268"/>
      <c r="GOV268"/>
      <c r="GOW268"/>
      <c r="GOX268"/>
      <c r="GOY268"/>
      <c r="GOZ268"/>
      <c r="GPA268"/>
      <c r="GPB268"/>
      <c r="GPC268"/>
      <c r="GPD268"/>
      <c r="GPE268"/>
      <c r="GPF268"/>
      <c r="GPG268"/>
      <c r="GPH268"/>
      <c r="GPI268"/>
      <c r="GPJ268"/>
      <c r="GPK268"/>
      <c r="GPL268"/>
      <c r="GPM268"/>
      <c r="GPN268"/>
      <c r="GPO268"/>
      <c r="GPP268"/>
      <c r="GPQ268"/>
      <c r="GPR268"/>
      <c r="GPS268"/>
      <c r="GPT268"/>
      <c r="GPU268"/>
      <c r="GPV268"/>
      <c r="GPW268"/>
      <c r="GPX268"/>
      <c r="GPY268"/>
      <c r="GPZ268"/>
      <c r="GQA268"/>
      <c r="GQB268"/>
      <c r="GQC268"/>
      <c r="GQD268"/>
      <c r="GQE268"/>
      <c r="GQF268"/>
      <c r="GQG268"/>
      <c r="GQH268"/>
      <c r="GQI268"/>
      <c r="GQJ268"/>
      <c r="GQK268"/>
      <c r="GQL268"/>
      <c r="GQM268"/>
      <c r="GQN268"/>
      <c r="GQO268"/>
      <c r="GQP268"/>
      <c r="GQQ268"/>
      <c r="GQR268"/>
      <c r="GQS268"/>
      <c r="GQT268"/>
      <c r="GQU268"/>
      <c r="GQV268"/>
      <c r="GQW268"/>
      <c r="GQX268"/>
      <c r="GQY268"/>
      <c r="GQZ268"/>
      <c r="GRA268"/>
      <c r="GRB268"/>
      <c r="GRC268"/>
      <c r="GRD268"/>
      <c r="GRE268"/>
      <c r="GRF268"/>
      <c r="GRG268"/>
      <c r="GRH268"/>
      <c r="GRI268"/>
      <c r="GRJ268"/>
      <c r="GRK268"/>
      <c r="GRL268"/>
      <c r="GRM268"/>
      <c r="GRN268"/>
      <c r="GRO268"/>
      <c r="GRP268"/>
      <c r="GRQ268"/>
      <c r="GRR268"/>
      <c r="GRS268"/>
      <c r="GRT268"/>
      <c r="GRU268"/>
      <c r="GRV268"/>
      <c r="GRW268"/>
      <c r="GRX268"/>
      <c r="GRY268"/>
      <c r="GRZ268"/>
      <c r="GSA268"/>
      <c r="GSB268"/>
      <c r="GSC268"/>
      <c r="GSD268"/>
      <c r="GSE268"/>
      <c r="GSF268"/>
      <c r="GSG268"/>
      <c r="GSH268"/>
      <c r="GSI268"/>
      <c r="GSJ268"/>
      <c r="GSK268"/>
      <c r="GSL268"/>
      <c r="GSM268"/>
      <c r="GSN268"/>
      <c r="GSO268"/>
      <c r="GSP268"/>
      <c r="GSQ268"/>
      <c r="GSR268"/>
      <c r="GSS268"/>
      <c r="GST268"/>
      <c r="GSU268"/>
      <c r="GSV268"/>
      <c r="GSW268"/>
      <c r="GSX268"/>
      <c r="GSY268"/>
      <c r="GSZ268"/>
      <c r="GTA268"/>
      <c r="GTB268"/>
      <c r="GTC268"/>
      <c r="GTD268"/>
      <c r="GTE268"/>
      <c r="GTF268"/>
      <c r="GTG268"/>
      <c r="GTH268"/>
      <c r="GTI268"/>
      <c r="GTJ268"/>
      <c r="GTK268"/>
      <c r="GTL268"/>
      <c r="GTM268"/>
      <c r="GTN268"/>
      <c r="GTO268"/>
      <c r="GTP268"/>
      <c r="GTQ268"/>
      <c r="GTR268"/>
      <c r="GTS268"/>
      <c r="GTT268"/>
      <c r="GTU268"/>
      <c r="GTV268"/>
      <c r="GTW268"/>
      <c r="GTX268"/>
      <c r="GTY268"/>
      <c r="GTZ268"/>
      <c r="GUA268"/>
      <c r="GUB268"/>
      <c r="GUC268"/>
      <c r="GUD268"/>
      <c r="GUE268"/>
      <c r="GUF268"/>
      <c r="GUG268"/>
      <c r="GUH268"/>
      <c r="GUI268"/>
      <c r="GUJ268"/>
      <c r="GUK268"/>
      <c r="GUL268"/>
      <c r="GUM268"/>
      <c r="GUN268"/>
      <c r="GUO268"/>
      <c r="GUP268"/>
      <c r="GUQ268"/>
      <c r="GUR268"/>
      <c r="GUS268"/>
      <c r="GUT268"/>
      <c r="GUU268"/>
      <c r="GUV268"/>
      <c r="GUW268"/>
      <c r="GUX268"/>
      <c r="GUY268"/>
      <c r="GUZ268"/>
      <c r="GVA268"/>
      <c r="GVB268"/>
      <c r="GVC268"/>
      <c r="GVD268"/>
      <c r="GVE268"/>
      <c r="GVF268"/>
      <c r="GVG268"/>
      <c r="GVH268"/>
      <c r="GVI268"/>
      <c r="GVJ268"/>
      <c r="GVK268"/>
      <c r="GVL268"/>
      <c r="GVM268"/>
      <c r="GVN268"/>
      <c r="GVO268"/>
      <c r="GVP268"/>
      <c r="GVQ268"/>
      <c r="GVR268"/>
      <c r="GVS268"/>
      <c r="GVT268"/>
      <c r="GVU268"/>
      <c r="GVV268"/>
      <c r="GVW268"/>
      <c r="GVX268"/>
      <c r="GVY268"/>
      <c r="GVZ268"/>
      <c r="GWA268"/>
      <c r="GWB268"/>
      <c r="GWC268"/>
      <c r="GWD268"/>
      <c r="GWE268"/>
      <c r="GWF268"/>
      <c r="GWG268"/>
      <c r="GWH268"/>
      <c r="GWI268"/>
      <c r="GWJ268"/>
      <c r="GWK268"/>
      <c r="GWL268"/>
      <c r="GWM268"/>
      <c r="GWN268"/>
      <c r="GWO268"/>
      <c r="GWP268"/>
      <c r="GWQ268"/>
      <c r="GWR268"/>
      <c r="GWS268"/>
      <c r="GWT268"/>
      <c r="GWU268"/>
      <c r="GWV268"/>
      <c r="GWW268"/>
      <c r="GWX268"/>
      <c r="GWY268"/>
      <c r="GWZ268"/>
      <c r="GXA268"/>
      <c r="GXB268"/>
      <c r="GXC268"/>
      <c r="GXD268"/>
      <c r="GXE268"/>
      <c r="GXF268"/>
      <c r="GXG268"/>
      <c r="GXH268"/>
      <c r="GXI268"/>
      <c r="GXJ268"/>
      <c r="GXK268"/>
      <c r="GXL268"/>
      <c r="GXM268"/>
      <c r="GXN268"/>
      <c r="GXO268"/>
      <c r="GXP268"/>
      <c r="GXQ268"/>
      <c r="GXR268"/>
      <c r="GXS268"/>
      <c r="GXT268"/>
      <c r="GXU268"/>
      <c r="GXV268"/>
      <c r="GXW268"/>
      <c r="GXX268"/>
      <c r="GXY268"/>
      <c r="GXZ268"/>
      <c r="GYA268"/>
      <c r="GYB268"/>
      <c r="GYC268"/>
      <c r="GYD268"/>
      <c r="GYE268"/>
      <c r="GYF268"/>
      <c r="GYG268"/>
      <c r="GYH268"/>
      <c r="GYI268"/>
      <c r="GYJ268"/>
      <c r="GYK268"/>
      <c r="GYL268"/>
      <c r="GYM268"/>
      <c r="GYN268"/>
      <c r="GYO268"/>
      <c r="GYP268"/>
      <c r="GYQ268"/>
      <c r="GYR268"/>
      <c r="GYS268"/>
      <c r="GYT268"/>
      <c r="GYU268"/>
      <c r="GYV268"/>
      <c r="GYW268"/>
      <c r="GYX268"/>
      <c r="GYY268"/>
      <c r="GYZ268"/>
      <c r="GZA268"/>
      <c r="GZB268"/>
      <c r="GZC268"/>
      <c r="GZD268"/>
      <c r="GZE268"/>
      <c r="GZF268"/>
      <c r="GZG268"/>
      <c r="GZH268"/>
      <c r="GZI268"/>
      <c r="GZJ268"/>
      <c r="GZK268"/>
      <c r="GZL268"/>
      <c r="GZM268"/>
      <c r="GZN268"/>
      <c r="GZO268"/>
      <c r="GZP268"/>
      <c r="GZQ268"/>
      <c r="GZR268"/>
      <c r="GZS268"/>
      <c r="GZT268"/>
      <c r="GZU268"/>
      <c r="GZV268"/>
      <c r="GZW268"/>
      <c r="GZX268"/>
      <c r="GZY268"/>
      <c r="GZZ268"/>
      <c r="HAA268"/>
      <c r="HAB268"/>
      <c r="HAC268"/>
      <c r="HAD268"/>
      <c r="HAE268"/>
      <c r="HAF268"/>
      <c r="HAG268"/>
      <c r="HAH268"/>
      <c r="HAI268"/>
      <c r="HAJ268"/>
      <c r="HAK268"/>
      <c r="HAL268"/>
      <c r="HAM268"/>
      <c r="HAN268"/>
      <c r="HAO268"/>
      <c r="HAP268"/>
      <c r="HAQ268"/>
      <c r="HAR268"/>
      <c r="HAS268"/>
      <c r="HAT268"/>
      <c r="HAU268"/>
      <c r="HAV268"/>
      <c r="HAW268"/>
      <c r="HAX268"/>
      <c r="HAY268"/>
      <c r="HAZ268"/>
      <c r="HBA268"/>
      <c r="HBB268"/>
      <c r="HBC268"/>
      <c r="HBD268"/>
      <c r="HBE268"/>
      <c r="HBF268"/>
      <c r="HBG268"/>
      <c r="HBH268"/>
      <c r="HBI268"/>
      <c r="HBJ268"/>
      <c r="HBK268"/>
      <c r="HBL268"/>
      <c r="HBM268"/>
      <c r="HBN268"/>
      <c r="HBO268"/>
      <c r="HBP268"/>
      <c r="HBQ268"/>
      <c r="HBR268"/>
      <c r="HBS268"/>
      <c r="HBT268"/>
      <c r="HBU268"/>
      <c r="HBV268"/>
      <c r="HBW268"/>
      <c r="HBX268"/>
      <c r="HBY268"/>
      <c r="HBZ268"/>
      <c r="HCA268"/>
      <c r="HCB268"/>
      <c r="HCC268"/>
      <c r="HCD268"/>
      <c r="HCE268"/>
      <c r="HCF268"/>
      <c r="HCG268"/>
      <c r="HCH268"/>
      <c r="HCI268"/>
      <c r="HCJ268"/>
      <c r="HCK268"/>
      <c r="HCL268"/>
      <c r="HCM268"/>
      <c r="HCN268"/>
      <c r="HCO268"/>
      <c r="HCP268"/>
      <c r="HCQ268"/>
      <c r="HCR268"/>
      <c r="HCS268"/>
      <c r="HCT268"/>
      <c r="HCU268"/>
      <c r="HCV268"/>
      <c r="HCW268"/>
      <c r="HCX268"/>
      <c r="HCY268"/>
      <c r="HCZ268"/>
      <c r="HDA268"/>
      <c r="HDB268"/>
      <c r="HDC268"/>
      <c r="HDD268"/>
      <c r="HDE268"/>
      <c r="HDF268"/>
      <c r="HDG268"/>
      <c r="HDH268"/>
      <c r="HDI268"/>
      <c r="HDJ268"/>
      <c r="HDK268"/>
      <c r="HDL268"/>
      <c r="HDM268"/>
      <c r="HDN268"/>
      <c r="HDO268"/>
      <c r="HDP268"/>
      <c r="HDQ268"/>
      <c r="HDR268"/>
      <c r="HDS268"/>
      <c r="HDT268"/>
      <c r="HDU268"/>
      <c r="HDV268"/>
      <c r="HDW268"/>
      <c r="HDX268"/>
      <c r="HDY268"/>
      <c r="HDZ268"/>
      <c r="HEA268"/>
      <c r="HEB268"/>
      <c r="HEC268"/>
      <c r="HED268"/>
      <c r="HEE268"/>
      <c r="HEF268"/>
      <c r="HEG268"/>
      <c r="HEH268"/>
      <c r="HEI268"/>
      <c r="HEJ268"/>
      <c r="HEK268"/>
      <c r="HEL268"/>
      <c r="HEM268"/>
      <c r="HEN268"/>
      <c r="HEO268"/>
      <c r="HEP268"/>
      <c r="HEQ268"/>
      <c r="HER268"/>
      <c r="HES268"/>
      <c r="HET268"/>
      <c r="HEU268"/>
      <c r="HEV268"/>
      <c r="HEW268"/>
      <c r="HEX268"/>
      <c r="HEY268"/>
      <c r="HEZ268"/>
      <c r="HFA268"/>
      <c r="HFB268"/>
      <c r="HFC268"/>
      <c r="HFD268"/>
      <c r="HFE268"/>
      <c r="HFF268"/>
      <c r="HFG268"/>
      <c r="HFH268"/>
      <c r="HFI268"/>
      <c r="HFJ268"/>
      <c r="HFK268"/>
      <c r="HFL268"/>
      <c r="HFM268"/>
      <c r="HFN268"/>
      <c r="HFO268"/>
      <c r="HFP268"/>
      <c r="HFQ268"/>
      <c r="HFR268"/>
      <c r="HFS268"/>
      <c r="HFT268"/>
      <c r="HFU268"/>
      <c r="HFV268"/>
      <c r="HFW268"/>
      <c r="HFX268"/>
      <c r="HFY268"/>
      <c r="HFZ268"/>
      <c r="HGA268"/>
      <c r="HGB268"/>
      <c r="HGC268"/>
      <c r="HGD268"/>
      <c r="HGE268"/>
      <c r="HGF268"/>
      <c r="HGG268"/>
      <c r="HGH268"/>
      <c r="HGI268"/>
      <c r="HGJ268"/>
      <c r="HGK268"/>
      <c r="HGL268"/>
      <c r="HGM268"/>
      <c r="HGN268"/>
      <c r="HGO268"/>
      <c r="HGP268"/>
      <c r="HGQ268"/>
      <c r="HGR268"/>
      <c r="HGS268"/>
      <c r="HGT268"/>
      <c r="HGU268"/>
      <c r="HGV268"/>
      <c r="HGW268"/>
      <c r="HGX268"/>
      <c r="HGY268"/>
      <c r="HGZ268"/>
      <c r="HHA268"/>
      <c r="HHB268"/>
      <c r="HHC268"/>
      <c r="HHD268"/>
      <c r="HHE268"/>
      <c r="HHF268"/>
      <c r="HHG268"/>
      <c r="HHH268"/>
      <c r="HHI268"/>
      <c r="HHJ268"/>
      <c r="HHK268"/>
      <c r="HHL268"/>
      <c r="HHM268"/>
      <c r="HHN268"/>
      <c r="HHO268"/>
      <c r="HHP268"/>
      <c r="HHQ268"/>
      <c r="HHR268"/>
      <c r="HHS268"/>
      <c r="HHT268"/>
      <c r="HHU268"/>
      <c r="HHV268"/>
      <c r="HHW268"/>
      <c r="HHX268"/>
      <c r="HHY268"/>
      <c r="HHZ268"/>
      <c r="HIA268"/>
      <c r="HIB268"/>
      <c r="HIC268"/>
      <c r="HID268"/>
      <c r="HIE268"/>
      <c r="HIF268"/>
      <c r="HIG268"/>
      <c r="HIH268"/>
      <c r="HII268"/>
      <c r="HIJ268"/>
      <c r="HIK268"/>
      <c r="HIL268"/>
      <c r="HIM268"/>
      <c r="HIN268"/>
      <c r="HIO268"/>
      <c r="HIP268"/>
      <c r="HIQ268"/>
      <c r="HIR268"/>
      <c r="HIS268"/>
      <c r="HIT268"/>
      <c r="HIU268"/>
      <c r="HIV268"/>
      <c r="HIW268"/>
      <c r="HIX268"/>
      <c r="HIY268"/>
      <c r="HIZ268"/>
      <c r="HJA268"/>
      <c r="HJB268"/>
      <c r="HJC268"/>
      <c r="HJD268"/>
      <c r="HJE268"/>
      <c r="HJF268"/>
      <c r="HJG268"/>
      <c r="HJH268"/>
      <c r="HJI268"/>
      <c r="HJJ268"/>
      <c r="HJK268"/>
      <c r="HJL268"/>
      <c r="HJM268"/>
      <c r="HJN268"/>
      <c r="HJO268"/>
      <c r="HJP268"/>
      <c r="HJQ268"/>
      <c r="HJR268"/>
      <c r="HJS268"/>
      <c r="HJT268"/>
      <c r="HJU268"/>
      <c r="HJV268"/>
      <c r="HJW268"/>
      <c r="HJX268"/>
      <c r="HJY268"/>
      <c r="HJZ268"/>
      <c r="HKA268"/>
      <c r="HKB268"/>
      <c r="HKC268"/>
      <c r="HKD268"/>
      <c r="HKE268"/>
      <c r="HKF268"/>
      <c r="HKG268"/>
      <c r="HKH268"/>
      <c r="HKI268"/>
      <c r="HKJ268"/>
      <c r="HKK268"/>
      <c r="HKL268"/>
      <c r="HKM268"/>
      <c r="HKN268"/>
      <c r="HKO268"/>
      <c r="HKP268"/>
      <c r="HKQ268"/>
      <c r="HKR268"/>
      <c r="HKS268"/>
      <c r="HKT268"/>
      <c r="HKU268"/>
      <c r="HKV268"/>
      <c r="HKW268"/>
      <c r="HKX268"/>
      <c r="HKY268"/>
      <c r="HKZ268"/>
      <c r="HLA268"/>
      <c r="HLB268"/>
      <c r="HLC268"/>
      <c r="HLD268"/>
      <c r="HLE268"/>
      <c r="HLF268"/>
      <c r="HLG268"/>
      <c r="HLH268"/>
      <c r="HLI268"/>
      <c r="HLJ268"/>
      <c r="HLK268"/>
      <c r="HLL268"/>
      <c r="HLM268"/>
      <c r="HLN268"/>
      <c r="HLO268"/>
      <c r="HLP268"/>
      <c r="HLQ268"/>
      <c r="HLR268"/>
      <c r="HLS268"/>
      <c r="HLT268"/>
      <c r="HLU268"/>
      <c r="HLV268"/>
      <c r="HLW268"/>
      <c r="HLX268"/>
      <c r="HLY268"/>
      <c r="HLZ268"/>
      <c r="HMA268"/>
      <c r="HMB268"/>
      <c r="HMC268"/>
      <c r="HMD268"/>
      <c r="HME268"/>
      <c r="HMF268"/>
      <c r="HMG268"/>
      <c r="HMH268"/>
      <c r="HMI268"/>
      <c r="HMJ268"/>
      <c r="HMK268"/>
      <c r="HML268"/>
      <c r="HMM268"/>
      <c r="HMN268"/>
      <c r="HMO268"/>
      <c r="HMP268"/>
      <c r="HMQ268"/>
      <c r="HMR268"/>
      <c r="HMS268"/>
      <c r="HMT268"/>
      <c r="HMU268"/>
      <c r="HMV268"/>
      <c r="HMW268"/>
      <c r="HMX268"/>
      <c r="HMY268"/>
      <c r="HMZ268"/>
      <c r="HNA268"/>
      <c r="HNB268"/>
      <c r="HNC268"/>
      <c r="HND268"/>
      <c r="HNE268"/>
      <c r="HNF268"/>
      <c r="HNG268"/>
      <c r="HNH268"/>
      <c r="HNI268"/>
      <c r="HNJ268"/>
      <c r="HNK268"/>
      <c r="HNL268"/>
      <c r="HNM268"/>
      <c r="HNN268"/>
      <c r="HNO268"/>
      <c r="HNP268"/>
      <c r="HNQ268"/>
      <c r="HNR268"/>
      <c r="HNS268"/>
      <c r="HNT268"/>
      <c r="HNU268"/>
      <c r="HNV268"/>
      <c r="HNW268"/>
      <c r="HNX268"/>
      <c r="HNY268"/>
      <c r="HNZ268"/>
      <c r="HOA268"/>
      <c r="HOB268"/>
      <c r="HOC268"/>
      <c r="HOD268"/>
      <c r="HOE268"/>
      <c r="HOF268"/>
      <c r="HOG268"/>
      <c r="HOH268"/>
      <c r="HOI268"/>
      <c r="HOJ268"/>
      <c r="HOK268"/>
      <c r="HOL268"/>
      <c r="HOM268"/>
      <c r="HON268"/>
      <c r="HOO268"/>
      <c r="HOP268"/>
      <c r="HOQ268"/>
      <c r="HOR268"/>
      <c r="HOS268"/>
      <c r="HOT268"/>
      <c r="HOU268"/>
      <c r="HOV268"/>
      <c r="HOW268"/>
      <c r="HOX268"/>
      <c r="HOY268"/>
      <c r="HOZ268"/>
      <c r="HPA268"/>
      <c r="HPB268"/>
      <c r="HPC268"/>
      <c r="HPD268"/>
      <c r="HPE268"/>
      <c r="HPF268"/>
      <c r="HPG268"/>
      <c r="HPH268"/>
      <c r="HPI268"/>
      <c r="HPJ268"/>
      <c r="HPK268"/>
      <c r="HPL268"/>
      <c r="HPM268"/>
      <c r="HPN268"/>
      <c r="HPO268"/>
      <c r="HPP268"/>
      <c r="HPQ268"/>
      <c r="HPR268"/>
      <c r="HPS268"/>
      <c r="HPT268"/>
      <c r="HPU268"/>
      <c r="HPV268"/>
      <c r="HPW268"/>
      <c r="HPX268"/>
      <c r="HPY268"/>
      <c r="HPZ268"/>
      <c r="HQA268"/>
      <c r="HQB268"/>
      <c r="HQC268"/>
      <c r="HQD268"/>
      <c r="HQE268"/>
      <c r="HQF268"/>
      <c r="HQG268"/>
      <c r="HQH268"/>
      <c r="HQI268"/>
      <c r="HQJ268"/>
      <c r="HQK268"/>
      <c r="HQL268"/>
      <c r="HQM268"/>
      <c r="HQN268"/>
      <c r="HQO268"/>
      <c r="HQP268"/>
      <c r="HQQ268"/>
      <c r="HQR268"/>
      <c r="HQS268"/>
      <c r="HQT268"/>
      <c r="HQU268"/>
      <c r="HQV268"/>
      <c r="HQW268"/>
      <c r="HQX268"/>
      <c r="HQY268"/>
      <c r="HQZ268"/>
      <c r="HRA268"/>
      <c r="HRB268"/>
      <c r="HRC268"/>
      <c r="HRD268"/>
      <c r="HRE268"/>
      <c r="HRF268"/>
      <c r="HRG268"/>
      <c r="HRH268"/>
      <c r="HRI268"/>
      <c r="HRJ268"/>
      <c r="HRK268"/>
      <c r="HRL268"/>
      <c r="HRM268"/>
      <c r="HRN268"/>
      <c r="HRO268"/>
      <c r="HRP268"/>
      <c r="HRQ268"/>
      <c r="HRR268"/>
      <c r="HRS268"/>
      <c r="HRT268"/>
      <c r="HRU268"/>
      <c r="HRV268"/>
      <c r="HRW268"/>
      <c r="HRX268"/>
      <c r="HRY268"/>
      <c r="HRZ268"/>
      <c r="HSA268"/>
      <c r="HSB268"/>
      <c r="HSC268"/>
      <c r="HSD268"/>
      <c r="HSE268"/>
      <c r="HSF268"/>
      <c r="HSG268"/>
      <c r="HSH268"/>
      <c r="HSI268"/>
      <c r="HSJ268"/>
      <c r="HSK268"/>
      <c r="HSL268"/>
      <c r="HSM268"/>
      <c r="HSN268"/>
      <c r="HSO268"/>
      <c r="HSP268"/>
      <c r="HSQ268"/>
      <c r="HSR268"/>
      <c r="HSS268"/>
      <c r="HST268"/>
      <c r="HSU268"/>
      <c r="HSV268"/>
      <c r="HSW268"/>
      <c r="HSX268"/>
      <c r="HSY268"/>
      <c r="HSZ268"/>
      <c r="HTA268"/>
      <c r="HTB268"/>
      <c r="HTC268"/>
      <c r="HTD268"/>
      <c r="HTE268"/>
      <c r="HTF268"/>
      <c r="HTG268"/>
      <c r="HTH268"/>
      <c r="HTI268"/>
      <c r="HTJ268"/>
      <c r="HTK268"/>
      <c r="HTL268"/>
      <c r="HTM268"/>
      <c r="HTN268"/>
      <c r="HTO268"/>
      <c r="HTP268"/>
      <c r="HTQ268"/>
      <c r="HTR268"/>
      <c r="HTS268"/>
      <c r="HTT268"/>
      <c r="HTU268"/>
      <c r="HTV268"/>
      <c r="HTW268"/>
      <c r="HTX268"/>
      <c r="HTY268"/>
      <c r="HTZ268"/>
      <c r="HUA268"/>
      <c r="HUB268"/>
      <c r="HUC268"/>
      <c r="HUD268"/>
      <c r="HUE268"/>
      <c r="HUF268"/>
      <c r="HUG268"/>
      <c r="HUH268"/>
      <c r="HUI268"/>
      <c r="HUJ268"/>
      <c r="HUK268"/>
      <c r="HUL268"/>
      <c r="HUM268"/>
      <c r="HUN268"/>
      <c r="HUO268"/>
      <c r="HUP268"/>
      <c r="HUQ268"/>
      <c r="HUR268"/>
      <c r="HUS268"/>
      <c r="HUT268"/>
      <c r="HUU268"/>
      <c r="HUV268"/>
      <c r="HUW268"/>
      <c r="HUX268"/>
      <c r="HUY268"/>
      <c r="HUZ268"/>
      <c r="HVA268"/>
      <c r="HVB268"/>
      <c r="HVC268"/>
      <c r="HVD268"/>
      <c r="HVE268"/>
      <c r="HVF268"/>
      <c r="HVG268"/>
      <c r="HVH268"/>
      <c r="HVI268"/>
      <c r="HVJ268"/>
      <c r="HVK268"/>
      <c r="HVL268"/>
      <c r="HVM268"/>
      <c r="HVN268"/>
      <c r="HVO268"/>
      <c r="HVP268"/>
      <c r="HVQ268"/>
      <c r="HVR268"/>
      <c r="HVS268"/>
      <c r="HVT268"/>
      <c r="HVU268"/>
      <c r="HVV268"/>
      <c r="HVW268"/>
      <c r="HVX268"/>
      <c r="HVY268"/>
      <c r="HVZ268"/>
      <c r="HWA268"/>
      <c r="HWB268"/>
      <c r="HWC268"/>
      <c r="HWD268"/>
      <c r="HWE268"/>
      <c r="HWF268"/>
      <c r="HWG268"/>
      <c r="HWH268"/>
      <c r="HWI268"/>
      <c r="HWJ268"/>
      <c r="HWK268"/>
      <c r="HWL268"/>
      <c r="HWM268"/>
      <c r="HWN268"/>
      <c r="HWO268"/>
      <c r="HWP268"/>
      <c r="HWQ268"/>
      <c r="HWR268"/>
      <c r="HWS268"/>
      <c r="HWT268"/>
      <c r="HWU268"/>
      <c r="HWV268"/>
      <c r="HWW268"/>
      <c r="HWX268"/>
      <c r="HWY268"/>
      <c r="HWZ268"/>
      <c r="HXA268"/>
      <c r="HXB268"/>
      <c r="HXC268"/>
      <c r="HXD268"/>
      <c r="HXE268"/>
      <c r="HXF268"/>
      <c r="HXG268"/>
      <c r="HXH268"/>
      <c r="HXI268"/>
      <c r="HXJ268"/>
      <c r="HXK268"/>
      <c r="HXL268"/>
      <c r="HXM268"/>
      <c r="HXN268"/>
      <c r="HXO268"/>
      <c r="HXP268"/>
      <c r="HXQ268"/>
      <c r="HXR268"/>
      <c r="HXS268"/>
      <c r="HXT268"/>
      <c r="HXU268"/>
      <c r="HXV268"/>
      <c r="HXW268"/>
      <c r="HXX268"/>
      <c r="HXY268"/>
      <c r="HXZ268"/>
      <c r="HYA268"/>
      <c r="HYB268"/>
      <c r="HYC268"/>
      <c r="HYD268"/>
      <c r="HYE268"/>
      <c r="HYF268"/>
      <c r="HYG268"/>
      <c r="HYH268"/>
      <c r="HYI268"/>
      <c r="HYJ268"/>
      <c r="HYK268"/>
      <c r="HYL268"/>
      <c r="HYM268"/>
      <c r="HYN268"/>
      <c r="HYO268"/>
      <c r="HYP268"/>
      <c r="HYQ268"/>
      <c r="HYR268"/>
      <c r="HYS268"/>
      <c r="HYT268"/>
      <c r="HYU268"/>
      <c r="HYV268"/>
      <c r="HYW268"/>
      <c r="HYX268"/>
      <c r="HYY268"/>
      <c r="HYZ268"/>
      <c r="HZA268"/>
      <c r="HZB268"/>
      <c r="HZC268"/>
      <c r="HZD268"/>
      <c r="HZE268"/>
      <c r="HZF268"/>
      <c r="HZG268"/>
      <c r="HZH268"/>
      <c r="HZI268"/>
      <c r="HZJ268"/>
      <c r="HZK268"/>
      <c r="HZL268"/>
      <c r="HZM268"/>
      <c r="HZN268"/>
      <c r="HZO268"/>
      <c r="HZP268"/>
      <c r="HZQ268"/>
      <c r="HZR268"/>
      <c r="HZS268"/>
      <c r="HZT268"/>
      <c r="HZU268"/>
      <c r="HZV268"/>
      <c r="HZW268"/>
      <c r="HZX268"/>
      <c r="HZY268"/>
      <c r="HZZ268"/>
      <c r="IAA268"/>
      <c r="IAB268"/>
      <c r="IAC268"/>
      <c r="IAD268"/>
      <c r="IAE268"/>
      <c r="IAF268"/>
      <c r="IAG268"/>
      <c r="IAH268"/>
      <c r="IAI268"/>
      <c r="IAJ268"/>
      <c r="IAK268"/>
      <c r="IAL268"/>
      <c r="IAM268"/>
      <c r="IAN268"/>
      <c r="IAO268"/>
      <c r="IAP268"/>
      <c r="IAQ268"/>
      <c r="IAR268"/>
      <c r="IAS268"/>
      <c r="IAT268"/>
      <c r="IAU268"/>
      <c r="IAV268"/>
      <c r="IAW268"/>
      <c r="IAX268"/>
      <c r="IAY268"/>
      <c r="IAZ268"/>
      <c r="IBA268"/>
      <c r="IBB268"/>
      <c r="IBC268"/>
      <c r="IBD268"/>
      <c r="IBE268"/>
      <c r="IBF268"/>
      <c r="IBG268"/>
      <c r="IBH268"/>
      <c r="IBI268"/>
      <c r="IBJ268"/>
      <c r="IBK268"/>
      <c r="IBL268"/>
      <c r="IBM268"/>
      <c r="IBN268"/>
      <c r="IBO268"/>
      <c r="IBP268"/>
      <c r="IBQ268"/>
      <c r="IBR268"/>
      <c r="IBS268"/>
      <c r="IBT268"/>
      <c r="IBU268"/>
      <c r="IBV268"/>
      <c r="IBW268"/>
      <c r="IBX268"/>
      <c r="IBY268"/>
      <c r="IBZ268"/>
      <c r="ICA268"/>
      <c r="ICB268"/>
      <c r="ICC268"/>
      <c r="ICD268"/>
      <c r="ICE268"/>
      <c r="ICF268"/>
      <c r="ICG268"/>
      <c r="ICH268"/>
      <c r="ICI268"/>
      <c r="ICJ268"/>
      <c r="ICK268"/>
      <c r="ICL268"/>
      <c r="ICM268"/>
      <c r="ICN268"/>
      <c r="ICO268"/>
      <c r="ICP268"/>
      <c r="ICQ268"/>
      <c r="ICR268"/>
      <c r="ICS268"/>
      <c r="ICT268"/>
      <c r="ICU268"/>
      <c r="ICV268"/>
      <c r="ICW268"/>
      <c r="ICX268"/>
      <c r="ICY268"/>
      <c r="ICZ268"/>
      <c r="IDA268"/>
      <c r="IDB268"/>
      <c r="IDC268"/>
      <c r="IDD268"/>
      <c r="IDE268"/>
      <c r="IDF268"/>
      <c r="IDG268"/>
      <c r="IDH268"/>
      <c r="IDI268"/>
      <c r="IDJ268"/>
      <c r="IDK268"/>
      <c r="IDL268"/>
      <c r="IDM268"/>
      <c r="IDN268"/>
      <c r="IDO268"/>
      <c r="IDP268"/>
      <c r="IDQ268"/>
      <c r="IDR268"/>
      <c r="IDS268"/>
      <c r="IDT268"/>
      <c r="IDU268"/>
      <c r="IDV268"/>
      <c r="IDW268"/>
      <c r="IDX268"/>
      <c r="IDY268"/>
      <c r="IDZ268"/>
      <c r="IEA268"/>
      <c r="IEB268"/>
      <c r="IEC268"/>
      <c r="IED268"/>
      <c r="IEE268"/>
      <c r="IEF268"/>
      <c r="IEG268"/>
      <c r="IEH268"/>
      <c r="IEI268"/>
      <c r="IEJ268"/>
      <c r="IEK268"/>
      <c r="IEL268"/>
      <c r="IEM268"/>
      <c r="IEN268"/>
      <c r="IEO268"/>
      <c r="IEP268"/>
      <c r="IEQ268"/>
      <c r="IER268"/>
      <c r="IES268"/>
      <c r="IET268"/>
      <c r="IEU268"/>
      <c r="IEV268"/>
      <c r="IEW268"/>
      <c r="IEX268"/>
      <c r="IEY268"/>
      <c r="IEZ268"/>
      <c r="IFA268"/>
      <c r="IFB268"/>
      <c r="IFC268"/>
      <c r="IFD268"/>
      <c r="IFE268"/>
      <c r="IFF268"/>
      <c r="IFG268"/>
      <c r="IFH268"/>
      <c r="IFI268"/>
      <c r="IFJ268"/>
      <c r="IFK268"/>
      <c r="IFL268"/>
      <c r="IFM268"/>
      <c r="IFN268"/>
      <c r="IFO268"/>
      <c r="IFP268"/>
      <c r="IFQ268"/>
      <c r="IFR268"/>
      <c r="IFS268"/>
      <c r="IFT268"/>
      <c r="IFU268"/>
      <c r="IFV268"/>
      <c r="IFW268"/>
      <c r="IFX268"/>
      <c r="IFY268"/>
      <c r="IFZ268"/>
      <c r="IGA268"/>
      <c r="IGB268"/>
      <c r="IGC268"/>
      <c r="IGD268"/>
      <c r="IGE268"/>
      <c r="IGF268"/>
      <c r="IGG268"/>
      <c r="IGH268"/>
      <c r="IGI268"/>
      <c r="IGJ268"/>
      <c r="IGK268"/>
      <c r="IGL268"/>
      <c r="IGM268"/>
      <c r="IGN268"/>
      <c r="IGO268"/>
      <c r="IGP268"/>
      <c r="IGQ268"/>
      <c r="IGR268"/>
      <c r="IGS268"/>
      <c r="IGT268"/>
      <c r="IGU268"/>
      <c r="IGV268"/>
      <c r="IGW268"/>
      <c r="IGX268"/>
      <c r="IGY268"/>
      <c r="IGZ268"/>
      <c r="IHA268"/>
      <c r="IHB268"/>
      <c r="IHC268"/>
      <c r="IHD268"/>
      <c r="IHE268"/>
      <c r="IHF268"/>
      <c r="IHG268"/>
      <c r="IHH268"/>
      <c r="IHI268"/>
      <c r="IHJ268"/>
      <c r="IHK268"/>
      <c r="IHL268"/>
      <c r="IHM268"/>
      <c r="IHN268"/>
      <c r="IHO268"/>
      <c r="IHP268"/>
      <c r="IHQ268"/>
      <c r="IHR268"/>
      <c r="IHS268"/>
      <c r="IHT268"/>
      <c r="IHU268"/>
      <c r="IHV268"/>
      <c r="IHW268"/>
      <c r="IHX268"/>
      <c r="IHY268"/>
      <c r="IHZ268"/>
      <c r="IIA268"/>
      <c r="IIB268"/>
      <c r="IIC268"/>
      <c r="IID268"/>
      <c r="IIE268"/>
      <c r="IIF268"/>
      <c r="IIG268"/>
      <c r="IIH268"/>
      <c r="III268"/>
      <c r="IIJ268"/>
      <c r="IIK268"/>
      <c r="IIL268"/>
      <c r="IIM268"/>
      <c r="IIN268"/>
      <c r="IIO268"/>
      <c r="IIP268"/>
      <c r="IIQ268"/>
      <c r="IIR268"/>
      <c r="IIS268"/>
      <c r="IIT268"/>
      <c r="IIU268"/>
      <c r="IIV268"/>
      <c r="IIW268"/>
      <c r="IIX268"/>
      <c r="IIY268"/>
      <c r="IIZ268"/>
      <c r="IJA268"/>
      <c r="IJB268"/>
      <c r="IJC268"/>
      <c r="IJD268"/>
      <c r="IJE268"/>
      <c r="IJF268"/>
      <c r="IJG268"/>
      <c r="IJH268"/>
      <c r="IJI268"/>
      <c r="IJJ268"/>
      <c r="IJK268"/>
      <c r="IJL268"/>
      <c r="IJM268"/>
      <c r="IJN268"/>
      <c r="IJO268"/>
      <c r="IJP268"/>
      <c r="IJQ268"/>
      <c r="IJR268"/>
      <c r="IJS268"/>
      <c r="IJT268"/>
      <c r="IJU268"/>
      <c r="IJV268"/>
      <c r="IJW268"/>
      <c r="IJX268"/>
      <c r="IJY268"/>
      <c r="IJZ268"/>
      <c r="IKA268"/>
      <c r="IKB268"/>
      <c r="IKC268"/>
      <c r="IKD268"/>
      <c r="IKE268"/>
      <c r="IKF268"/>
      <c r="IKG268"/>
      <c r="IKH268"/>
      <c r="IKI268"/>
      <c r="IKJ268"/>
      <c r="IKK268"/>
      <c r="IKL268"/>
      <c r="IKM268"/>
      <c r="IKN268"/>
      <c r="IKO268"/>
      <c r="IKP268"/>
      <c r="IKQ268"/>
      <c r="IKR268"/>
      <c r="IKS268"/>
      <c r="IKT268"/>
      <c r="IKU268"/>
      <c r="IKV268"/>
      <c r="IKW268"/>
      <c r="IKX268"/>
      <c r="IKY268"/>
      <c r="IKZ268"/>
      <c r="ILA268"/>
      <c r="ILB268"/>
      <c r="ILC268"/>
      <c r="ILD268"/>
      <c r="ILE268"/>
      <c r="ILF268"/>
      <c r="ILG268"/>
      <c r="ILH268"/>
      <c r="ILI268"/>
      <c r="ILJ268"/>
      <c r="ILK268"/>
      <c r="ILL268"/>
      <c r="ILM268"/>
      <c r="ILN268"/>
      <c r="ILO268"/>
      <c r="ILP268"/>
      <c r="ILQ268"/>
      <c r="ILR268"/>
      <c r="ILS268"/>
      <c r="ILT268"/>
      <c r="ILU268"/>
      <c r="ILV268"/>
      <c r="ILW268"/>
      <c r="ILX268"/>
      <c r="ILY268"/>
      <c r="ILZ268"/>
      <c r="IMA268"/>
      <c r="IMB268"/>
      <c r="IMC268"/>
      <c r="IMD268"/>
      <c r="IME268"/>
      <c r="IMF268"/>
      <c r="IMG268"/>
      <c r="IMH268"/>
      <c r="IMI268"/>
      <c r="IMJ268"/>
      <c r="IMK268"/>
      <c r="IML268"/>
      <c r="IMM268"/>
      <c r="IMN268"/>
      <c r="IMO268"/>
      <c r="IMP268"/>
      <c r="IMQ268"/>
      <c r="IMR268"/>
      <c r="IMS268"/>
      <c r="IMT268"/>
      <c r="IMU268"/>
      <c r="IMV268"/>
      <c r="IMW268"/>
      <c r="IMX268"/>
      <c r="IMY268"/>
      <c r="IMZ268"/>
      <c r="INA268"/>
      <c r="INB268"/>
      <c r="INC268"/>
      <c r="IND268"/>
      <c r="INE268"/>
      <c r="INF268"/>
      <c r="ING268"/>
      <c r="INH268"/>
      <c r="INI268"/>
      <c r="INJ268"/>
      <c r="INK268"/>
      <c r="INL268"/>
      <c r="INM268"/>
      <c r="INN268"/>
      <c r="INO268"/>
      <c r="INP268"/>
      <c r="INQ268"/>
      <c r="INR268"/>
      <c r="INS268"/>
      <c r="INT268"/>
      <c r="INU268"/>
      <c r="INV268"/>
      <c r="INW268"/>
      <c r="INX268"/>
      <c r="INY268"/>
      <c r="INZ268"/>
      <c r="IOA268"/>
      <c r="IOB268"/>
      <c r="IOC268"/>
      <c r="IOD268"/>
      <c r="IOE268"/>
      <c r="IOF268"/>
      <c r="IOG268"/>
      <c r="IOH268"/>
      <c r="IOI268"/>
      <c r="IOJ268"/>
      <c r="IOK268"/>
      <c r="IOL268"/>
      <c r="IOM268"/>
      <c r="ION268"/>
      <c r="IOO268"/>
      <c r="IOP268"/>
      <c r="IOQ268"/>
      <c r="IOR268"/>
      <c r="IOS268"/>
      <c r="IOT268"/>
      <c r="IOU268"/>
      <c r="IOV268"/>
      <c r="IOW268"/>
      <c r="IOX268"/>
      <c r="IOY268"/>
      <c r="IOZ268"/>
      <c r="IPA268"/>
      <c r="IPB268"/>
      <c r="IPC268"/>
      <c r="IPD268"/>
      <c r="IPE268"/>
      <c r="IPF268"/>
      <c r="IPG268"/>
      <c r="IPH268"/>
      <c r="IPI268"/>
      <c r="IPJ268"/>
      <c r="IPK268"/>
      <c r="IPL268"/>
      <c r="IPM268"/>
      <c r="IPN268"/>
      <c r="IPO268"/>
      <c r="IPP268"/>
      <c r="IPQ268"/>
      <c r="IPR268"/>
      <c r="IPS268"/>
      <c r="IPT268"/>
      <c r="IPU268"/>
      <c r="IPV268"/>
      <c r="IPW268"/>
      <c r="IPX268"/>
      <c r="IPY268"/>
      <c r="IPZ268"/>
      <c r="IQA268"/>
      <c r="IQB268"/>
      <c r="IQC268"/>
      <c r="IQD268"/>
      <c r="IQE268"/>
      <c r="IQF268"/>
      <c r="IQG268"/>
      <c r="IQH268"/>
      <c r="IQI268"/>
      <c r="IQJ268"/>
      <c r="IQK268"/>
      <c r="IQL268"/>
      <c r="IQM268"/>
      <c r="IQN268"/>
      <c r="IQO268"/>
      <c r="IQP268"/>
      <c r="IQQ268"/>
      <c r="IQR268"/>
      <c r="IQS268"/>
      <c r="IQT268"/>
      <c r="IQU268"/>
      <c r="IQV268"/>
      <c r="IQW268"/>
      <c r="IQX268"/>
      <c r="IQY268"/>
      <c r="IQZ268"/>
      <c r="IRA268"/>
      <c r="IRB268"/>
      <c r="IRC268"/>
      <c r="IRD268"/>
      <c r="IRE268"/>
      <c r="IRF268"/>
      <c r="IRG268"/>
      <c r="IRH268"/>
      <c r="IRI268"/>
      <c r="IRJ268"/>
      <c r="IRK268"/>
      <c r="IRL268"/>
      <c r="IRM268"/>
      <c r="IRN268"/>
      <c r="IRO268"/>
      <c r="IRP268"/>
      <c r="IRQ268"/>
      <c r="IRR268"/>
      <c r="IRS268"/>
      <c r="IRT268"/>
      <c r="IRU268"/>
      <c r="IRV268"/>
      <c r="IRW268"/>
      <c r="IRX268"/>
      <c r="IRY268"/>
      <c r="IRZ268"/>
      <c r="ISA268"/>
      <c r="ISB268"/>
      <c r="ISC268"/>
      <c r="ISD268"/>
      <c r="ISE268"/>
      <c r="ISF268"/>
      <c r="ISG268"/>
      <c r="ISH268"/>
      <c r="ISI268"/>
      <c r="ISJ268"/>
      <c r="ISK268"/>
      <c r="ISL268"/>
      <c r="ISM268"/>
      <c r="ISN268"/>
      <c r="ISO268"/>
      <c r="ISP268"/>
      <c r="ISQ268"/>
      <c r="ISR268"/>
      <c r="ISS268"/>
      <c r="IST268"/>
      <c r="ISU268"/>
      <c r="ISV268"/>
      <c r="ISW268"/>
      <c r="ISX268"/>
      <c r="ISY268"/>
      <c r="ISZ268"/>
      <c r="ITA268"/>
      <c r="ITB268"/>
      <c r="ITC268"/>
      <c r="ITD268"/>
      <c r="ITE268"/>
      <c r="ITF268"/>
      <c r="ITG268"/>
      <c r="ITH268"/>
      <c r="ITI268"/>
      <c r="ITJ268"/>
      <c r="ITK268"/>
      <c r="ITL268"/>
      <c r="ITM268"/>
      <c r="ITN268"/>
      <c r="ITO268"/>
      <c r="ITP268"/>
      <c r="ITQ268"/>
      <c r="ITR268"/>
      <c r="ITS268"/>
      <c r="ITT268"/>
      <c r="ITU268"/>
      <c r="ITV268"/>
      <c r="ITW268"/>
      <c r="ITX268"/>
      <c r="ITY268"/>
      <c r="ITZ268"/>
      <c r="IUA268"/>
      <c r="IUB268"/>
      <c r="IUC268"/>
      <c r="IUD268"/>
      <c r="IUE268"/>
      <c r="IUF268"/>
      <c r="IUG268"/>
      <c r="IUH268"/>
      <c r="IUI268"/>
      <c r="IUJ268"/>
      <c r="IUK268"/>
      <c r="IUL268"/>
      <c r="IUM268"/>
      <c r="IUN268"/>
      <c r="IUO268"/>
      <c r="IUP268"/>
      <c r="IUQ268"/>
      <c r="IUR268"/>
      <c r="IUS268"/>
      <c r="IUT268"/>
      <c r="IUU268"/>
      <c r="IUV268"/>
      <c r="IUW268"/>
      <c r="IUX268"/>
      <c r="IUY268"/>
      <c r="IUZ268"/>
      <c r="IVA268"/>
      <c r="IVB268"/>
      <c r="IVC268"/>
      <c r="IVD268"/>
      <c r="IVE268"/>
      <c r="IVF268"/>
      <c r="IVG268"/>
      <c r="IVH268"/>
      <c r="IVI268"/>
      <c r="IVJ268"/>
      <c r="IVK268"/>
      <c r="IVL268"/>
      <c r="IVM268"/>
      <c r="IVN268"/>
      <c r="IVO268"/>
      <c r="IVP268"/>
      <c r="IVQ268"/>
      <c r="IVR268"/>
      <c r="IVS268"/>
      <c r="IVT268"/>
      <c r="IVU268"/>
      <c r="IVV268"/>
      <c r="IVW268"/>
      <c r="IVX268"/>
      <c r="IVY268"/>
      <c r="IVZ268"/>
      <c r="IWA268"/>
      <c r="IWB268"/>
      <c r="IWC268"/>
      <c r="IWD268"/>
      <c r="IWE268"/>
      <c r="IWF268"/>
      <c r="IWG268"/>
      <c r="IWH268"/>
      <c r="IWI268"/>
      <c r="IWJ268"/>
      <c r="IWK268"/>
      <c r="IWL268"/>
      <c r="IWM268"/>
      <c r="IWN268"/>
      <c r="IWO268"/>
      <c r="IWP268"/>
      <c r="IWQ268"/>
      <c r="IWR268"/>
      <c r="IWS268"/>
      <c r="IWT268"/>
      <c r="IWU268"/>
      <c r="IWV268"/>
      <c r="IWW268"/>
      <c r="IWX268"/>
      <c r="IWY268"/>
      <c r="IWZ268"/>
      <c r="IXA268"/>
      <c r="IXB268"/>
      <c r="IXC268"/>
      <c r="IXD268"/>
      <c r="IXE268"/>
      <c r="IXF268"/>
      <c r="IXG268"/>
      <c r="IXH268"/>
      <c r="IXI268"/>
      <c r="IXJ268"/>
      <c r="IXK268"/>
      <c r="IXL268"/>
      <c r="IXM268"/>
      <c r="IXN268"/>
      <c r="IXO268"/>
      <c r="IXP268"/>
      <c r="IXQ268"/>
      <c r="IXR268"/>
      <c r="IXS268"/>
      <c r="IXT268"/>
      <c r="IXU268"/>
      <c r="IXV268"/>
      <c r="IXW268"/>
      <c r="IXX268"/>
      <c r="IXY268"/>
      <c r="IXZ268"/>
      <c r="IYA268"/>
      <c r="IYB268"/>
      <c r="IYC268"/>
      <c r="IYD268"/>
      <c r="IYE268"/>
      <c r="IYF268"/>
      <c r="IYG268"/>
      <c r="IYH268"/>
      <c r="IYI268"/>
      <c r="IYJ268"/>
      <c r="IYK268"/>
      <c r="IYL268"/>
      <c r="IYM268"/>
      <c r="IYN268"/>
      <c r="IYO268"/>
      <c r="IYP268"/>
      <c r="IYQ268"/>
      <c r="IYR268"/>
      <c r="IYS268"/>
      <c r="IYT268"/>
      <c r="IYU268"/>
      <c r="IYV268"/>
      <c r="IYW268"/>
      <c r="IYX268"/>
      <c r="IYY268"/>
      <c r="IYZ268"/>
      <c r="IZA268"/>
      <c r="IZB268"/>
      <c r="IZC268"/>
      <c r="IZD268"/>
      <c r="IZE268"/>
      <c r="IZF268"/>
      <c r="IZG268"/>
      <c r="IZH268"/>
      <c r="IZI268"/>
      <c r="IZJ268"/>
      <c r="IZK268"/>
      <c r="IZL268"/>
      <c r="IZM268"/>
      <c r="IZN268"/>
      <c r="IZO268"/>
      <c r="IZP268"/>
      <c r="IZQ268"/>
      <c r="IZR268"/>
      <c r="IZS268"/>
      <c r="IZT268"/>
      <c r="IZU268"/>
      <c r="IZV268"/>
      <c r="IZW268"/>
      <c r="IZX268"/>
      <c r="IZY268"/>
      <c r="IZZ268"/>
      <c r="JAA268"/>
      <c r="JAB268"/>
      <c r="JAC268"/>
      <c r="JAD268"/>
      <c r="JAE268"/>
      <c r="JAF268"/>
      <c r="JAG268"/>
      <c r="JAH268"/>
      <c r="JAI268"/>
      <c r="JAJ268"/>
      <c r="JAK268"/>
      <c r="JAL268"/>
      <c r="JAM268"/>
      <c r="JAN268"/>
      <c r="JAO268"/>
      <c r="JAP268"/>
      <c r="JAQ268"/>
      <c r="JAR268"/>
      <c r="JAS268"/>
      <c r="JAT268"/>
      <c r="JAU268"/>
      <c r="JAV268"/>
      <c r="JAW268"/>
      <c r="JAX268"/>
      <c r="JAY268"/>
      <c r="JAZ268"/>
      <c r="JBA268"/>
      <c r="JBB268"/>
      <c r="JBC268"/>
      <c r="JBD268"/>
      <c r="JBE268"/>
      <c r="JBF268"/>
      <c r="JBG268"/>
      <c r="JBH268"/>
      <c r="JBI268"/>
      <c r="JBJ268"/>
      <c r="JBK268"/>
      <c r="JBL268"/>
      <c r="JBM268"/>
      <c r="JBN268"/>
      <c r="JBO268"/>
      <c r="JBP268"/>
      <c r="JBQ268"/>
      <c r="JBR268"/>
      <c r="JBS268"/>
      <c r="JBT268"/>
      <c r="JBU268"/>
      <c r="JBV268"/>
      <c r="JBW268"/>
      <c r="JBX268"/>
      <c r="JBY268"/>
      <c r="JBZ268"/>
      <c r="JCA268"/>
      <c r="JCB268"/>
      <c r="JCC268"/>
      <c r="JCD268"/>
      <c r="JCE268"/>
      <c r="JCF268"/>
      <c r="JCG268"/>
      <c r="JCH268"/>
      <c r="JCI268"/>
      <c r="JCJ268"/>
      <c r="JCK268"/>
      <c r="JCL268"/>
      <c r="JCM268"/>
      <c r="JCN268"/>
      <c r="JCO268"/>
      <c r="JCP268"/>
      <c r="JCQ268"/>
      <c r="JCR268"/>
      <c r="JCS268"/>
      <c r="JCT268"/>
      <c r="JCU268"/>
      <c r="JCV268"/>
      <c r="JCW268"/>
      <c r="JCX268"/>
      <c r="JCY268"/>
      <c r="JCZ268"/>
      <c r="JDA268"/>
      <c r="JDB268"/>
      <c r="JDC268"/>
      <c r="JDD268"/>
      <c r="JDE268"/>
      <c r="JDF268"/>
      <c r="JDG268"/>
      <c r="JDH268"/>
      <c r="JDI268"/>
      <c r="JDJ268"/>
      <c r="JDK268"/>
      <c r="JDL268"/>
      <c r="JDM268"/>
      <c r="JDN268"/>
      <c r="JDO268"/>
      <c r="JDP268"/>
      <c r="JDQ268"/>
      <c r="JDR268"/>
      <c r="JDS268"/>
      <c r="JDT268"/>
      <c r="JDU268"/>
      <c r="JDV268"/>
      <c r="JDW268"/>
      <c r="JDX268"/>
      <c r="JDY268"/>
      <c r="JDZ268"/>
      <c r="JEA268"/>
      <c r="JEB268"/>
      <c r="JEC268"/>
      <c r="JED268"/>
      <c r="JEE268"/>
      <c r="JEF268"/>
      <c r="JEG268"/>
      <c r="JEH268"/>
      <c r="JEI268"/>
      <c r="JEJ268"/>
      <c r="JEK268"/>
      <c r="JEL268"/>
      <c r="JEM268"/>
      <c r="JEN268"/>
      <c r="JEO268"/>
      <c r="JEP268"/>
      <c r="JEQ268"/>
      <c r="JER268"/>
      <c r="JES268"/>
      <c r="JET268"/>
      <c r="JEU268"/>
      <c r="JEV268"/>
      <c r="JEW268"/>
      <c r="JEX268"/>
      <c r="JEY268"/>
      <c r="JEZ268"/>
      <c r="JFA268"/>
      <c r="JFB268"/>
      <c r="JFC268"/>
      <c r="JFD268"/>
      <c r="JFE268"/>
      <c r="JFF268"/>
      <c r="JFG268"/>
      <c r="JFH268"/>
      <c r="JFI268"/>
      <c r="JFJ268"/>
      <c r="JFK268"/>
      <c r="JFL268"/>
      <c r="JFM268"/>
      <c r="JFN268"/>
      <c r="JFO268"/>
      <c r="JFP268"/>
      <c r="JFQ268"/>
      <c r="JFR268"/>
      <c r="JFS268"/>
      <c r="JFT268"/>
      <c r="JFU268"/>
      <c r="JFV268"/>
      <c r="JFW268"/>
      <c r="JFX268"/>
      <c r="JFY268"/>
      <c r="JFZ268"/>
      <c r="JGA268"/>
      <c r="JGB268"/>
      <c r="JGC268"/>
      <c r="JGD268"/>
      <c r="JGE268"/>
      <c r="JGF268"/>
      <c r="JGG268"/>
      <c r="JGH268"/>
      <c r="JGI268"/>
      <c r="JGJ268"/>
      <c r="JGK268"/>
      <c r="JGL268"/>
      <c r="JGM268"/>
      <c r="JGN268"/>
      <c r="JGO268"/>
      <c r="JGP268"/>
      <c r="JGQ268"/>
      <c r="JGR268"/>
      <c r="JGS268"/>
      <c r="JGT268"/>
      <c r="JGU268"/>
      <c r="JGV268"/>
      <c r="JGW268"/>
      <c r="JGX268"/>
      <c r="JGY268"/>
      <c r="JGZ268"/>
      <c r="JHA268"/>
      <c r="JHB268"/>
      <c r="JHC268"/>
      <c r="JHD268"/>
      <c r="JHE268"/>
      <c r="JHF268"/>
      <c r="JHG268"/>
      <c r="JHH268"/>
      <c r="JHI268"/>
      <c r="JHJ268"/>
      <c r="JHK268"/>
      <c r="JHL268"/>
      <c r="JHM268"/>
      <c r="JHN268"/>
      <c r="JHO268"/>
      <c r="JHP268"/>
      <c r="JHQ268"/>
      <c r="JHR268"/>
      <c r="JHS268"/>
      <c r="JHT268"/>
      <c r="JHU268"/>
      <c r="JHV268"/>
      <c r="JHW268"/>
      <c r="JHX268"/>
      <c r="JHY268"/>
      <c r="JHZ268"/>
      <c r="JIA268"/>
      <c r="JIB268"/>
      <c r="JIC268"/>
      <c r="JID268"/>
      <c r="JIE268"/>
      <c r="JIF268"/>
      <c r="JIG268"/>
      <c r="JIH268"/>
      <c r="JII268"/>
      <c r="JIJ268"/>
      <c r="JIK268"/>
      <c r="JIL268"/>
      <c r="JIM268"/>
      <c r="JIN268"/>
      <c r="JIO268"/>
      <c r="JIP268"/>
      <c r="JIQ268"/>
      <c r="JIR268"/>
      <c r="JIS268"/>
      <c r="JIT268"/>
      <c r="JIU268"/>
      <c r="JIV268"/>
      <c r="JIW268"/>
      <c r="JIX268"/>
      <c r="JIY268"/>
      <c r="JIZ268"/>
      <c r="JJA268"/>
      <c r="JJB268"/>
      <c r="JJC268"/>
      <c r="JJD268"/>
      <c r="JJE268"/>
      <c r="JJF268"/>
      <c r="JJG268"/>
      <c r="JJH268"/>
      <c r="JJI268"/>
      <c r="JJJ268"/>
      <c r="JJK268"/>
      <c r="JJL268"/>
      <c r="JJM268"/>
      <c r="JJN268"/>
      <c r="JJO268"/>
      <c r="JJP268"/>
      <c r="JJQ268"/>
      <c r="JJR268"/>
      <c r="JJS268"/>
      <c r="JJT268"/>
      <c r="JJU268"/>
      <c r="JJV268"/>
      <c r="JJW268"/>
      <c r="JJX268"/>
      <c r="JJY268"/>
      <c r="JJZ268"/>
      <c r="JKA268"/>
      <c r="JKB268"/>
      <c r="JKC268"/>
      <c r="JKD268"/>
      <c r="JKE268"/>
      <c r="JKF268"/>
      <c r="JKG268"/>
      <c r="JKH268"/>
      <c r="JKI268"/>
      <c r="JKJ268"/>
      <c r="JKK268"/>
      <c r="JKL268"/>
      <c r="JKM268"/>
      <c r="JKN268"/>
      <c r="JKO268"/>
      <c r="JKP268"/>
      <c r="JKQ268"/>
      <c r="JKR268"/>
      <c r="JKS268"/>
      <c r="JKT268"/>
      <c r="JKU268"/>
      <c r="JKV268"/>
      <c r="JKW268"/>
      <c r="JKX268"/>
      <c r="JKY268"/>
      <c r="JKZ268"/>
      <c r="JLA268"/>
      <c r="JLB268"/>
      <c r="JLC268"/>
      <c r="JLD268"/>
      <c r="JLE268"/>
      <c r="JLF268"/>
      <c r="JLG268"/>
      <c r="JLH268"/>
      <c r="JLI268"/>
      <c r="JLJ268"/>
      <c r="JLK268"/>
      <c r="JLL268"/>
      <c r="JLM268"/>
      <c r="JLN268"/>
      <c r="JLO268"/>
      <c r="JLP268"/>
      <c r="JLQ268"/>
      <c r="JLR268"/>
      <c r="JLS268"/>
      <c r="JLT268"/>
      <c r="JLU268"/>
      <c r="JLV268"/>
      <c r="JLW268"/>
      <c r="JLX268"/>
      <c r="JLY268"/>
      <c r="JLZ268"/>
      <c r="JMA268"/>
      <c r="JMB268"/>
      <c r="JMC268"/>
      <c r="JMD268"/>
      <c r="JME268"/>
      <c r="JMF268"/>
      <c r="JMG268"/>
      <c r="JMH268"/>
      <c r="JMI268"/>
      <c r="JMJ268"/>
      <c r="JMK268"/>
      <c r="JML268"/>
      <c r="JMM268"/>
      <c r="JMN268"/>
      <c r="JMO268"/>
      <c r="JMP268"/>
      <c r="JMQ268"/>
      <c r="JMR268"/>
      <c r="JMS268"/>
      <c r="JMT268"/>
      <c r="JMU268"/>
      <c r="JMV268"/>
      <c r="JMW268"/>
      <c r="JMX268"/>
      <c r="JMY268"/>
      <c r="JMZ268"/>
      <c r="JNA268"/>
      <c r="JNB268"/>
      <c r="JNC268"/>
      <c r="JND268"/>
      <c r="JNE268"/>
      <c r="JNF268"/>
      <c r="JNG268"/>
      <c r="JNH268"/>
      <c r="JNI268"/>
      <c r="JNJ268"/>
      <c r="JNK268"/>
      <c r="JNL268"/>
      <c r="JNM268"/>
      <c r="JNN268"/>
      <c r="JNO268"/>
      <c r="JNP268"/>
      <c r="JNQ268"/>
      <c r="JNR268"/>
      <c r="JNS268"/>
      <c r="JNT268"/>
      <c r="JNU268"/>
      <c r="JNV268"/>
      <c r="JNW268"/>
      <c r="JNX268"/>
      <c r="JNY268"/>
      <c r="JNZ268"/>
      <c r="JOA268"/>
      <c r="JOB268"/>
      <c r="JOC268"/>
      <c r="JOD268"/>
      <c r="JOE268"/>
      <c r="JOF268"/>
      <c r="JOG268"/>
      <c r="JOH268"/>
      <c r="JOI268"/>
      <c r="JOJ268"/>
      <c r="JOK268"/>
      <c r="JOL268"/>
      <c r="JOM268"/>
      <c r="JON268"/>
      <c r="JOO268"/>
      <c r="JOP268"/>
      <c r="JOQ268"/>
      <c r="JOR268"/>
      <c r="JOS268"/>
      <c r="JOT268"/>
      <c r="JOU268"/>
      <c r="JOV268"/>
      <c r="JOW268"/>
      <c r="JOX268"/>
      <c r="JOY268"/>
      <c r="JOZ268"/>
      <c r="JPA268"/>
      <c r="JPB268"/>
      <c r="JPC268"/>
      <c r="JPD268"/>
      <c r="JPE268"/>
      <c r="JPF268"/>
      <c r="JPG268"/>
      <c r="JPH268"/>
      <c r="JPI268"/>
      <c r="JPJ268"/>
      <c r="JPK268"/>
      <c r="JPL268"/>
      <c r="JPM268"/>
      <c r="JPN268"/>
      <c r="JPO268"/>
      <c r="JPP268"/>
      <c r="JPQ268"/>
      <c r="JPR268"/>
      <c r="JPS268"/>
      <c r="JPT268"/>
      <c r="JPU268"/>
      <c r="JPV268"/>
      <c r="JPW268"/>
      <c r="JPX268"/>
      <c r="JPY268"/>
      <c r="JPZ268"/>
      <c r="JQA268"/>
      <c r="JQB268"/>
      <c r="JQC268"/>
      <c r="JQD268"/>
      <c r="JQE268"/>
      <c r="JQF268"/>
      <c r="JQG268"/>
      <c r="JQH268"/>
      <c r="JQI268"/>
      <c r="JQJ268"/>
      <c r="JQK268"/>
      <c r="JQL268"/>
      <c r="JQM268"/>
      <c r="JQN268"/>
      <c r="JQO268"/>
      <c r="JQP268"/>
      <c r="JQQ268"/>
      <c r="JQR268"/>
      <c r="JQS268"/>
      <c r="JQT268"/>
      <c r="JQU268"/>
      <c r="JQV268"/>
      <c r="JQW268"/>
      <c r="JQX268"/>
      <c r="JQY268"/>
      <c r="JQZ268"/>
      <c r="JRA268"/>
      <c r="JRB268"/>
      <c r="JRC268"/>
      <c r="JRD268"/>
      <c r="JRE268"/>
      <c r="JRF268"/>
      <c r="JRG268"/>
      <c r="JRH268"/>
      <c r="JRI268"/>
      <c r="JRJ268"/>
      <c r="JRK268"/>
      <c r="JRL268"/>
      <c r="JRM268"/>
      <c r="JRN268"/>
      <c r="JRO268"/>
      <c r="JRP268"/>
      <c r="JRQ268"/>
      <c r="JRR268"/>
      <c r="JRS268"/>
      <c r="JRT268"/>
      <c r="JRU268"/>
      <c r="JRV268"/>
      <c r="JRW268"/>
      <c r="JRX268"/>
      <c r="JRY268"/>
      <c r="JRZ268"/>
      <c r="JSA268"/>
      <c r="JSB268"/>
      <c r="JSC268"/>
      <c r="JSD268"/>
      <c r="JSE268"/>
      <c r="JSF268"/>
      <c r="JSG268"/>
      <c r="JSH268"/>
      <c r="JSI268"/>
      <c r="JSJ268"/>
      <c r="JSK268"/>
      <c r="JSL268"/>
      <c r="JSM268"/>
      <c r="JSN268"/>
      <c r="JSO268"/>
      <c r="JSP268"/>
      <c r="JSQ268"/>
      <c r="JSR268"/>
      <c r="JSS268"/>
      <c r="JST268"/>
      <c r="JSU268"/>
      <c r="JSV268"/>
      <c r="JSW268"/>
      <c r="JSX268"/>
      <c r="JSY268"/>
      <c r="JSZ268"/>
      <c r="JTA268"/>
      <c r="JTB268"/>
      <c r="JTC268"/>
      <c r="JTD268"/>
      <c r="JTE268"/>
      <c r="JTF268"/>
      <c r="JTG268"/>
      <c r="JTH268"/>
      <c r="JTI268"/>
      <c r="JTJ268"/>
      <c r="JTK268"/>
      <c r="JTL268"/>
      <c r="JTM268"/>
      <c r="JTN268"/>
      <c r="JTO268"/>
      <c r="JTP268"/>
      <c r="JTQ268"/>
      <c r="JTR268"/>
      <c r="JTS268"/>
      <c r="JTT268"/>
      <c r="JTU268"/>
      <c r="JTV268"/>
      <c r="JTW268"/>
      <c r="JTX268"/>
      <c r="JTY268"/>
      <c r="JTZ268"/>
      <c r="JUA268"/>
      <c r="JUB268"/>
      <c r="JUC268"/>
      <c r="JUD268"/>
      <c r="JUE268"/>
      <c r="JUF268"/>
      <c r="JUG268"/>
      <c r="JUH268"/>
      <c r="JUI268"/>
      <c r="JUJ268"/>
      <c r="JUK268"/>
      <c r="JUL268"/>
      <c r="JUM268"/>
      <c r="JUN268"/>
      <c r="JUO268"/>
      <c r="JUP268"/>
      <c r="JUQ268"/>
      <c r="JUR268"/>
      <c r="JUS268"/>
      <c r="JUT268"/>
      <c r="JUU268"/>
      <c r="JUV268"/>
      <c r="JUW268"/>
      <c r="JUX268"/>
      <c r="JUY268"/>
      <c r="JUZ268"/>
      <c r="JVA268"/>
      <c r="JVB268"/>
      <c r="JVC268"/>
      <c r="JVD268"/>
      <c r="JVE268"/>
      <c r="JVF268"/>
      <c r="JVG268"/>
      <c r="JVH268"/>
      <c r="JVI268"/>
      <c r="JVJ268"/>
      <c r="JVK268"/>
      <c r="JVL268"/>
      <c r="JVM268"/>
      <c r="JVN268"/>
      <c r="JVO268"/>
      <c r="JVP268"/>
      <c r="JVQ268"/>
      <c r="JVR268"/>
      <c r="JVS268"/>
      <c r="JVT268"/>
      <c r="JVU268"/>
      <c r="JVV268"/>
      <c r="JVW268"/>
      <c r="JVX268"/>
      <c r="JVY268"/>
      <c r="JVZ268"/>
      <c r="JWA268"/>
      <c r="JWB268"/>
      <c r="JWC268"/>
      <c r="JWD268"/>
      <c r="JWE268"/>
      <c r="JWF268"/>
      <c r="JWG268"/>
      <c r="JWH268"/>
      <c r="JWI268"/>
      <c r="JWJ268"/>
      <c r="JWK268"/>
      <c r="JWL268"/>
      <c r="JWM268"/>
      <c r="JWN268"/>
      <c r="JWO268"/>
      <c r="JWP268"/>
      <c r="JWQ268"/>
      <c r="JWR268"/>
      <c r="JWS268"/>
      <c r="JWT268"/>
      <c r="JWU268"/>
      <c r="JWV268"/>
      <c r="JWW268"/>
      <c r="JWX268"/>
      <c r="JWY268"/>
      <c r="JWZ268"/>
      <c r="JXA268"/>
      <c r="JXB268"/>
      <c r="JXC268"/>
      <c r="JXD268"/>
      <c r="JXE268"/>
      <c r="JXF268"/>
      <c r="JXG268"/>
      <c r="JXH268"/>
      <c r="JXI268"/>
      <c r="JXJ268"/>
      <c r="JXK268"/>
      <c r="JXL268"/>
      <c r="JXM268"/>
      <c r="JXN268"/>
      <c r="JXO268"/>
      <c r="JXP268"/>
      <c r="JXQ268"/>
      <c r="JXR268"/>
      <c r="JXS268"/>
      <c r="JXT268"/>
      <c r="JXU268"/>
      <c r="JXV268"/>
      <c r="JXW268"/>
      <c r="JXX268"/>
      <c r="JXY268"/>
      <c r="JXZ268"/>
      <c r="JYA268"/>
      <c r="JYB268"/>
      <c r="JYC268"/>
      <c r="JYD268"/>
      <c r="JYE268"/>
      <c r="JYF268"/>
      <c r="JYG268"/>
      <c r="JYH268"/>
      <c r="JYI268"/>
      <c r="JYJ268"/>
      <c r="JYK268"/>
      <c r="JYL268"/>
      <c r="JYM268"/>
      <c r="JYN268"/>
      <c r="JYO268"/>
      <c r="JYP268"/>
      <c r="JYQ268"/>
      <c r="JYR268"/>
      <c r="JYS268"/>
      <c r="JYT268"/>
      <c r="JYU268"/>
      <c r="JYV268"/>
      <c r="JYW268"/>
      <c r="JYX268"/>
      <c r="JYY268"/>
      <c r="JYZ268"/>
      <c r="JZA268"/>
      <c r="JZB268"/>
      <c r="JZC268"/>
      <c r="JZD268"/>
      <c r="JZE268"/>
      <c r="JZF268"/>
      <c r="JZG268"/>
      <c r="JZH268"/>
      <c r="JZI268"/>
      <c r="JZJ268"/>
      <c r="JZK268"/>
      <c r="JZL268"/>
      <c r="JZM268"/>
      <c r="JZN268"/>
      <c r="JZO268"/>
      <c r="JZP268"/>
      <c r="JZQ268"/>
      <c r="JZR268"/>
      <c r="JZS268"/>
      <c r="JZT268"/>
      <c r="JZU268"/>
      <c r="JZV268"/>
      <c r="JZW268"/>
      <c r="JZX268"/>
      <c r="JZY268"/>
      <c r="JZZ268"/>
      <c r="KAA268"/>
      <c r="KAB268"/>
      <c r="KAC268"/>
      <c r="KAD268"/>
      <c r="KAE268"/>
      <c r="KAF268"/>
      <c r="KAG268"/>
      <c r="KAH268"/>
      <c r="KAI268"/>
      <c r="KAJ268"/>
      <c r="KAK268"/>
      <c r="KAL268"/>
      <c r="KAM268"/>
      <c r="KAN268"/>
      <c r="KAO268"/>
      <c r="KAP268"/>
      <c r="KAQ268"/>
      <c r="KAR268"/>
      <c r="KAS268"/>
      <c r="KAT268"/>
      <c r="KAU268"/>
      <c r="KAV268"/>
      <c r="KAW268"/>
      <c r="KAX268"/>
      <c r="KAY268"/>
      <c r="KAZ268"/>
      <c r="KBA268"/>
      <c r="KBB268"/>
      <c r="KBC268"/>
      <c r="KBD268"/>
      <c r="KBE268"/>
      <c r="KBF268"/>
      <c r="KBG268"/>
      <c r="KBH268"/>
      <c r="KBI268"/>
      <c r="KBJ268"/>
      <c r="KBK268"/>
      <c r="KBL268"/>
      <c r="KBM268"/>
      <c r="KBN268"/>
      <c r="KBO268"/>
      <c r="KBP268"/>
      <c r="KBQ268"/>
      <c r="KBR268"/>
      <c r="KBS268"/>
      <c r="KBT268"/>
      <c r="KBU268"/>
      <c r="KBV268"/>
      <c r="KBW268"/>
      <c r="KBX268"/>
      <c r="KBY268"/>
      <c r="KBZ268"/>
      <c r="KCA268"/>
      <c r="KCB268"/>
      <c r="KCC268"/>
      <c r="KCD268"/>
      <c r="KCE268"/>
      <c r="KCF268"/>
      <c r="KCG268"/>
      <c r="KCH268"/>
      <c r="KCI268"/>
      <c r="KCJ268"/>
      <c r="KCK268"/>
      <c r="KCL268"/>
      <c r="KCM268"/>
      <c r="KCN268"/>
      <c r="KCO268"/>
      <c r="KCP268"/>
      <c r="KCQ268"/>
      <c r="KCR268"/>
      <c r="KCS268"/>
      <c r="KCT268"/>
      <c r="KCU268"/>
      <c r="KCV268"/>
      <c r="KCW268"/>
      <c r="KCX268"/>
      <c r="KCY268"/>
      <c r="KCZ268"/>
      <c r="KDA268"/>
      <c r="KDB268"/>
      <c r="KDC268"/>
      <c r="KDD268"/>
      <c r="KDE268"/>
      <c r="KDF268"/>
      <c r="KDG268"/>
      <c r="KDH268"/>
      <c r="KDI268"/>
      <c r="KDJ268"/>
      <c r="KDK268"/>
      <c r="KDL268"/>
      <c r="KDM268"/>
      <c r="KDN268"/>
      <c r="KDO268"/>
      <c r="KDP268"/>
      <c r="KDQ268"/>
      <c r="KDR268"/>
      <c r="KDS268"/>
      <c r="KDT268"/>
      <c r="KDU268"/>
      <c r="KDV268"/>
      <c r="KDW268"/>
      <c r="KDX268"/>
      <c r="KDY268"/>
      <c r="KDZ268"/>
      <c r="KEA268"/>
      <c r="KEB268"/>
      <c r="KEC268"/>
      <c r="KED268"/>
      <c r="KEE268"/>
      <c r="KEF268"/>
      <c r="KEG268"/>
      <c r="KEH268"/>
      <c r="KEI268"/>
      <c r="KEJ268"/>
      <c r="KEK268"/>
      <c r="KEL268"/>
      <c r="KEM268"/>
      <c r="KEN268"/>
      <c r="KEO268"/>
      <c r="KEP268"/>
      <c r="KEQ268"/>
      <c r="KER268"/>
      <c r="KES268"/>
      <c r="KET268"/>
      <c r="KEU268"/>
      <c r="KEV268"/>
      <c r="KEW268"/>
      <c r="KEX268"/>
      <c r="KEY268"/>
      <c r="KEZ268"/>
      <c r="KFA268"/>
      <c r="KFB268"/>
      <c r="KFC268"/>
      <c r="KFD268"/>
      <c r="KFE268"/>
      <c r="KFF268"/>
      <c r="KFG268"/>
      <c r="KFH268"/>
      <c r="KFI268"/>
      <c r="KFJ268"/>
      <c r="KFK268"/>
      <c r="KFL268"/>
      <c r="KFM268"/>
      <c r="KFN268"/>
      <c r="KFO268"/>
      <c r="KFP268"/>
      <c r="KFQ268"/>
      <c r="KFR268"/>
      <c r="KFS268"/>
      <c r="KFT268"/>
      <c r="KFU268"/>
      <c r="KFV268"/>
      <c r="KFW268"/>
      <c r="KFX268"/>
      <c r="KFY268"/>
      <c r="KFZ268"/>
      <c r="KGA268"/>
      <c r="KGB268"/>
      <c r="KGC268"/>
      <c r="KGD268"/>
      <c r="KGE268"/>
      <c r="KGF268"/>
      <c r="KGG268"/>
      <c r="KGH268"/>
      <c r="KGI268"/>
      <c r="KGJ268"/>
      <c r="KGK268"/>
      <c r="KGL268"/>
      <c r="KGM268"/>
      <c r="KGN268"/>
      <c r="KGO268"/>
      <c r="KGP268"/>
      <c r="KGQ268"/>
      <c r="KGR268"/>
      <c r="KGS268"/>
      <c r="KGT268"/>
      <c r="KGU268"/>
      <c r="KGV268"/>
      <c r="KGW268"/>
      <c r="KGX268"/>
      <c r="KGY268"/>
      <c r="KGZ268"/>
      <c r="KHA268"/>
      <c r="KHB268"/>
      <c r="KHC268"/>
      <c r="KHD268"/>
      <c r="KHE268"/>
      <c r="KHF268"/>
      <c r="KHG268"/>
      <c r="KHH268"/>
      <c r="KHI268"/>
      <c r="KHJ268"/>
      <c r="KHK268"/>
      <c r="KHL268"/>
      <c r="KHM268"/>
      <c r="KHN268"/>
      <c r="KHO268"/>
      <c r="KHP268"/>
      <c r="KHQ268"/>
      <c r="KHR268"/>
      <c r="KHS268"/>
      <c r="KHT268"/>
      <c r="KHU268"/>
      <c r="KHV268"/>
      <c r="KHW268"/>
      <c r="KHX268"/>
      <c r="KHY268"/>
      <c r="KHZ268"/>
      <c r="KIA268"/>
      <c r="KIB268"/>
      <c r="KIC268"/>
      <c r="KID268"/>
      <c r="KIE268"/>
      <c r="KIF268"/>
      <c r="KIG268"/>
      <c r="KIH268"/>
      <c r="KII268"/>
      <c r="KIJ268"/>
      <c r="KIK268"/>
      <c r="KIL268"/>
      <c r="KIM268"/>
      <c r="KIN268"/>
      <c r="KIO268"/>
      <c r="KIP268"/>
      <c r="KIQ268"/>
      <c r="KIR268"/>
      <c r="KIS268"/>
      <c r="KIT268"/>
      <c r="KIU268"/>
      <c r="KIV268"/>
      <c r="KIW268"/>
      <c r="KIX268"/>
      <c r="KIY268"/>
      <c r="KIZ268"/>
      <c r="KJA268"/>
      <c r="KJB268"/>
      <c r="KJC268"/>
      <c r="KJD268"/>
      <c r="KJE268"/>
      <c r="KJF268"/>
      <c r="KJG268"/>
      <c r="KJH268"/>
      <c r="KJI268"/>
      <c r="KJJ268"/>
      <c r="KJK268"/>
      <c r="KJL268"/>
      <c r="KJM268"/>
      <c r="KJN268"/>
      <c r="KJO268"/>
      <c r="KJP268"/>
      <c r="KJQ268"/>
      <c r="KJR268"/>
      <c r="KJS268"/>
      <c r="KJT268"/>
      <c r="KJU268"/>
      <c r="KJV268"/>
      <c r="KJW268"/>
      <c r="KJX268"/>
      <c r="KJY268"/>
      <c r="KJZ268"/>
      <c r="KKA268"/>
      <c r="KKB268"/>
      <c r="KKC268"/>
      <c r="KKD268"/>
      <c r="KKE268"/>
      <c r="KKF268"/>
      <c r="KKG268"/>
      <c r="KKH268"/>
      <c r="KKI268"/>
      <c r="KKJ268"/>
      <c r="KKK268"/>
      <c r="KKL268"/>
      <c r="KKM268"/>
      <c r="KKN268"/>
      <c r="KKO268"/>
      <c r="KKP268"/>
      <c r="KKQ268"/>
      <c r="KKR268"/>
      <c r="KKS268"/>
      <c r="KKT268"/>
      <c r="KKU268"/>
      <c r="KKV268"/>
      <c r="KKW268"/>
      <c r="KKX268"/>
      <c r="KKY268"/>
      <c r="KKZ268"/>
      <c r="KLA268"/>
      <c r="KLB268"/>
      <c r="KLC268"/>
      <c r="KLD268"/>
      <c r="KLE268"/>
      <c r="KLF268"/>
      <c r="KLG268"/>
      <c r="KLH268"/>
      <c r="KLI268"/>
      <c r="KLJ268"/>
      <c r="KLK268"/>
      <c r="KLL268"/>
      <c r="KLM268"/>
      <c r="KLN268"/>
      <c r="KLO268"/>
      <c r="KLP268"/>
      <c r="KLQ268"/>
      <c r="KLR268"/>
      <c r="KLS268"/>
      <c r="KLT268"/>
      <c r="KLU268"/>
      <c r="KLV268"/>
      <c r="KLW268"/>
      <c r="KLX268"/>
      <c r="KLY268"/>
      <c r="KLZ268"/>
      <c r="KMA268"/>
      <c r="KMB268"/>
      <c r="KMC268"/>
      <c r="KMD268"/>
      <c r="KME268"/>
      <c r="KMF268"/>
      <c r="KMG268"/>
      <c r="KMH268"/>
      <c r="KMI268"/>
      <c r="KMJ268"/>
      <c r="KMK268"/>
      <c r="KML268"/>
      <c r="KMM268"/>
      <c r="KMN268"/>
      <c r="KMO268"/>
      <c r="KMP268"/>
      <c r="KMQ268"/>
      <c r="KMR268"/>
      <c r="KMS268"/>
      <c r="KMT268"/>
      <c r="KMU268"/>
      <c r="KMV268"/>
      <c r="KMW268"/>
      <c r="KMX268"/>
      <c r="KMY268"/>
      <c r="KMZ268"/>
      <c r="KNA268"/>
      <c r="KNB268"/>
      <c r="KNC268"/>
      <c r="KND268"/>
      <c r="KNE268"/>
      <c r="KNF268"/>
      <c r="KNG268"/>
      <c r="KNH268"/>
      <c r="KNI268"/>
      <c r="KNJ268"/>
      <c r="KNK268"/>
      <c r="KNL268"/>
      <c r="KNM268"/>
      <c r="KNN268"/>
      <c r="KNO268"/>
      <c r="KNP268"/>
      <c r="KNQ268"/>
      <c r="KNR268"/>
      <c r="KNS268"/>
      <c r="KNT268"/>
      <c r="KNU268"/>
      <c r="KNV268"/>
      <c r="KNW268"/>
      <c r="KNX268"/>
      <c r="KNY268"/>
      <c r="KNZ268"/>
      <c r="KOA268"/>
      <c r="KOB268"/>
      <c r="KOC268"/>
      <c r="KOD268"/>
      <c r="KOE268"/>
      <c r="KOF268"/>
      <c r="KOG268"/>
      <c r="KOH268"/>
      <c r="KOI268"/>
      <c r="KOJ268"/>
      <c r="KOK268"/>
      <c r="KOL268"/>
      <c r="KOM268"/>
      <c r="KON268"/>
      <c r="KOO268"/>
      <c r="KOP268"/>
      <c r="KOQ268"/>
      <c r="KOR268"/>
      <c r="KOS268"/>
      <c r="KOT268"/>
      <c r="KOU268"/>
      <c r="KOV268"/>
      <c r="KOW268"/>
      <c r="KOX268"/>
      <c r="KOY268"/>
      <c r="KOZ268"/>
      <c r="KPA268"/>
      <c r="KPB268"/>
      <c r="KPC268"/>
      <c r="KPD268"/>
      <c r="KPE268"/>
      <c r="KPF268"/>
      <c r="KPG268"/>
      <c r="KPH268"/>
      <c r="KPI268"/>
      <c r="KPJ268"/>
      <c r="KPK268"/>
      <c r="KPL268"/>
      <c r="KPM268"/>
      <c r="KPN268"/>
      <c r="KPO268"/>
      <c r="KPP268"/>
      <c r="KPQ268"/>
      <c r="KPR268"/>
      <c r="KPS268"/>
      <c r="KPT268"/>
      <c r="KPU268"/>
      <c r="KPV268"/>
      <c r="KPW268"/>
      <c r="KPX268"/>
      <c r="KPY268"/>
      <c r="KPZ268"/>
      <c r="KQA268"/>
      <c r="KQB268"/>
      <c r="KQC268"/>
      <c r="KQD268"/>
      <c r="KQE268"/>
      <c r="KQF268"/>
      <c r="KQG268"/>
      <c r="KQH268"/>
      <c r="KQI268"/>
      <c r="KQJ268"/>
      <c r="KQK268"/>
      <c r="KQL268"/>
      <c r="KQM268"/>
      <c r="KQN268"/>
      <c r="KQO268"/>
      <c r="KQP268"/>
      <c r="KQQ268"/>
      <c r="KQR268"/>
      <c r="KQS268"/>
      <c r="KQT268"/>
      <c r="KQU268"/>
      <c r="KQV268"/>
      <c r="KQW268"/>
      <c r="KQX268"/>
      <c r="KQY268"/>
      <c r="KQZ268"/>
      <c r="KRA268"/>
      <c r="KRB268"/>
      <c r="KRC268"/>
      <c r="KRD268"/>
      <c r="KRE268"/>
      <c r="KRF268"/>
      <c r="KRG268"/>
      <c r="KRH268"/>
      <c r="KRI268"/>
      <c r="KRJ268"/>
      <c r="KRK268"/>
      <c r="KRL268"/>
      <c r="KRM268"/>
      <c r="KRN268"/>
      <c r="KRO268"/>
      <c r="KRP268"/>
      <c r="KRQ268"/>
      <c r="KRR268"/>
      <c r="KRS268"/>
      <c r="KRT268"/>
      <c r="KRU268"/>
      <c r="KRV268"/>
      <c r="KRW268"/>
      <c r="KRX268"/>
      <c r="KRY268"/>
      <c r="KRZ268"/>
      <c r="KSA268"/>
      <c r="KSB268"/>
      <c r="KSC268"/>
      <c r="KSD268"/>
      <c r="KSE268"/>
      <c r="KSF268"/>
      <c r="KSG268"/>
      <c r="KSH268"/>
      <c r="KSI268"/>
      <c r="KSJ268"/>
      <c r="KSK268"/>
      <c r="KSL268"/>
      <c r="KSM268"/>
      <c r="KSN268"/>
      <c r="KSO268"/>
      <c r="KSP268"/>
      <c r="KSQ268"/>
      <c r="KSR268"/>
      <c r="KSS268"/>
      <c r="KST268"/>
      <c r="KSU268"/>
      <c r="KSV268"/>
      <c r="KSW268"/>
      <c r="KSX268"/>
      <c r="KSY268"/>
      <c r="KSZ268"/>
      <c r="KTA268"/>
      <c r="KTB268"/>
      <c r="KTC268"/>
      <c r="KTD268"/>
      <c r="KTE268"/>
      <c r="KTF268"/>
      <c r="KTG268"/>
      <c r="KTH268"/>
      <c r="KTI268"/>
      <c r="KTJ268"/>
      <c r="KTK268"/>
      <c r="KTL268"/>
      <c r="KTM268"/>
      <c r="KTN268"/>
      <c r="KTO268"/>
      <c r="KTP268"/>
      <c r="KTQ268"/>
      <c r="KTR268"/>
      <c r="KTS268"/>
      <c r="KTT268"/>
      <c r="KTU268"/>
      <c r="KTV268"/>
      <c r="KTW268"/>
      <c r="KTX268"/>
      <c r="KTY268"/>
      <c r="KTZ268"/>
      <c r="KUA268"/>
      <c r="KUB268"/>
      <c r="KUC268"/>
      <c r="KUD268"/>
      <c r="KUE268"/>
      <c r="KUF268"/>
      <c r="KUG268"/>
      <c r="KUH268"/>
      <c r="KUI268"/>
      <c r="KUJ268"/>
      <c r="KUK268"/>
      <c r="KUL268"/>
      <c r="KUM268"/>
      <c r="KUN268"/>
      <c r="KUO268"/>
      <c r="KUP268"/>
      <c r="KUQ268"/>
      <c r="KUR268"/>
      <c r="KUS268"/>
      <c r="KUT268"/>
      <c r="KUU268"/>
      <c r="KUV268"/>
      <c r="KUW268"/>
      <c r="KUX268"/>
      <c r="KUY268"/>
      <c r="KUZ268"/>
      <c r="KVA268"/>
      <c r="KVB268"/>
      <c r="KVC268"/>
      <c r="KVD268"/>
      <c r="KVE268"/>
      <c r="KVF268"/>
      <c r="KVG268"/>
      <c r="KVH268"/>
      <c r="KVI268"/>
      <c r="KVJ268"/>
      <c r="KVK268"/>
      <c r="KVL268"/>
      <c r="KVM268"/>
      <c r="KVN268"/>
      <c r="KVO268"/>
      <c r="KVP268"/>
      <c r="KVQ268"/>
      <c r="KVR268"/>
      <c r="KVS268"/>
      <c r="KVT268"/>
      <c r="KVU268"/>
      <c r="KVV268"/>
      <c r="KVW268"/>
      <c r="KVX268"/>
      <c r="KVY268"/>
      <c r="KVZ268"/>
      <c r="KWA268"/>
      <c r="KWB268"/>
      <c r="KWC268"/>
      <c r="KWD268"/>
      <c r="KWE268"/>
      <c r="KWF268"/>
      <c r="KWG268"/>
      <c r="KWH268"/>
      <c r="KWI268"/>
      <c r="KWJ268"/>
      <c r="KWK268"/>
      <c r="KWL268"/>
      <c r="KWM268"/>
      <c r="KWN268"/>
      <c r="KWO268"/>
      <c r="KWP268"/>
      <c r="KWQ268"/>
      <c r="KWR268"/>
      <c r="KWS268"/>
      <c r="KWT268"/>
      <c r="KWU268"/>
      <c r="KWV268"/>
      <c r="KWW268"/>
      <c r="KWX268"/>
      <c r="KWY268"/>
      <c r="KWZ268"/>
      <c r="KXA268"/>
      <c r="KXB268"/>
      <c r="KXC268"/>
      <c r="KXD268"/>
      <c r="KXE268"/>
      <c r="KXF268"/>
      <c r="KXG268"/>
      <c r="KXH268"/>
      <c r="KXI268"/>
      <c r="KXJ268"/>
      <c r="KXK268"/>
      <c r="KXL268"/>
      <c r="KXM268"/>
      <c r="KXN268"/>
      <c r="KXO268"/>
      <c r="KXP268"/>
      <c r="KXQ268"/>
      <c r="KXR268"/>
      <c r="KXS268"/>
      <c r="KXT268"/>
      <c r="KXU268"/>
      <c r="KXV268"/>
      <c r="KXW268"/>
      <c r="KXX268"/>
      <c r="KXY268"/>
      <c r="KXZ268"/>
      <c r="KYA268"/>
      <c r="KYB268"/>
      <c r="KYC268"/>
      <c r="KYD268"/>
      <c r="KYE268"/>
      <c r="KYF268"/>
      <c r="KYG268"/>
      <c r="KYH268"/>
      <c r="KYI268"/>
      <c r="KYJ268"/>
      <c r="KYK268"/>
      <c r="KYL268"/>
      <c r="KYM268"/>
      <c r="KYN268"/>
      <c r="KYO268"/>
      <c r="KYP268"/>
      <c r="KYQ268"/>
      <c r="KYR268"/>
      <c r="KYS268"/>
      <c r="KYT268"/>
      <c r="KYU268"/>
      <c r="KYV268"/>
      <c r="KYW268"/>
      <c r="KYX268"/>
      <c r="KYY268"/>
      <c r="KYZ268"/>
      <c r="KZA268"/>
      <c r="KZB268"/>
      <c r="KZC268"/>
      <c r="KZD268"/>
      <c r="KZE268"/>
      <c r="KZF268"/>
      <c r="KZG268"/>
      <c r="KZH268"/>
      <c r="KZI268"/>
      <c r="KZJ268"/>
      <c r="KZK268"/>
      <c r="KZL268"/>
      <c r="KZM268"/>
      <c r="KZN268"/>
      <c r="KZO268"/>
      <c r="KZP268"/>
      <c r="KZQ268"/>
      <c r="KZR268"/>
      <c r="KZS268"/>
      <c r="KZT268"/>
      <c r="KZU268"/>
      <c r="KZV268"/>
      <c r="KZW268"/>
      <c r="KZX268"/>
      <c r="KZY268"/>
      <c r="KZZ268"/>
      <c r="LAA268"/>
      <c r="LAB268"/>
      <c r="LAC268"/>
      <c r="LAD268"/>
      <c r="LAE268"/>
      <c r="LAF268"/>
      <c r="LAG268"/>
      <c r="LAH268"/>
      <c r="LAI268"/>
      <c r="LAJ268"/>
      <c r="LAK268"/>
      <c r="LAL268"/>
      <c r="LAM268"/>
      <c r="LAN268"/>
      <c r="LAO268"/>
      <c r="LAP268"/>
      <c r="LAQ268"/>
      <c r="LAR268"/>
      <c r="LAS268"/>
      <c r="LAT268"/>
      <c r="LAU268"/>
      <c r="LAV268"/>
      <c r="LAW268"/>
      <c r="LAX268"/>
      <c r="LAY268"/>
      <c r="LAZ268"/>
      <c r="LBA268"/>
      <c r="LBB268"/>
      <c r="LBC268"/>
      <c r="LBD268"/>
      <c r="LBE268"/>
      <c r="LBF268"/>
      <c r="LBG268"/>
      <c r="LBH268"/>
      <c r="LBI268"/>
      <c r="LBJ268"/>
      <c r="LBK268"/>
      <c r="LBL268"/>
      <c r="LBM268"/>
      <c r="LBN268"/>
      <c r="LBO268"/>
      <c r="LBP268"/>
      <c r="LBQ268"/>
      <c r="LBR268"/>
      <c r="LBS268"/>
      <c r="LBT268"/>
      <c r="LBU268"/>
      <c r="LBV268"/>
      <c r="LBW268"/>
      <c r="LBX268"/>
      <c r="LBY268"/>
      <c r="LBZ268"/>
      <c r="LCA268"/>
      <c r="LCB268"/>
      <c r="LCC268"/>
      <c r="LCD268"/>
      <c r="LCE268"/>
      <c r="LCF268"/>
      <c r="LCG268"/>
      <c r="LCH268"/>
      <c r="LCI268"/>
      <c r="LCJ268"/>
      <c r="LCK268"/>
      <c r="LCL268"/>
      <c r="LCM268"/>
      <c r="LCN268"/>
      <c r="LCO268"/>
      <c r="LCP268"/>
      <c r="LCQ268"/>
      <c r="LCR268"/>
      <c r="LCS268"/>
      <c r="LCT268"/>
      <c r="LCU268"/>
      <c r="LCV268"/>
      <c r="LCW268"/>
      <c r="LCX268"/>
      <c r="LCY268"/>
      <c r="LCZ268"/>
      <c r="LDA268"/>
      <c r="LDB268"/>
      <c r="LDC268"/>
      <c r="LDD268"/>
      <c r="LDE268"/>
      <c r="LDF268"/>
      <c r="LDG268"/>
      <c r="LDH268"/>
      <c r="LDI268"/>
      <c r="LDJ268"/>
      <c r="LDK268"/>
      <c r="LDL268"/>
      <c r="LDM268"/>
      <c r="LDN268"/>
      <c r="LDO268"/>
      <c r="LDP268"/>
      <c r="LDQ268"/>
      <c r="LDR268"/>
      <c r="LDS268"/>
      <c r="LDT268"/>
      <c r="LDU268"/>
      <c r="LDV268"/>
      <c r="LDW268"/>
      <c r="LDX268"/>
      <c r="LDY268"/>
      <c r="LDZ268"/>
      <c r="LEA268"/>
      <c r="LEB268"/>
      <c r="LEC268"/>
      <c r="LED268"/>
      <c r="LEE268"/>
      <c r="LEF268"/>
      <c r="LEG268"/>
      <c r="LEH268"/>
      <c r="LEI268"/>
      <c r="LEJ268"/>
      <c r="LEK268"/>
      <c r="LEL268"/>
      <c r="LEM268"/>
      <c r="LEN268"/>
      <c r="LEO268"/>
      <c r="LEP268"/>
      <c r="LEQ268"/>
      <c r="LER268"/>
      <c r="LES268"/>
      <c r="LET268"/>
      <c r="LEU268"/>
      <c r="LEV268"/>
      <c r="LEW268"/>
      <c r="LEX268"/>
      <c r="LEY268"/>
      <c r="LEZ268"/>
      <c r="LFA268"/>
      <c r="LFB268"/>
      <c r="LFC268"/>
      <c r="LFD268"/>
      <c r="LFE268"/>
      <c r="LFF268"/>
      <c r="LFG268"/>
      <c r="LFH268"/>
      <c r="LFI268"/>
      <c r="LFJ268"/>
      <c r="LFK268"/>
      <c r="LFL268"/>
      <c r="LFM268"/>
      <c r="LFN268"/>
      <c r="LFO268"/>
      <c r="LFP268"/>
      <c r="LFQ268"/>
      <c r="LFR268"/>
      <c r="LFS268"/>
      <c r="LFT268"/>
      <c r="LFU268"/>
      <c r="LFV268"/>
      <c r="LFW268"/>
      <c r="LFX268"/>
      <c r="LFY268"/>
      <c r="LFZ268"/>
      <c r="LGA268"/>
      <c r="LGB268"/>
      <c r="LGC268"/>
      <c r="LGD268"/>
      <c r="LGE268"/>
      <c r="LGF268"/>
      <c r="LGG268"/>
      <c r="LGH268"/>
      <c r="LGI268"/>
      <c r="LGJ268"/>
      <c r="LGK268"/>
      <c r="LGL268"/>
      <c r="LGM268"/>
      <c r="LGN268"/>
      <c r="LGO268"/>
      <c r="LGP268"/>
      <c r="LGQ268"/>
      <c r="LGR268"/>
      <c r="LGS268"/>
      <c r="LGT268"/>
      <c r="LGU268"/>
      <c r="LGV268"/>
      <c r="LGW268"/>
      <c r="LGX268"/>
      <c r="LGY268"/>
      <c r="LGZ268"/>
      <c r="LHA268"/>
      <c r="LHB268"/>
      <c r="LHC268"/>
      <c r="LHD268"/>
      <c r="LHE268"/>
      <c r="LHF268"/>
      <c r="LHG268"/>
      <c r="LHH268"/>
      <c r="LHI268"/>
      <c r="LHJ268"/>
      <c r="LHK268"/>
      <c r="LHL268"/>
      <c r="LHM268"/>
      <c r="LHN268"/>
      <c r="LHO268"/>
      <c r="LHP268"/>
      <c r="LHQ268"/>
      <c r="LHR268"/>
      <c r="LHS268"/>
      <c r="LHT268"/>
      <c r="LHU268"/>
      <c r="LHV268"/>
      <c r="LHW268"/>
      <c r="LHX268"/>
      <c r="LHY268"/>
      <c r="LHZ268"/>
      <c r="LIA268"/>
      <c r="LIB268"/>
      <c r="LIC268"/>
      <c r="LID268"/>
      <c r="LIE268"/>
      <c r="LIF268"/>
      <c r="LIG268"/>
      <c r="LIH268"/>
      <c r="LII268"/>
      <c r="LIJ268"/>
      <c r="LIK268"/>
      <c r="LIL268"/>
      <c r="LIM268"/>
      <c r="LIN268"/>
      <c r="LIO268"/>
      <c r="LIP268"/>
      <c r="LIQ268"/>
      <c r="LIR268"/>
      <c r="LIS268"/>
      <c r="LIT268"/>
      <c r="LIU268"/>
      <c r="LIV268"/>
      <c r="LIW268"/>
      <c r="LIX268"/>
      <c r="LIY268"/>
      <c r="LIZ268"/>
      <c r="LJA268"/>
      <c r="LJB268"/>
      <c r="LJC268"/>
      <c r="LJD268"/>
      <c r="LJE268"/>
      <c r="LJF268"/>
      <c r="LJG268"/>
      <c r="LJH268"/>
      <c r="LJI268"/>
      <c r="LJJ268"/>
      <c r="LJK268"/>
      <c r="LJL268"/>
      <c r="LJM268"/>
      <c r="LJN268"/>
      <c r="LJO268"/>
      <c r="LJP268"/>
      <c r="LJQ268"/>
      <c r="LJR268"/>
      <c r="LJS268"/>
      <c r="LJT268"/>
      <c r="LJU268"/>
      <c r="LJV268"/>
      <c r="LJW268"/>
      <c r="LJX268"/>
      <c r="LJY268"/>
      <c r="LJZ268"/>
      <c r="LKA268"/>
      <c r="LKB268"/>
      <c r="LKC268"/>
      <c r="LKD268"/>
      <c r="LKE268"/>
      <c r="LKF268"/>
      <c r="LKG268"/>
      <c r="LKH268"/>
      <c r="LKI268"/>
      <c r="LKJ268"/>
      <c r="LKK268"/>
      <c r="LKL268"/>
      <c r="LKM268"/>
      <c r="LKN268"/>
      <c r="LKO268"/>
      <c r="LKP268"/>
      <c r="LKQ268"/>
      <c r="LKR268"/>
      <c r="LKS268"/>
      <c r="LKT268"/>
      <c r="LKU268"/>
      <c r="LKV268"/>
      <c r="LKW268"/>
      <c r="LKX268"/>
      <c r="LKY268"/>
      <c r="LKZ268"/>
      <c r="LLA268"/>
      <c r="LLB268"/>
      <c r="LLC268"/>
      <c r="LLD268"/>
      <c r="LLE268"/>
      <c r="LLF268"/>
      <c r="LLG268"/>
      <c r="LLH268"/>
      <c r="LLI268"/>
      <c r="LLJ268"/>
      <c r="LLK268"/>
      <c r="LLL268"/>
      <c r="LLM268"/>
      <c r="LLN268"/>
      <c r="LLO268"/>
      <c r="LLP268"/>
      <c r="LLQ268"/>
      <c r="LLR268"/>
      <c r="LLS268"/>
      <c r="LLT268"/>
      <c r="LLU268"/>
      <c r="LLV268"/>
      <c r="LLW268"/>
      <c r="LLX268"/>
      <c r="LLY268"/>
      <c r="LLZ268"/>
      <c r="LMA268"/>
      <c r="LMB268"/>
      <c r="LMC268"/>
      <c r="LMD268"/>
      <c r="LME268"/>
      <c r="LMF268"/>
      <c r="LMG268"/>
      <c r="LMH268"/>
      <c r="LMI268"/>
      <c r="LMJ268"/>
      <c r="LMK268"/>
      <c r="LML268"/>
      <c r="LMM268"/>
      <c r="LMN268"/>
      <c r="LMO268"/>
      <c r="LMP268"/>
      <c r="LMQ268"/>
      <c r="LMR268"/>
      <c r="LMS268"/>
      <c r="LMT268"/>
      <c r="LMU268"/>
      <c r="LMV268"/>
      <c r="LMW268"/>
      <c r="LMX268"/>
      <c r="LMY268"/>
      <c r="LMZ268"/>
      <c r="LNA268"/>
      <c r="LNB268"/>
      <c r="LNC268"/>
      <c r="LND268"/>
      <c r="LNE268"/>
      <c r="LNF268"/>
      <c r="LNG268"/>
      <c r="LNH268"/>
      <c r="LNI268"/>
      <c r="LNJ268"/>
      <c r="LNK268"/>
      <c r="LNL268"/>
      <c r="LNM268"/>
      <c r="LNN268"/>
      <c r="LNO268"/>
      <c r="LNP268"/>
      <c r="LNQ268"/>
      <c r="LNR268"/>
      <c r="LNS268"/>
      <c r="LNT268"/>
      <c r="LNU268"/>
      <c r="LNV268"/>
      <c r="LNW268"/>
      <c r="LNX268"/>
      <c r="LNY268"/>
      <c r="LNZ268"/>
      <c r="LOA268"/>
      <c r="LOB268"/>
      <c r="LOC268"/>
      <c r="LOD268"/>
      <c r="LOE268"/>
      <c r="LOF268"/>
      <c r="LOG268"/>
      <c r="LOH268"/>
      <c r="LOI268"/>
      <c r="LOJ268"/>
      <c r="LOK268"/>
      <c r="LOL268"/>
      <c r="LOM268"/>
      <c r="LON268"/>
      <c r="LOO268"/>
      <c r="LOP268"/>
      <c r="LOQ268"/>
      <c r="LOR268"/>
      <c r="LOS268"/>
      <c r="LOT268"/>
      <c r="LOU268"/>
      <c r="LOV268"/>
      <c r="LOW268"/>
      <c r="LOX268"/>
      <c r="LOY268"/>
      <c r="LOZ268"/>
      <c r="LPA268"/>
      <c r="LPB268"/>
      <c r="LPC268"/>
      <c r="LPD268"/>
      <c r="LPE268"/>
      <c r="LPF268"/>
      <c r="LPG268"/>
      <c r="LPH268"/>
      <c r="LPI268"/>
      <c r="LPJ268"/>
      <c r="LPK268"/>
      <c r="LPL268"/>
      <c r="LPM268"/>
      <c r="LPN268"/>
      <c r="LPO268"/>
      <c r="LPP268"/>
      <c r="LPQ268"/>
      <c r="LPR268"/>
      <c r="LPS268"/>
      <c r="LPT268"/>
      <c r="LPU268"/>
      <c r="LPV268"/>
      <c r="LPW268"/>
      <c r="LPX268"/>
      <c r="LPY268"/>
      <c r="LPZ268"/>
      <c r="LQA268"/>
      <c r="LQB268"/>
      <c r="LQC268"/>
      <c r="LQD268"/>
      <c r="LQE268"/>
      <c r="LQF268"/>
      <c r="LQG268"/>
      <c r="LQH268"/>
      <c r="LQI268"/>
      <c r="LQJ268"/>
      <c r="LQK268"/>
      <c r="LQL268"/>
      <c r="LQM268"/>
      <c r="LQN268"/>
      <c r="LQO268"/>
      <c r="LQP268"/>
      <c r="LQQ268"/>
      <c r="LQR268"/>
      <c r="LQS268"/>
      <c r="LQT268"/>
      <c r="LQU268"/>
      <c r="LQV268"/>
      <c r="LQW268"/>
      <c r="LQX268"/>
      <c r="LQY268"/>
      <c r="LQZ268"/>
      <c r="LRA268"/>
      <c r="LRB268"/>
      <c r="LRC268"/>
      <c r="LRD268"/>
      <c r="LRE268"/>
      <c r="LRF268"/>
      <c r="LRG268"/>
      <c r="LRH268"/>
      <c r="LRI268"/>
      <c r="LRJ268"/>
      <c r="LRK268"/>
      <c r="LRL268"/>
      <c r="LRM268"/>
      <c r="LRN268"/>
      <c r="LRO268"/>
      <c r="LRP268"/>
      <c r="LRQ268"/>
      <c r="LRR268"/>
      <c r="LRS268"/>
      <c r="LRT268"/>
      <c r="LRU268"/>
      <c r="LRV268"/>
      <c r="LRW268"/>
      <c r="LRX268"/>
      <c r="LRY268"/>
      <c r="LRZ268"/>
      <c r="LSA268"/>
      <c r="LSB268"/>
      <c r="LSC268"/>
      <c r="LSD268"/>
      <c r="LSE268"/>
      <c r="LSF268"/>
      <c r="LSG268"/>
      <c r="LSH268"/>
      <c r="LSI268"/>
      <c r="LSJ268"/>
      <c r="LSK268"/>
      <c r="LSL268"/>
      <c r="LSM268"/>
      <c r="LSN268"/>
      <c r="LSO268"/>
      <c r="LSP268"/>
      <c r="LSQ268"/>
      <c r="LSR268"/>
      <c r="LSS268"/>
      <c r="LST268"/>
      <c r="LSU268"/>
      <c r="LSV268"/>
      <c r="LSW268"/>
      <c r="LSX268"/>
      <c r="LSY268"/>
      <c r="LSZ268"/>
      <c r="LTA268"/>
      <c r="LTB268"/>
      <c r="LTC268"/>
      <c r="LTD268"/>
      <c r="LTE268"/>
      <c r="LTF268"/>
      <c r="LTG268"/>
      <c r="LTH268"/>
      <c r="LTI268"/>
      <c r="LTJ268"/>
      <c r="LTK268"/>
      <c r="LTL268"/>
      <c r="LTM268"/>
      <c r="LTN268"/>
      <c r="LTO268"/>
      <c r="LTP268"/>
      <c r="LTQ268"/>
      <c r="LTR268"/>
      <c r="LTS268"/>
      <c r="LTT268"/>
      <c r="LTU268"/>
      <c r="LTV268"/>
      <c r="LTW268"/>
      <c r="LTX268"/>
      <c r="LTY268"/>
      <c r="LTZ268"/>
      <c r="LUA268"/>
      <c r="LUB268"/>
      <c r="LUC268"/>
      <c r="LUD268"/>
      <c r="LUE268"/>
      <c r="LUF268"/>
      <c r="LUG268"/>
      <c r="LUH268"/>
      <c r="LUI268"/>
      <c r="LUJ268"/>
      <c r="LUK268"/>
      <c r="LUL268"/>
      <c r="LUM268"/>
      <c r="LUN268"/>
      <c r="LUO268"/>
      <c r="LUP268"/>
      <c r="LUQ268"/>
      <c r="LUR268"/>
      <c r="LUS268"/>
      <c r="LUT268"/>
      <c r="LUU268"/>
      <c r="LUV268"/>
      <c r="LUW268"/>
      <c r="LUX268"/>
      <c r="LUY268"/>
      <c r="LUZ268"/>
      <c r="LVA268"/>
      <c r="LVB268"/>
      <c r="LVC268"/>
      <c r="LVD268"/>
      <c r="LVE268"/>
      <c r="LVF268"/>
      <c r="LVG268"/>
      <c r="LVH268"/>
      <c r="LVI268"/>
      <c r="LVJ268"/>
      <c r="LVK268"/>
      <c r="LVL268"/>
      <c r="LVM268"/>
      <c r="LVN268"/>
      <c r="LVO268"/>
      <c r="LVP268"/>
      <c r="LVQ268"/>
      <c r="LVR268"/>
      <c r="LVS268"/>
      <c r="LVT268"/>
      <c r="LVU268"/>
      <c r="LVV268"/>
      <c r="LVW268"/>
      <c r="LVX268"/>
      <c r="LVY268"/>
      <c r="LVZ268"/>
      <c r="LWA268"/>
      <c r="LWB268"/>
      <c r="LWC268"/>
      <c r="LWD268"/>
      <c r="LWE268"/>
      <c r="LWF268"/>
      <c r="LWG268"/>
      <c r="LWH268"/>
      <c r="LWI268"/>
      <c r="LWJ268"/>
      <c r="LWK268"/>
      <c r="LWL268"/>
      <c r="LWM268"/>
      <c r="LWN268"/>
      <c r="LWO268"/>
      <c r="LWP268"/>
      <c r="LWQ268"/>
      <c r="LWR268"/>
      <c r="LWS268"/>
      <c r="LWT268"/>
      <c r="LWU268"/>
      <c r="LWV268"/>
      <c r="LWW268"/>
      <c r="LWX268"/>
      <c r="LWY268"/>
      <c r="LWZ268"/>
      <c r="LXA268"/>
      <c r="LXB268"/>
      <c r="LXC268"/>
      <c r="LXD268"/>
      <c r="LXE268"/>
      <c r="LXF268"/>
      <c r="LXG268"/>
      <c r="LXH268"/>
      <c r="LXI268"/>
      <c r="LXJ268"/>
      <c r="LXK268"/>
      <c r="LXL268"/>
      <c r="LXM268"/>
      <c r="LXN268"/>
      <c r="LXO268"/>
      <c r="LXP268"/>
      <c r="LXQ268"/>
      <c r="LXR268"/>
      <c r="LXS268"/>
      <c r="LXT268"/>
      <c r="LXU268"/>
      <c r="LXV268"/>
      <c r="LXW268"/>
      <c r="LXX268"/>
      <c r="LXY268"/>
      <c r="LXZ268"/>
      <c r="LYA268"/>
      <c r="LYB268"/>
      <c r="LYC268"/>
      <c r="LYD268"/>
      <c r="LYE268"/>
      <c r="LYF268"/>
      <c r="LYG268"/>
      <c r="LYH268"/>
      <c r="LYI268"/>
      <c r="LYJ268"/>
      <c r="LYK268"/>
      <c r="LYL268"/>
      <c r="LYM268"/>
      <c r="LYN268"/>
      <c r="LYO268"/>
      <c r="LYP268"/>
      <c r="LYQ268"/>
      <c r="LYR268"/>
      <c r="LYS268"/>
      <c r="LYT268"/>
      <c r="LYU268"/>
      <c r="LYV268"/>
      <c r="LYW268"/>
      <c r="LYX268"/>
      <c r="LYY268"/>
      <c r="LYZ268"/>
      <c r="LZA268"/>
      <c r="LZB268"/>
      <c r="LZC268"/>
      <c r="LZD268"/>
      <c r="LZE268"/>
      <c r="LZF268"/>
      <c r="LZG268"/>
      <c r="LZH268"/>
      <c r="LZI268"/>
      <c r="LZJ268"/>
      <c r="LZK268"/>
      <c r="LZL268"/>
      <c r="LZM268"/>
      <c r="LZN268"/>
      <c r="LZO268"/>
      <c r="LZP268"/>
      <c r="LZQ268"/>
      <c r="LZR268"/>
      <c r="LZS268"/>
      <c r="LZT268"/>
      <c r="LZU268"/>
      <c r="LZV268"/>
      <c r="LZW268"/>
      <c r="LZX268"/>
      <c r="LZY268"/>
      <c r="LZZ268"/>
      <c r="MAA268"/>
      <c r="MAB268"/>
      <c r="MAC268"/>
      <c r="MAD268"/>
      <c r="MAE268"/>
      <c r="MAF268"/>
      <c r="MAG268"/>
      <c r="MAH268"/>
      <c r="MAI268"/>
      <c r="MAJ268"/>
      <c r="MAK268"/>
      <c r="MAL268"/>
      <c r="MAM268"/>
      <c r="MAN268"/>
      <c r="MAO268"/>
      <c r="MAP268"/>
      <c r="MAQ268"/>
      <c r="MAR268"/>
      <c r="MAS268"/>
      <c r="MAT268"/>
      <c r="MAU268"/>
      <c r="MAV268"/>
      <c r="MAW268"/>
      <c r="MAX268"/>
      <c r="MAY268"/>
      <c r="MAZ268"/>
      <c r="MBA268"/>
      <c r="MBB268"/>
      <c r="MBC268"/>
      <c r="MBD268"/>
      <c r="MBE268"/>
      <c r="MBF268"/>
      <c r="MBG268"/>
      <c r="MBH268"/>
      <c r="MBI268"/>
      <c r="MBJ268"/>
      <c r="MBK268"/>
      <c r="MBL268"/>
      <c r="MBM268"/>
      <c r="MBN268"/>
      <c r="MBO268"/>
      <c r="MBP268"/>
      <c r="MBQ268"/>
      <c r="MBR268"/>
      <c r="MBS268"/>
      <c r="MBT268"/>
      <c r="MBU268"/>
      <c r="MBV268"/>
      <c r="MBW268"/>
      <c r="MBX268"/>
      <c r="MBY268"/>
      <c r="MBZ268"/>
      <c r="MCA268"/>
      <c r="MCB268"/>
      <c r="MCC268"/>
      <c r="MCD268"/>
      <c r="MCE268"/>
      <c r="MCF268"/>
      <c r="MCG268"/>
      <c r="MCH268"/>
      <c r="MCI268"/>
      <c r="MCJ268"/>
      <c r="MCK268"/>
      <c r="MCL268"/>
      <c r="MCM268"/>
      <c r="MCN268"/>
      <c r="MCO268"/>
      <c r="MCP268"/>
      <c r="MCQ268"/>
      <c r="MCR268"/>
      <c r="MCS268"/>
      <c r="MCT268"/>
      <c r="MCU268"/>
      <c r="MCV268"/>
      <c r="MCW268"/>
      <c r="MCX268"/>
      <c r="MCY268"/>
      <c r="MCZ268"/>
      <c r="MDA268"/>
      <c r="MDB268"/>
      <c r="MDC268"/>
      <c r="MDD268"/>
      <c r="MDE268"/>
      <c r="MDF268"/>
      <c r="MDG268"/>
      <c r="MDH268"/>
      <c r="MDI268"/>
      <c r="MDJ268"/>
      <c r="MDK268"/>
      <c r="MDL268"/>
      <c r="MDM268"/>
      <c r="MDN268"/>
      <c r="MDO268"/>
      <c r="MDP268"/>
      <c r="MDQ268"/>
      <c r="MDR268"/>
      <c r="MDS268"/>
      <c r="MDT268"/>
      <c r="MDU268"/>
      <c r="MDV268"/>
      <c r="MDW268"/>
      <c r="MDX268"/>
      <c r="MDY268"/>
      <c r="MDZ268"/>
      <c r="MEA268"/>
      <c r="MEB268"/>
      <c r="MEC268"/>
      <c r="MED268"/>
      <c r="MEE268"/>
      <c r="MEF268"/>
      <c r="MEG268"/>
      <c r="MEH268"/>
      <c r="MEI268"/>
      <c r="MEJ268"/>
      <c r="MEK268"/>
      <c r="MEL268"/>
      <c r="MEM268"/>
      <c r="MEN268"/>
      <c r="MEO268"/>
      <c r="MEP268"/>
      <c r="MEQ268"/>
      <c r="MER268"/>
      <c r="MES268"/>
      <c r="MET268"/>
      <c r="MEU268"/>
      <c r="MEV268"/>
      <c r="MEW268"/>
      <c r="MEX268"/>
      <c r="MEY268"/>
      <c r="MEZ268"/>
      <c r="MFA268"/>
      <c r="MFB268"/>
      <c r="MFC268"/>
      <c r="MFD268"/>
      <c r="MFE268"/>
      <c r="MFF268"/>
      <c r="MFG268"/>
      <c r="MFH268"/>
      <c r="MFI268"/>
      <c r="MFJ268"/>
      <c r="MFK268"/>
      <c r="MFL268"/>
      <c r="MFM268"/>
      <c r="MFN268"/>
      <c r="MFO268"/>
      <c r="MFP268"/>
      <c r="MFQ268"/>
      <c r="MFR268"/>
      <c r="MFS268"/>
      <c r="MFT268"/>
      <c r="MFU268"/>
      <c r="MFV268"/>
      <c r="MFW268"/>
      <c r="MFX268"/>
      <c r="MFY268"/>
      <c r="MFZ268"/>
      <c r="MGA268"/>
      <c r="MGB268"/>
      <c r="MGC268"/>
      <c r="MGD268"/>
      <c r="MGE268"/>
      <c r="MGF268"/>
      <c r="MGG268"/>
      <c r="MGH268"/>
      <c r="MGI268"/>
      <c r="MGJ268"/>
      <c r="MGK268"/>
      <c r="MGL268"/>
      <c r="MGM268"/>
      <c r="MGN268"/>
      <c r="MGO268"/>
      <c r="MGP268"/>
      <c r="MGQ268"/>
      <c r="MGR268"/>
      <c r="MGS268"/>
      <c r="MGT268"/>
      <c r="MGU268"/>
      <c r="MGV268"/>
      <c r="MGW268"/>
      <c r="MGX268"/>
      <c r="MGY268"/>
      <c r="MGZ268"/>
      <c r="MHA268"/>
      <c r="MHB268"/>
      <c r="MHC268"/>
      <c r="MHD268"/>
      <c r="MHE268"/>
      <c r="MHF268"/>
      <c r="MHG268"/>
      <c r="MHH268"/>
      <c r="MHI268"/>
      <c r="MHJ268"/>
      <c r="MHK268"/>
      <c r="MHL268"/>
      <c r="MHM268"/>
      <c r="MHN268"/>
      <c r="MHO268"/>
      <c r="MHP268"/>
      <c r="MHQ268"/>
      <c r="MHR268"/>
      <c r="MHS268"/>
      <c r="MHT268"/>
      <c r="MHU268"/>
      <c r="MHV268"/>
      <c r="MHW268"/>
      <c r="MHX268"/>
      <c r="MHY268"/>
      <c r="MHZ268"/>
      <c r="MIA268"/>
      <c r="MIB268"/>
      <c r="MIC268"/>
      <c r="MID268"/>
      <c r="MIE268"/>
      <c r="MIF268"/>
      <c r="MIG268"/>
      <c r="MIH268"/>
      <c r="MII268"/>
      <c r="MIJ268"/>
      <c r="MIK268"/>
      <c r="MIL268"/>
      <c r="MIM268"/>
      <c r="MIN268"/>
      <c r="MIO268"/>
      <c r="MIP268"/>
      <c r="MIQ268"/>
      <c r="MIR268"/>
      <c r="MIS268"/>
      <c r="MIT268"/>
      <c r="MIU268"/>
      <c r="MIV268"/>
      <c r="MIW268"/>
      <c r="MIX268"/>
      <c r="MIY268"/>
      <c r="MIZ268"/>
      <c r="MJA268"/>
      <c r="MJB268"/>
      <c r="MJC268"/>
      <c r="MJD268"/>
      <c r="MJE268"/>
      <c r="MJF268"/>
      <c r="MJG268"/>
      <c r="MJH268"/>
      <c r="MJI268"/>
      <c r="MJJ268"/>
      <c r="MJK268"/>
      <c r="MJL268"/>
      <c r="MJM268"/>
      <c r="MJN268"/>
      <c r="MJO268"/>
      <c r="MJP268"/>
      <c r="MJQ268"/>
      <c r="MJR268"/>
      <c r="MJS268"/>
      <c r="MJT268"/>
      <c r="MJU268"/>
      <c r="MJV268"/>
      <c r="MJW268"/>
      <c r="MJX268"/>
      <c r="MJY268"/>
      <c r="MJZ268"/>
      <c r="MKA268"/>
      <c r="MKB268"/>
      <c r="MKC268"/>
      <c r="MKD268"/>
      <c r="MKE268"/>
      <c r="MKF268"/>
      <c r="MKG268"/>
      <c r="MKH268"/>
      <c r="MKI268"/>
      <c r="MKJ268"/>
      <c r="MKK268"/>
      <c r="MKL268"/>
      <c r="MKM268"/>
      <c r="MKN268"/>
      <c r="MKO268"/>
      <c r="MKP268"/>
      <c r="MKQ268"/>
      <c r="MKR268"/>
      <c r="MKS268"/>
      <c r="MKT268"/>
      <c r="MKU268"/>
      <c r="MKV268"/>
      <c r="MKW268"/>
      <c r="MKX268"/>
      <c r="MKY268"/>
      <c r="MKZ268"/>
      <c r="MLA268"/>
      <c r="MLB268"/>
      <c r="MLC268"/>
      <c r="MLD268"/>
      <c r="MLE268"/>
      <c r="MLF268"/>
      <c r="MLG268"/>
      <c r="MLH268"/>
      <c r="MLI268"/>
      <c r="MLJ268"/>
      <c r="MLK268"/>
      <c r="MLL268"/>
      <c r="MLM268"/>
      <c r="MLN268"/>
      <c r="MLO268"/>
      <c r="MLP268"/>
      <c r="MLQ268"/>
      <c r="MLR268"/>
      <c r="MLS268"/>
      <c r="MLT268"/>
      <c r="MLU268"/>
      <c r="MLV268"/>
      <c r="MLW268"/>
      <c r="MLX268"/>
      <c r="MLY268"/>
      <c r="MLZ268"/>
      <c r="MMA268"/>
      <c r="MMB268"/>
      <c r="MMC268"/>
      <c r="MMD268"/>
      <c r="MME268"/>
      <c r="MMF268"/>
      <c r="MMG268"/>
      <c r="MMH268"/>
      <c r="MMI268"/>
      <c r="MMJ268"/>
      <c r="MMK268"/>
      <c r="MML268"/>
      <c r="MMM268"/>
      <c r="MMN268"/>
      <c r="MMO268"/>
      <c r="MMP268"/>
      <c r="MMQ268"/>
      <c r="MMR268"/>
      <c r="MMS268"/>
      <c r="MMT268"/>
      <c r="MMU268"/>
      <c r="MMV268"/>
      <c r="MMW268"/>
      <c r="MMX268"/>
      <c r="MMY268"/>
      <c r="MMZ268"/>
      <c r="MNA268"/>
      <c r="MNB268"/>
      <c r="MNC268"/>
      <c r="MND268"/>
      <c r="MNE268"/>
      <c r="MNF268"/>
      <c r="MNG268"/>
      <c r="MNH268"/>
      <c r="MNI268"/>
      <c r="MNJ268"/>
      <c r="MNK268"/>
      <c r="MNL268"/>
      <c r="MNM268"/>
      <c r="MNN268"/>
      <c r="MNO268"/>
      <c r="MNP268"/>
      <c r="MNQ268"/>
      <c r="MNR268"/>
      <c r="MNS268"/>
      <c r="MNT268"/>
      <c r="MNU268"/>
      <c r="MNV268"/>
      <c r="MNW268"/>
      <c r="MNX268"/>
      <c r="MNY268"/>
      <c r="MNZ268"/>
      <c r="MOA268"/>
      <c r="MOB268"/>
      <c r="MOC268"/>
      <c r="MOD268"/>
      <c r="MOE268"/>
      <c r="MOF268"/>
      <c r="MOG268"/>
      <c r="MOH268"/>
      <c r="MOI268"/>
      <c r="MOJ268"/>
      <c r="MOK268"/>
      <c r="MOL268"/>
      <c r="MOM268"/>
      <c r="MON268"/>
      <c r="MOO268"/>
      <c r="MOP268"/>
      <c r="MOQ268"/>
      <c r="MOR268"/>
      <c r="MOS268"/>
      <c r="MOT268"/>
      <c r="MOU268"/>
      <c r="MOV268"/>
      <c r="MOW268"/>
      <c r="MOX268"/>
      <c r="MOY268"/>
      <c r="MOZ268"/>
      <c r="MPA268"/>
      <c r="MPB268"/>
      <c r="MPC268"/>
      <c r="MPD268"/>
      <c r="MPE268"/>
      <c r="MPF268"/>
      <c r="MPG268"/>
      <c r="MPH268"/>
      <c r="MPI268"/>
      <c r="MPJ268"/>
      <c r="MPK268"/>
      <c r="MPL268"/>
      <c r="MPM268"/>
      <c r="MPN268"/>
      <c r="MPO268"/>
      <c r="MPP268"/>
      <c r="MPQ268"/>
      <c r="MPR268"/>
      <c r="MPS268"/>
      <c r="MPT268"/>
      <c r="MPU268"/>
      <c r="MPV268"/>
      <c r="MPW268"/>
      <c r="MPX268"/>
      <c r="MPY268"/>
      <c r="MPZ268"/>
      <c r="MQA268"/>
      <c r="MQB268"/>
      <c r="MQC268"/>
      <c r="MQD268"/>
      <c r="MQE268"/>
      <c r="MQF268"/>
      <c r="MQG268"/>
      <c r="MQH268"/>
      <c r="MQI268"/>
      <c r="MQJ268"/>
      <c r="MQK268"/>
      <c r="MQL268"/>
      <c r="MQM268"/>
      <c r="MQN268"/>
      <c r="MQO268"/>
      <c r="MQP268"/>
      <c r="MQQ268"/>
      <c r="MQR268"/>
      <c r="MQS268"/>
      <c r="MQT268"/>
      <c r="MQU268"/>
      <c r="MQV268"/>
      <c r="MQW268"/>
      <c r="MQX268"/>
      <c r="MQY268"/>
      <c r="MQZ268"/>
      <c r="MRA268"/>
      <c r="MRB268"/>
      <c r="MRC268"/>
      <c r="MRD268"/>
      <c r="MRE268"/>
      <c r="MRF268"/>
      <c r="MRG268"/>
      <c r="MRH268"/>
      <c r="MRI268"/>
      <c r="MRJ268"/>
      <c r="MRK268"/>
      <c r="MRL268"/>
      <c r="MRM268"/>
      <c r="MRN268"/>
      <c r="MRO268"/>
      <c r="MRP268"/>
      <c r="MRQ268"/>
      <c r="MRR268"/>
      <c r="MRS268"/>
      <c r="MRT268"/>
      <c r="MRU268"/>
      <c r="MRV268"/>
      <c r="MRW268"/>
      <c r="MRX268"/>
      <c r="MRY268"/>
      <c r="MRZ268"/>
      <c r="MSA268"/>
      <c r="MSB268"/>
      <c r="MSC268"/>
      <c r="MSD268"/>
      <c r="MSE268"/>
      <c r="MSF268"/>
      <c r="MSG268"/>
      <c r="MSH268"/>
      <c r="MSI268"/>
      <c r="MSJ268"/>
      <c r="MSK268"/>
      <c r="MSL268"/>
      <c r="MSM268"/>
      <c r="MSN268"/>
      <c r="MSO268"/>
      <c r="MSP268"/>
      <c r="MSQ268"/>
      <c r="MSR268"/>
      <c r="MSS268"/>
      <c r="MST268"/>
      <c r="MSU268"/>
      <c r="MSV268"/>
      <c r="MSW268"/>
      <c r="MSX268"/>
      <c r="MSY268"/>
      <c r="MSZ268"/>
      <c r="MTA268"/>
      <c r="MTB268"/>
      <c r="MTC268"/>
      <c r="MTD268"/>
      <c r="MTE268"/>
      <c r="MTF268"/>
      <c r="MTG268"/>
      <c r="MTH268"/>
      <c r="MTI268"/>
      <c r="MTJ268"/>
      <c r="MTK268"/>
      <c r="MTL268"/>
      <c r="MTM268"/>
      <c r="MTN268"/>
      <c r="MTO268"/>
      <c r="MTP268"/>
      <c r="MTQ268"/>
      <c r="MTR268"/>
      <c r="MTS268"/>
      <c r="MTT268"/>
      <c r="MTU268"/>
      <c r="MTV268"/>
      <c r="MTW268"/>
      <c r="MTX268"/>
      <c r="MTY268"/>
      <c r="MTZ268"/>
      <c r="MUA268"/>
      <c r="MUB268"/>
      <c r="MUC268"/>
      <c r="MUD268"/>
      <c r="MUE268"/>
      <c r="MUF268"/>
      <c r="MUG268"/>
      <c r="MUH268"/>
      <c r="MUI268"/>
      <c r="MUJ268"/>
      <c r="MUK268"/>
      <c r="MUL268"/>
      <c r="MUM268"/>
      <c r="MUN268"/>
      <c r="MUO268"/>
      <c r="MUP268"/>
      <c r="MUQ268"/>
      <c r="MUR268"/>
      <c r="MUS268"/>
      <c r="MUT268"/>
      <c r="MUU268"/>
      <c r="MUV268"/>
      <c r="MUW268"/>
      <c r="MUX268"/>
      <c r="MUY268"/>
      <c r="MUZ268"/>
      <c r="MVA268"/>
      <c r="MVB268"/>
      <c r="MVC268"/>
      <c r="MVD268"/>
      <c r="MVE268"/>
      <c r="MVF268"/>
      <c r="MVG268"/>
      <c r="MVH268"/>
      <c r="MVI268"/>
      <c r="MVJ268"/>
      <c r="MVK268"/>
      <c r="MVL268"/>
      <c r="MVM268"/>
      <c r="MVN268"/>
      <c r="MVO268"/>
      <c r="MVP268"/>
      <c r="MVQ268"/>
      <c r="MVR268"/>
      <c r="MVS268"/>
      <c r="MVT268"/>
      <c r="MVU268"/>
      <c r="MVV268"/>
      <c r="MVW268"/>
      <c r="MVX268"/>
      <c r="MVY268"/>
      <c r="MVZ268"/>
      <c r="MWA268"/>
      <c r="MWB268"/>
      <c r="MWC268"/>
      <c r="MWD268"/>
      <c r="MWE268"/>
      <c r="MWF268"/>
      <c r="MWG268"/>
      <c r="MWH268"/>
      <c r="MWI268"/>
      <c r="MWJ268"/>
      <c r="MWK268"/>
      <c r="MWL268"/>
      <c r="MWM268"/>
      <c r="MWN268"/>
      <c r="MWO268"/>
      <c r="MWP268"/>
      <c r="MWQ268"/>
      <c r="MWR268"/>
      <c r="MWS268"/>
      <c r="MWT268"/>
      <c r="MWU268"/>
      <c r="MWV268"/>
      <c r="MWW268"/>
      <c r="MWX268"/>
      <c r="MWY268"/>
      <c r="MWZ268"/>
      <c r="MXA268"/>
      <c r="MXB268"/>
      <c r="MXC268"/>
      <c r="MXD268"/>
      <c r="MXE268"/>
      <c r="MXF268"/>
      <c r="MXG268"/>
      <c r="MXH268"/>
      <c r="MXI268"/>
      <c r="MXJ268"/>
      <c r="MXK268"/>
      <c r="MXL268"/>
      <c r="MXM268"/>
      <c r="MXN268"/>
      <c r="MXO268"/>
      <c r="MXP268"/>
      <c r="MXQ268"/>
      <c r="MXR268"/>
      <c r="MXS268"/>
      <c r="MXT268"/>
      <c r="MXU268"/>
      <c r="MXV268"/>
      <c r="MXW268"/>
      <c r="MXX268"/>
      <c r="MXY268"/>
      <c r="MXZ268"/>
      <c r="MYA268"/>
      <c r="MYB268"/>
      <c r="MYC268"/>
      <c r="MYD268"/>
      <c r="MYE268"/>
      <c r="MYF268"/>
      <c r="MYG268"/>
      <c r="MYH268"/>
      <c r="MYI268"/>
      <c r="MYJ268"/>
      <c r="MYK268"/>
      <c r="MYL268"/>
      <c r="MYM268"/>
      <c r="MYN268"/>
      <c r="MYO268"/>
      <c r="MYP268"/>
      <c r="MYQ268"/>
      <c r="MYR268"/>
      <c r="MYS268"/>
      <c r="MYT268"/>
      <c r="MYU268"/>
      <c r="MYV268"/>
      <c r="MYW268"/>
      <c r="MYX268"/>
      <c r="MYY268"/>
      <c r="MYZ268"/>
      <c r="MZA268"/>
      <c r="MZB268"/>
      <c r="MZC268"/>
      <c r="MZD268"/>
      <c r="MZE268"/>
      <c r="MZF268"/>
      <c r="MZG268"/>
      <c r="MZH268"/>
      <c r="MZI268"/>
      <c r="MZJ268"/>
      <c r="MZK268"/>
      <c r="MZL268"/>
      <c r="MZM268"/>
      <c r="MZN268"/>
      <c r="MZO268"/>
      <c r="MZP268"/>
      <c r="MZQ268"/>
      <c r="MZR268"/>
      <c r="MZS268"/>
      <c r="MZT268"/>
      <c r="MZU268"/>
      <c r="MZV268"/>
      <c r="MZW268"/>
      <c r="MZX268"/>
      <c r="MZY268"/>
      <c r="MZZ268"/>
      <c r="NAA268"/>
      <c r="NAB268"/>
      <c r="NAC268"/>
      <c r="NAD268"/>
      <c r="NAE268"/>
      <c r="NAF268"/>
      <c r="NAG268"/>
      <c r="NAH268"/>
      <c r="NAI268"/>
      <c r="NAJ268"/>
      <c r="NAK268"/>
      <c r="NAL268"/>
      <c r="NAM268"/>
      <c r="NAN268"/>
      <c r="NAO268"/>
      <c r="NAP268"/>
      <c r="NAQ268"/>
      <c r="NAR268"/>
      <c r="NAS268"/>
      <c r="NAT268"/>
      <c r="NAU268"/>
      <c r="NAV268"/>
      <c r="NAW268"/>
      <c r="NAX268"/>
      <c r="NAY268"/>
      <c r="NAZ268"/>
      <c r="NBA268"/>
      <c r="NBB268"/>
      <c r="NBC268"/>
      <c r="NBD268"/>
      <c r="NBE268"/>
      <c r="NBF268"/>
      <c r="NBG268"/>
      <c r="NBH268"/>
      <c r="NBI268"/>
      <c r="NBJ268"/>
      <c r="NBK268"/>
      <c r="NBL268"/>
      <c r="NBM268"/>
      <c r="NBN268"/>
      <c r="NBO268"/>
      <c r="NBP268"/>
      <c r="NBQ268"/>
      <c r="NBR268"/>
      <c r="NBS268"/>
      <c r="NBT268"/>
      <c r="NBU268"/>
      <c r="NBV268"/>
      <c r="NBW268"/>
      <c r="NBX268"/>
      <c r="NBY268"/>
      <c r="NBZ268"/>
      <c r="NCA268"/>
      <c r="NCB268"/>
      <c r="NCC268"/>
      <c r="NCD268"/>
      <c r="NCE268"/>
      <c r="NCF268"/>
      <c r="NCG268"/>
      <c r="NCH268"/>
      <c r="NCI268"/>
      <c r="NCJ268"/>
      <c r="NCK268"/>
      <c r="NCL268"/>
      <c r="NCM268"/>
      <c r="NCN268"/>
      <c r="NCO268"/>
      <c r="NCP268"/>
      <c r="NCQ268"/>
      <c r="NCR268"/>
      <c r="NCS268"/>
      <c r="NCT268"/>
      <c r="NCU268"/>
      <c r="NCV268"/>
      <c r="NCW268"/>
      <c r="NCX268"/>
      <c r="NCY268"/>
      <c r="NCZ268"/>
      <c r="NDA268"/>
      <c r="NDB268"/>
      <c r="NDC268"/>
      <c r="NDD268"/>
      <c r="NDE268"/>
      <c r="NDF268"/>
      <c r="NDG268"/>
      <c r="NDH268"/>
      <c r="NDI268"/>
      <c r="NDJ268"/>
      <c r="NDK268"/>
      <c r="NDL268"/>
      <c r="NDM268"/>
      <c r="NDN268"/>
      <c r="NDO268"/>
      <c r="NDP268"/>
      <c r="NDQ268"/>
      <c r="NDR268"/>
      <c r="NDS268"/>
      <c r="NDT268"/>
      <c r="NDU268"/>
      <c r="NDV268"/>
      <c r="NDW268"/>
      <c r="NDX268"/>
      <c r="NDY268"/>
      <c r="NDZ268"/>
      <c r="NEA268"/>
      <c r="NEB268"/>
      <c r="NEC268"/>
      <c r="NED268"/>
      <c r="NEE268"/>
      <c r="NEF268"/>
      <c r="NEG268"/>
      <c r="NEH268"/>
      <c r="NEI268"/>
      <c r="NEJ268"/>
      <c r="NEK268"/>
      <c r="NEL268"/>
      <c r="NEM268"/>
      <c r="NEN268"/>
      <c r="NEO268"/>
      <c r="NEP268"/>
      <c r="NEQ268"/>
      <c r="NER268"/>
      <c r="NES268"/>
      <c r="NET268"/>
      <c r="NEU268"/>
      <c r="NEV268"/>
      <c r="NEW268"/>
      <c r="NEX268"/>
      <c r="NEY268"/>
      <c r="NEZ268"/>
      <c r="NFA268"/>
      <c r="NFB268"/>
      <c r="NFC268"/>
      <c r="NFD268"/>
      <c r="NFE268"/>
      <c r="NFF268"/>
      <c r="NFG268"/>
      <c r="NFH268"/>
      <c r="NFI268"/>
      <c r="NFJ268"/>
      <c r="NFK268"/>
      <c r="NFL268"/>
      <c r="NFM268"/>
      <c r="NFN268"/>
      <c r="NFO268"/>
      <c r="NFP268"/>
      <c r="NFQ268"/>
      <c r="NFR268"/>
      <c r="NFS268"/>
      <c r="NFT268"/>
      <c r="NFU268"/>
      <c r="NFV268"/>
      <c r="NFW268"/>
      <c r="NFX268"/>
      <c r="NFY268"/>
      <c r="NFZ268"/>
      <c r="NGA268"/>
      <c r="NGB268"/>
      <c r="NGC268"/>
      <c r="NGD268"/>
      <c r="NGE268"/>
      <c r="NGF268"/>
      <c r="NGG268"/>
      <c r="NGH268"/>
      <c r="NGI268"/>
      <c r="NGJ268"/>
      <c r="NGK268"/>
      <c r="NGL268"/>
      <c r="NGM268"/>
      <c r="NGN268"/>
      <c r="NGO268"/>
      <c r="NGP268"/>
      <c r="NGQ268"/>
      <c r="NGR268"/>
      <c r="NGS268"/>
      <c r="NGT268"/>
      <c r="NGU268"/>
      <c r="NGV268"/>
      <c r="NGW268"/>
      <c r="NGX268"/>
      <c r="NGY268"/>
      <c r="NGZ268"/>
      <c r="NHA268"/>
      <c r="NHB268"/>
      <c r="NHC268"/>
      <c r="NHD268"/>
      <c r="NHE268"/>
      <c r="NHF268"/>
      <c r="NHG268"/>
      <c r="NHH268"/>
      <c r="NHI268"/>
      <c r="NHJ268"/>
      <c r="NHK268"/>
      <c r="NHL268"/>
      <c r="NHM268"/>
      <c r="NHN268"/>
      <c r="NHO268"/>
      <c r="NHP268"/>
      <c r="NHQ268"/>
      <c r="NHR268"/>
      <c r="NHS268"/>
      <c r="NHT268"/>
      <c r="NHU268"/>
      <c r="NHV268"/>
      <c r="NHW268"/>
      <c r="NHX268"/>
      <c r="NHY268"/>
      <c r="NHZ268"/>
      <c r="NIA268"/>
      <c r="NIB268"/>
      <c r="NIC268"/>
      <c r="NID268"/>
      <c r="NIE268"/>
      <c r="NIF268"/>
      <c r="NIG268"/>
      <c r="NIH268"/>
      <c r="NII268"/>
      <c r="NIJ268"/>
      <c r="NIK268"/>
      <c r="NIL268"/>
      <c r="NIM268"/>
      <c r="NIN268"/>
      <c r="NIO268"/>
      <c r="NIP268"/>
      <c r="NIQ268"/>
      <c r="NIR268"/>
      <c r="NIS268"/>
      <c r="NIT268"/>
      <c r="NIU268"/>
      <c r="NIV268"/>
      <c r="NIW268"/>
      <c r="NIX268"/>
      <c r="NIY268"/>
      <c r="NIZ268"/>
      <c r="NJA268"/>
      <c r="NJB268"/>
      <c r="NJC268"/>
      <c r="NJD268"/>
      <c r="NJE268"/>
      <c r="NJF268"/>
      <c r="NJG268"/>
      <c r="NJH268"/>
      <c r="NJI268"/>
      <c r="NJJ268"/>
      <c r="NJK268"/>
      <c r="NJL268"/>
      <c r="NJM268"/>
      <c r="NJN268"/>
      <c r="NJO268"/>
      <c r="NJP268"/>
      <c r="NJQ268"/>
      <c r="NJR268"/>
      <c r="NJS268"/>
      <c r="NJT268"/>
      <c r="NJU268"/>
      <c r="NJV268"/>
      <c r="NJW268"/>
      <c r="NJX268"/>
      <c r="NJY268"/>
      <c r="NJZ268"/>
      <c r="NKA268"/>
      <c r="NKB268"/>
      <c r="NKC268"/>
      <c r="NKD268"/>
      <c r="NKE268"/>
      <c r="NKF268"/>
      <c r="NKG268"/>
      <c r="NKH268"/>
      <c r="NKI268"/>
      <c r="NKJ268"/>
      <c r="NKK268"/>
      <c r="NKL268"/>
      <c r="NKM268"/>
      <c r="NKN268"/>
      <c r="NKO268"/>
      <c r="NKP268"/>
      <c r="NKQ268"/>
      <c r="NKR268"/>
      <c r="NKS268"/>
      <c r="NKT268"/>
      <c r="NKU268"/>
      <c r="NKV268"/>
      <c r="NKW268"/>
      <c r="NKX268"/>
      <c r="NKY268"/>
      <c r="NKZ268"/>
      <c r="NLA268"/>
      <c r="NLB268"/>
      <c r="NLC268"/>
      <c r="NLD268"/>
      <c r="NLE268"/>
      <c r="NLF268"/>
      <c r="NLG268"/>
      <c r="NLH268"/>
      <c r="NLI268"/>
      <c r="NLJ268"/>
      <c r="NLK268"/>
      <c r="NLL268"/>
      <c r="NLM268"/>
      <c r="NLN268"/>
      <c r="NLO268"/>
      <c r="NLP268"/>
      <c r="NLQ268"/>
      <c r="NLR268"/>
      <c r="NLS268"/>
      <c r="NLT268"/>
      <c r="NLU268"/>
      <c r="NLV268"/>
      <c r="NLW268"/>
      <c r="NLX268"/>
      <c r="NLY268"/>
      <c r="NLZ268"/>
      <c r="NMA268"/>
      <c r="NMB268"/>
      <c r="NMC268"/>
      <c r="NMD268"/>
      <c r="NME268"/>
      <c r="NMF268"/>
      <c r="NMG268"/>
      <c r="NMH268"/>
      <c r="NMI268"/>
      <c r="NMJ268"/>
      <c r="NMK268"/>
      <c r="NML268"/>
      <c r="NMM268"/>
      <c r="NMN268"/>
      <c r="NMO268"/>
      <c r="NMP268"/>
      <c r="NMQ268"/>
      <c r="NMR268"/>
      <c r="NMS268"/>
      <c r="NMT268"/>
      <c r="NMU268"/>
      <c r="NMV268"/>
      <c r="NMW268"/>
      <c r="NMX268"/>
      <c r="NMY268"/>
      <c r="NMZ268"/>
      <c r="NNA268"/>
      <c r="NNB268"/>
      <c r="NNC268"/>
      <c r="NND268"/>
      <c r="NNE268"/>
      <c r="NNF268"/>
      <c r="NNG268"/>
      <c r="NNH268"/>
      <c r="NNI268"/>
      <c r="NNJ268"/>
      <c r="NNK268"/>
      <c r="NNL268"/>
      <c r="NNM268"/>
      <c r="NNN268"/>
      <c r="NNO268"/>
      <c r="NNP268"/>
      <c r="NNQ268"/>
      <c r="NNR268"/>
      <c r="NNS268"/>
      <c r="NNT268"/>
      <c r="NNU268"/>
      <c r="NNV268"/>
      <c r="NNW268"/>
      <c r="NNX268"/>
      <c r="NNY268"/>
      <c r="NNZ268"/>
      <c r="NOA268"/>
      <c r="NOB268"/>
      <c r="NOC268"/>
      <c r="NOD268"/>
      <c r="NOE268"/>
      <c r="NOF268"/>
      <c r="NOG268"/>
      <c r="NOH268"/>
      <c r="NOI268"/>
      <c r="NOJ268"/>
      <c r="NOK268"/>
      <c r="NOL268"/>
      <c r="NOM268"/>
      <c r="NON268"/>
      <c r="NOO268"/>
      <c r="NOP268"/>
      <c r="NOQ268"/>
      <c r="NOR268"/>
      <c r="NOS268"/>
      <c r="NOT268"/>
      <c r="NOU268"/>
      <c r="NOV268"/>
      <c r="NOW268"/>
      <c r="NOX268"/>
      <c r="NOY268"/>
      <c r="NOZ268"/>
      <c r="NPA268"/>
      <c r="NPB268"/>
      <c r="NPC268"/>
      <c r="NPD268"/>
      <c r="NPE268"/>
      <c r="NPF268"/>
      <c r="NPG268"/>
      <c r="NPH268"/>
      <c r="NPI268"/>
      <c r="NPJ268"/>
      <c r="NPK268"/>
      <c r="NPL268"/>
      <c r="NPM268"/>
      <c r="NPN268"/>
      <c r="NPO268"/>
      <c r="NPP268"/>
      <c r="NPQ268"/>
      <c r="NPR268"/>
      <c r="NPS268"/>
      <c r="NPT268"/>
      <c r="NPU268"/>
      <c r="NPV268"/>
      <c r="NPW268"/>
      <c r="NPX268"/>
      <c r="NPY268"/>
      <c r="NPZ268"/>
      <c r="NQA268"/>
      <c r="NQB268"/>
      <c r="NQC268"/>
      <c r="NQD268"/>
      <c r="NQE268"/>
      <c r="NQF268"/>
      <c r="NQG268"/>
      <c r="NQH268"/>
      <c r="NQI268"/>
      <c r="NQJ268"/>
      <c r="NQK268"/>
      <c r="NQL268"/>
      <c r="NQM268"/>
      <c r="NQN268"/>
      <c r="NQO268"/>
      <c r="NQP268"/>
      <c r="NQQ268"/>
      <c r="NQR268"/>
      <c r="NQS268"/>
      <c r="NQT268"/>
      <c r="NQU268"/>
      <c r="NQV268"/>
      <c r="NQW268"/>
      <c r="NQX268"/>
      <c r="NQY268"/>
      <c r="NQZ268"/>
      <c r="NRA268"/>
      <c r="NRB268"/>
      <c r="NRC268"/>
      <c r="NRD268"/>
      <c r="NRE268"/>
      <c r="NRF268"/>
      <c r="NRG268"/>
      <c r="NRH268"/>
      <c r="NRI268"/>
      <c r="NRJ268"/>
      <c r="NRK268"/>
      <c r="NRL268"/>
      <c r="NRM268"/>
      <c r="NRN268"/>
      <c r="NRO268"/>
      <c r="NRP268"/>
      <c r="NRQ268"/>
      <c r="NRR268"/>
      <c r="NRS268"/>
      <c r="NRT268"/>
      <c r="NRU268"/>
      <c r="NRV268"/>
      <c r="NRW268"/>
      <c r="NRX268"/>
      <c r="NRY268"/>
      <c r="NRZ268"/>
      <c r="NSA268"/>
      <c r="NSB268"/>
      <c r="NSC268"/>
      <c r="NSD268"/>
      <c r="NSE268"/>
      <c r="NSF268"/>
      <c r="NSG268"/>
      <c r="NSH268"/>
      <c r="NSI268"/>
      <c r="NSJ268"/>
      <c r="NSK268"/>
      <c r="NSL268"/>
      <c r="NSM268"/>
      <c r="NSN268"/>
      <c r="NSO268"/>
      <c r="NSP268"/>
      <c r="NSQ268"/>
      <c r="NSR268"/>
      <c r="NSS268"/>
      <c r="NST268"/>
      <c r="NSU268"/>
      <c r="NSV268"/>
      <c r="NSW268"/>
      <c r="NSX268"/>
      <c r="NSY268"/>
      <c r="NSZ268"/>
      <c r="NTA268"/>
      <c r="NTB268"/>
      <c r="NTC268"/>
      <c r="NTD268"/>
      <c r="NTE268"/>
      <c r="NTF268"/>
      <c r="NTG268"/>
      <c r="NTH268"/>
      <c r="NTI268"/>
      <c r="NTJ268"/>
      <c r="NTK268"/>
      <c r="NTL268"/>
      <c r="NTM268"/>
      <c r="NTN268"/>
      <c r="NTO268"/>
      <c r="NTP268"/>
      <c r="NTQ268"/>
      <c r="NTR268"/>
      <c r="NTS268"/>
      <c r="NTT268"/>
      <c r="NTU268"/>
      <c r="NTV268"/>
      <c r="NTW268"/>
      <c r="NTX268"/>
      <c r="NTY268"/>
      <c r="NTZ268"/>
      <c r="NUA268"/>
      <c r="NUB268"/>
      <c r="NUC268"/>
      <c r="NUD268"/>
      <c r="NUE268"/>
      <c r="NUF268"/>
      <c r="NUG268"/>
      <c r="NUH268"/>
      <c r="NUI268"/>
      <c r="NUJ268"/>
      <c r="NUK268"/>
      <c r="NUL268"/>
      <c r="NUM268"/>
      <c r="NUN268"/>
      <c r="NUO268"/>
      <c r="NUP268"/>
      <c r="NUQ268"/>
      <c r="NUR268"/>
      <c r="NUS268"/>
      <c r="NUT268"/>
      <c r="NUU268"/>
      <c r="NUV268"/>
      <c r="NUW268"/>
      <c r="NUX268"/>
      <c r="NUY268"/>
      <c r="NUZ268"/>
      <c r="NVA268"/>
      <c r="NVB268"/>
      <c r="NVC268"/>
      <c r="NVD268"/>
      <c r="NVE268"/>
      <c r="NVF268"/>
      <c r="NVG268"/>
      <c r="NVH268"/>
      <c r="NVI268"/>
      <c r="NVJ268"/>
      <c r="NVK268"/>
      <c r="NVL268"/>
      <c r="NVM268"/>
      <c r="NVN268"/>
      <c r="NVO268"/>
      <c r="NVP268"/>
      <c r="NVQ268"/>
      <c r="NVR268"/>
      <c r="NVS268"/>
      <c r="NVT268"/>
      <c r="NVU268"/>
      <c r="NVV268"/>
      <c r="NVW268"/>
      <c r="NVX268"/>
      <c r="NVY268"/>
      <c r="NVZ268"/>
      <c r="NWA268"/>
      <c r="NWB268"/>
      <c r="NWC268"/>
      <c r="NWD268"/>
      <c r="NWE268"/>
      <c r="NWF268"/>
      <c r="NWG268"/>
      <c r="NWH268"/>
      <c r="NWI268"/>
      <c r="NWJ268"/>
      <c r="NWK268"/>
      <c r="NWL268"/>
      <c r="NWM268"/>
      <c r="NWN268"/>
      <c r="NWO268"/>
      <c r="NWP268"/>
      <c r="NWQ268"/>
      <c r="NWR268"/>
      <c r="NWS268"/>
      <c r="NWT268"/>
      <c r="NWU268"/>
      <c r="NWV268"/>
      <c r="NWW268"/>
      <c r="NWX268"/>
      <c r="NWY268"/>
      <c r="NWZ268"/>
      <c r="NXA268"/>
      <c r="NXB268"/>
      <c r="NXC268"/>
      <c r="NXD268"/>
      <c r="NXE268"/>
      <c r="NXF268"/>
      <c r="NXG268"/>
      <c r="NXH268"/>
      <c r="NXI268"/>
      <c r="NXJ268"/>
      <c r="NXK268"/>
      <c r="NXL268"/>
      <c r="NXM268"/>
      <c r="NXN268"/>
      <c r="NXO268"/>
      <c r="NXP268"/>
      <c r="NXQ268"/>
      <c r="NXR268"/>
      <c r="NXS268"/>
      <c r="NXT268"/>
      <c r="NXU268"/>
      <c r="NXV268"/>
      <c r="NXW268"/>
      <c r="NXX268"/>
      <c r="NXY268"/>
      <c r="NXZ268"/>
      <c r="NYA268"/>
      <c r="NYB268"/>
      <c r="NYC268"/>
      <c r="NYD268"/>
      <c r="NYE268"/>
      <c r="NYF268"/>
      <c r="NYG268"/>
      <c r="NYH268"/>
      <c r="NYI268"/>
      <c r="NYJ268"/>
      <c r="NYK268"/>
      <c r="NYL268"/>
      <c r="NYM268"/>
      <c r="NYN268"/>
      <c r="NYO268"/>
      <c r="NYP268"/>
      <c r="NYQ268"/>
      <c r="NYR268"/>
      <c r="NYS268"/>
      <c r="NYT268"/>
      <c r="NYU268"/>
      <c r="NYV268"/>
      <c r="NYW268"/>
      <c r="NYX268"/>
      <c r="NYY268"/>
      <c r="NYZ268"/>
      <c r="NZA268"/>
      <c r="NZB268"/>
      <c r="NZC268"/>
      <c r="NZD268"/>
      <c r="NZE268"/>
      <c r="NZF268"/>
      <c r="NZG268"/>
      <c r="NZH268"/>
      <c r="NZI268"/>
      <c r="NZJ268"/>
      <c r="NZK268"/>
      <c r="NZL268"/>
      <c r="NZM268"/>
      <c r="NZN268"/>
      <c r="NZO268"/>
      <c r="NZP268"/>
      <c r="NZQ268"/>
      <c r="NZR268"/>
      <c r="NZS268"/>
      <c r="NZT268"/>
      <c r="NZU268"/>
      <c r="NZV268"/>
      <c r="NZW268"/>
      <c r="NZX268"/>
      <c r="NZY268"/>
      <c r="NZZ268"/>
      <c r="OAA268"/>
      <c r="OAB268"/>
      <c r="OAC268"/>
      <c r="OAD268"/>
      <c r="OAE268"/>
      <c r="OAF268"/>
      <c r="OAG268"/>
      <c r="OAH268"/>
      <c r="OAI268"/>
      <c r="OAJ268"/>
      <c r="OAK268"/>
      <c r="OAL268"/>
      <c r="OAM268"/>
      <c r="OAN268"/>
      <c r="OAO268"/>
      <c r="OAP268"/>
      <c r="OAQ268"/>
      <c r="OAR268"/>
      <c r="OAS268"/>
      <c r="OAT268"/>
      <c r="OAU268"/>
      <c r="OAV268"/>
      <c r="OAW268"/>
      <c r="OAX268"/>
      <c r="OAY268"/>
      <c r="OAZ268"/>
      <c r="OBA268"/>
      <c r="OBB268"/>
      <c r="OBC268"/>
      <c r="OBD268"/>
      <c r="OBE268"/>
      <c r="OBF268"/>
      <c r="OBG268"/>
      <c r="OBH268"/>
      <c r="OBI268"/>
      <c r="OBJ268"/>
      <c r="OBK268"/>
      <c r="OBL268"/>
      <c r="OBM268"/>
      <c r="OBN268"/>
      <c r="OBO268"/>
      <c r="OBP268"/>
      <c r="OBQ268"/>
      <c r="OBR268"/>
      <c r="OBS268"/>
      <c r="OBT268"/>
      <c r="OBU268"/>
      <c r="OBV268"/>
      <c r="OBW268"/>
      <c r="OBX268"/>
      <c r="OBY268"/>
      <c r="OBZ268"/>
      <c r="OCA268"/>
      <c r="OCB268"/>
      <c r="OCC268"/>
      <c r="OCD268"/>
      <c r="OCE268"/>
      <c r="OCF268"/>
      <c r="OCG268"/>
      <c r="OCH268"/>
      <c r="OCI268"/>
      <c r="OCJ268"/>
      <c r="OCK268"/>
      <c r="OCL268"/>
      <c r="OCM268"/>
      <c r="OCN268"/>
      <c r="OCO268"/>
      <c r="OCP268"/>
      <c r="OCQ268"/>
      <c r="OCR268"/>
      <c r="OCS268"/>
      <c r="OCT268"/>
      <c r="OCU268"/>
      <c r="OCV268"/>
      <c r="OCW268"/>
      <c r="OCX268"/>
      <c r="OCY268"/>
      <c r="OCZ268"/>
      <c r="ODA268"/>
      <c r="ODB268"/>
      <c r="ODC268"/>
      <c r="ODD268"/>
      <c r="ODE268"/>
      <c r="ODF268"/>
      <c r="ODG268"/>
      <c r="ODH268"/>
      <c r="ODI268"/>
      <c r="ODJ268"/>
      <c r="ODK268"/>
      <c r="ODL268"/>
      <c r="ODM268"/>
      <c r="ODN268"/>
      <c r="ODO268"/>
      <c r="ODP268"/>
      <c r="ODQ268"/>
      <c r="ODR268"/>
      <c r="ODS268"/>
      <c r="ODT268"/>
      <c r="ODU268"/>
      <c r="ODV268"/>
      <c r="ODW268"/>
      <c r="ODX268"/>
      <c r="ODY268"/>
      <c r="ODZ268"/>
      <c r="OEA268"/>
      <c r="OEB268"/>
      <c r="OEC268"/>
      <c r="OED268"/>
      <c r="OEE268"/>
      <c r="OEF268"/>
      <c r="OEG268"/>
      <c r="OEH268"/>
      <c r="OEI268"/>
      <c r="OEJ268"/>
      <c r="OEK268"/>
      <c r="OEL268"/>
      <c r="OEM268"/>
      <c r="OEN268"/>
      <c r="OEO268"/>
      <c r="OEP268"/>
      <c r="OEQ268"/>
      <c r="OER268"/>
      <c r="OES268"/>
      <c r="OET268"/>
      <c r="OEU268"/>
      <c r="OEV268"/>
      <c r="OEW268"/>
      <c r="OEX268"/>
      <c r="OEY268"/>
      <c r="OEZ268"/>
      <c r="OFA268"/>
      <c r="OFB268"/>
      <c r="OFC268"/>
      <c r="OFD268"/>
      <c r="OFE268"/>
      <c r="OFF268"/>
      <c r="OFG268"/>
      <c r="OFH268"/>
      <c r="OFI268"/>
      <c r="OFJ268"/>
      <c r="OFK268"/>
      <c r="OFL268"/>
      <c r="OFM268"/>
      <c r="OFN268"/>
      <c r="OFO268"/>
      <c r="OFP268"/>
      <c r="OFQ268"/>
      <c r="OFR268"/>
      <c r="OFS268"/>
      <c r="OFT268"/>
      <c r="OFU268"/>
      <c r="OFV268"/>
      <c r="OFW268"/>
      <c r="OFX268"/>
      <c r="OFY268"/>
      <c r="OFZ268"/>
      <c r="OGA268"/>
      <c r="OGB268"/>
      <c r="OGC268"/>
      <c r="OGD268"/>
      <c r="OGE268"/>
      <c r="OGF268"/>
      <c r="OGG268"/>
      <c r="OGH268"/>
      <c r="OGI268"/>
      <c r="OGJ268"/>
      <c r="OGK268"/>
      <c r="OGL268"/>
      <c r="OGM268"/>
      <c r="OGN268"/>
      <c r="OGO268"/>
      <c r="OGP268"/>
      <c r="OGQ268"/>
      <c r="OGR268"/>
      <c r="OGS268"/>
      <c r="OGT268"/>
      <c r="OGU268"/>
      <c r="OGV268"/>
      <c r="OGW268"/>
      <c r="OGX268"/>
      <c r="OGY268"/>
      <c r="OGZ268"/>
      <c r="OHA268"/>
      <c r="OHB268"/>
      <c r="OHC268"/>
      <c r="OHD268"/>
      <c r="OHE268"/>
      <c r="OHF268"/>
      <c r="OHG268"/>
      <c r="OHH268"/>
      <c r="OHI268"/>
      <c r="OHJ268"/>
      <c r="OHK268"/>
      <c r="OHL268"/>
      <c r="OHM268"/>
      <c r="OHN268"/>
      <c r="OHO268"/>
      <c r="OHP268"/>
      <c r="OHQ268"/>
      <c r="OHR268"/>
      <c r="OHS268"/>
      <c r="OHT268"/>
      <c r="OHU268"/>
      <c r="OHV268"/>
      <c r="OHW268"/>
      <c r="OHX268"/>
      <c r="OHY268"/>
      <c r="OHZ268"/>
      <c r="OIA268"/>
      <c r="OIB268"/>
      <c r="OIC268"/>
      <c r="OID268"/>
      <c r="OIE268"/>
      <c r="OIF268"/>
      <c r="OIG268"/>
      <c r="OIH268"/>
      <c r="OII268"/>
      <c r="OIJ268"/>
      <c r="OIK268"/>
      <c r="OIL268"/>
      <c r="OIM268"/>
      <c r="OIN268"/>
      <c r="OIO268"/>
      <c r="OIP268"/>
      <c r="OIQ268"/>
      <c r="OIR268"/>
      <c r="OIS268"/>
      <c r="OIT268"/>
      <c r="OIU268"/>
      <c r="OIV268"/>
      <c r="OIW268"/>
      <c r="OIX268"/>
      <c r="OIY268"/>
      <c r="OIZ268"/>
      <c r="OJA268"/>
      <c r="OJB268"/>
      <c r="OJC268"/>
      <c r="OJD268"/>
      <c r="OJE268"/>
      <c r="OJF268"/>
      <c r="OJG268"/>
      <c r="OJH268"/>
      <c r="OJI268"/>
      <c r="OJJ268"/>
      <c r="OJK268"/>
      <c r="OJL268"/>
      <c r="OJM268"/>
      <c r="OJN268"/>
      <c r="OJO268"/>
      <c r="OJP268"/>
      <c r="OJQ268"/>
      <c r="OJR268"/>
      <c r="OJS268"/>
      <c r="OJT268"/>
      <c r="OJU268"/>
      <c r="OJV268"/>
      <c r="OJW268"/>
      <c r="OJX268"/>
      <c r="OJY268"/>
      <c r="OJZ268"/>
      <c r="OKA268"/>
      <c r="OKB268"/>
      <c r="OKC268"/>
      <c r="OKD268"/>
      <c r="OKE268"/>
      <c r="OKF268"/>
      <c r="OKG268"/>
      <c r="OKH268"/>
      <c r="OKI268"/>
      <c r="OKJ268"/>
      <c r="OKK268"/>
      <c r="OKL268"/>
      <c r="OKM268"/>
      <c r="OKN268"/>
      <c r="OKO268"/>
      <c r="OKP268"/>
      <c r="OKQ268"/>
      <c r="OKR268"/>
      <c r="OKS268"/>
      <c r="OKT268"/>
      <c r="OKU268"/>
      <c r="OKV268"/>
      <c r="OKW268"/>
      <c r="OKX268"/>
      <c r="OKY268"/>
      <c r="OKZ268"/>
      <c r="OLA268"/>
      <c r="OLB268"/>
      <c r="OLC268"/>
      <c r="OLD268"/>
      <c r="OLE268"/>
      <c r="OLF268"/>
      <c r="OLG268"/>
      <c r="OLH268"/>
      <c r="OLI268"/>
      <c r="OLJ268"/>
      <c r="OLK268"/>
      <c r="OLL268"/>
      <c r="OLM268"/>
      <c r="OLN268"/>
      <c r="OLO268"/>
      <c r="OLP268"/>
      <c r="OLQ268"/>
      <c r="OLR268"/>
      <c r="OLS268"/>
      <c r="OLT268"/>
      <c r="OLU268"/>
      <c r="OLV268"/>
      <c r="OLW268"/>
      <c r="OLX268"/>
      <c r="OLY268"/>
      <c r="OLZ268"/>
      <c r="OMA268"/>
      <c r="OMB268"/>
      <c r="OMC268"/>
      <c r="OMD268"/>
      <c r="OME268"/>
      <c r="OMF268"/>
      <c r="OMG268"/>
      <c r="OMH268"/>
      <c r="OMI268"/>
      <c r="OMJ268"/>
      <c r="OMK268"/>
      <c r="OML268"/>
      <c r="OMM268"/>
      <c r="OMN268"/>
      <c r="OMO268"/>
      <c r="OMP268"/>
      <c r="OMQ268"/>
      <c r="OMR268"/>
      <c r="OMS268"/>
      <c r="OMT268"/>
      <c r="OMU268"/>
      <c r="OMV268"/>
      <c r="OMW268"/>
      <c r="OMX268"/>
      <c r="OMY268"/>
      <c r="OMZ268"/>
      <c r="ONA268"/>
      <c r="ONB268"/>
      <c r="ONC268"/>
      <c r="OND268"/>
      <c r="ONE268"/>
      <c r="ONF268"/>
      <c r="ONG268"/>
      <c r="ONH268"/>
      <c r="ONI268"/>
      <c r="ONJ268"/>
      <c r="ONK268"/>
      <c r="ONL268"/>
      <c r="ONM268"/>
      <c r="ONN268"/>
      <c r="ONO268"/>
      <c r="ONP268"/>
      <c r="ONQ268"/>
      <c r="ONR268"/>
      <c r="ONS268"/>
      <c r="ONT268"/>
      <c r="ONU268"/>
      <c r="ONV268"/>
      <c r="ONW268"/>
      <c r="ONX268"/>
      <c r="ONY268"/>
      <c r="ONZ268"/>
      <c r="OOA268"/>
      <c r="OOB268"/>
      <c r="OOC268"/>
      <c r="OOD268"/>
      <c r="OOE268"/>
      <c r="OOF268"/>
      <c r="OOG268"/>
      <c r="OOH268"/>
      <c r="OOI268"/>
      <c r="OOJ268"/>
      <c r="OOK268"/>
      <c r="OOL268"/>
      <c r="OOM268"/>
      <c r="OON268"/>
      <c r="OOO268"/>
      <c r="OOP268"/>
      <c r="OOQ268"/>
      <c r="OOR268"/>
      <c r="OOS268"/>
      <c r="OOT268"/>
      <c r="OOU268"/>
      <c r="OOV268"/>
      <c r="OOW268"/>
      <c r="OOX268"/>
      <c r="OOY268"/>
      <c r="OOZ268"/>
      <c r="OPA268"/>
      <c r="OPB268"/>
      <c r="OPC268"/>
      <c r="OPD268"/>
      <c r="OPE268"/>
      <c r="OPF268"/>
      <c r="OPG268"/>
      <c r="OPH268"/>
      <c r="OPI268"/>
      <c r="OPJ268"/>
      <c r="OPK268"/>
      <c r="OPL268"/>
      <c r="OPM268"/>
      <c r="OPN268"/>
      <c r="OPO268"/>
      <c r="OPP268"/>
      <c r="OPQ268"/>
      <c r="OPR268"/>
      <c r="OPS268"/>
      <c r="OPT268"/>
      <c r="OPU268"/>
      <c r="OPV268"/>
      <c r="OPW268"/>
      <c r="OPX268"/>
      <c r="OPY268"/>
      <c r="OPZ268"/>
      <c r="OQA268"/>
      <c r="OQB268"/>
      <c r="OQC268"/>
      <c r="OQD268"/>
      <c r="OQE268"/>
      <c r="OQF268"/>
      <c r="OQG268"/>
      <c r="OQH268"/>
      <c r="OQI268"/>
      <c r="OQJ268"/>
      <c r="OQK268"/>
      <c r="OQL268"/>
      <c r="OQM268"/>
      <c r="OQN268"/>
      <c r="OQO268"/>
      <c r="OQP268"/>
      <c r="OQQ268"/>
      <c r="OQR268"/>
      <c r="OQS268"/>
      <c r="OQT268"/>
      <c r="OQU268"/>
      <c r="OQV268"/>
      <c r="OQW268"/>
      <c r="OQX268"/>
      <c r="OQY268"/>
      <c r="OQZ268"/>
      <c r="ORA268"/>
      <c r="ORB268"/>
      <c r="ORC268"/>
      <c r="ORD268"/>
      <c r="ORE268"/>
      <c r="ORF268"/>
      <c r="ORG268"/>
      <c r="ORH268"/>
      <c r="ORI268"/>
      <c r="ORJ268"/>
      <c r="ORK268"/>
      <c r="ORL268"/>
      <c r="ORM268"/>
      <c r="ORN268"/>
      <c r="ORO268"/>
      <c r="ORP268"/>
      <c r="ORQ268"/>
      <c r="ORR268"/>
      <c r="ORS268"/>
      <c r="ORT268"/>
      <c r="ORU268"/>
      <c r="ORV268"/>
      <c r="ORW268"/>
      <c r="ORX268"/>
      <c r="ORY268"/>
      <c r="ORZ268"/>
      <c r="OSA268"/>
      <c r="OSB268"/>
      <c r="OSC268"/>
      <c r="OSD268"/>
      <c r="OSE268"/>
      <c r="OSF268"/>
      <c r="OSG268"/>
      <c r="OSH268"/>
      <c r="OSI268"/>
      <c r="OSJ268"/>
      <c r="OSK268"/>
      <c r="OSL268"/>
      <c r="OSM268"/>
      <c r="OSN268"/>
      <c r="OSO268"/>
      <c r="OSP268"/>
      <c r="OSQ268"/>
      <c r="OSR268"/>
      <c r="OSS268"/>
      <c r="OST268"/>
      <c r="OSU268"/>
      <c r="OSV268"/>
      <c r="OSW268"/>
      <c r="OSX268"/>
      <c r="OSY268"/>
      <c r="OSZ268"/>
      <c r="OTA268"/>
      <c r="OTB268"/>
      <c r="OTC268"/>
      <c r="OTD268"/>
      <c r="OTE268"/>
      <c r="OTF268"/>
      <c r="OTG268"/>
      <c r="OTH268"/>
      <c r="OTI268"/>
      <c r="OTJ268"/>
      <c r="OTK268"/>
      <c r="OTL268"/>
      <c r="OTM268"/>
      <c r="OTN268"/>
      <c r="OTO268"/>
      <c r="OTP268"/>
      <c r="OTQ268"/>
      <c r="OTR268"/>
      <c r="OTS268"/>
      <c r="OTT268"/>
      <c r="OTU268"/>
      <c r="OTV268"/>
      <c r="OTW268"/>
      <c r="OTX268"/>
      <c r="OTY268"/>
      <c r="OTZ268"/>
      <c r="OUA268"/>
      <c r="OUB268"/>
      <c r="OUC268"/>
      <c r="OUD268"/>
      <c r="OUE268"/>
      <c r="OUF268"/>
      <c r="OUG268"/>
      <c r="OUH268"/>
      <c r="OUI268"/>
      <c r="OUJ268"/>
      <c r="OUK268"/>
      <c r="OUL268"/>
      <c r="OUM268"/>
      <c r="OUN268"/>
      <c r="OUO268"/>
      <c r="OUP268"/>
      <c r="OUQ268"/>
      <c r="OUR268"/>
      <c r="OUS268"/>
      <c r="OUT268"/>
      <c r="OUU268"/>
      <c r="OUV268"/>
      <c r="OUW268"/>
      <c r="OUX268"/>
      <c r="OUY268"/>
      <c r="OUZ268"/>
      <c r="OVA268"/>
      <c r="OVB268"/>
      <c r="OVC268"/>
      <c r="OVD268"/>
      <c r="OVE268"/>
      <c r="OVF268"/>
      <c r="OVG268"/>
      <c r="OVH268"/>
      <c r="OVI268"/>
      <c r="OVJ268"/>
      <c r="OVK268"/>
      <c r="OVL268"/>
      <c r="OVM268"/>
      <c r="OVN268"/>
      <c r="OVO268"/>
      <c r="OVP268"/>
      <c r="OVQ268"/>
      <c r="OVR268"/>
      <c r="OVS268"/>
      <c r="OVT268"/>
      <c r="OVU268"/>
      <c r="OVV268"/>
      <c r="OVW268"/>
      <c r="OVX268"/>
      <c r="OVY268"/>
      <c r="OVZ268"/>
      <c r="OWA268"/>
      <c r="OWB268"/>
      <c r="OWC268"/>
      <c r="OWD268"/>
      <c r="OWE268"/>
      <c r="OWF268"/>
      <c r="OWG268"/>
      <c r="OWH268"/>
      <c r="OWI268"/>
      <c r="OWJ268"/>
      <c r="OWK268"/>
      <c r="OWL268"/>
      <c r="OWM268"/>
      <c r="OWN268"/>
      <c r="OWO268"/>
      <c r="OWP268"/>
      <c r="OWQ268"/>
      <c r="OWR268"/>
      <c r="OWS268"/>
      <c r="OWT268"/>
      <c r="OWU268"/>
      <c r="OWV268"/>
      <c r="OWW268"/>
      <c r="OWX268"/>
      <c r="OWY268"/>
      <c r="OWZ268"/>
      <c r="OXA268"/>
      <c r="OXB268"/>
      <c r="OXC268"/>
      <c r="OXD268"/>
      <c r="OXE268"/>
      <c r="OXF268"/>
      <c r="OXG268"/>
      <c r="OXH268"/>
      <c r="OXI268"/>
      <c r="OXJ268"/>
      <c r="OXK268"/>
      <c r="OXL268"/>
      <c r="OXM268"/>
      <c r="OXN268"/>
      <c r="OXO268"/>
      <c r="OXP268"/>
      <c r="OXQ268"/>
      <c r="OXR268"/>
      <c r="OXS268"/>
      <c r="OXT268"/>
      <c r="OXU268"/>
      <c r="OXV268"/>
      <c r="OXW268"/>
      <c r="OXX268"/>
      <c r="OXY268"/>
      <c r="OXZ268"/>
      <c r="OYA268"/>
      <c r="OYB268"/>
      <c r="OYC268"/>
      <c r="OYD268"/>
      <c r="OYE268"/>
      <c r="OYF268"/>
      <c r="OYG268"/>
      <c r="OYH268"/>
      <c r="OYI268"/>
      <c r="OYJ268"/>
      <c r="OYK268"/>
      <c r="OYL268"/>
      <c r="OYM268"/>
      <c r="OYN268"/>
      <c r="OYO268"/>
      <c r="OYP268"/>
      <c r="OYQ268"/>
      <c r="OYR268"/>
      <c r="OYS268"/>
      <c r="OYT268"/>
      <c r="OYU268"/>
      <c r="OYV268"/>
      <c r="OYW268"/>
      <c r="OYX268"/>
      <c r="OYY268"/>
      <c r="OYZ268"/>
      <c r="OZA268"/>
      <c r="OZB268"/>
      <c r="OZC268"/>
      <c r="OZD268"/>
      <c r="OZE268"/>
      <c r="OZF268"/>
      <c r="OZG268"/>
      <c r="OZH268"/>
      <c r="OZI268"/>
      <c r="OZJ268"/>
      <c r="OZK268"/>
      <c r="OZL268"/>
      <c r="OZM268"/>
      <c r="OZN268"/>
      <c r="OZO268"/>
      <c r="OZP268"/>
      <c r="OZQ268"/>
      <c r="OZR268"/>
      <c r="OZS268"/>
      <c r="OZT268"/>
      <c r="OZU268"/>
      <c r="OZV268"/>
      <c r="OZW268"/>
      <c r="OZX268"/>
      <c r="OZY268"/>
      <c r="OZZ268"/>
      <c r="PAA268"/>
      <c r="PAB268"/>
      <c r="PAC268"/>
      <c r="PAD268"/>
      <c r="PAE268"/>
      <c r="PAF268"/>
      <c r="PAG268"/>
      <c r="PAH268"/>
      <c r="PAI268"/>
      <c r="PAJ268"/>
      <c r="PAK268"/>
      <c r="PAL268"/>
      <c r="PAM268"/>
      <c r="PAN268"/>
      <c r="PAO268"/>
      <c r="PAP268"/>
      <c r="PAQ268"/>
      <c r="PAR268"/>
      <c r="PAS268"/>
      <c r="PAT268"/>
      <c r="PAU268"/>
      <c r="PAV268"/>
      <c r="PAW268"/>
      <c r="PAX268"/>
      <c r="PAY268"/>
      <c r="PAZ268"/>
      <c r="PBA268"/>
      <c r="PBB268"/>
      <c r="PBC268"/>
      <c r="PBD268"/>
      <c r="PBE268"/>
      <c r="PBF268"/>
      <c r="PBG268"/>
      <c r="PBH268"/>
      <c r="PBI268"/>
      <c r="PBJ268"/>
      <c r="PBK268"/>
      <c r="PBL268"/>
      <c r="PBM268"/>
      <c r="PBN268"/>
      <c r="PBO268"/>
      <c r="PBP268"/>
      <c r="PBQ268"/>
      <c r="PBR268"/>
      <c r="PBS268"/>
      <c r="PBT268"/>
      <c r="PBU268"/>
      <c r="PBV268"/>
      <c r="PBW268"/>
      <c r="PBX268"/>
      <c r="PBY268"/>
      <c r="PBZ268"/>
      <c r="PCA268"/>
      <c r="PCB268"/>
      <c r="PCC268"/>
      <c r="PCD268"/>
      <c r="PCE268"/>
      <c r="PCF268"/>
      <c r="PCG268"/>
      <c r="PCH268"/>
      <c r="PCI268"/>
      <c r="PCJ268"/>
      <c r="PCK268"/>
      <c r="PCL268"/>
      <c r="PCM268"/>
      <c r="PCN268"/>
      <c r="PCO268"/>
      <c r="PCP268"/>
      <c r="PCQ268"/>
      <c r="PCR268"/>
      <c r="PCS268"/>
      <c r="PCT268"/>
      <c r="PCU268"/>
      <c r="PCV268"/>
      <c r="PCW268"/>
      <c r="PCX268"/>
      <c r="PCY268"/>
      <c r="PCZ268"/>
      <c r="PDA268"/>
      <c r="PDB268"/>
      <c r="PDC268"/>
      <c r="PDD268"/>
      <c r="PDE268"/>
      <c r="PDF268"/>
      <c r="PDG268"/>
      <c r="PDH268"/>
      <c r="PDI268"/>
      <c r="PDJ268"/>
      <c r="PDK268"/>
      <c r="PDL268"/>
      <c r="PDM268"/>
      <c r="PDN268"/>
      <c r="PDO268"/>
      <c r="PDP268"/>
      <c r="PDQ268"/>
      <c r="PDR268"/>
      <c r="PDS268"/>
      <c r="PDT268"/>
      <c r="PDU268"/>
      <c r="PDV268"/>
      <c r="PDW268"/>
      <c r="PDX268"/>
      <c r="PDY268"/>
      <c r="PDZ268"/>
      <c r="PEA268"/>
      <c r="PEB268"/>
      <c r="PEC268"/>
      <c r="PED268"/>
      <c r="PEE268"/>
      <c r="PEF268"/>
      <c r="PEG268"/>
      <c r="PEH268"/>
      <c r="PEI268"/>
      <c r="PEJ268"/>
      <c r="PEK268"/>
      <c r="PEL268"/>
      <c r="PEM268"/>
      <c r="PEN268"/>
      <c r="PEO268"/>
      <c r="PEP268"/>
      <c r="PEQ268"/>
      <c r="PER268"/>
      <c r="PES268"/>
      <c r="PET268"/>
      <c r="PEU268"/>
      <c r="PEV268"/>
      <c r="PEW268"/>
      <c r="PEX268"/>
      <c r="PEY268"/>
      <c r="PEZ268"/>
      <c r="PFA268"/>
      <c r="PFB268"/>
      <c r="PFC268"/>
      <c r="PFD268"/>
      <c r="PFE268"/>
      <c r="PFF268"/>
      <c r="PFG268"/>
      <c r="PFH268"/>
      <c r="PFI268"/>
      <c r="PFJ268"/>
      <c r="PFK268"/>
      <c r="PFL268"/>
      <c r="PFM268"/>
      <c r="PFN268"/>
      <c r="PFO268"/>
      <c r="PFP268"/>
      <c r="PFQ268"/>
      <c r="PFR268"/>
      <c r="PFS268"/>
      <c r="PFT268"/>
      <c r="PFU268"/>
      <c r="PFV268"/>
      <c r="PFW268"/>
      <c r="PFX268"/>
      <c r="PFY268"/>
      <c r="PFZ268"/>
      <c r="PGA268"/>
      <c r="PGB268"/>
      <c r="PGC268"/>
      <c r="PGD268"/>
      <c r="PGE268"/>
      <c r="PGF268"/>
      <c r="PGG268"/>
      <c r="PGH268"/>
      <c r="PGI268"/>
      <c r="PGJ268"/>
      <c r="PGK268"/>
      <c r="PGL268"/>
      <c r="PGM268"/>
      <c r="PGN268"/>
      <c r="PGO268"/>
      <c r="PGP268"/>
      <c r="PGQ268"/>
      <c r="PGR268"/>
      <c r="PGS268"/>
      <c r="PGT268"/>
      <c r="PGU268"/>
      <c r="PGV268"/>
      <c r="PGW268"/>
      <c r="PGX268"/>
      <c r="PGY268"/>
      <c r="PGZ268"/>
      <c r="PHA268"/>
      <c r="PHB268"/>
      <c r="PHC268"/>
      <c r="PHD268"/>
      <c r="PHE268"/>
      <c r="PHF268"/>
      <c r="PHG268"/>
      <c r="PHH268"/>
      <c r="PHI268"/>
      <c r="PHJ268"/>
      <c r="PHK268"/>
      <c r="PHL268"/>
      <c r="PHM268"/>
      <c r="PHN268"/>
      <c r="PHO268"/>
      <c r="PHP268"/>
      <c r="PHQ268"/>
      <c r="PHR268"/>
      <c r="PHS268"/>
      <c r="PHT268"/>
      <c r="PHU268"/>
      <c r="PHV268"/>
      <c r="PHW268"/>
      <c r="PHX268"/>
      <c r="PHY268"/>
      <c r="PHZ268"/>
      <c r="PIA268"/>
      <c r="PIB268"/>
      <c r="PIC268"/>
      <c r="PID268"/>
      <c r="PIE268"/>
      <c r="PIF268"/>
      <c r="PIG268"/>
      <c r="PIH268"/>
      <c r="PII268"/>
      <c r="PIJ268"/>
      <c r="PIK268"/>
      <c r="PIL268"/>
      <c r="PIM268"/>
      <c r="PIN268"/>
      <c r="PIO268"/>
      <c r="PIP268"/>
      <c r="PIQ268"/>
      <c r="PIR268"/>
      <c r="PIS268"/>
      <c r="PIT268"/>
      <c r="PIU268"/>
      <c r="PIV268"/>
      <c r="PIW268"/>
      <c r="PIX268"/>
      <c r="PIY268"/>
      <c r="PIZ268"/>
      <c r="PJA268"/>
      <c r="PJB268"/>
      <c r="PJC268"/>
      <c r="PJD268"/>
      <c r="PJE268"/>
      <c r="PJF268"/>
      <c r="PJG268"/>
      <c r="PJH268"/>
      <c r="PJI268"/>
      <c r="PJJ268"/>
      <c r="PJK268"/>
      <c r="PJL268"/>
      <c r="PJM268"/>
      <c r="PJN268"/>
      <c r="PJO268"/>
      <c r="PJP268"/>
      <c r="PJQ268"/>
      <c r="PJR268"/>
      <c r="PJS268"/>
      <c r="PJT268"/>
      <c r="PJU268"/>
      <c r="PJV268"/>
      <c r="PJW268"/>
      <c r="PJX268"/>
      <c r="PJY268"/>
      <c r="PJZ268"/>
      <c r="PKA268"/>
      <c r="PKB268"/>
      <c r="PKC268"/>
      <c r="PKD268"/>
      <c r="PKE268"/>
      <c r="PKF268"/>
      <c r="PKG268"/>
      <c r="PKH268"/>
      <c r="PKI268"/>
      <c r="PKJ268"/>
      <c r="PKK268"/>
      <c r="PKL268"/>
      <c r="PKM268"/>
      <c r="PKN268"/>
      <c r="PKO268"/>
      <c r="PKP268"/>
      <c r="PKQ268"/>
      <c r="PKR268"/>
      <c r="PKS268"/>
      <c r="PKT268"/>
      <c r="PKU268"/>
      <c r="PKV268"/>
      <c r="PKW268"/>
      <c r="PKX268"/>
      <c r="PKY268"/>
      <c r="PKZ268"/>
      <c r="PLA268"/>
      <c r="PLB268"/>
      <c r="PLC268"/>
      <c r="PLD268"/>
      <c r="PLE268"/>
      <c r="PLF268"/>
      <c r="PLG268"/>
      <c r="PLH268"/>
      <c r="PLI268"/>
      <c r="PLJ268"/>
      <c r="PLK268"/>
      <c r="PLL268"/>
      <c r="PLM268"/>
      <c r="PLN268"/>
      <c r="PLO268"/>
      <c r="PLP268"/>
      <c r="PLQ268"/>
      <c r="PLR268"/>
      <c r="PLS268"/>
      <c r="PLT268"/>
      <c r="PLU268"/>
      <c r="PLV268"/>
      <c r="PLW268"/>
      <c r="PLX268"/>
      <c r="PLY268"/>
      <c r="PLZ268"/>
      <c r="PMA268"/>
      <c r="PMB268"/>
      <c r="PMC268"/>
      <c r="PMD268"/>
      <c r="PME268"/>
      <c r="PMF268"/>
      <c r="PMG268"/>
      <c r="PMH268"/>
      <c r="PMI268"/>
      <c r="PMJ268"/>
      <c r="PMK268"/>
      <c r="PML268"/>
      <c r="PMM268"/>
      <c r="PMN268"/>
      <c r="PMO268"/>
      <c r="PMP268"/>
      <c r="PMQ268"/>
      <c r="PMR268"/>
      <c r="PMS268"/>
      <c r="PMT268"/>
      <c r="PMU268"/>
      <c r="PMV268"/>
      <c r="PMW268"/>
      <c r="PMX268"/>
      <c r="PMY268"/>
      <c r="PMZ268"/>
      <c r="PNA268"/>
      <c r="PNB268"/>
      <c r="PNC268"/>
      <c r="PND268"/>
      <c r="PNE268"/>
      <c r="PNF268"/>
      <c r="PNG268"/>
      <c r="PNH268"/>
      <c r="PNI268"/>
      <c r="PNJ268"/>
      <c r="PNK268"/>
      <c r="PNL268"/>
      <c r="PNM268"/>
      <c r="PNN268"/>
      <c r="PNO268"/>
      <c r="PNP268"/>
      <c r="PNQ268"/>
      <c r="PNR268"/>
      <c r="PNS268"/>
      <c r="PNT268"/>
      <c r="PNU268"/>
      <c r="PNV268"/>
      <c r="PNW268"/>
      <c r="PNX268"/>
      <c r="PNY268"/>
      <c r="PNZ268"/>
      <c r="POA268"/>
      <c r="POB268"/>
      <c r="POC268"/>
      <c r="POD268"/>
      <c r="POE268"/>
      <c r="POF268"/>
      <c r="POG268"/>
      <c r="POH268"/>
      <c r="POI268"/>
      <c r="POJ268"/>
      <c r="POK268"/>
      <c r="POL268"/>
      <c r="POM268"/>
      <c r="PON268"/>
      <c r="POO268"/>
      <c r="POP268"/>
      <c r="POQ268"/>
      <c r="POR268"/>
      <c r="POS268"/>
      <c r="POT268"/>
      <c r="POU268"/>
      <c r="POV268"/>
      <c r="POW268"/>
      <c r="POX268"/>
      <c r="POY268"/>
      <c r="POZ268"/>
      <c r="PPA268"/>
      <c r="PPB268"/>
      <c r="PPC268"/>
      <c r="PPD268"/>
      <c r="PPE268"/>
      <c r="PPF268"/>
      <c r="PPG268"/>
      <c r="PPH268"/>
      <c r="PPI268"/>
      <c r="PPJ268"/>
      <c r="PPK268"/>
      <c r="PPL268"/>
      <c r="PPM268"/>
      <c r="PPN268"/>
      <c r="PPO268"/>
      <c r="PPP268"/>
      <c r="PPQ268"/>
      <c r="PPR268"/>
      <c r="PPS268"/>
      <c r="PPT268"/>
      <c r="PPU268"/>
      <c r="PPV268"/>
      <c r="PPW268"/>
      <c r="PPX268"/>
      <c r="PPY268"/>
      <c r="PPZ268"/>
      <c r="PQA268"/>
      <c r="PQB268"/>
      <c r="PQC268"/>
      <c r="PQD268"/>
      <c r="PQE268"/>
      <c r="PQF268"/>
      <c r="PQG268"/>
      <c r="PQH268"/>
      <c r="PQI268"/>
      <c r="PQJ268"/>
      <c r="PQK268"/>
      <c r="PQL268"/>
      <c r="PQM268"/>
      <c r="PQN268"/>
      <c r="PQO268"/>
      <c r="PQP268"/>
      <c r="PQQ268"/>
      <c r="PQR268"/>
      <c r="PQS268"/>
      <c r="PQT268"/>
      <c r="PQU268"/>
      <c r="PQV268"/>
      <c r="PQW268"/>
      <c r="PQX268"/>
      <c r="PQY268"/>
      <c r="PQZ268"/>
      <c r="PRA268"/>
      <c r="PRB268"/>
      <c r="PRC268"/>
      <c r="PRD268"/>
      <c r="PRE268"/>
      <c r="PRF268"/>
      <c r="PRG268"/>
      <c r="PRH268"/>
      <c r="PRI268"/>
      <c r="PRJ268"/>
      <c r="PRK268"/>
      <c r="PRL268"/>
      <c r="PRM268"/>
      <c r="PRN268"/>
      <c r="PRO268"/>
      <c r="PRP268"/>
      <c r="PRQ268"/>
      <c r="PRR268"/>
      <c r="PRS268"/>
      <c r="PRT268"/>
      <c r="PRU268"/>
      <c r="PRV268"/>
      <c r="PRW268"/>
      <c r="PRX268"/>
      <c r="PRY268"/>
      <c r="PRZ268"/>
      <c r="PSA268"/>
      <c r="PSB268"/>
      <c r="PSC268"/>
      <c r="PSD268"/>
      <c r="PSE268"/>
      <c r="PSF268"/>
      <c r="PSG268"/>
      <c r="PSH268"/>
      <c r="PSI268"/>
      <c r="PSJ268"/>
      <c r="PSK268"/>
      <c r="PSL268"/>
      <c r="PSM268"/>
      <c r="PSN268"/>
      <c r="PSO268"/>
      <c r="PSP268"/>
      <c r="PSQ268"/>
      <c r="PSR268"/>
      <c r="PSS268"/>
      <c r="PST268"/>
      <c r="PSU268"/>
      <c r="PSV268"/>
      <c r="PSW268"/>
      <c r="PSX268"/>
      <c r="PSY268"/>
      <c r="PSZ268"/>
      <c r="PTA268"/>
      <c r="PTB268"/>
      <c r="PTC268"/>
      <c r="PTD268"/>
      <c r="PTE268"/>
      <c r="PTF268"/>
      <c r="PTG268"/>
      <c r="PTH268"/>
      <c r="PTI268"/>
      <c r="PTJ268"/>
      <c r="PTK268"/>
      <c r="PTL268"/>
      <c r="PTM268"/>
      <c r="PTN268"/>
      <c r="PTO268"/>
      <c r="PTP268"/>
      <c r="PTQ268"/>
      <c r="PTR268"/>
      <c r="PTS268"/>
      <c r="PTT268"/>
      <c r="PTU268"/>
      <c r="PTV268"/>
      <c r="PTW268"/>
      <c r="PTX268"/>
      <c r="PTY268"/>
      <c r="PTZ268"/>
      <c r="PUA268"/>
      <c r="PUB268"/>
      <c r="PUC268"/>
      <c r="PUD268"/>
      <c r="PUE268"/>
      <c r="PUF268"/>
      <c r="PUG268"/>
      <c r="PUH268"/>
      <c r="PUI268"/>
      <c r="PUJ268"/>
      <c r="PUK268"/>
      <c r="PUL268"/>
      <c r="PUM268"/>
      <c r="PUN268"/>
      <c r="PUO268"/>
      <c r="PUP268"/>
      <c r="PUQ268"/>
      <c r="PUR268"/>
      <c r="PUS268"/>
      <c r="PUT268"/>
      <c r="PUU268"/>
      <c r="PUV268"/>
      <c r="PUW268"/>
      <c r="PUX268"/>
      <c r="PUY268"/>
      <c r="PUZ268"/>
      <c r="PVA268"/>
      <c r="PVB268"/>
      <c r="PVC268"/>
      <c r="PVD268"/>
      <c r="PVE268"/>
      <c r="PVF268"/>
      <c r="PVG268"/>
      <c r="PVH268"/>
      <c r="PVI268"/>
      <c r="PVJ268"/>
      <c r="PVK268"/>
      <c r="PVL268"/>
      <c r="PVM268"/>
      <c r="PVN268"/>
      <c r="PVO268"/>
      <c r="PVP268"/>
      <c r="PVQ268"/>
      <c r="PVR268"/>
      <c r="PVS268"/>
      <c r="PVT268"/>
      <c r="PVU268"/>
      <c r="PVV268"/>
      <c r="PVW268"/>
      <c r="PVX268"/>
      <c r="PVY268"/>
      <c r="PVZ268"/>
      <c r="PWA268"/>
      <c r="PWB268"/>
      <c r="PWC268"/>
      <c r="PWD268"/>
      <c r="PWE268"/>
      <c r="PWF268"/>
      <c r="PWG268"/>
      <c r="PWH268"/>
      <c r="PWI268"/>
      <c r="PWJ268"/>
      <c r="PWK268"/>
      <c r="PWL268"/>
      <c r="PWM268"/>
      <c r="PWN268"/>
      <c r="PWO268"/>
      <c r="PWP268"/>
      <c r="PWQ268"/>
      <c r="PWR268"/>
      <c r="PWS268"/>
      <c r="PWT268"/>
      <c r="PWU268"/>
      <c r="PWV268"/>
      <c r="PWW268"/>
      <c r="PWX268"/>
      <c r="PWY268"/>
      <c r="PWZ268"/>
      <c r="PXA268"/>
      <c r="PXB268"/>
      <c r="PXC268"/>
      <c r="PXD268"/>
      <c r="PXE268"/>
      <c r="PXF268"/>
      <c r="PXG268"/>
      <c r="PXH268"/>
      <c r="PXI268"/>
      <c r="PXJ268"/>
      <c r="PXK268"/>
      <c r="PXL268"/>
      <c r="PXM268"/>
      <c r="PXN268"/>
      <c r="PXO268"/>
      <c r="PXP268"/>
      <c r="PXQ268"/>
      <c r="PXR268"/>
      <c r="PXS268"/>
      <c r="PXT268"/>
      <c r="PXU268"/>
      <c r="PXV268"/>
      <c r="PXW268"/>
      <c r="PXX268"/>
      <c r="PXY268"/>
      <c r="PXZ268"/>
      <c r="PYA268"/>
      <c r="PYB268"/>
      <c r="PYC268"/>
      <c r="PYD268"/>
      <c r="PYE268"/>
      <c r="PYF268"/>
      <c r="PYG268"/>
      <c r="PYH268"/>
      <c r="PYI268"/>
      <c r="PYJ268"/>
      <c r="PYK268"/>
      <c r="PYL268"/>
      <c r="PYM268"/>
      <c r="PYN268"/>
      <c r="PYO268"/>
      <c r="PYP268"/>
      <c r="PYQ268"/>
      <c r="PYR268"/>
      <c r="PYS268"/>
      <c r="PYT268"/>
      <c r="PYU268"/>
      <c r="PYV268"/>
      <c r="PYW268"/>
      <c r="PYX268"/>
      <c r="PYY268"/>
      <c r="PYZ268"/>
      <c r="PZA268"/>
      <c r="PZB268"/>
      <c r="PZC268"/>
      <c r="PZD268"/>
      <c r="PZE268"/>
      <c r="PZF268"/>
      <c r="PZG268"/>
      <c r="PZH268"/>
      <c r="PZI268"/>
      <c r="PZJ268"/>
      <c r="PZK268"/>
      <c r="PZL268"/>
      <c r="PZM268"/>
      <c r="PZN268"/>
      <c r="PZO268"/>
      <c r="PZP268"/>
      <c r="PZQ268"/>
      <c r="PZR268"/>
      <c r="PZS268"/>
      <c r="PZT268"/>
      <c r="PZU268"/>
      <c r="PZV268"/>
      <c r="PZW268"/>
      <c r="PZX268"/>
      <c r="PZY268"/>
      <c r="PZZ268"/>
      <c r="QAA268"/>
      <c r="QAB268"/>
      <c r="QAC268"/>
      <c r="QAD268"/>
      <c r="QAE268"/>
      <c r="QAF268"/>
      <c r="QAG268"/>
      <c r="QAH268"/>
      <c r="QAI268"/>
      <c r="QAJ268"/>
      <c r="QAK268"/>
      <c r="QAL268"/>
      <c r="QAM268"/>
      <c r="QAN268"/>
      <c r="QAO268"/>
      <c r="QAP268"/>
      <c r="QAQ268"/>
      <c r="QAR268"/>
      <c r="QAS268"/>
      <c r="QAT268"/>
      <c r="QAU268"/>
      <c r="QAV268"/>
      <c r="QAW268"/>
      <c r="QAX268"/>
      <c r="QAY268"/>
      <c r="QAZ268"/>
      <c r="QBA268"/>
      <c r="QBB268"/>
      <c r="QBC268"/>
      <c r="QBD268"/>
      <c r="QBE268"/>
      <c r="QBF268"/>
      <c r="QBG268"/>
      <c r="QBH268"/>
      <c r="QBI268"/>
      <c r="QBJ268"/>
      <c r="QBK268"/>
      <c r="QBL268"/>
      <c r="QBM268"/>
      <c r="QBN268"/>
      <c r="QBO268"/>
      <c r="QBP268"/>
      <c r="QBQ268"/>
      <c r="QBR268"/>
      <c r="QBS268"/>
      <c r="QBT268"/>
      <c r="QBU268"/>
      <c r="QBV268"/>
      <c r="QBW268"/>
      <c r="QBX268"/>
      <c r="QBY268"/>
      <c r="QBZ268"/>
      <c r="QCA268"/>
      <c r="QCB268"/>
      <c r="QCC268"/>
      <c r="QCD268"/>
      <c r="QCE268"/>
      <c r="QCF268"/>
      <c r="QCG268"/>
      <c r="QCH268"/>
      <c r="QCI268"/>
      <c r="QCJ268"/>
      <c r="QCK268"/>
      <c r="QCL268"/>
      <c r="QCM268"/>
      <c r="QCN268"/>
      <c r="QCO268"/>
      <c r="QCP268"/>
      <c r="QCQ268"/>
      <c r="QCR268"/>
      <c r="QCS268"/>
      <c r="QCT268"/>
      <c r="QCU268"/>
      <c r="QCV268"/>
      <c r="QCW268"/>
      <c r="QCX268"/>
      <c r="QCY268"/>
      <c r="QCZ268"/>
      <c r="QDA268"/>
      <c r="QDB268"/>
      <c r="QDC268"/>
      <c r="QDD268"/>
      <c r="QDE268"/>
      <c r="QDF268"/>
      <c r="QDG268"/>
      <c r="QDH268"/>
      <c r="QDI268"/>
      <c r="QDJ268"/>
      <c r="QDK268"/>
      <c r="QDL268"/>
      <c r="QDM268"/>
      <c r="QDN268"/>
      <c r="QDO268"/>
      <c r="QDP268"/>
      <c r="QDQ268"/>
      <c r="QDR268"/>
      <c r="QDS268"/>
      <c r="QDT268"/>
      <c r="QDU268"/>
      <c r="QDV268"/>
      <c r="QDW268"/>
      <c r="QDX268"/>
      <c r="QDY268"/>
      <c r="QDZ268"/>
      <c r="QEA268"/>
      <c r="QEB268"/>
      <c r="QEC268"/>
      <c r="QED268"/>
      <c r="QEE268"/>
      <c r="QEF268"/>
      <c r="QEG268"/>
      <c r="QEH268"/>
      <c r="QEI268"/>
      <c r="QEJ268"/>
      <c r="QEK268"/>
      <c r="QEL268"/>
      <c r="QEM268"/>
      <c r="QEN268"/>
      <c r="QEO268"/>
      <c r="QEP268"/>
      <c r="QEQ268"/>
      <c r="QER268"/>
      <c r="QES268"/>
      <c r="QET268"/>
      <c r="QEU268"/>
      <c r="QEV268"/>
      <c r="QEW268"/>
      <c r="QEX268"/>
      <c r="QEY268"/>
      <c r="QEZ268"/>
      <c r="QFA268"/>
      <c r="QFB268"/>
      <c r="QFC268"/>
      <c r="QFD268"/>
      <c r="QFE268"/>
      <c r="QFF268"/>
      <c r="QFG268"/>
      <c r="QFH268"/>
      <c r="QFI268"/>
      <c r="QFJ268"/>
      <c r="QFK268"/>
      <c r="QFL268"/>
      <c r="QFM268"/>
      <c r="QFN268"/>
      <c r="QFO268"/>
      <c r="QFP268"/>
      <c r="QFQ268"/>
      <c r="QFR268"/>
      <c r="QFS268"/>
      <c r="QFT268"/>
      <c r="QFU268"/>
      <c r="QFV268"/>
      <c r="QFW268"/>
      <c r="QFX268"/>
      <c r="QFY268"/>
      <c r="QFZ268"/>
      <c r="QGA268"/>
      <c r="QGB268"/>
      <c r="QGC268"/>
      <c r="QGD268"/>
      <c r="QGE268"/>
      <c r="QGF268"/>
      <c r="QGG268"/>
      <c r="QGH268"/>
      <c r="QGI268"/>
      <c r="QGJ268"/>
      <c r="QGK268"/>
      <c r="QGL268"/>
      <c r="QGM268"/>
      <c r="QGN268"/>
      <c r="QGO268"/>
      <c r="QGP268"/>
      <c r="QGQ268"/>
      <c r="QGR268"/>
      <c r="QGS268"/>
      <c r="QGT268"/>
      <c r="QGU268"/>
      <c r="QGV268"/>
      <c r="QGW268"/>
      <c r="QGX268"/>
      <c r="QGY268"/>
      <c r="QGZ268"/>
      <c r="QHA268"/>
      <c r="QHB268"/>
      <c r="QHC268"/>
      <c r="QHD268"/>
      <c r="QHE268"/>
      <c r="QHF268"/>
      <c r="QHG268"/>
      <c r="QHH268"/>
      <c r="QHI268"/>
      <c r="QHJ268"/>
      <c r="QHK268"/>
      <c r="QHL268"/>
      <c r="QHM268"/>
      <c r="QHN268"/>
      <c r="QHO268"/>
      <c r="QHP268"/>
      <c r="QHQ268"/>
      <c r="QHR268"/>
      <c r="QHS268"/>
      <c r="QHT268"/>
      <c r="QHU268"/>
      <c r="QHV268"/>
      <c r="QHW268"/>
      <c r="QHX268"/>
      <c r="QHY268"/>
      <c r="QHZ268"/>
      <c r="QIA268"/>
      <c r="QIB268"/>
      <c r="QIC268"/>
      <c r="QID268"/>
      <c r="QIE268"/>
      <c r="QIF268"/>
      <c r="QIG268"/>
      <c r="QIH268"/>
      <c r="QII268"/>
      <c r="QIJ268"/>
      <c r="QIK268"/>
      <c r="QIL268"/>
      <c r="QIM268"/>
      <c r="QIN268"/>
      <c r="QIO268"/>
      <c r="QIP268"/>
      <c r="QIQ268"/>
      <c r="QIR268"/>
      <c r="QIS268"/>
      <c r="QIT268"/>
      <c r="QIU268"/>
      <c r="QIV268"/>
      <c r="QIW268"/>
      <c r="QIX268"/>
      <c r="QIY268"/>
      <c r="QIZ268"/>
      <c r="QJA268"/>
      <c r="QJB268"/>
      <c r="QJC268"/>
      <c r="QJD268"/>
      <c r="QJE268"/>
      <c r="QJF268"/>
      <c r="QJG268"/>
      <c r="QJH268"/>
      <c r="QJI268"/>
      <c r="QJJ268"/>
      <c r="QJK268"/>
      <c r="QJL268"/>
      <c r="QJM268"/>
      <c r="QJN268"/>
      <c r="QJO268"/>
      <c r="QJP268"/>
      <c r="QJQ268"/>
      <c r="QJR268"/>
      <c r="QJS268"/>
      <c r="QJT268"/>
      <c r="QJU268"/>
      <c r="QJV268"/>
      <c r="QJW268"/>
      <c r="QJX268"/>
      <c r="QJY268"/>
      <c r="QJZ268"/>
      <c r="QKA268"/>
      <c r="QKB268"/>
      <c r="QKC268"/>
      <c r="QKD268"/>
      <c r="QKE268"/>
      <c r="QKF268"/>
      <c r="QKG268"/>
      <c r="QKH268"/>
      <c r="QKI268"/>
      <c r="QKJ268"/>
      <c r="QKK268"/>
      <c r="QKL268"/>
      <c r="QKM268"/>
      <c r="QKN268"/>
      <c r="QKO268"/>
      <c r="QKP268"/>
      <c r="QKQ268"/>
      <c r="QKR268"/>
      <c r="QKS268"/>
      <c r="QKT268"/>
      <c r="QKU268"/>
      <c r="QKV268"/>
      <c r="QKW268"/>
      <c r="QKX268"/>
      <c r="QKY268"/>
      <c r="QKZ268"/>
      <c r="QLA268"/>
      <c r="QLB268"/>
      <c r="QLC268"/>
      <c r="QLD268"/>
      <c r="QLE268"/>
      <c r="QLF268"/>
      <c r="QLG268"/>
      <c r="QLH268"/>
      <c r="QLI268"/>
      <c r="QLJ268"/>
      <c r="QLK268"/>
      <c r="QLL268"/>
      <c r="QLM268"/>
      <c r="QLN268"/>
      <c r="QLO268"/>
      <c r="QLP268"/>
      <c r="QLQ268"/>
      <c r="QLR268"/>
      <c r="QLS268"/>
      <c r="QLT268"/>
      <c r="QLU268"/>
      <c r="QLV268"/>
      <c r="QLW268"/>
      <c r="QLX268"/>
      <c r="QLY268"/>
      <c r="QLZ268"/>
      <c r="QMA268"/>
      <c r="QMB268"/>
      <c r="QMC268"/>
      <c r="QMD268"/>
      <c r="QME268"/>
      <c r="QMF268"/>
      <c r="QMG268"/>
      <c r="QMH268"/>
      <c r="QMI268"/>
      <c r="QMJ268"/>
      <c r="QMK268"/>
      <c r="QML268"/>
      <c r="QMM268"/>
      <c r="QMN268"/>
      <c r="QMO268"/>
      <c r="QMP268"/>
      <c r="QMQ268"/>
      <c r="QMR268"/>
      <c r="QMS268"/>
      <c r="QMT268"/>
      <c r="QMU268"/>
      <c r="QMV268"/>
      <c r="QMW268"/>
      <c r="QMX268"/>
      <c r="QMY268"/>
      <c r="QMZ268"/>
      <c r="QNA268"/>
      <c r="QNB268"/>
      <c r="QNC268"/>
      <c r="QND268"/>
      <c r="QNE268"/>
      <c r="QNF268"/>
      <c r="QNG268"/>
      <c r="QNH268"/>
      <c r="QNI268"/>
      <c r="QNJ268"/>
      <c r="QNK268"/>
      <c r="QNL268"/>
      <c r="QNM268"/>
      <c r="QNN268"/>
      <c r="QNO268"/>
      <c r="QNP268"/>
      <c r="QNQ268"/>
      <c r="QNR268"/>
      <c r="QNS268"/>
      <c r="QNT268"/>
      <c r="QNU268"/>
      <c r="QNV268"/>
      <c r="QNW268"/>
      <c r="QNX268"/>
      <c r="QNY268"/>
      <c r="QNZ268"/>
      <c r="QOA268"/>
      <c r="QOB268"/>
      <c r="QOC268"/>
      <c r="QOD268"/>
      <c r="QOE268"/>
      <c r="QOF268"/>
      <c r="QOG268"/>
      <c r="QOH268"/>
      <c r="QOI268"/>
      <c r="QOJ268"/>
      <c r="QOK268"/>
      <c r="QOL268"/>
      <c r="QOM268"/>
      <c r="QON268"/>
      <c r="QOO268"/>
      <c r="QOP268"/>
      <c r="QOQ268"/>
      <c r="QOR268"/>
      <c r="QOS268"/>
      <c r="QOT268"/>
      <c r="QOU268"/>
      <c r="QOV268"/>
      <c r="QOW268"/>
      <c r="QOX268"/>
      <c r="QOY268"/>
      <c r="QOZ268"/>
      <c r="QPA268"/>
      <c r="QPB268"/>
      <c r="QPC268"/>
      <c r="QPD268"/>
      <c r="QPE268"/>
      <c r="QPF268"/>
      <c r="QPG268"/>
      <c r="QPH268"/>
      <c r="QPI268"/>
      <c r="QPJ268"/>
      <c r="QPK268"/>
      <c r="QPL268"/>
      <c r="QPM268"/>
      <c r="QPN268"/>
      <c r="QPO268"/>
      <c r="QPP268"/>
      <c r="QPQ268"/>
      <c r="QPR268"/>
      <c r="QPS268"/>
      <c r="QPT268"/>
      <c r="QPU268"/>
      <c r="QPV268"/>
      <c r="QPW268"/>
      <c r="QPX268"/>
      <c r="QPY268"/>
      <c r="QPZ268"/>
      <c r="QQA268"/>
      <c r="QQB268"/>
      <c r="QQC268"/>
      <c r="QQD268"/>
      <c r="QQE268"/>
      <c r="QQF268"/>
      <c r="QQG268"/>
      <c r="QQH268"/>
      <c r="QQI268"/>
      <c r="QQJ268"/>
      <c r="QQK268"/>
      <c r="QQL268"/>
      <c r="QQM268"/>
      <c r="QQN268"/>
      <c r="QQO268"/>
      <c r="QQP268"/>
      <c r="QQQ268"/>
      <c r="QQR268"/>
      <c r="QQS268"/>
      <c r="QQT268"/>
      <c r="QQU268"/>
      <c r="QQV268"/>
      <c r="QQW268"/>
      <c r="QQX268"/>
      <c r="QQY268"/>
      <c r="QQZ268"/>
      <c r="QRA268"/>
      <c r="QRB268"/>
      <c r="QRC268"/>
      <c r="QRD268"/>
      <c r="QRE268"/>
      <c r="QRF268"/>
      <c r="QRG268"/>
      <c r="QRH268"/>
      <c r="QRI268"/>
      <c r="QRJ268"/>
      <c r="QRK268"/>
      <c r="QRL268"/>
      <c r="QRM268"/>
      <c r="QRN268"/>
      <c r="QRO268"/>
      <c r="QRP268"/>
      <c r="QRQ268"/>
      <c r="QRR268"/>
      <c r="QRS268"/>
      <c r="QRT268"/>
      <c r="QRU268"/>
      <c r="QRV268"/>
      <c r="QRW268"/>
      <c r="QRX268"/>
      <c r="QRY268"/>
      <c r="QRZ268"/>
      <c r="QSA268"/>
      <c r="QSB268"/>
      <c r="QSC268"/>
      <c r="QSD268"/>
      <c r="QSE268"/>
      <c r="QSF268"/>
      <c r="QSG268"/>
      <c r="QSH268"/>
      <c r="QSI268"/>
      <c r="QSJ268"/>
      <c r="QSK268"/>
      <c r="QSL268"/>
      <c r="QSM268"/>
      <c r="QSN268"/>
      <c r="QSO268"/>
      <c r="QSP268"/>
      <c r="QSQ268"/>
      <c r="QSR268"/>
      <c r="QSS268"/>
      <c r="QST268"/>
      <c r="QSU268"/>
      <c r="QSV268"/>
      <c r="QSW268"/>
      <c r="QSX268"/>
      <c r="QSY268"/>
      <c r="QSZ268"/>
      <c r="QTA268"/>
      <c r="QTB268"/>
      <c r="QTC268"/>
      <c r="QTD268"/>
      <c r="QTE268"/>
      <c r="QTF268"/>
      <c r="QTG268"/>
      <c r="QTH268"/>
      <c r="QTI268"/>
      <c r="QTJ268"/>
      <c r="QTK268"/>
      <c r="QTL268"/>
      <c r="QTM268"/>
      <c r="QTN268"/>
      <c r="QTO268"/>
      <c r="QTP268"/>
      <c r="QTQ268"/>
      <c r="QTR268"/>
      <c r="QTS268"/>
      <c r="QTT268"/>
      <c r="QTU268"/>
      <c r="QTV268"/>
      <c r="QTW268"/>
      <c r="QTX268"/>
      <c r="QTY268"/>
      <c r="QTZ268"/>
      <c r="QUA268"/>
      <c r="QUB268"/>
      <c r="QUC268"/>
      <c r="QUD268"/>
      <c r="QUE268"/>
      <c r="QUF268"/>
      <c r="QUG268"/>
      <c r="QUH268"/>
      <c r="QUI268"/>
      <c r="QUJ268"/>
      <c r="QUK268"/>
      <c r="QUL268"/>
      <c r="QUM268"/>
      <c r="QUN268"/>
      <c r="QUO268"/>
      <c r="QUP268"/>
      <c r="QUQ268"/>
      <c r="QUR268"/>
      <c r="QUS268"/>
      <c r="QUT268"/>
      <c r="QUU268"/>
      <c r="QUV268"/>
      <c r="QUW268"/>
      <c r="QUX268"/>
      <c r="QUY268"/>
      <c r="QUZ268"/>
      <c r="QVA268"/>
      <c r="QVB268"/>
      <c r="QVC268"/>
      <c r="QVD268"/>
      <c r="QVE268"/>
      <c r="QVF268"/>
      <c r="QVG268"/>
      <c r="QVH268"/>
      <c r="QVI268"/>
      <c r="QVJ268"/>
      <c r="QVK268"/>
      <c r="QVL268"/>
      <c r="QVM268"/>
      <c r="QVN268"/>
      <c r="QVO268"/>
      <c r="QVP268"/>
      <c r="QVQ268"/>
      <c r="QVR268"/>
      <c r="QVS268"/>
      <c r="QVT268"/>
      <c r="QVU268"/>
      <c r="QVV268"/>
      <c r="QVW268"/>
      <c r="QVX268"/>
      <c r="QVY268"/>
      <c r="QVZ268"/>
      <c r="QWA268"/>
      <c r="QWB268"/>
      <c r="QWC268"/>
      <c r="QWD268"/>
      <c r="QWE268"/>
      <c r="QWF268"/>
      <c r="QWG268"/>
      <c r="QWH268"/>
      <c r="QWI268"/>
      <c r="QWJ268"/>
      <c r="QWK268"/>
      <c r="QWL268"/>
      <c r="QWM268"/>
      <c r="QWN268"/>
      <c r="QWO268"/>
      <c r="QWP268"/>
      <c r="QWQ268"/>
      <c r="QWR268"/>
      <c r="QWS268"/>
      <c r="QWT268"/>
      <c r="QWU268"/>
      <c r="QWV268"/>
      <c r="QWW268"/>
      <c r="QWX268"/>
      <c r="QWY268"/>
      <c r="QWZ268"/>
      <c r="QXA268"/>
      <c r="QXB268"/>
      <c r="QXC268"/>
      <c r="QXD268"/>
      <c r="QXE268"/>
      <c r="QXF268"/>
      <c r="QXG268"/>
      <c r="QXH268"/>
      <c r="QXI268"/>
      <c r="QXJ268"/>
      <c r="QXK268"/>
      <c r="QXL268"/>
      <c r="QXM268"/>
      <c r="QXN268"/>
      <c r="QXO268"/>
      <c r="QXP268"/>
      <c r="QXQ268"/>
      <c r="QXR268"/>
      <c r="QXS268"/>
      <c r="QXT268"/>
      <c r="QXU268"/>
      <c r="QXV268"/>
      <c r="QXW268"/>
      <c r="QXX268"/>
      <c r="QXY268"/>
      <c r="QXZ268"/>
      <c r="QYA268"/>
      <c r="QYB268"/>
      <c r="QYC268"/>
      <c r="QYD268"/>
      <c r="QYE268"/>
      <c r="QYF268"/>
      <c r="QYG268"/>
      <c r="QYH268"/>
      <c r="QYI268"/>
      <c r="QYJ268"/>
      <c r="QYK268"/>
      <c r="QYL268"/>
      <c r="QYM268"/>
      <c r="QYN268"/>
      <c r="QYO268"/>
      <c r="QYP268"/>
      <c r="QYQ268"/>
      <c r="QYR268"/>
      <c r="QYS268"/>
      <c r="QYT268"/>
      <c r="QYU268"/>
      <c r="QYV268"/>
      <c r="QYW268"/>
      <c r="QYX268"/>
      <c r="QYY268"/>
      <c r="QYZ268"/>
      <c r="QZA268"/>
      <c r="QZB268"/>
      <c r="QZC268"/>
      <c r="QZD268"/>
      <c r="QZE268"/>
      <c r="QZF268"/>
      <c r="QZG268"/>
      <c r="QZH268"/>
      <c r="QZI268"/>
      <c r="QZJ268"/>
      <c r="QZK268"/>
      <c r="QZL268"/>
      <c r="QZM268"/>
      <c r="QZN268"/>
      <c r="QZO268"/>
      <c r="QZP268"/>
      <c r="QZQ268"/>
      <c r="QZR268"/>
      <c r="QZS268"/>
      <c r="QZT268"/>
      <c r="QZU268"/>
      <c r="QZV268"/>
      <c r="QZW268"/>
      <c r="QZX268"/>
      <c r="QZY268"/>
      <c r="QZZ268"/>
      <c r="RAA268"/>
      <c r="RAB268"/>
      <c r="RAC268"/>
      <c r="RAD268"/>
      <c r="RAE268"/>
      <c r="RAF268"/>
      <c r="RAG268"/>
      <c r="RAH268"/>
      <c r="RAI268"/>
      <c r="RAJ268"/>
      <c r="RAK268"/>
      <c r="RAL268"/>
      <c r="RAM268"/>
      <c r="RAN268"/>
      <c r="RAO268"/>
      <c r="RAP268"/>
      <c r="RAQ268"/>
      <c r="RAR268"/>
      <c r="RAS268"/>
      <c r="RAT268"/>
      <c r="RAU268"/>
      <c r="RAV268"/>
      <c r="RAW268"/>
      <c r="RAX268"/>
      <c r="RAY268"/>
      <c r="RAZ268"/>
      <c r="RBA268"/>
      <c r="RBB268"/>
      <c r="RBC268"/>
      <c r="RBD268"/>
      <c r="RBE268"/>
      <c r="RBF268"/>
      <c r="RBG268"/>
      <c r="RBH268"/>
      <c r="RBI268"/>
      <c r="RBJ268"/>
      <c r="RBK268"/>
      <c r="RBL268"/>
      <c r="RBM268"/>
      <c r="RBN268"/>
      <c r="RBO268"/>
      <c r="RBP268"/>
      <c r="RBQ268"/>
      <c r="RBR268"/>
      <c r="RBS268"/>
      <c r="RBT268"/>
      <c r="RBU268"/>
      <c r="RBV268"/>
      <c r="RBW268"/>
      <c r="RBX268"/>
      <c r="RBY268"/>
      <c r="RBZ268"/>
      <c r="RCA268"/>
      <c r="RCB268"/>
      <c r="RCC268"/>
      <c r="RCD268"/>
      <c r="RCE268"/>
      <c r="RCF268"/>
      <c r="RCG268"/>
      <c r="RCH268"/>
      <c r="RCI268"/>
      <c r="RCJ268"/>
      <c r="RCK268"/>
      <c r="RCL268"/>
      <c r="RCM268"/>
      <c r="RCN268"/>
      <c r="RCO268"/>
      <c r="RCP268"/>
      <c r="RCQ268"/>
      <c r="RCR268"/>
      <c r="RCS268"/>
      <c r="RCT268"/>
      <c r="RCU268"/>
      <c r="RCV268"/>
      <c r="RCW268"/>
      <c r="RCX268"/>
      <c r="RCY268"/>
      <c r="RCZ268"/>
      <c r="RDA268"/>
      <c r="RDB268"/>
      <c r="RDC268"/>
      <c r="RDD268"/>
      <c r="RDE268"/>
      <c r="RDF268"/>
      <c r="RDG268"/>
      <c r="RDH268"/>
      <c r="RDI268"/>
      <c r="RDJ268"/>
      <c r="RDK268"/>
      <c r="RDL268"/>
      <c r="RDM268"/>
      <c r="RDN268"/>
      <c r="RDO268"/>
      <c r="RDP268"/>
      <c r="RDQ268"/>
      <c r="RDR268"/>
      <c r="RDS268"/>
      <c r="RDT268"/>
      <c r="RDU268"/>
      <c r="RDV268"/>
      <c r="RDW268"/>
      <c r="RDX268"/>
      <c r="RDY268"/>
      <c r="RDZ268"/>
      <c r="REA268"/>
      <c r="REB268"/>
      <c r="REC268"/>
      <c r="RED268"/>
      <c r="REE268"/>
      <c r="REF268"/>
      <c r="REG268"/>
      <c r="REH268"/>
      <c r="REI268"/>
      <c r="REJ268"/>
      <c r="REK268"/>
      <c r="REL268"/>
      <c r="REM268"/>
      <c r="REN268"/>
      <c r="REO268"/>
      <c r="REP268"/>
      <c r="REQ268"/>
      <c r="RER268"/>
      <c r="RES268"/>
      <c r="RET268"/>
      <c r="REU268"/>
      <c r="REV268"/>
      <c r="REW268"/>
      <c r="REX268"/>
      <c r="REY268"/>
      <c r="REZ268"/>
      <c r="RFA268"/>
      <c r="RFB268"/>
      <c r="RFC268"/>
      <c r="RFD268"/>
      <c r="RFE268"/>
      <c r="RFF268"/>
      <c r="RFG268"/>
      <c r="RFH268"/>
      <c r="RFI268"/>
      <c r="RFJ268"/>
      <c r="RFK268"/>
      <c r="RFL268"/>
      <c r="RFM268"/>
      <c r="RFN268"/>
      <c r="RFO268"/>
      <c r="RFP268"/>
      <c r="RFQ268"/>
      <c r="RFR268"/>
      <c r="RFS268"/>
      <c r="RFT268"/>
      <c r="RFU268"/>
      <c r="RFV268"/>
      <c r="RFW268"/>
      <c r="RFX268"/>
      <c r="RFY268"/>
      <c r="RFZ268"/>
      <c r="RGA268"/>
      <c r="RGB268"/>
      <c r="RGC268"/>
      <c r="RGD268"/>
      <c r="RGE268"/>
      <c r="RGF268"/>
      <c r="RGG268"/>
      <c r="RGH268"/>
      <c r="RGI268"/>
      <c r="RGJ268"/>
      <c r="RGK268"/>
      <c r="RGL268"/>
      <c r="RGM268"/>
      <c r="RGN268"/>
      <c r="RGO268"/>
      <c r="RGP268"/>
      <c r="RGQ268"/>
      <c r="RGR268"/>
      <c r="RGS268"/>
      <c r="RGT268"/>
      <c r="RGU268"/>
      <c r="RGV268"/>
      <c r="RGW268"/>
      <c r="RGX268"/>
      <c r="RGY268"/>
      <c r="RGZ268"/>
      <c r="RHA268"/>
      <c r="RHB268"/>
      <c r="RHC268"/>
      <c r="RHD268"/>
      <c r="RHE268"/>
      <c r="RHF268"/>
      <c r="RHG268"/>
      <c r="RHH268"/>
      <c r="RHI268"/>
      <c r="RHJ268"/>
      <c r="RHK268"/>
      <c r="RHL268"/>
      <c r="RHM268"/>
      <c r="RHN268"/>
      <c r="RHO268"/>
      <c r="RHP268"/>
      <c r="RHQ268"/>
      <c r="RHR268"/>
      <c r="RHS268"/>
      <c r="RHT268"/>
      <c r="RHU268"/>
      <c r="RHV268"/>
      <c r="RHW268"/>
      <c r="RHX268"/>
      <c r="RHY268"/>
      <c r="RHZ268"/>
      <c r="RIA268"/>
      <c r="RIB268"/>
      <c r="RIC268"/>
      <c r="RID268"/>
      <c r="RIE268"/>
      <c r="RIF268"/>
      <c r="RIG268"/>
      <c r="RIH268"/>
      <c r="RII268"/>
      <c r="RIJ268"/>
      <c r="RIK268"/>
      <c r="RIL268"/>
      <c r="RIM268"/>
      <c r="RIN268"/>
      <c r="RIO268"/>
      <c r="RIP268"/>
      <c r="RIQ268"/>
      <c r="RIR268"/>
      <c r="RIS268"/>
      <c r="RIT268"/>
      <c r="RIU268"/>
      <c r="RIV268"/>
      <c r="RIW268"/>
      <c r="RIX268"/>
      <c r="RIY268"/>
      <c r="RIZ268"/>
      <c r="RJA268"/>
      <c r="RJB268"/>
      <c r="RJC268"/>
      <c r="RJD268"/>
      <c r="RJE268"/>
      <c r="RJF268"/>
      <c r="RJG268"/>
      <c r="RJH268"/>
      <c r="RJI268"/>
      <c r="RJJ268"/>
      <c r="RJK268"/>
      <c r="RJL268"/>
      <c r="RJM268"/>
      <c r="RJN268"/>
      <c r="RJO268"/>
      <c r="RJP268"/>
      <c r="RJQ268"/>
      <c r="RJR268"/>
      <c r="RJS268"/>
      <c r="RJT268"/>
      <c r="RJU268"/>
      <c r="RJV268"/>
      <c r="RJW268"/>
      <c r="RJX268"/>
      <c r="RJY268"/>
      <c r="RJZ268"/>
      <c r="RKA268"/>
      <c r="RKB268"/>
      <c r="RKC268"/>
      <c r="RKD268"/>
      <c r="RKE268"/>
      <c r="RKF268"/>
      <c r="RKG268"/>
      <c r="RKH268"/>
      <c r="RKI268"/>
      <c r="RKJ268"/>
      <c r="RKK268"/>
      <c r="RKL268"/>
      <c r="RKM268"/>
      <c r="RKN268"/>
      <c r="RKO268"/>
      <c r="RKP268"/>
      <c r="RKQ268"/>
      <c r="RKR268"/>
      <c r="RKS268"/>
      <c r="RKT268"/>
      <c r="RKU268"/>
      <c r="RKV268"/>
      <c r="RKW268"/>
      <c r="RKX268"/>
      <c r="RKY268"/>
      <c r="RKZ268"/>
      <c r="RLA268"/>
      <c r="RLB268"/>
      <c r="RLC268"/>
      <c r="RLD268"/>
      <c r="RLE268"/>
      <c r="RLF268"/>
      <c r="RLG268"/>
      <c r="RLH268"/>
      <c r="RLI268"/>
      <c r="RLJ268"/>
      <c r="RLK268"/>
      <c r="RLL268"/>
      <c r="RLM268"/>
      <c r="RLN268"/>
      <c r="RLO268"/>
      <c r="RLP268"/>
      <c r="RLQ268"/>
      <c r="RLR268"/>
      <c r="RLS268"/>
      <c r="RLT268"/>
      <c r="RLU268"/>
      <c r="RLV268"/>
      <c r="RLW268"/>
      <c r="RLX268"/>
      <c r="RLY268"/>
      <c r="RLZ268"/>
      <c r="RMA268"/>
      <c r="RMB268"/>
      <c r="RMC268"/>
      <c r="RMD268"/>
      <c r="RME268"/>
      <c r="RMF268"/>
      <c r="RMG268"/>
      <c r="RMH268"/>
      <c r="RMI268"/>
      <c r="RMJ268"/>
      <c r="RMK268"/>
      <c r="RML268"/>
      <c r="RMM268"/>
      <c r="RMN268"/>
      <c r="RMO268"/>
      <c r="RMP268"/>
      <c r="RMQ268"/>
      <c r="RMR268"/>
      <c r="RMS268"/>
      <c r="RMT268"/>
      <c r="RMU268"/>
      <c r="RMV268"/>
      <c r="RMW268"/>
      <c r="RMX268"/>
      <c r="RMY268"/>
      <c r="RMZ268"/>
      <c r="RNA268"/>
      <c r="RNB268"/>
      <c r="RNC268"/>
      <c r="RND268"/>
      <c r="RNE268"/>
      <c r="RNF268"/>
      <c r="RNG268"/>
      <c r="RNH268"/>
      <c r="RNI268"/>
      <c r="RNJ268"/>
      <c r="RNK268"/>
      <c r="RNL268"/>
      <c r="RNM268"/>
      <c r="RNN268"/>
      <c r="RNO268"/>
      <c r="RNP268"/>
      <c r="RNQ268"/>
      <c r="RNR268"/>
      <c r="RNS268"/>
      <c r="RNT268"/>
      <c r="RNU268"/>
      <c r="RNV268"/>
      <c r="RNW268"/>
      <c r="RNX268"/>
      <c r="RNY268"/>
      <c r="RNZ268"/>
      <c r="ROA268"/>
      <c r="ROB268"/>
      <c r="ROC268"/>
      <c r="ROD268"/>
      <c r="ROE268"/>
      <c r="ROF268"/>
      <c r="ROG268"/>
      <c r="ROH268"/>
      <c r="ROI268"/>
      <c r="ROJ268"/>
      <c r="ROK268"/>
      <c r="ROL268"/>
      <c r="ROM268"/>
      <c r="RON268"/>
      <c r="ROO268"/>
      <c r="ROP268"/>
      <c r="ROQ268"/>
      <c r="ROR268"/>
      <c r="ROS268"/>
      <c r="ROT268"/>
      <c r="ROU268"/>
      <c r="ROV268"/>
      <c r="ROW268"/>
      <c r="ROX268"/>
      <c r="ROY268"/>
      <c r="ROZ268"/>
      <c r="RPA268"/>
      <c r="RPB268"/>
      <c r="RPC268"/>
      <c r="RPD268"/>
      <c r="RPE268"/>
      <c r="RPF268"/>
      <c r="RPG268"/>
      <c r="RPH268"/>
      <c r="RPI268"/>
      <c r="RPJ268"/>
      <c r="RPK268"/>
      <c r="RPL268"/>
      <c r="RPM268"/>
      <c r="RPN268"/>
      <c r="RPO268"/>
      <c r="RPP268"/>
      <c r="RPQ268"/>
      <c r="RPR268"/>
      <c r="RPS268"/>
      <c r="RPT268"/>
      <c r="RPU268"/>
      <c r="RPV268"/>
      <c r="RPW268"/>
      <c r="RPX268"/>
      <c r="RPY268"/>
      <c r="RPZ268"/>
      <c r="RQA268"/>
      <c r="RQB268"/>
      <c r="RQC268"/>
      <c r="RQD268"/>
      <c r="RQE268"/>
      <c r="RQF268"/>
      <c r="RQG268"/>
      <c r="RQH268"/>
      <c r="RQI268"/>
      <c r="RQJ268"/>
      <c r="RQK268"/>
      <c r="RQL268"/>
      <c r="RQM268"/>
      <c r="RQN268"/>
      <c r="RQO268"/>
      <c r="RQP268"/>
      <c r="RQQ268"/>
      <c r="RQR268"/>
      <c r="RQS268"/>
      <c r="RQT268"/>
      <c r="RQU268"/>
      <c r="RQV268"/>
      <c r="RQW268"/>
      <c r="RQX268"/>
      <c r="RQY268"/>
      <c r="RQZ268"/>
      <c r="RRA268"/>
      <c r="RRB268"/>
      <c r="RRC268"/>
      <c r="RRD268"/>
      <c r="RRE268"/>
      <c r="RRF268"/>
      <c r="RRG268"/>
      <c r="RRH268"/>
      <c r="RRI268"/>
      <c r="RRJ268"/>
      <c r="RRK268"/>
      <c r="RRL268"/>
      <c r="RRM268"/>
      <c r="RRN268"/>
      <c r="RRO268"/>
      <c r="RRP268"/>
      <c r="RRQ268"/>
      <c r="RRR268"/>
      <c r="RRS268"/>
      <c r="RRT268"/>
      <c r="RRU268"/>
      <c r="RRV268"/>
      <c r="RRW268"/>
      <c r="RRX268"/>
      <c r="RRY268"/>
      <c r="RRZ268"/>
      <c r="RSA268"/>
      <c r="RSB268"/>
      <c r="RSC268"/>
      <c r="RSD268"/>
      <c r="RSE268"/>
      <c r="RSF268"/>
      <c r="RSG268"/>
      <c r="RSH268"/>
      <c r="RSI268"/>
      <c r="RSJ268"/>
      <c r="RSK268"/>
      <c r="RSL268"/>
      <c r="RSM268"/>
      <c r="RSN268"/>
      <c r="RSO268"/>
      <c r="RSP268"/>
      <c r="RSQ268"/>
      <c r="RSR268"/>
      <c r="RSS268"/>
      <c r="RST268"/>
      <c r="RSU268"/>
      <c r="RSV268"/>
      <c r="RSW268"/>
      <c r="RSX268"/>
      <c r="RSY268"/>
      <c r="RSZ268"/>
      <c r="RTA268"/>
      <c r="RTB268"/>
      <c r="RTC268"/>
      <c r="RTD268"/>
      <c r="RTE268"/>
      <c r="RTF268"/>
      <c r="RTG268"/>
      <c r="RTH268"/>
      <c r="RTI268"/>
      <c r="RTJ268"/>
      <c r="RTK268"/>
      <c r="RTL268"/>
      <c r="RTM268"/>
      <c r="RTN268"/>
      <c r="RTO268"/>
      <c r="RTP268"/>
      <c r="RTQ268"/>
      <c r="RTR268"/>
      <c r="RTS268"/>
      <c r="RTT268"/>
      <c r="RTU268"/>
      <c r="RTV268"/>
      <c r="RTW268"/>
      <c r="RTX268"/>
      <c r="RTY268"/>
      <c r="RTZ268"/>
      <c r="RUA268"/>
      <c r="RUB268"/>
      <c r="RUC268"/>
      <c r="RUD268"/>
      <c r="RUE268"/>
      <c r="RUF268"/>
      <c r="RUG268"/>
      <c r="RUH268"/>
      <c r="RUI268"/>
      <c r="RUJ268"/>
      <c r="RUK268"/>
      <c r="RUL268"/>
      <c r="RUM268"/>
      <c r="RUN268"/>
      <c r="RUO268"/>
      <c r="RUP268"/>
      <c r="RUQ268"/>
      <c r="RUR268"/>
      <c r="RUS268"/>
      <c r="RUT268"/>
      <c r="RUU268"/>
      <c r="RUV268"/>
      <c r="RUW268"/>
      <c r="RUX268"/>
      <c r="RUY268"/>
      <c r="RUZ268"/>
      <c r="RVA268"/>
      <c r="RVB268"/>
      <c r="RVC268"/>
      <c r="RVD268"/>
      <c r="RVE268"/>
      <c r="RVF268"/>
      <c r="RVG268"/>
      <c r="RVH268"/>
      <c r="RVI268"/>
      <c r="RVJ268"/>
      <c r="RVK268"/>
      <c r="RVL268"/>
      <c r="RVM268"/>
      <c r="RVN268"/>
      <c r="RVO268"/>
      <c r="RVP268"/>
      <c r="RVQ268"/>
      <c r="RVR268"/>
      <c r="RVS268"/>
      <c r="RVT268"/>
      <c r="RVU268"/>
      <c r="RVV268"/>
      <c r="RVW268"/>
      <c r="RVX268"/>
      <c r="RVY268"/>
      <c r="RVZ268"/>
      <c r="RWA268"/>
      <c r="RWB268"/>
      <c r="RWC268"/>
      <c r="RWD268"/>
      <c r="RWE268"/>
      <c r="RWF268"/>
      <c r="RWG268"/>
      <c r="RWH268"/>
      <c r="RWI268"/>
      <c r="RWJ268"/>
      <c r="RWK268"/>
      <c r="RWL268"/>
      <c r="RWM268"/>
      <c r="RWN268"/>
      <c r="RWO268"/>
      <c r="RWP268"/>
      <c r="RWQ268"/>
      <c r="RWR268"/>
      <c r="RWS268"/>
      <c r="RWT268"/>
      <c r="RWU268"/>
      <c r="RWV268"/>
      <c r="RWW268"/>
      <c r="RWX268"/>
      <c r="RWY268"/>
      <c r="RWZ268"/>
      <c r="RXA268"/>
      <c r="RXB268"/>
      <c r="RXC268"/>
      <c r="RXD268"/>
      <c r="RXE268"/>
      <c r="RXF268"/>
      <c r="RXG268"/>
      <c r="RXH268"/>
      <c r="RXI268"/>
      <c r="RXJ268"/>
      <c r="RXK268"/>
      <c r="RXL268"/>
      <c r="RXM268"/>
      <c r="RXN268"/>
      <c r="RXO268"/>
      <c r="RXP268"/>
      <c r="RXQ268"/>
      <c r="RXR268"/>
      <c r="RXS268"/>
      <c r="RXT268"/>
      <c r="RXU268"/>
      <c r="RXV268"/>
      <c r="RXW268"/>
      <c r="RXX268"/>
      <c r="RXY268"/>
      <c r="RXZ268"/>
      <c r="RYA268"/>
      <c r="RYB268"/>
      <c r="RYC268"/>
      <c r="RYD268"/>
      <c r="RYE268"/>
      <c r="RYF268"/>
      <c r="RYG268"/>
      <c r="RYH268"/>
      <c r="RYI268"/>
      <c r="RYJ268"/>
      <c r="RYK268"/>
      <c r="RYL268"/>
      <c r="RYM268"/>
      <c r="RYN268"/>
      <c r="RYO268"/>
      <c r="RYP268"/>
      <c r="RYQ268"/>
      <c r="RYR268"/>
      <c r="RYS268"/>
      <c r="RYT268"/>
      <c r="RYU268"/>
      <c r="RYV268"/>
      <c r="RYW268"/>
      <c r="RYX268"/>
      <c r="RYY268"/>
      <c r="RYZ268"/>
      <c r="RZA268"/>
      <c r="RZB268"/>
      <c r="RZC268"/>
      <c r="RZD268"/>
      <c r="RZE268"/>
      <c r="RZF268"/>
      <c r="RZG268"/>
      <c r="RZH268"/>
      <c r="RZI268"/>
      <c r="RZJ268"/>
      <c r="RZK268"/>
      <c r="RZL268"/>
      <c r="RZM268"/>
      <c r="RZN268"/>
      <c r="RZO268"/>
      <c r="RZP268"/>
      <c r="RZQ268"/>
      <c r="RZR268"/>
      <c r="RZS268"/>
      <c r="RZT268"/>
      <c r="RZU268"/>
      <c r="RZV268"/>
      <c r="RZW268"/>
      <c r="RZX268"/>
      <c r="RZY268"/>
      <c r="RZZ268"/>
      <c r="SAA268"/>
      <c r="SAB268"/>
      <c r="SAC268"/>
      <c r="SAD268"/>
      <c r="SAE268"/>
      <c r="SAF268"/>
      <c r="SAG268"/>
      <c r="SAH268"/>
      <c r="SAI268"/>
      <c r="SAJ268"/>
      <c r="SAK268"/>
      <c r="SAL268"/>
      <c r="SAM268"/>
      <c r="SAN268"/>
      <c r="SAO268"/>
      <c r="SAP268"/>
      <c r="SAQ268"/>
      <c r="SAR268"/>
      <c r="SAS268"/>
      <c r="SAT268"/>
      <c r="SAU268"/>
      <c r="SAV268"/>
      <c r="SAW268"/>
      <c r="SAX268"/>
      <c r="SAY268"/>
      <c r="SAZ268"/>
      <c r="SBA268"/>
      <c r="SBB268"/>
      <c r="SBC268"/>
      <c r="SBD268"/>
      <c r="SBE268"/>
      <c r="SBF268"/>
      <c r="SBG268"/>
      <c r="SBH268"/>
      <c r="SBI268"/>
      <c r="SBJ268"/>
      <c r="SBK268"/>
      <c r="SBL268"/>
      <c r="SBM268"/>
      <c r="SBN268"/>
      <c r="SBO268"/>
      <c r="SBP268"/>
      <c r="SBQ268"/>
      <c r="SBR268"/>
      <c r="SBS268"/>
      <c r="SBT268"/>
      <c r="SBU268"/>
      <c r="SBV268"/>
      <c r="SBW268"/>
      <c r="SBX268"/>
      <c r="SBY268"/>
      <c r="SBZ268"/>
      <c r="SCA268"/>
      <c r="SCB268"/>
      <c r="SCC268"/>
      <c r="SCD268"/>
      <c r="SCE268"/>
      <c r="SCF268"/>
      <c r="SCG268"/>
      <c r="SCH268"/>
      <c r="SCI268"/>
      <c r="SCJ268"/>
      <c r="SCK268"/>
      <c r="SCL268"/>
      <c r="SCM268"/>
      <c r="SCN268"/>
      <c r="SCO268"/>
      <c r="SCP268"/>
      <c r="SCQ268"/>
      <c r="SCR268"/>
      <c r="SCS268"/>
      <c r="SCT268"/>
      <c r="SCU268"/>
      <c r="SCV268"/>
      <c r="SCW268"/>
      <c r="SCX268"/>
      <c r="SCY268"/>
      <c r="SCZ268"/>
      <c r="SDA268"/>
      <c r="SDB268"/>
      <c r="SDC268"/>
      <c r="SDD268"/>
      <c r="SDE268"/>
      <c r="SDF268"/>
      <c r="SDG268"/>
      <c r="SDH268"/>
      <c r="SDI268"/>
      <c r="SDJ268"/>
      <c r="SDK268"/>
      <c r="SDL268"/>
      <c r="SDM268"/>
      <c r="SDN268"/>
      <c r="SDO268"/>
      <c r="SDP268"/>
      <c r="SDQ268"/>
      <c r="SDR268"/>
      <c r="SDS268"/>
      <c r="SDT268"/>
      <c r="SDU268"/>
      <c r="SDV268"/>
      <c r="SDW268"/>
      <c r="SDX268"/>
      <c r="SDY268"/>
      <c r="SDZ268"/>
      <c r="SEA268"/>
      <c r="SEB268"/>
      <c r="SEC268"/>
      <c r="SED268"/>
      <c r="SEE268"/>
      <c r="SEF268"/>
      <c r="SEG268"/>
      <c r="SEH268"/>
      <c r="SEI268"/>
      <c r="SEJ268"/>
      <c r="SEK268"/>
      <c r="SEL268"/>
      <c r="SEM268"/>
      <c r="SEN268"/>
      <c r="SEO268"/>
      <c r="SEP268"/>
      <c r="SEQ268"/>
      <c r="SER268"/>
      <c r="SES268"/>
      <c r="SET268"/>
      <c r="SEU268"/>
      <c r="SEV268"/>
      <c r="SEW268"/>
      <c r="SEX268"/>
      <c r="SEY268"/>
      <c r="SEZ268"/>
      <c r="SFA268"/>
      <c r="SFB268"/>
      <c r="SFC268"/>
      <c r="SFD268"/>
      <c r="SFE268"/>
      <c r="SFF268"/>
      <c r="SFG268"/>
      <c r="SFH268"/>
      <c r="SFI268"/>
      <c r="SFJ268"/>
      <c r="SFK268"/>
      <c r="SFL268"/>
      <c r="SFM268"/>
      <c r="SFN268"/>
      <c r="SFO268"/>
      <c r="SFP268"/>
      <c r="SFQ268"/>
      <c r="SFR268"/>
      <c r="SFS268"/>
      <c r="SFT268"/>
      <c r="SFU268"/>
      <c r="SFV268"/>
      <c r="SFW268"/>
      <c r="SFX268"/>
      <c r="SFY268"/>
      <c r="SFZ268"/>
      <c r="SGA268"/>
      <c r="SGB268"/>
      <c r="SGC268"/>
      <c r="SGD268"/>
      <c r="SGE268"/>
      <c r="SGF268"/>
      <c r="SGG268"/>
      <c r="SGH268"/>
      <c r="SGI268"/>
      <c r="SGJ268"/>
      <c r="SGK268"/>
      <c r="SGL268"/>
      <c r="SGM268"/>
      <c r="SGN268"/>
      <c r="SGO268"/>
      <c r="SGP268"/>
      <c r="SGQ268"/>
      <c r="SGR268"/>
      <c r="SGS268"/>
      <c r="SGT268"/>
      <c r="SGU268"/>
      <c r="SGV268"/>
      <c r="SGW268"/>
      <c r="SGX268"/>
      <c r="SGY268"/>
      <c r="SGZ268"/>
      <c r="SHA268"/>
      <c r="SHB268"/>
      <c r="SHC268"/>
      <c r="SHD268"/>
      <c r="SHE268"/>
      <c r="SHF268"/>
      <c r="SHG268"/>
      <c r="SHH268"/>
      <c r="SHI268"/>
      <c r="SHJ268"/>
      <c r="SHK268"/>
      <c r="SHL268"/>
      <c r="SHM268"/>
      <c r="SHN268"/>
      <c r="SHO268"/>
      <c r="SHP268"/>
      <c r="SHQ268"/>
      <c r="SHR268"/>
      <c r="SHS268"/>
      <c r="SHT268"/>
      <c r="SHU268"/>
      <c r="SHV268"/>
      <c r="SHW268"/>
      <c r="SHX268"/>
      <c r="SHY268"/>
      <c r="SHZ268"/>
      <c r="SIA268"/>
      <c r="SIB268"/>
      <c r="SIC268"/>
      <c r="SID268"/>
      <c r="SIE268"/>
      <c r="SIF268"/>
      <c r="SIG268"/>
      <c r="SIH268"/>
      <c r="SII268"/>
      <c r="SIJ268"/>
      <c r="SIK268"/>
      <c r="SIL268"/>
      <c r="SIM268"/>
      <c r="SIN268"/>
      <c r="SIO268"/>
      <c r="SIP268"/>
      <c r="SIQ268"/>
      <c r="SIR268"/>
      <c r="SIS268"/>
      <c r="SIT268"/>
      <c r="SIU268"/>
      <c r="SIV268"/>
      <c r="SIW268"/>
      <c r="SIX268"/>
      <c r="SIY268"/>
      <c r="SIZ268"/>
      <c r="SJA268"/>
      <c r="SJB268"/>
      <c r="SJC268"/>
      <c r="SJD268"/>
      <c r="SJE268"/>
      <c r="SJF268"/>
      <c r="SJG268"/>
      <c r="SJH268"/>
      <c r="SJI268"/>
      <c r="SJJ268"/>
      <c r="SJK268"/>
      <c r="SJL268"/>
      <c r="SJM268"/>
      <c r="SJN268"/>
      <c r="SJO268"/>
      <c r="SJP268"/>
      <c r="SJQ268"/>
      <c r="SJR268"/>
      <c r="SJS268"/>
      <c r="SJT268"/>
      <c r="SJU268"/>
      <c r="SJV268"/>
      <c r="SJW268"/>
      <c r="SJX268"/>
      <c r="SJY268"/>
      <c r="SJZ268"/>
      <c r="SKA268"/>
      <c r="SKB268"/>
      <c r="SKC268"/>
      <c r="SKD268"/>
      <c r="SKE268"/>
      <c r="SKF268"/>
      <c r="SKG268"/>
      <c r="SKH268"/>
      <c r="SKI268"/>
      <c r="SKJ268"/>
      <c r="SKK268"/>
      <c r="SKL268"/>
      <c r="SKM268"/>
      <c r="SKN268"/>
      <c r="SKO268"/>
      <c r="SKP268"/>
      <c r="SKQ268"/>
      <c r="SKR268"/>
      <c r="SKS268"/>
      <c r="SKT268"/>
      <c r="SKU268"/>
      <c r="SKV268"/>
      <c r="SKW268"/>
      <c r="SKX268"/>
      <c r="SKY268"/>
      <c r="SKZ268"/>
      <c r="SLA268"/>
      <c r="SLB268"/>
      <c r="SLC268"/>
      <c r="SLD268"/>
      <c r="SLE268"/>
      <c r="SLF268"/>
      <c r="SLG268"/>
      <c r="SLH268"/>
      <c r="SLI268"/>
      <c r="SLJ268"/>
      <c r="SLK268"/>
      <c r="SLL268"/>
      <c r="SLM268"/>
      <c r="SLN268"/>
      <c r="SLO268"/>
      <c r="SLP268"/>
      <c r="SLQ268"/>
      <c r="SLR268"/>
      <c r="SLS268"/>
      <c r="SLT268"/>
      <c r="SLU268"/>
      <c r="SLV268"/>
      <c r="SLW268"/>
      <c r="SLX268"/>
      <c r="SLY268"/>
      <c r="SLZ268"/>
      <c r="SMA268"/>
      <c r="SMB268"/>
      <c r="SMC268"/>
      <c r="SMD268"/>
      <c r="SME268"/>
      <c r="SMF268"/>
      <c r="SMG268"/>
      <c r="SMH268"/>
      <c r="SMI268"/>
      <c r="SMJ268"/>
      <c r="SMK268"/>
      <c r="SML268"/>
      <c r="SMM268"/>
      <c r="SMN268"/>
      <c r="SMO268"/>
      <c r="SMP268"/>
      <c r="SMQ268"/>
      <c r="SMR268"/>
      <c r="SMS268"/>
      <c r="SMT268"/>
      <c r="SMU268"/>
      <c r="SMV268"/>
      <c r="SMW268"/>
      <c r="SMX268"/>
      <c r="SMY268"/>
      <c r="SMZ268"/>
      <c r="SNA268"/>
      <c r="SNB268"/>
      <c r="SNC268"/>
      <c r="SND268"/>
      <c r="SNE268"/>
      <c r="SNF268"/>
      <c r="SNG268"/>
      <c r="SNH268"/>
      <c r="SNI268"/>
      <c r="SNJ268"/>
      <c r="SNK268"/>
      <c r="SNL268"/>
      <c r="SNM268"/>
      <c r="SNN268"/>
      <c r="SNO268"/>
      <c r="SNP268"/>
      <c r="SNQ268"/>
      <c r="SNR268"/>
      <c r="SNS268"/>
      <c r="SNT268"/>
      <c r="SNU268"/>
      <c r="SNV268"/>
      <c r="SNW268"/>
      <c r="SNX268"/>
      <c r="SNY268"/>
      <c r="SNZ268"/>
      <c r="SOA268"/>
      <c r="SOB268"/>
      <c r="SOC268"/>
      <c r="SOD268"/>
      <c r="SOE268"/>
      <c r="SOF268"/>
      <c r="SOG268"/>
      <c r="SOH268"/>
      <c r="SOI268"/>
      <c r="SOJ268"/>
      <c r="SOK268"/>
      <c r="SOL268"/>
      <c r="SOM268"/>
      <c r="SON268"/>
      <c r="SOO268"/>
      <c r="SOP268"/>
      <c r="SOQ268"/>
      <c r="SOR268"/>
      <c r="SOS268"/>
      <c r="SOT268"/>
      <c r="SOU268"/>
      <c r="SOV268"/>
      <c r="SOW268"/>
      <c r="SOX268"/>
      <c r="SOY268"/>
      <c r="SOZ268"/>
      <c r="SPA268"/>
      <c r="SPB268"/>
      <c r="SPC268"/>
      <c r="SPD268"/>
      <c r="SPE268"/>
      <c r="SPF268"/>
      <c r="SPG268"/>
      <c r="SPH268"/>
      <c r="SPI268"/>
      <c r="SPJ268"/>
      <c r="SPK268"/>
      <c r="SPL268"/>
      <c r="SPM268"/>
      <c r="SPN268"/>
      <c r="SPO268"/>
      <c r="SPP268"/>
      <c r="SPQ268"/>
      <c r="SPR268"/>
      <c r="SPS268"/>
      <c r="SPT268"/>
      <c r="SPU268"/>
      <c r="SPV268"/>
      <c r="SPW268"/>
      <c r="SPX268"/>
      <c r="SPY268"/>
      <c r="SPZ268"/>
      <c r="SQA268"/>
      <c r="SQB268"/>
      <c r="SQC268"/>
      <c r="SQD268"/>
      <c r="SQE268"/>
      <c r="SQF268"/>
      <c r="SQG268"/>
      <c r="SQH268"/>
      <c r="SQI268"/>
      <c r="SQJ268"/>
      <c r="SQK268"/>
      <c r="SQL268"/>
      <c r="SQM268"/>
      <c r="SQN268"/>
      <c r="SQO268"/>
      <c r="SQP268"/>
      <c r="SQQ268"/>
      <c r="SQR268"/>
      <c r="SQS268"/>
      <c r="SQT268"/>
      <c r="SQU268"/>
      <c r="SQV268"/>
      <c r="SQW268"/>
      <c r="SQX268"/>
      <c r="SQY268"/>
      <c r="SQZ268"/>
      <c r="SRA268"/>
      <c r="SRB268"/>
      <c r="SRC268"/>
      <c r="SRD268"/>
      <c r="SRE268"/>
      <c r="SRF268"/>
      <c r="SRG268"/>
      <c r="SRH268"/>
      <c r="SRI268"/>
      <c r="SRJ268"/>
      <c r="SRK268"/>
      <c r="SRL268"/>
      <c r="SRM268"/>
      <c r="SRN268"/>
      <c r="SRO268"/>
      <c r="SRP268"/>
      <c r="SRQ268"/>
      <c r="SRR268"/>
      <c r="SRS268"/>
      <c r="SRT268"/>
      <c r="SRU268"/>
      <c r="SRV268"/>
      <c r="SRW268"/>
      <c r="SRX268"/>
      <c r="SRY268"/>
      <c r="SRZ268"/>
      <c r="SSA268"/>
      <c r="SSB268"/>
      <c r="SSC268"/>
      <c r="SSD268"/>
      <c r="SSE268"/>
      <c r="SSF268"/>
      <c r="SSG268"/>
      <c r="SSH268"/>
      <c r="SSI268"/>
      <c r="SSJ268"/>
      <c r="SSK268"/>
      <c r="SSL268"/>
      <c r="SSM268"/>
      <c r="SSN268"/>
      <c r="SSO268"/>
      <c r="SSP268"/>
      <c r="SSQ268"/>
      <c r="SSR268"/>
      <c r="SSS268"/>
      <c r="SST268"/>
      <c r="SSU268"/>
      <c r="SSV268"/>
      <c r="SSW268"/>
      <c r="SSX268"/>
      <c r="SSY268"/>
      <c r="SSZ268"/>
      <c r="STA268"/>
      <c r="STB268"/>
      <c r="STC268"/>
      <c r="STD268"/>
      <c r="STE268"/>
      <c r="STF268"/>
      <c r="STG268"/>
      <c r="STH268"/>
      <c r="STI268"/>
      <c r="STJ268"/>
      <c r="STK268"/>
      <c r="STL268"/>
      <c r="STM268"/>
      <c r="STN268"/>
      <c r="STO268"/>
      <c r="STP268"/>
      <c r="STQ268"/>
      <c r="STR268"/>
      <c r="STS268"/>
      <c r="STT268"/>
      <c r="STU268"/>
      <c r="STV268"/>
      <c r="STW268"/>
      <c r="STX268"/>
      <c r="STY268"/>
      <c r="STZ268"/>
      <c r="SUA268"/>
      <c r="SUB268"/>
      <c r="SUC268"/>
      <c r="SUD268"/>
      <c r="SUE268"/>
      <c r="SUF268"/>
      <c r="SUG268"/>
      <c r="SUH268"/>
      <c r="SUI268"/>
      <c r="SUJ268"/>
      <c r="SUK268"/>
      <c r="SUL268"/>
      <c r="SUM268"/>
      <c r="SUN268"/>
      <c r="SUO268"/>
      <c r="SUP268"/>
      <c r="SUQ268"/>
      <c r="SUR268"/>
      <c r="SUS268"/>
      <c r="SUT268"/>
      <c r="SUU268"/>
      <c r="SUV268"/>
      <c r="SUW268"/>
      <c r="SUX268"/>
      <c r="SUY268"/>
      <c r="SUZ268"/>
      <c r="SVA268"/>
      <c r="SVB268"/>
      <c r="SVC268"/>
      <c r="SVD268"/>
      <c r="SVE268"/>
      <c r="SVF268"/>
      <c r="SVG268"/>
      <c r="SVH268"/>
      <c r="SVI268"/>
      <c r="SVJ268"/>
      <c r="SVK268"/>
      <c r="SVL268"/>
      <c r="SVM268"/>
      <c r="SVN268"/>
      <c r="SVO268"/>
      <c r="SVP268"/>
      <c r="SVQ268"/>
      <c r="SVR268"/>
      <c r="SVS268"/>
      <c r="SVT268"/>
      <c r="SVU268"/>
      <c r="SVV268"/>
      <c r="SVW268"/>
      <c r="SVX268"/>
      <c r="SVY268"/>
      <c r="SVZ268"/>
      <c r="SWA268"/>
      <c r="SWB268"/>
      <c r="SWC268"/>
      <c r="SWD268"/>
      <c r="SWE268"/>
      <c r="SWF268"/>
      <c r="SWG268"/>
      <c r="SWH268"/>
      <c r="SWI268"/>
      <c r="SWJ268"/>
      <c r="SWK268"/>
      <c r="SWL268"/>
      <c r="SWM268"/>
      <c r="SWN268"/>
      <c r="SWO268"/>
      <c r="SWP268"/>
      <c r="SWQ268"/>
      <c r="SWR268"/>
      <c r="SWS268"/>
      <c r="SWT268"/>
      <c r="SWU268"/>
      <c r="SWV268"/>
      <c r="SWW268"/>
      <c r="SWX268"/>
      <c r="SWY268"/>
      <c r="SWZ268"/>
      <c r="SXA268"/>
      <c r="SXB268"/>
      <c r="SXC268"/>
      <c r="SXD268"/>
      <c r="SXE268"/>
      <c r="SXF268"/>
      <c r="SXG268"/>
      <c r="SXH268"/>
      <c r="SXI268"/>
      <c r="SXJ268"/>
      <c r="SXK268"/>
      <c r="SXL268"/>
      <c r="SXM268"/>
      <c r="SXN268"/>
      <c r="SXO268"/>
      <c r="SXP268"/>
      <c r="SXQ268"/>
      <c r="SXR268"/>
      <c r="SXS268"/>
      <c r="SXT268"/>
      <c r="SXU268"/>
      <c r="SXV268"/>
      <c r="SXW268"/>
      <c r="SXX268"/>
      <c r="SXY268"/>
      <c r="SXZ268"/>
      <c r="SYA268"/>
      <c r="SYB268"/>
      <c r="SYC268"/>
      <c r="SYD268"/>
      <c r="SYE268"/>
      <c r="SYF268"/>
      <c r="SYG268"/>
      <c r="SYH268"/>
      <c r="SYI268"/>
      <c r="SYJ268"/>
      <c r="SYK268"/>
      <c r="SYL268"/>
      <c r="SYM268"/>
      <c r="SYN268"/>
      <c r="SYO268"/>
      <c r="SYP268"/>
      <c r="SYQ268"/>
      <c r="SYR268"/>
      <c r="SYS268"/>
      <c r="SYT268"/>
      <c r="SYU268"/>
      <c r="SYV268"/>
      <c r="SYW268"/>
      <c r="SYX268"/>
      <c r="SYY268"/>
      <c r="SYZ268"/>
      <c r="SZA268"/>
      <c r="SZB268"/>
      <c r="SZC268"/>
      <c r="SZD268"/>
      <c r="SZE268"/>
      <c r="SZF268"/>
      <c r="SZG268"/>
      <c r="SZH268"/>
      <c r="SZI268"/>
      <c r="SZJ268"/>
      <c r="SZK268"/>
      <c r="SZL268"/>
      <c r="SZM268"/>
      <c r="SZN268"/>
      <c r="SZO268"/>
      <c r="SZP268"/>
      <c r="SZQ268"/>
      <c r="SZR268"/>
      <c r="SZS268"/>
      <c r="SZT268"/>
      <c r="SZU268"/>
      <c r="SZV268"/>
      <c r="SZW268"/>
      <c r="SZX268"/>
      <c r="SZY268"/>
      <c r="SZZ268"/>
      <c r="TAA268"/>
      <c r="TAB268"/>
      <c r="TAC268"/>
      <c r="TAD268"/>
      <c r="TAE268"/>
      <c r="TAF268"/>
      <c r="TAG268"/>
      <c r="TAH268"/>
      <c r="TAI268"/>
      <c r="TAJ268"/>
      <c r="TAK268"/>
      <c r="TAL268"/>
      <c r="TAM268"/>
      <c r="TAN268"/>
      <c r="TAO268"/>
      <c r="TAP268"/>
      <c r="TAQ268"/>
      <c r="TAR268"/>
      <c r="TAS268"/>
      <c r="TAT268"/>
      <c r="TAU268"/>
      <c r="TAV268"/>
      <c r="TAW268"/>
      <c r="TAX268"/>
      <c r="TAY268"/>
      <c r="TAZ268"/>
      <c r="TBA268"/>
      <c r="TBB268"/>
      <c r="TBC268"/>
      <c r="TBD268"/>
      <c r="TBE268"/>
      <c r="TBF268"/>
      <c r="TBG268"/>
      <c r="TBH268"/>
      <c r="TBI268"/>
      <c r="TBJ268"/>
      <c r="TBK268"/>
      <c r="TBL268"/>
      <c r="TBM268"/>
      <c r="TBN268"/>
      <c r="TBO268"/>
      <c r="TBP268"/>
      <c r="TBQ268"/>
      <c r="TBR268"/>
      <c r="TBS268"/>
      <c r="TBT268"/>
      <c r="TBU268"/>
      <c r="TBV268"/>
      <c r="TBW268"/>
      <c r="TBX268"/>
      <c r="TBY268"/>
      <c r="TBZ268"/>
      <c r="TCA268"/>
      <c r="TCB268"/>
      <c r="TCC268"/>
      <c r="TCD268"/>
      <c r="TCE268"/>
      <c r="TCF268"/>
      <c r="TCG268"/>
      <c r="TCH268"/>
      <c r="TCI268"/>
      <c r="TCJ268"/>
      <c r="TCK268"/>
      <c r="TCL268"/>
      <c r="TCM268"/>
      <c r="TCN268"/>
      <c r="TCO268"/>
      <c r="TCP268"/>
      <c r="TCQ268"/>
      <c r="TCR268"/>
      <c r="TCS268"/>
      <c r="TCT268"/>
      <c r="TCU268"/>
      <c r="TCV268"/>
      <c r="TCW268"/>
      <c r="TCX268"/>
      <c r="TCY268"/>
      <c r="TCZ268"/>
      <c r="TDA268"/>
      <c r="TDB268"/>
      <c r="TDC268"/>
      <c r="TDD268"/>
      <c r="TDE268"/>
      <c r="TDF268"/>
      <c r="TDG268"/>
      <c r="TDH268"/>
      <c r="TDI268"/>
      <c r="TDJ268"/>
      <c r="TDK268"/>
      <c r="TDL268"/>
      <c r="TDM268"/>
      <c r="TDN268"/>
      <c r="TDO268"/>
      <c r="TDP268"/>
      <c r="TDQ268"/>
      <c r="TDR268"/>
      <c r="TDS268"/>
      <c r="TDT268"/>
      <c r="TDU268"/>
      <c r="TDV268"/>
      <c r="TDW268"/>
      <c r="TDX268"/>
      <c r="TDY268"/>
      <c r="TDZ268"/>
      <c r="TEA268"/>
      <c r="TEB268"/>
      <c r="TEC268"/>
      <c r="TED268"/>
      <c r="TEE268"/>
      <c r="TEF268"/>
      <c r="TEG268"/>
      <c r="TEH268"/>
      <c r="TEI268"/>
      <c r="TEJ268"/>
      <c r="TEK268"/>
      <c r="TEL268"/>
      <c r="TEM268"/>
      <c r="TEN268"/>
      <c r="TEO268"/>
      <c r="TEP268"/>
      <c r="TEQ268"/>
      <c r="TER268"/>
      <c r="TES268"/>
      <c r="TET268"/>
      <c r="TEU268"/>
      <c r="TEV268"/>
      <c r="TEW268"/>
      <c r="TEX268"/>
      <c r="TEY268"/>
      <c r="TEZ268"/>
      <c r="TFA268"/>
      <c r="TFB268"/>
      <c r="TFC268"/>
      <c r="TFD268"/>
      <c r="TFE268"/>
      <c r="TFF268"/>
      <c r="TFG268"/>
      <c r="TFH268"/>
      <c r="TFI268"/>
      <c r="TFJ268"/>
      <c r="TFK268"/>
      <c r="TFL268"/>
      <c r="TFM268"/>
      <c r="TFN268"/>
      <c r="TFO268"/>
      <c r="TFP268"/>
      <c r="TFQ268"/>
      <c r="TFR268"/>
      <c r="TFS268"/>
      <c r="TFT268"/>
      <c r="TFU268"/>
      <c r="TFV268"/>
      <c r="TFW268"/>
      <c r="TFX268"/>
      <c r="TFY268"/>
      <c r="TFZ268"/>
      <c r="TGA268"/>
      <c r="TGB268"/>
      <c r="TGC268"/>
      <c r="TGD268"/>
      <c r="TGE268"/>
      <c r="TGF268"/>
      <c r="TGG268"/>
      <c r="TGH268"/>
      <c r="TGI268"/>
      <c r="TGJ268"/>
      <c r="TGK268"/>
      <c r="TGL268"/>
      <c r="TGM268"/>
      <c r="TGN268"/>
      <c r="TGO268"/>
      <c r="TGP268"/>
      <c r="TGQ268"/>
      <c r="TGR268"/>
      <c r="TGS268"/>
      <c r="TGT268"/>
      <c r="TGU268"/>
      <c r="TGV268"/>
      <c r="TGW268"/>
      <c r="TGX268"/>
      <c r="TGY268"/>
      <c r="TGZ268"/>
      <c r="THA268"/>
      <c r="THB268"/>
      <c r="THC268"/>
      <c r="THD268"/>
      <c r="THE268"/>
      <c r="THF268"/>
      <c r="THG268"/>
      <c r="THH268"/>
      <c r="THI268"/>
      <c r="THJ268"/>
      <c r="THK268"/>
      <c r="THL268"/>
      <c r="THM268"/>
      <c r="THN268"/>
      <c r="THO268"/>
      <c r="THP268"/>
      <c r="THQ268"/>
      <c r="THR268"/>
      <c r="THS268"/>
      <c r="THT268"/>
      <c r="THU268"/>
      <c r="THV268"/>
      <c r="THW268"/>
      <c r="THX268"/>
      <c r="THY268"/>
      <c r="THZ268"/>
      <c r="TIA268"/>
      <c r="TIB268"/>
      <c r="TIC268"/>
      <c r="TID268"/>
      <c r="TIE268"/>
      <c r="TIF268"/>
      <c r="TIG268"/>
      <c r="TIH268"/>
      <c r="TII268"/>
      <c r="TIJ268"/>
      <c r="TIK268"/>
      <c r="TIL268"/>
      <c r="TIM268"/>
      <c r="TIN268"/>
      <c r="TIO268"/>
      <c r="TIP268"/>
      <c r="TIQ268"/>
      <c r="TIR268"/>
      <c r="TIS268"/>
      <c r="TIT268"/>
      <c r="TIU268"/>
      <c r="TIV268"/>
      <c r="TIW268"/>
      <c r="TIX268"/>
      <c r="TIY268"/>
      <c r="TIZ268"/>
      <c r="TJA268"/>
      <c r="TJB268"/>
      <c r="TJC268"/>
      <c r="TJD268"/>
      <c r="TJE268"/>
      <c r="TJF268"/>
      <c r="TJG268"/>
      <c r="TJH268"/>
      <c r="TJI268"/>
      <c r="TJJ268"/>
      <c r="TJK268"/>
      <c r="TJL268"/>
      <c r="TJM268"/>
      <c r="TJN268"/>
      <c r="TJO268"/>
      <c r="TJP268"/>
      <c r="TJQ268"/>
      <c r="TJR268"/>
      <c r="TJS268"/>
      <c r="TJT268"/>
      <c r="TJU268"/>
      <c r="TJV268"/>
      <c r="TJW268"/>
      <c r="TJX268"/>
      <c r="TJY268"/>
      <c r="TJZ268"/>
      <c r="TKA268"/>
      <c r="TKB268"/>
      <c r="TKC268"/>
      <c r="TKD268"/>
      <c r="TKE268"/>
      <c r="TKF268"/>
      <c r="TKG268"/>
      <c r="TKH268"/>
      <c r="TKI268"/>
      <c r="TKJ268"/>
      <c r="TKK268"/>
      <c r="TKL268"/>
      <c r="TKM268"/>
      <c r="TKN268"/>
      <c r="TKO268"/>
      <c r="TKP268"/>
      <c r="TKQ268"/>
      <c r="TKR268"/>
      <c r="TKS268"/>
      <c r="TKT268"/>
      <c r="TKU268"/>
      <c r="TKV268"/>
      <c r="TKW268"/>
      <c r="TKX268"/>
      <c r="TKY268"/>
      <c r="TKZ268"/>
      <c r="TLA268"/>
      <c r="TLB268"/>
      <c r="TLC268"/>
      <c r="TLD268"/>
      <c r="TLE268"/>
      <c r="TLF268"/>
      <c r="TLG268"/>
      <c r="TLH268"/>
      <c r="TLI268"/>
      <c r="TLJ268"/>
      <c r="TLK268"/>
      <c r="TLL268"/>
      <c r="TLM268"/>
      <c r="TLN268"/>
      <c r="TLO268"/>
      <c r="TLP268"/>
      <c r="TLQ268"/>
      <c r="TLR268"/>
      <c r="TLS268"/>
      <c r="TLT268"/>
      <c r="TLU268"/>
      <c r="TLV268"/>
      <c r="TLW268"/>
      <c r="TLX268"/>
      <c r="TLY268"/>
      <c r="TLZ268"/>
      <c r="TMA268"/>
      <c r="TMB268"/>
      <c r="TMC268"/>
      <c r="TMD268"/>
      <c r="TME268"/>
      <c r="TMF268"/>
      <c r="TMG268"/>
      <c r="TMH268"/>
      <c r="TMI268"/>
      <c r="TMJ268"/>
      <c r="TMK268"/>
      <c r="TML268"/>
      <c r="TMM268"/>
      <c r="TMN268"/>
      <c r="TMO268"/>
      <c r="TMP268"/>
      <c r="TMQ268"/>
      <c r="TMR268"/>
      <c r="TMS268"/>
      <c r="TMT268"/>
      <c r="TMU268"/>
      <c r="TMV268"/>
      <c r="TMW268"/>
      <c r="TMX268"/>
      <c r="TMY268"/>
      <c r="TMZ268"/>
      <c r="TNA268"/>
      <c r="TNB268"/>
      <c r="TNC268"/>
      <c r="TND268"/>
      <c r="TNE268"/>
      <c r="TNF268"/>
      <c r="TNG268"/>
      <c r="TNH268"/>
      <c r="TNI268"/>
      <c r="TNJ268"/>
      <c r="TNK268"/>
      <c r="TNL268"/>
      <c r="TNM268"/>
      <c r="TNN268"/>
      <c r="TNO268"/>
      <c r="TNP268"/>
      <c r="TNQ268"/>
      <c r="TNR268"/>
      <c r="TNS268"/>
      <c r="TNT268"/>
      <c r="TNU268"/>
      <c r="TNV268"/>
      <c r="TNW268"/>
      <c r="TNX268"/>
      <c r="TNY268"/>
      <c r="TNZ268"/>
      <c r="TOA268"/>
      <c r="TOB268"/>
      <c r="TOC268"/>
      <c r="TOD268"/>
      <c r="TOE268"/>
      <c r="TOF268"/>
      <c r="TOG268"/>
      <c r="TOH268"/>
      <c r="TOI268"/>
      <c r="TOJ268"/>
      <c r="TOK268"/>
      <c r="TOL268"/>
      <c r="TOM268"/>
      <c r="TON268"/>
      <c r="TOO268"/>
      <c r="TOP268"/>
      <c r="TOQ268"/>
      <c r="TOR268"/>
      <c r="TOS268"/>
      <c r="TOT268"/>
      <c r="TOU268"/>
      <c r="TOV268"/>
      <c r="TOW268"/>
      <c r="TOX268"/>
      <c r="TOY268"/>
      <c r="TOZ268"/>
      <c r="TPA268"/>
      <c r="TPB268"/>
      <c r="TPC268"/>
      <c r="TPD268"/>
      <c r="TPE268"/>
      <c r="TPF268"/>
      <c r="TPG268"/>
      <c r="TPH268"/>
      <c r="TPI268"/>
      <c r="TPJ268"/>
      <c r="TPK268"/>
      <c r="TPL268"/>
      <c r="TPM268"/>
      <c r="TPN268"/>
      <c r="TPO268"/>
      <c r="TPP268"/>
      <c r="TPQ268"/>
      <c r="TPR268"/>
      <c r="TPS268"/>
      <c r="TPT268"/>
      <c r="TPU268"/>
      <c r="TPV268"/>
      <c r="TPW268"/>
      <c r="TPX268"/>
      <c r="TPY268"/>
      <c r="TPZ268"/>
      <c r="TQA268"/>
      <c r="TQB268"/>
      <c r="TQC268"/>
      <c r="TQD268"/>
      <c r="TQE268"/>
      <c r="TQF268"/>
      <c r="TQG268"/>
      <c r="TQH268"/>
      <c r="TQI268"/>
      <c r="TQJ268"/>
      <c r="TQK268"/>
      <c r="TQL268"/>
      <c r="TQM268"/>
      <c r="TQN268"/>
      <c r="TQO268"/>
      <c r="TQP268"/>
      <c r="TQQ268"/>
      <c r="TQR268"/>
      <c r="TQS268"/>
      <c r="TQT268"/>
      <c r="TQU268"/>
      <c r="TQV268"/>
      <c r="TQW268"/>
      <c r="TQX268"/>
      <c r="TQY268"/>
      <c r="TQZ268"/>
      <c r="TRA268"/>
      <c r="TRB268"/>
      <c r="TRC268"/>
      <c r="TRD268"/>
      <c r="TRE268"/>
      <c r="TRF268"/>
      <c r="TRG268"/>
      <c r="TRH268"/>
      <c r="TRI268"/>
      <c r="TRJ268"/>
      <c r="TRK268"/>
      <c r="TRL268"/>
      <c r="TRM268"/>
      <c r="TRN268"/>
      <c r="TRO268"/>
      <c r="TRP268"/>
      <c r="TRQ268"/>
      <c r="TRR268"/>
      <c r="TRS268"/>
      <c r="TRT268"/>
      <c r="TRU268"/>
      <c r="TRV268"/>
      <c r="TRW268"/>
      <c r="TRX268"/>
      <c r="TRY268"/>
      <c r="TRZ268"/>
      <c r="TSA268"/>
      <c r="TSB268"/>
      <c r="TSC268"/>
      <c r="TSD268"/>
      <c r="TSE268"/>
      <c r="TSF268"/>
      <c r="TSG268"/>
      <c r="TSH268"/>
      <c r="TSI268"/>
      <c r="TSJ268"/>
      <c r="TSK268"/>
      <c r="TSL268"/>
      <c r="TSM268"/>
      <c r="TSN268"/>
      <c r="TSO268"/>
      <c r="TSP268"/>
      <c r="TSQ268"/>
      <c r="TSR268"/>
      <c r="TSS268"/>
      <c r="TST268"/>
      <c r="TSU268"/>
      <c r="TSV268"/>
      <c r="TSW268"/>
      <c r="TSX268"/>
      <c r="TSY268"/>
      <c r="TSZ268"/>
      <c r="TTA268"/>
      <c r="TTB268"/>
      <c r="TTC268"/>
      <c r="TTD268"/>
      <c r="TTE268"/>
      <c r="TTF268"/>
      <c r="TTG268"/>
      <c r="TTH268"/>
      <c r="TTI268"/>
      <c r="TTJ268"/>
      <c r="TTK268"/>
      <c r="TTL268"/>
      <c r="TTM268"/>
      <c r="TTN268"/>
      <c r="TTO268"/>
      <c r="TTP268"/>
      <c r="TTQ268"/>
      <c r="TTR268"/>
      <c r="TTS268"/>
      <c r="TTT268"/>
      <c r="TTU268"/>
      <c r="TTV268"/>
      <c r="TTW268"/>
      <c r="TTX268"/>
      <c r="TTY268"/>
      <c r="TTZ268"/>
      <c r="TUA268"/>
      <c r="TUB268"/>
      <c r="TUC268"/>
      <c r="TUD268"/>
      <c r="TUE268"/>
      <c r="TUF268"/>
      <c r="TUG268"/>
      <c r="TUH268"/>
      <c r="TUI268"/>
      <c r="TUJ268"/>
      <c r="TUK268"/>
      <c r="TUL268"/>
      <c r="TUM268"/>
      <c r="TUN268"/>
      <c r="TUO268"/>
      <c r="TUP268"/>
      <c r="TUQ268"/>
      <c r="TUR268"/>
      <c r="TUS268"/>
      <c r="TUT268"/>
      <c r="TUU268"/>
      <c r="TUV268"/>
      <c r="TUW268"/>
      <c r="TUX268"/>
      <c r="TUY268"/>
      <c r="TUZ268"/>
      <c r="TVA268"/>
      <c r="TVB268"/>
      <c r="TVC268"/>
      <c r="TVD268"/>
      <c r="TVE268"/>
      <c r="TVF268"/>
      <c r="TVG268"/>
      <c r="TVH268"/>
      <c r="TVI268"/>
      <c r="TVJ268"/>
      <c r="TVK268"/>
      <c r="TVL268"/>
      <c r="TVM268"/>
      <c r="TVN268"/>
      <c r="TVO268"/>
      <c r="TVP268"/>
      <c r="TVQ268"/>
      <c r="TVR268"/>
      <c r="TVS268"/>
      <c r="TVT268"/>
      <c r="TVU268"/>
      <c r="TVV268"/>
      <c r="TVW268"/>
      <c r="TVX268"/>
      <c r="TVY268"/>
      <c r="TVZ268"/>
      <c r="TWA268"/>
      <c r="TWB268"/>
      <c r="TWC268"/>
      <c r="TWD268"/>
      <c r="TWE268"/>
      <c r="TWF268"/>
      <c r="TWG268"/>
      <c r="TWH268"/>
      <c r="TWI268"/>
      <c r="TWJ268"/>
      <c r="TWK268"/>
      <c r="TWL268"/>
      <c r="TWM268"/>
      <c r="TWN268"/>
      <c r="TWO268"/>
      <c r="TWP268"/>
      <c r="TWQ268"/>
      <c r="TWR268"/>
      <c r="TWS268"/>
      <c r="TWT268"/>
      <c r="TWU268"/>
      <c r="TWV268"/>
      <c r="TWW268"/>
      <c r="TWX268"/>
      <c r="TWY268"/>
      <c r="TWZ268"/>
      <c r="TXA268"/>
      <c r="TXB268"/>
      <c r="TXC268"/>
      <c r="TXD268"/>
      <c r="TXE268"/>
      <c r="TXF268"/>
      <c r="TXG268"/>
      <c r="TXH268"/>
      <c r="TXI268"/>
      <c r="TXJ268"/>
      <c r="TXK268"/>
      <c r="TXL268"/>
      <c r="TXM268"/>
      <c r="TXN268"/>
      <c r="TXO268"/>
      <c r="TXP268"/>
      <c r="TXQ268"/>
      <c r="TXR268"/>
      <c r="TXS268"/>
      <c r="TXT268"/>
      <c r="TXU268"/>
      <c r="TXV268"/>
      <c r="TXW268"/>
      <c r="TXX268"/>
      <c r="TXY268"/>
      <c r="TXZ268"/>
      <c r="TYA268"/>
      <c r="TYB268"/>
      <c r="TYC268"/>
      <c r="TYD268"/>
      <c r="TYE268"/>
      <c r="TYF268"/>
      <c r="TYG268"/>
      <c r="TYH268"/>
      <c r="TYI268"/>
      <c r="TYJ268"/>
      <c r="TYK268"/>
      <c r="TYL268"/>
      <c r="TYM268"/>
      <c r="TYN268"/>
      <c r="TYO268"/>
      <c r="TYP268"/>
      <c r="TYQ268"/>
      <c r="TYR268"/>
      <c r="TYS268"/>
      <c r="TYT268"/>
      <c r="TYU268"/>
      <c r="TYV268"/>
      <c r="TYW268"/>
      <c r="TYX268"/>
      <c r="TYY268"/>
      <c r="TYZ268"/>
      <c r="TZA268"/>
      <c r="TZB268"/>
      <c r="TZC268"/>
      <c r="TZD268"/>
      <c r="TZE268"/>
      <c r="TZF268"/>
      <c r="TZG268"/>
      <c r="TZH268"/>
      <c r="TZI268"/>
      <c r="TZJ268"/>
      <c r="TZK268"/>
      <c r="TZL268"/>
      <c r="TZM268"/>
      <c r="TZN268"/>
      <c r="TZO268"/>
      <c r="TZP268"/>
      <c r="TZQ268"/>
      <c r="TZR268"/>
      <c r="TZS268"/>
      <c r="TZT268"/>
      <c r="TZU268"/>
      <c r="TZV268"/>
      <c r="TZW268"/>
      <c r="TZX268"/>
      <c r="TZY268"/>
      <c r="TZZ268"/>
      <c r="UAA268"/>
      <c r="UAB268"/>
      <c r="UAC268"/>
      <c r="UAD268"/>
      <c r="UAE268"/>
      <c r="UAF268"/>
      <c r="UAG268"/>
      <c r="UAH268"/>
      <c r="UAI268"/>
      <c r="UAJ268"/>
      <c r="UAK268"/>
      <c r="UAL268"/>
      <c r="UAM268"/>
      <c r="UAN268"/>
      <c r="UAO268"/>
      <c r="UAP268"/>
      <c r="UAQ268"/>
      <c r="UAR268"/>
      <c r="UAS268"/>
      <c r="UAT268"/>
      <c r="UAU268"/>
      <c r="UAV268"/>
      <c r="UAW268"/>
      <c r="UAX268"/>
      <c r="UAY268"/>
      <c r="UAZ268"/>
      <c r="UBA268"/>
      <c r="UBB268"/>
      <c r="UBC268"/>
      <c r="UBD268"/>
      <c r="UBE268"/>
      <c r="UBF268"/>
      <c r="UBG268"/>
      <c r="UBH268"/>
      <c r="UBI268"/>
      <c r="UBJ268"/>
      <c r="UBK268"/>
      <c r="UBL268"/>
      <c r="UBM268"/>
      <c r="UBN268"/>
      <c r="UBO268"/>
      <c r="UBP268"/>
      <c r="UBQ268"/>
      <c r="UBR268"/>
      <c r="UBS268"/>
      <c r="UBT268"/>
      <c r="UBU268"/>
      <c r="UBV268"/>
      <c r="UBW268"/>
      <c r="UBX268"/>
      <c r="UBY268"/>
      <c r="UBZ268"/>
      <c r="UCA268"/>
      <c r="UCB268"/>
      <c r="UCC268"/>
      <c r="UCD268"/>
      <c r="UCE268"/>
      <c r="UCF268"/>
      <c r="UCG268"/>
      <c r="UCH268"/>
      <c r="UCI268"/>
      <c r="UCJ268"/>
      <c r="UCK268"/>
      <c r="UCL268"/>
      <c r="UCM268"/>
      <c r="UCN268"/>
      <c r="UCO268"/>
      <c r="UCP268"/>
      <c r="UCQ268"/>
      <c r="UCR268"/>
      <c r="UCS268"/>
      <c r="UCT268"/>
      <c r="UCU268"/>
      <c r="UCV268"/>
      <c r="UCW268"/>
      <c r="UCX268"/>
      <c r="UCY268"/>
      <c r="UCZ268"/>
      <c r="UDA268"/>
      <c r="UDB268"/>
      <c r="UDC268"/>
      <c r="UDD268"/>
      <c r="UDE268"/>
      <c r="UDF268"/>
      <c r="UDG268"/>
      <c r="UDH268"/>
      <c r="UDI268"/>
      <c r="UDJ268"/>
      <c r="UDK268"/>
      <c r="UDL268"/>
      <c r="UDM268"/>
      <c r="UDN268"/>
      <c r="UDO268"/>
      <c r="UDP268"/>
      <c r="UDQ268"/>
      <c r="UDR268"/>
      <c r="UDS268"/>
      <c r="UDT268"/>
      <c r="UDU268"/>
      <c r="UDV268"/>
      <c r="UDW268"/>
      <c r="UDX268"/>
      <c r="UDY268"/>
      <c r="UDZ268"/>
      <c r="UEA268"/>
      <c r="UEB268"/>
      <c r="UEC268"/>
      <c r="UED268"/>
      <c r="UEE268"/>
      <c r="UEF268"/>
      <c r="UEG268"/>
      <c r="UEH268"/>
      <c r="UEI268"/>
      <c r="UEJ268"/>
      <c r="UEK268"/>
      <c r="UEL268"/>
      <c r="UEM268"/>
      <c r="UEN268"/>
      <c r="UEO268"/>
      <c r="UEP268"/>
      <c r="UEQ268"/>
      <c r="UER268"/>
      <c r="UES268"/>
      <c r="UET268"/>
      <c r="UEU268"/>
      <c r="UEV268"/>
      <c r="UEW268"/>
      <c r="UEX268"/>
      <c r="UEY268"/>
      <c r="UEZ268"/>
      <c r="UFA268"/>
      <c r="UFB268"/>
      <c r="UFC268"/>
      <c r="UFD268"/>
      <c r="UFE268"/>
      <c r="UFF268"/>
      <c r="UFG268"/>
      <c r="UFH268"/>
      <c r="UFI268"/>
      <c r="UFJ268"/>
      <c r="UFK268"/>
      <c r="UFL268"/>
      <c r="UFM268"/>
      <c r="UFN268"/>
      <c r="UFO268"/>
      <c r="UFP268"/>
      <c r="UFQ268"/>
      <c r="UFR268"/>
      <c r="UFS268"/>
      <c r="UFT268"/>
      <c r="UFU268"/>
      <c r="UFV268"/>
      <c r="UFW268"/>
      <c r="UFX268"/>
      <c r="UFY268"/>
      <c r="UFZ268"/>
      <c r="UGA268"/>
      <c r="UGB268"/>
      <c r="UGC268"/>
      <c r="UGD268"/>
      <c r="UGE268"/>
      <c r="UGF268"/>
      <c r="UGG268"/>
      <c r="UGH268"/>
      <c r="UGI268"/>
      <c r="UGJ268"/>
      <c r="UGK268"/>
      <c r="UGL268"/>
      <c r="UGM268"/>
      <c r="UGN268"/>
      <c r="UGO268"/>
      <c r="UGP268"/>
      <c r="UGQ268"/>
      <c r="UGR268"/>
      <c r="UGS268"/>
      <c r="UGT268"/>
      <c r="UGU268"/>
      <c r="UGV268"/>
      <c r="UGW268"/>
      <c r="UGX268"/>
      <c r="UGY268"/>
      <c r="UGZ268"/>
      <c r="UHA268"/>
      <c r="UHB268"/>
      <c r="UHC268"/>
      <c r="UHD268"/>
      <c r="UHE268"/>
      <c r="UHF268"/>
      <c r="UHG268"/>
      <c r="UHH268"/>
      <c r="UHI268"/>
      <c r="UHJ268"/>
      <c r="UHK268"/>
      <c r="UHL268"/>
      <c r="UHM268"/>
      <c r="UHN268"/>
      <c r="UHO268"/>
      <c r="UHP268"/>
      <c r="UHQ268"/>
      <c r="UHR268"/>
      <c r="UHS268"/>
      <c r="UHT268"/>
      <c r="UHU268"/>
      <c r="UHV268"/>
      <c r="UHW268"/>
      <c r="UHX268"/>
      <c r="UHY268"/>
      <c r="UHZ268"/>
      <c r="UIA268"/>
      <c r="UIB268"/>
      <c r="UIC268"/>
      <c r="UID268"/>
      <c r="UIE268"/>
      <c r="UIF268"/>
      <c r="UIG268"/>
      <c r="UIH268"/>
      <c r="UII268"/>
      <c r="UIJ268"/>
      <c r="UIK268"/>
      <c r="UIL268"/>
      <c r="UIM268"/>
      <c r="UIN268"/>
      <c r="UIO268"/>
      <c r="UIP268"/>
      <c r="UIQ268"/>
      <c r="UIR268"/>
      <c r="UIS268"/>
      <c r="UIT268"/>
      <c r="UIU268"/>
      <c r="UIV268"/>
      <c r="UIW268"/>
      <c r="UIX268"/>
      <c r="UIY268"/>
      <c r="UIZ268"/>
      <c r="UJA268"/>
      <c r="UJB268"/>
      <c r="UJC268"/>
      <c r="UJD268"/>
      <c r="UJE268"/>
      <c r="UJF268"/>
      <c r="UJG268"/>
      <c r="UJH268"/>
      <c r="UJI268"/>
      <c r="UJJ268"/>
      <c r="UJK268"/>
      <c r="UJL268"/>
      <c r="UJM268"/>
      <c r="UJN268"/>
      <c r="UJO268"/>
      <c r="UJP268"/>
      <c r="UJQ268"/>
      <c r="UJR268"/>
      <c r="UJS268"/>
      <c r="UJT268"/>
      <c r="UJU268"/>
      <c r="UJV268"/>
      <c r="UJW268"/>
      <c r="UJX268"/>
      <c r="UJY268"/>
      <c r="UJZ268"/>
      <c r="UKA268"/>
      <c r="UKB268"/>
      <c r="UKC268"/>
      <c r="UKD268"/>
      <c r="UKE268"/>
      <c r="UKF268"/>
      <c r="UKG268"/>
      <c r="UKH268"/>
      <c r="UKI268"/>
      <c r="UKJ268"/>
      <c r="UKK268"/>
      <c r="UKL268"/>
      <c r="UKM268"/>
      <c r="UKN268"/>
      <c r="UKO268"/>
      <c r="UKP268"/>
      <c r="UKQ268"/>
      <c r="UKR268"/>
      <c r="UKS268"/>
      <c r="UKT268"/>
      <c r="UKU268"/>
      <c r="UKV268"/>
      <c r="UKW268"/>
      <c r="UKX268"/>
      <c r="UKY268"/>
      <c r="UKZ268"/>
      <c r="ULA268"/>
      <c r="ULB268"/>
      <c r="ULC268"/>
      <c r="ULD268"/>
      <c r="ULE268"/>
      <c r="ULF268"/>
      <c r="ULG268"/>
      <c r="ULH268"/>
      <c r="ULI268"/>
      <c r="ULJ268"/>
      <c r="ULK268"/>
      <c r="ULL268"/>
      <c r="ULM268"/>
      <c r="ULN268"/>
      <c r="ULO268"/>
      <c r="ULP268"/>
      <c r="ULQ268"/>
      <c r="ULR268"/>
      <c r="ULS268"/>
      <c r="ULT268"/>
      <c r="ULU268"/>
      <c r="ULV268"/>
      <c r="ULW268"/>
      <c r="ULX268"/>
      <c r="ULY268"/>
      <c r="ULZ268"/>
      <c r="UMA268"/>
      <c r="UMB268"/>
      <c r="UMC268"/>
      <c r="UMD268"/>
      <c r="UME268"/>
      <c r="UMF268"/>
      <c r="UMG268"/>
      <c r="UMH268"/>
      <c r="UMI268"/>
      <c r="UMJ268"/>
      <c r="UMK268"/>
      <c r="UML268"/>
      <c r="UMM268"/>
      <c r="UMN268"/>
      <c r="UMO268"/>
      <c r="UMP268"/>
      <c r="UMQ268"/>
      <c r="UMR268"/>
      <c r="UMS268"/>
      <c r="UMT268"/>
      <c r="UMU268"/>
      <c r="UMV268"/>
      <c r="UMW268"/>
      <c r="UMX268"/>
      <c r="UMY268"/>
      <c r="UMZ268"/>
      <c r="UNA268"/>
      <c r="UNB268"/>
      <c r="UNC268"/>
      <c r="UND268"/>
      <c r="UNE268"/>
      <c r="UNF268"/>
      <c r="UNG268"/>
      <c r="UNH268"/>
      <c r="UNI268"/>
      <c r="UNJ268"/>
      <c r="UNK268"/>
      <c r="UNL268"/>
      <c r="UNM268"/>
      <c r="UNN268"/>
      <c r="UNO268"/>
      <c r="UNP268"/>
      <c r="UNQ268"/>
      <c r="UNR268"/>
      <c r="UNS268"/>
      <c r="UNT268"/>
      <c r="UNU268"/>
      <c r="UNV268"/>
      <c r="UNW268"/>
      <c r="UNX268"/>
      <c r="UNY268"/>
      <c r="UNZ268"/>
      <c r="UOA268"/>
      <c r="UOB268"/>
      <c r="UOC268"/>
      <c r="UOD268"/>
      <c r="UOE268"/>
      <c r="UOF268"/>
      <c r="UOG268"/>
      <c r="UOH268"/>
      <c r="UOI268"/>
      <c r="UOJ268"/>
      <c r="UOK268"/>
      <c r="UOL268"/>
      <c r="UOM268"/>
      <c r="UON268"/>
      <c r="UOO268"/>
      <c r="UOP268"/>
      <c r="UOQ268"/>
      <c r="UOR268"/>
      <c r="UOS268"/>
      <c r="UOT268"/>
      <c r="UOU268"/>
      <c r="UOV268"/>
      <c r="UOW268"/>
      <c r="UOX268"/>
      <c r="UOY268"/>
      <c r="UOZ268"/>
      <c r="UPA268"/>
      <c r="UPB268"/>
      <c r="UPC268"/>
      <c r="UPD268"/>
      <c r="UPE268"/>
      <c r="UPF268"/>
      <c r="UPG268"/>
      <c r="UPH268"/>
      <c r="UPI268"/>
      <c r="UPJ268"/>
      <c r="UPK268"/>
      <c r="UPL268"/>
      <c r="UPM268"/>
      <c r="UPN268"/>
      <c r="UPO268"/>
      <c r="UPP268"/>
      <c r="UPQ268"/>
      <c r="UPR268"/>
      <c r="UPS268"/>
      <c r="UPT268"/>
      <c r="UPU268"/>
      <c r="UPV268"/>
      <c r="UPW268"/>
      <c r="UPX268"/>
      <c r="UPY268"/>
      <c r="UPZ268"/>
      <c r="UQA268"/>
      <c r="UQB268"/>
      <c r="UQC268"/>
      <c r="UQD268"/>
      <c r="UQE268"/>
      <c r="UQF268"/>
      <c r="UQG268"/>
      <c r="UQH268"/>
      <c r="UQI268"/>
      <c r="UQJ268"/>
      <c r="UQK268"/>
      <c r="UQL268"/>
      <c r="UQM268"/>
      <c r="UQN268"/>
      <c r="UQO268"/>
      <c r="UQP268"/>
      <c r="UQQ268"/>
      <c r="UQR268"/>
      <c r="UQS268"/>
      <c r="UQT268"/>
      <c r="UQU268"/>
      <c r="UQV268"/>
      <c r="UQW268"/>
      <c r="UQX268"/>
      <c r="UQY268"/>
      <c r="UQZ268"/>
      <c r="URA268"/>
      <c r="URB268"/>
      <c r="URC268"/>
      <c r="URD268"/>
      <c r="URE268"/>
      <c r="URF268"/>
      <c r="URG268"/>
      <c r="URH268"/>
      <c r="URI268"/>
      <c r="URJ268"/>
      <c r="URK268"/>
      <c r="URL268"/>
      <c r="URM268"/>
      <c r="URN268"/>
      <c r="URO268"/>
      <c r="URP268"/>
      <c r="URQ268"/>
      <c r="URR268"/>
      <c r="URS268"/>
      <c r="URT268"/>
      <c r="URU268"/>
      <c r="URV268"/>
      <c r="URW268"/>
      <c r="URX268"/>
      <c r="URY268"/>
      <c r="URZ268"/>
      <c r="USA268"/>
      <c r="USB268"/>
      <c r="USC268"/>
      <c r="USD268"/>
      <c r="USE268"/>
      <c r="USF268"/>
      <c r="USG268"/>
      <c r="USH268"/>
      <c r="USI268"/>
      <c r="USJ268"/>
      <c r="USK268"/>
      <c r="USL268"/>
      <c r="USM268"/>
      <c r="USN268"/>
      <c r="USO268"/>
      <c r="USP268"/>
      <c r="USQ268"/>
      <c r="USR268"/>
      <c r="USS268"/>
      <c r="UST268"/>
      <c r="USU268"/>
      <c r="USV268"/>
      <c r="USW268"/>
      <c r="USX268"/>
      <c r="USY268"/>
      <c r="USZ268"/>
      <c r="UTA268"/>
      <c r="UTB268"/>
      <c r="UTC268"/>
      <c r="UTD268"/>
      <c r="UTE268"/>
      <c r="UTF268"/>
      <c r="UTG268"/>
      <c r="UTH268"/>
      <c r="UTI268"/>
      <c r="UTJ268"/>
      <c r="UTK268"/>
      <c r="UTL268"/>
      <c r="UTM268"/>
      <c r="UTN268"/>
      <c r="UTO268"/>
      <c r="UTP268"/>
      <c r="UTQ268"/>
      <c r="UTR268"/>
      <c r="UTS268"/>
      <c r="UTT268"/>
      <c r="UTU268"/>
      <c r="UTV268"/>
      <c r="UTW268"/>
      <c r="UTX268"/>
      <c r="UTY268"/>
      <c r="UTZ268"/>
      <c r="UUA268"/>
      <c r="UUB268"/>
      <c r="UUC268"/>
      <c r="UUD268"/>
      <c r="UUE268"/>
      <c r="UUF268"/>
      <c r="UUG268"/>
      <c r="UUH268"/>
      <c r="UUI268"/>
      <c r="UUJ268"/>
      <c r="UUK268"/>
      <c r="UUL268"/>
      <c r="UUM268"/>
      <c r="UUN268"/>
      <c r="UUO268"/>
      <c r="UUP268"/>
      <c r="UUQ268"/>
      <c r="UUR268"/>
      <c r="UUS268"/>
      <c r="UUT268"/>
      <c r="UUU268"/>
      <c r="UUV268"/>
      <c r="UUW268"/>
      <c r="UUX268"/>
      <c r="UUY268"/>
      <c r="UUZ268"/>
      <c r="UVA268"/>
      <c r="UVB268"/>
      <c r="UVC268"/>
      <c r="UVD268"/>
      <c r="UVE268"/>
      <c r="UVF268"/>
      <c r="UVG268"/>
      <c r="UVH268"/>
      <c r="UVI268"/>
      <c r="UVJ268"/>
      <c r="UVK268"/>
      <c r="UVL268"/>
      <c r="UVM268"/>
      <c r="UVN268"/>
      <c r="UVO268"/>
      <c r="UVP268"/>
      <c r="UVQ268"/>
      <c r="UVR268"/>
      <c r="UVS268"/>
      <c r="UVT268"/>
      <c r="UVU268"/>
      <c r="UVV268"/>
      <c r="UVW268"/>
      <c r="UVX268"/>
      <c r="UVY268"/>
      <c r="UVZ268"/>
      <c r="UWA268"/>
      <c r="UWB268"/>
      <c r="UWC268"/>
      <c r="UWD268"/>
      <c r="UWE268"/>
      <c r="UWF268"/>
      <c r="UWG268"/>
      <c r="UWH268"/>
      <c r="UWI268"/>
      <c r="UWJ268"/>
      <c r="UWK268"/>
      <c r="UWL268"/>
      <c r="UWM268"/>
      <c r="UWN268"/>
      <c r="UWO268"/>
      <c r="UWP268"/>
      <c r="UWQ268"/>
      <c r="UWR268"/>
      <c r="UWS268"/>
      <c r="UWT268"/>
      <c r="UWU268"/>
      <c r="UWV268"/>
      <c r="UWW268"/>
      <c r="UWX268"/>
      <c r="UWY268"/>
      <c r="UWZ268"/>
      <c r="UXA268"/>
      <c r="UXB268"/>
      <c r="UXC268"/>
      <c r="UXD268"/>
      <c r="UXE268"/>
      <c r="UXF268"/>
      <c r="UXG268"/>
      <c r="UXH268"/>
      <c r="UXI268"/>
      <c r="UXJ268"/>
      <c r="UXK268"/>
      <c r="UXL268"/>
      <c r="UXM268"/>
      <c r="UXN268"/>
      <c r="UXO268"/>
      <c r="UXP268"/>
      <c r="UXQ268"/>
      <c r="UXR268"/>
      <c r="UXS268"/>
      <c r="UXT268"/>
      <c r="UXU268"/>
      <c r="UXV268"/>
      <c r="UXW268"/>
      <c r="UXX268"/>
      <c r="UXY268"/>
      <c r="UXZ268"/>
      <c r="UYA268"/>
      <c r="UYB268"/>
      <c r="UYC268"/>
      <c r="UYD268"/>
      <c r="UYE268"/>
      <c r="UYF268"/>
      <c r="UYG268"/>
      <c r="UYH268"/>
      <c r="UYI268"/>
      <c r="UYJ268"/>
      <c r="UYK268"/>
      <c r="UYL268"/>
      <c r="UYM268"/>
      <c r="UYN268"/>
      <c r="UYO268"/>
      <c r="UYP268"/>
      <c r="UYQ268"/>
      <c r="UYR268"/>
      <c r="UYS268"/>
      <c r="UYT268"/>
      <c r="UYU268"/>
      <c r="UYV268"/>
      <c r="UYW268"/>
      <c r="UYX268"/>
      <c r="UYY268"/>
      <c r="UYZ268"/>
      <c r="UZA268"/>
      <c r="UZB268"/>
      <c r="UZC268"/>
      <c r="UZD268"/>
      <c r="UZE268"/>
      <c r="UZF268"/>
      <c r="UZG268"/>
      <c r="UZH268"/>
      <c r="UZI268"/>
      <c r="UZJ268"/>
      <c r="UZK268"/>
      <c r="UZL268"/>
      <c r="UZM268"/>
      <c r="UZN268"/>
      <c r="UZO268"/>
      <c r="UZP268"/>
      <c r="UZQ268"/>
      <c r="UZR268"/>
      <c r="UZS268"/>
      <c r="UZT268"/>
      <c r="UZU268"/>
      <c r="UZV268"/>
      <c r="UZW268"/>
      <c r="UZX268"/>
      <c r="UZY268"/>
      <c r="UZZ268"/>
      <c r="VAA268"/>
      <c r="VAB268"/>
      <c r="VAC268"/>
      <c r="VAD268"/>
      <c r="VAE268"/>
      <c r="VAF268"/>
      <c r="VAG268"/>
      <c r="VAH268"/>
      <c r="VAI268"/>
      <c r="VAJ268"/>
      <c r="VAK268"/>
      <c r="VAL268"/>
      <c r="VAM268"/>
      <c r="VAN268"/>
      <c r="VAO268"/>
      <c r="VAP268"/>
      <c r="VAQ268"/>
      <c r="VAR268"/>
      <c r="VAS268"/>
      <c r="VAT268"/>
      <c r="VAU268"/>
      <c r="VAV268"/>
      <c r="VAW268"/>
      <c r="VAX268"/>
      <c r="VAY268"/>
      <c r="VAZ268"/>
      <c r="VBA268"/>
      <c r="VBB268"/>
      <c r="VBC268"/>
      <c r="VBD268"/>
      <c r="VBE268"/>
      <c r="VBF268"/>
      <c r="VBG268"/>
      <c r="VBH268"/>
      <c r="VBI268"/>
      <c r="VBJ268"/>
      <c r="VBK268"/>
      <c r="VBL268"/>
      <c r="VBM268"/>
      <c r="VBN268"/>
      <c r="VBO268"/>
      <c r="VBP268"/>
      <c r="VBQ268"/>
      <c r="VBR268"/>
      <c r="VBS268"/>
      <c r="VBT268"/>
      <c r="VBU268"/>
      <c r="VBV268"/>
      <c r="VBW268"/>
      <c r="VBX268"/>
      <c r="VBY268"/>
      <c r="VBZ268"/>
      <c r="VCA268"/>
      <c r="VCB268"/>
      <c r="VCC268"/>
      <c r="VCD268"/>
      <c r="VCE268"/>
      <c r="VCF268"/>
      <c r="VCG268"/>
      <c r="VCH268"/>
      <c r="VCI268"/>
      <c r="VCJ268"/>
      <c r="VCK268"/>
      <c r="VCL268"/>
      <c r="VCM268"/>
      <c r="VCN268"/>
      <c r="VCO268"/>
      <c r="VCP268"/>
      <c r="VCQ268"/>
      <c r="VCR268"/>
      <c r="VCS268"/>
      <c r="VCT268"/>
      <c r="VCU268"/>
      <c r="VCV268"/>
      <c r="VCW268"/>
      <c r="VCX268"/>
      <c r="VCY268"/>
      <c r="VCZ268"/>
      <c r="VDA268"/>
      <c r="VDB268"/>
      <c r="VDC268"/>
      <c r="VDD268"/>
      <c r="VDE268"/>
      <c r="VDF268"/>
      <c r="VDG268"/>
      <c r="VDH268"/>
      <c r="VDI268"/>
      <c r="VDJ268"/>
      <c r="VDK268"/>
      <c r="VDL268"/>
      <c r="VDM268"/>
      <c r="VDN268"/>
      <c r="VDO268"/>
      <c r="VDP268"/>
      <c r="VDQ268"/>
      <c r="VDR268"/>
      <c r="VDS268"/>
      <c r="VDT268"/>
      <c r="VDU268"/>
      <c r="VDV268"/>
      <c r="VDW268"/>
      <c r="VDX268"/>
      <c r="VDY268"/>
      <c r="VDZ268"/>
      <c r="VEA268"/>
      <c r="VEB268"/>
      <c r="VEC268"/>
      <c r="VED268"/>
      <c r="VEE268"/>
      <c r="VEF268"/>
      <c r="VEG268"/>
      <c r="VEH268"/>
      <c r="VEI268"/>
      <c r="VEJ268"/>
      <c r="VEK268"/>
      <c r="VEL268"/>
      <c r="VEM268"/>
      <c r="VEN268"/>
      <c r="VEO268"/>
      <c r="VEP268"/>
      <c r="VEQ268"/>
      <c r="VER268"/>
      <c r="VES268"/>
      <c r="VET268"/>
      <c r="VEU268"/>
      <c r="VEV268"/>
      <c r="VEW268"/>
      <c r="VEX268"/>
      <c r="VEY268"/>
      <c r="VEZ268"/>
      <c r="VFA268"/>
      <c r="VFB268"/>
      <c r="VFC268"/>
      <c r="VFD268"/>
      <c r="VFE268"/>
      <c r="VFF268"/>
      <c r="VFG268"/>
      <c r="VFH268"/>
      <c r="VFI268"/>
      <c r="VFJ268"/>
      <c r="VFK268"/>
      <c r="VFL268"/>
      <c r="VFM268"/>
      <c r="VFN268"/>
      <c r="VFO268"/>
      <c r="VFP268"/>
      <c r="VFQ268"/>
      <c r="VFR268"/>
      <c r="VFS268"/>
      <c r="VFT268"/>
      <c r="VFU268"/>
      <c r="VFV268"/>
      <c r="VFW268"/>
      <c r="VFX268"/>
      <c r="VFY268"/>
      <c r="VFZ268"/>
      <c r="VGA268"/>
      <c r="VGB268"/>
      <c r="VGC268"/>
      <c r="VGD268"/>
      <c r="VGE268"/>
      <c r="VGF268"/>
      <c r="VGG268"/>
      <c r="VGH268"/>
      <c r="VGI268"/>
      <c r="VGJ268"/>
      <c r="VGK268"/>
      <c r="VGL268"/>
      <c r="VGM268"/>
      <c r="VGN268"/>
      <c r="VGO268"/>
      <c r="VGP268"/>
      <c r="VGQ268"/>
      <c r="VGR268"/>
      <c r="VGS268"/>
      <c r="VGT268"/>
      <c r="VGU268"/>
      <c r="VGV268"/>
      <c r="VGW268"/>
      <c r="VGX268"/>
      <c r="VGY268"/>
      <c r="VGZ268"/>
      <c r="VHA268"/>
      <c r="VHB268"/>
      <c r="VHC268"/>
      <c r="VHD268"/>
      <c r="VHE268"/>
      <c r="VHF268"/>
      <c r="VHG268"/>
      <c r="VHH268"/>
      <c r="VHI268"/>
      <c r="VHJ268"/>
      <c r="VHK268"/>
      <c r="VHL268"/>
      <c r="VHM268"/>
      <c r="VHN268"/>
      <c r="VHO268"/>
      <c r="VHP268"/>
      <c r="VHQ268"/>
      <c r="VHR268"/>
      <c r="VHS268"/>
      <c r="VHT268"/>
      <c r="VHU268"/>
      <c r="VHV268"/>
      <c r="VHW268"/>
      <c r="VHX268"/>
      <c r="VHY268"/>
      <c r="VHZ268"/>
      <c r="VIA268"/>
      <c r="VIB268"/>
      <c r="VIC268"/>
      <c r="VID268"/>
      <c r="VIE268"/>
      <c r="VIF268"/>
      <c r="VIG268"/>
      <c r="VIH268"/>
      <c r="VII268"/>
      <c r="VIJ268"/>
      <c r="VIK268"/>
      <c r="VIL268"/>
      <c r="VIM268"/>
      <c r="VIN268"/>
      <c r="VIO268"/>
      <c r="VIP268"/>
      <c r="VIQ268"/>
      <c r="VIR268"/>
      <c r="VIS268"/>
      <c r="VIT268"/>
      <c r="VIU268"/>
      <c r="VIV268"/>
      <c r="VIW268"/>
      <c r="VIX268"/>
      <c r="VIY268"/>
      <c r="VIZ268"/>
      <c r="VJA268"/>
      <c r="VJB268"/>
      <c r="VJC268"/>
      <c r="VJD268"/>
      <c r="VJE268"/>
      <c r="VJF268"/>
      <c r="VJG268"/>
      <c r="VJH268"/>
      <c r="VJI268"/>
      <c r="VJJ268"/>
      <c r="VJK268"/>
      <c r="VJL268"/>
      <c r="VJM268"/>
      <c r="VJN268"/>
      <c r="VJO268"/>
      <c r="VJP268"/>
      <c r="VJQ268"/>
      <c r="VJR268"/>
      <c r="VJS268"/>
      <c r="VJT268"/>
      <c r="VJU268"/>
      <c r="VJV268"/>
      <c r="VJW268"/>
      <c r="VJX268"/>
      <c r="VJY268"/>
      <c r="VJZ268"/>
      <c r="VKA268"/>
      <c r="VKB268"/>
      <c r="VKC268"/>
      <c r="VKD268"/>
      <c r="VKE268"/>
      <c r="VKF268"/>
      <c r="VKG268"/>
      <c r="VKH268"/>
      <c r="VKI268"/>
      <c r="VKJ268"/>
      <c r="VKK268"/>
      <c r="VKL268"/>
      <c r="VKM268"/>
      <c r="VKN268"/>
      <c r="VKO268"/>
      <c r="VKP268"/>
      <c r="VKQ268"/>
      <c r="VKR268"/>
      <c r="VKS268"/>
      <c r="VKT268"/>
      <c r="VKU268"/>
      <c r="VKV268"/>
      <c r="VKW268"/>
      <c r="VKX268"/>
      <c r="VKY268"/>
      <c r="VKZ268"/>
      <c r="VLA268"/>
      <c r="VLB268"/>
      <c r="VLC268"/>
      <c r="VLD268"/>
      <c r="VLE268"/>
      <c r="VLF268"/>
      <c r="VLG268"/>
      <c r="VLH268"/>
      <c r="VLI268"/>
      <c r="VLJ268"/>
      <c r="VLK268"/>
      <c r="VLL268"/>
      <c r="VLM268"/>
      <c r="VLN268"/>
      <c r="VLO268"/>
      <c r="VLP268"/>
      <c r="VLQ268"/>
      <c r="VLR268"/>
      <c r="VLS268"/>
      <c r="VLT268"/>
      <c r="VLU268"/>
      <c r="VLV268"/>
      <c r="VLW268"/>
      <c r="VLX268"/>
      <c r="VLY268"/>
      <c r="VLZ268"/>
      <c r="VMA268"/>
      <c r="VMB268"/>
      <c r="VMC268"/>
      <c r="VMD268"/>
      <c r="VME268"/>
      <c r="VMF268"/>
      <c r="VMG268"/>
      <c r="VMH268"/>
      <c r="VMI268"/>
      <c r="VMJ268"/>
      <c r="VMK268"/>
      <c r="VML268"/>
      <c r="VMM268"/>
      <c r="VMN268"/>
      <c r="VMO268"/>
      <c r="VMP268"/>
      <c r="VMQ268"/>
      <c r="VMR268"/>
      <c r="VMS268"/>
      <c r="VMT268"/>
      <c r="VMU268"/>
      <c r="VMV268"/>
      <c r="VMW268"/>
      <c r="VMX268"/>
      <c r="VMY268"/>
      <c r="VMZ268"/>
      <c r="VNA268"/>
      <c r="VNB268"/>
      <c r="VNC268"/>
      <c r="VND268"/>
      <c r="VNE268"/>
      <c r="VNF268"/>
      <c r="VNG268"/>
      <c r="VNH268"/>
      <c r="VNI268"/>
      <c r="VNJ268"/>
      <c r="VNK268"/>
      <c r="VNL268"/>
      <c r="VNM268"/>
      <c r="VNN268"/>
      <c r="VNO268"/>
      <c r="VNP268"/>
      <c r="VNQ268"/>
      <c r="VNR268"/>
      <c r="VNS268"/>
      <c r="VNT268"/>
      <c r="VNU268"/>
      <c r="VNV268"/>
      <c r="VNW268"/>
      <c r="VNX268"/>
      <c r="VNY268"/>
      <c r="VNZ268"/>
      <c r="VOA268"/>
      <c r="VOB268"/>
      <c r="VOC268"/>
      <c r="VOD268"/>
      <c r="VOE268"/>
      <c r="VOF268"/>
      <c r="VOG268"/>
      <c r="VOH268"/>
      <c r="VOI268"/>
      <c r="VOJ268"/>
      <c r="VOK268"/>
      <c r="VOL268"/>
      <c r="VOM268"/>
      <c r="VON268"/>
      <c r="VOO268"/>
      <c r="VOP268"/>
      <c r="VOQ268"/>
      <c r="VOR268"/>
      <c r="VOS268"/>
      <c r="VOT268"/>
      <c r="VOU268"/>
      <c r="VOV268"/>
      <c r="VOW268"/>
      <c r="VOX268"/>
      <c r="VOY268"/>
      <c r="VOZ268"/>
      <c r="VPA268"/>
      <c r="VPB268"/>
      <c r="VPC268"/>
      <c r="VPD268"/>
      <c r="VPE268"/>
      <c r="VPF268"/>
      <c r="VPG268"/>
      <c r="VPH268"/>
      <c r="VPI268"/>
      <c r="VPJ268"/>
      <c r="VPK268"/>
      <c r="VPL268"/>
      <c r="VPM268"/>
      <c r="VPN268"/>
      <c r="VPO268"/>
      <c r="VPP268"/>
      <c r="VPQ268"/>
      <c r="VPR268"/>
      <c r="VPS268"/>
      <c r="VPT268"/>
      <c r="VPU268"/>
      <c r="VPV268"/>
      <c r="VPW268"/>
      <c r="VPX268"/>
      <c r="VPY268"/>
      <c r="VPZ268"/>
      <c r="VQA268"/>
      <c r="VQB268"/>
      <c r="VQC268"/>
      <c r="VQD268"/>
      <c r="VQE268"/>
      <c r="VQF268"/>
      <c r="VQG268"/>
      <c r="VQH268"/>
      <c r="VQI268"/>
      <c r="VQJ268"/>
      <c r="VQK268"/>
      <c r="VQL268"/>
      <c r="VQM268"/>
      <c r="VQN268"/>
      <c r="VQO268"/>
      <c r="VQP268"/>
      <c r="VQQ268"/>
      <c r="VQR268"/>
      <c r="VQS268"/>
      <c r="VQT268"/>
      <c r="VQU268"/>
      <c r="VQV268"/>
      <c r="VQW268"/>
      <c r="VQX268"/>
      <c r="VQY268"/>
      <c r="VQZ268"/>
      <c r="VRA268"/>
      <c r="VRB268"/>
      <c r="VRC268"/>
      <c r="VRD268"/>
      <c r="VRE268"/>
      <c r="VRF268"/>
      <c r="VRG268"/>
      <c r="VRH268"/>
      <c r="VRI268"/>
      <c r="VRJ268"/>
      <c r="VRK268"/>
      <c r="VRL268"/>
      <c r="VRM268"/>
      <c r="VRN268"/>
      <c r="VRO268"/>
      <c r="VRP268"/>
      <c r="VRQ268"/>
      <c r="VRR268"/>
      <c r="VRS268"/>
      <c r="VRT268"/>
      <c r="VRU268"/>
      <c r="VRV268"/>
      <c r="VRW268"/>
      <c r="VRX268"/>
      <c r="VRY268"/>
      <c r="VRZ268"/>
      <c r="VSA268"/>
      <c r="VSB268"/>
      <c r="VSC268"/>
      <c r="VSD268"/>
      <c r="VSE268"/>
      <c r="VSF268"/>
      <c r="VSG268"/>
      <c r="VSH268"/>
      <c r="VSI268"/>
      <c r="VSJ268"/>
      <c r="VSK268"/>
      <c r="VSL268"/>
      <c r="VSM268"/>
      <c r="VSN268"/>
      <c r="VSO268"/>
      <c r="VSP268"/>
      <c r="VSQ268"/>
      <c r="VSR268"/>
      <c r="VSS268"/>
      <c r="VST268"/>
      <c r="VSU268"/>
      <c r="VSV268"/>
      <c r="VSW268"/>
      <c r="VSX268"/>
      <c r="VSY268"/>
      <c r="VSZ268"/>
      <c r="VTA268"/>
      <c r="VTB268"/>
      <c r="VTC268"/>
      <c r="VTD268"/>
      <c r="VTE268"/>
      <c r="VTF268"/>
      <c r="VTG268"/>
      <c r="VTH268"/>
      <c r="VTI268"/>
      <c r="VTJ268"/>
      <c r="VTK268"/>
      <c r="VTL268"/>
      <c r="VTM268"/>
      <c r="VTN268"/>
      <c r="VTO268"/>
      <c r="VTP268"/>
      <c r="VTQ268"/>
      <c r="VTR268"/>
      <c r="VTS268"/>
      <c r="VTT268"/>
      <c r="VTU268"/>
      <c r="VTV268"/>
      <c r="VTW268"/>
      <c r="VTX268"/>
      <c r="VTY268"/>
      <c r="VTZ268"/>
      <c r="VUA268"/>
      <c r="VUB268"/>
      <c r="VUC268"/>
      <c r="VUD268"/>
      <c r="VUE268"/>
      <c r="VUF268"/>
      <c r="VUG268"/>
      <c r="VUH268"/>
      <c r="VUI268"/>
      <c r="VUJ268"/>
      <c r="VUK268"/>
      <c r="VUL268"/>
      <c r="VUM268"/>
      <c r="VUN268"/>
      <c r="VUO268"/>
      <c r="VUP268"/>
      <c r="VUQ268"/>
      <c r="VUR268"/>
      <c r="VUS268"/>
      <c r="VUT268"/>
      <c r="VUU268"/>
      <c r="VUV268"/>
      <c r="VUW268"/>
      <c r="VUX268"/>
      <c r="VUY268"/>
      <c r="VUZ268"/>
      <c r="VVA268"/>
      <c r="VVB268"/>
      <c r="VVC268"/>
      <c r="VVD268"/>
      <c r="VVE268"/>
      <c r="VVF268"/>
      <c r="VVG268"/>
      <c r="VVH268"/>
      <c r="VVI268"/>
      <c r="VVJ268"/>
      <c r="VVK268"/>
      <c r="VVL268"/>
      <c r="VVM268"/>
      <c r="VVN268"/>
      <c r="VVO268"/>
      <c r="VVP268"/>
      <c r="VVQ268"/>
      <c r="VVR268"/>
      <c r="VVS268"/>
      <c r="VVT268"/>
      <c r="VVU268"/>
      <c r="VVV268"/>
      <c r="VVW268"/>
      <c r="VVX268"/>
      <c r="VVY268"/>
      <c r="VVZ268"/>
      <c r="VWA268"/>
      <c r="VWB268"/>
      <c r="VWC268"/>
      <c r="VWD268"/>
      <c r="VWE268"/>
      <c r="VWF268"/>
      <c r="VWG268"/>
      <c r="VWH268"/>
      <c r="VWI268"/>
      <c r="VWJ268"/>
      <c r="VWK268"/>
      <c r="VWL268"/>
      <c r="VWM268"/>
      <c r="VWN268"/>
      <c r="VWO268"/>
      <c r="VWP268"/>
      <c r="VWQ268"/>
      <c r="VWR268"/>
      <c r="VWS268"/>
      <c r="VWT268"/>
      <c r="VWU268"/>
      <c r="VWV268"/>
      <c r="VWW268"/>
      <c r="VWX268"/>
      <c r="VWY268"/>
      <c r="VWZ268"/>
      <c r="VXA268"/>
      <c r="VXB268"/>
      <c r="VXC268"/>
      <c r="VXD268"/>
      <c r="VXE268"/>
      <c r="VXF268"/>
      <c r="VXG268"/>
      <c r="VXH268"/>
      <c r="VXI268"/>
      <c r="VXJ268"/>
      <c r="VXK268"/>
      <c r="VXL268"/>
      <c r="VXM268"/>
      <c r="VXN268"/>
      <c r="VXO268"/>
      <c r="VXP268"/>
      <c r="VXQ268"/>
      <c r="VXR268"/>
      <c r="VXS268"/>
      <c r="VXT268"/>
      <c r="VXU268"/>
      <c r="VXV268"/>
      <c r="VXW268"/>
      <c r="VXX268"/>
      <c r="VXY268"/>
      <c r="VXZ268"/>
      <c r="VYA268"/>
      <c r="VYB268"/>
      <c r="VYC268"/>
      <c r="VYD268"/>
      <c r="VYE268"/>
      <c r="VYF268"/>
      <c r="VYG268"/>
      <c r="VYH268"/>
      <c r="VYI268"/>
      <c r="VYJ268"/>
      <c r="VYK268"/>
      <c r="VYL268"/>
      <c r="VYM268"/>
      <c r="VYN268"/>
      <c r="VYO268"/>
      <c r="VYP268"/>
      <c r="VYQ268"/>
      <c r="VYR268"/>
      <c r="VYS268"/>
      <c r="VYT268"/>
      <c r="VYU268"/>
      <c r="VYV268"/>
      <c r="VYW268"/>
      <c r="VYX268"/>
      <c r="VYY268"/>
      <c r="VYZ268"/>
      <c r="VZA268"/>
      <c r="VZB268"/>
      <c r="VZC268"/>
      <c r="VZD268"/>
      <c r="VZE268"/>
      <c r="VZF268"/>
      <c r="VZG268"/>
      <c r="VZH268"/>
      <c r="VZI268"/>
      <c r="VZJ268"/>
      <c r="VZK268"/>
      <c r="VZL268"/>
      <c r="VZM268"/>
      <c r="VZN268"/>
      <c r="VZO268"/>
      <c r="VZP268"/>
      <c r="VZQ268"/>
      <c r="VZR268"/>
      <c r="VZS268"/>
      <c r="VZT268"/>
      <c r="VZU268"/>
      <c r="VZV268"/>
      <c r="VZW268"/>
      <c r="VZX268"/>
      <c r="VZY268"/>
      <c r="VZZ268"/>
      <c r="WAA268"/>
      <c r="WAB268"/>
      <c r="WAC268"/>
      <c r="WAD268"/>
      <c r="WAE268"/>
      <c r="WAF268"/>
      <c r="WAG268"/>
      <c r="WAH268"/>
      <c r="WAI268"/>
      <c r="WAJ268"/>
      <c r="WAK268"/>
      <c r="WAL268"/>
      <c r="WAM268"/>
      <c r="WAN268"/>
      <c r="WAO268"/>
      <c r="WAP268"/>
      <c r="WAQ268"/>
      <c r="WAR268"/>
      <c r="WAS268"/>
      <c r="WAT268"/>
      <c r="WAU268"/>
      <c r="WAV268"/>
      <c r="WAW268"/>
      <c r="WAX268"/>
      <c r="WAY268"/>
      <c r="WAZ268"/>
      <c r="WBA268"/>
      <c r="WBB268"/>
      <c r="WBC268"/>
      <c r="WBD268"/>
      <c r="WBE268"/>
      <c r="WBF268"/>
      <c r="WBG268"/>
      <c r="WBH268"/>
      <c r="WBI268"/>
      <c r="WBJ268"/>
      <c r="WBK268"/>
      <c r="WBL268"/>
      <c r="WBM268"/>
      <c r="WBN268"/>
      <c r="WBO268"/>
      <c r="WBP268"/>
      <c r="WBQ268"/>
      <c r="WBR268"/>
      <c r="WBS268"/>
      <c r="WBT268"/>
      <c r="WBU268"/>
      <c r="WBV268"/>
      <c r="WBW268"/>
      <c r="WBX268"/>
      <c r="WBY268"/>
      <c r="WBZ268"/>
      <c r="WCA268"/>
      <c r="WCB268"/>
      <c r="WCC268"/>
      <c r="WCD268"/>
      <c r="WCE268"/>
      <c r="WCF268"/>
      <c r="WCG268"/>
      <c r="WCH268"/>
      <c r="WCI268"/>
      <c r="WCJ268"/>
      <c r="WCK268"/>
      <c r="WCL268"/>
      <c r="WCM268"/>
      <c r="WCN268"/>
      <c r="WCO268"/>
      <c r="WCP268"/>
      <c r="WCQ268"/>
      <c r="WCR268"/>
      <c r="WCS268"/>
      <c r="WCT268"/>
      <c r="WCU268"/>
      <c r="WCV268"/>
      <c r="WCW268"/>
      <c r="WCX268"/>
      <c r="WCY268"/>
      <c r="WCZ268"/>
      <c r="WDA268"/>
      <c r="WDB268"/>
      <c r="WDC268"/>
      <c r="WDD268"/>
      <c r="WDE268"/>
      <c r="WDF268"/>
      <c r="WDG268"/>
      <c r="WDH268"/>
      <c r="WDI268"/>
      <c r="WDJ268"/>
      <c r="WDK268"/>
      <c r="WDL268"/>
      <c r="WDM268"/>
      <c r="WDN268"/>
      <c r="WDO268"/>
      <c r="WDP268"/>
      <c r="WDQ268"/>
      <c r="WDR268"/>
      <c r="WDS268"/>
      <c r="WDT268"/>
      <c r="WDU268"/>
      <c r="WDV268"/>
      <c r="WDW268"/>
      <c r="WDX268"/>
      <c r="WDY268"/>
      <c r="WDZ268"/>
      <c r="WEA268"/>
      <c r="WEB268"/>
      <c r="WEC268"/>
      <c r="WED268"/>
      <c r="WEE268"/>
      <c r="WEF268"/>
      <c r="WEG268"/>
      <c r="WEH268"/>
      <c r="WEI268"/>
      <c r="WEJ268"/>
      <c r="WEK268"/>
      <c r="WEL268"/>
      <c r="WEM268"/>
      <c r="WEN268"/>
      <c r="WEO268"/>
      <c r="WEP268"/>
      <c r="WEQ268"/>
      <c r="WER268"/>
      <c r="WES268"/>
      <c r="WET268"/>
      <c r="WEU268"/>
      <c r="WEV268"/>
      <c r="WEW268"/>
      <c r="WEX268"/>
      <c r="WEY268"/>
      <c r="WEZ268"/>
      <c r="WFA268"/>
      <c r="WFB268"/>
      <c r="WFC268"/>
      <c r="WFD268"/>
      <c r="WFE268"/>
      <c r="WFF268"/>
      <c r="WFG268"/>
      <c r="WFH268"/>
      <c r="WFI268"/>
      <c r="WFJ268"/>
      <c r="WFK268"/>
      <c r="WFL268"/>
      <c r="WFM268"/>
      <c r="WFN268"/>
      <c r="WFO268"/>
      <c r="WFP268"/>
      <c r="WFQ268"/>
      <c r="WFR268"/>
      <c r="WFS268"/>
      <c r="WFT268"/>
      <c r="WFU268"/>
      <c r="WFV268"/>
      <c r="WFW268"/>
      <c r="WFX268"/>
      <c r="WFY268"/>
      <c r="WFZ268"/>
      <c r="WGA268"/>
      <c r="WGB268"/>
      <c r="WGC268"/>
      <c r="WGD268"/>
      <c r="WGE268"/>
      <c r="WGF268"/>
      <c r="WGG268"/>
      <c r="WGH268"/>
      <c r="WGI268"/>
      <c r="WGJ268"/>
      <c r="WGK268"/>
      <c r="WGL268"/>
      <c r="WGM268"/>
      <c r="WGN268"/>
      <c r="WGO268"/>
      <c r="WGP268"/>
      <c r="WGQ268"/>
      <c r="WGR268"/>
      <c r="WGS268"/>
      <c r="WGT268"/>
      <c r="WGU268"/>
      <c r="WGV268"/>
      <c r="WGW268"/>
      <c r="WGX268"/>
      <c r="WGY268"/>
      <c r="WGZ268"/>
      <c r="WHA268"/>
      <c r="WHB268"/>
      <c r="WHC268"/>
      <c r="WHD268"/>
      <c r="WHE268"/>
      <c r="WHF268"/>
      <c r="WHG268"/>
      <c r="WHH268"/>
      <c r="WHI268"/>
      <c r="WHJ268"/>
      <c r="WHK268"/>
      <c r="WHL268"/>
      <c r="WHM268"/>
      <c r="WHN268"/>
      <c r="WHO268"/>
      <c r="WHP268"/>
      <c r="WHQ268"/>
      <c r="WHR268"/>
      <c r="WHS268"/>
      <c r="WHT268"/>
      <c r="WHU268"/>
      <c r="WHV268"/>
      <c r="WHW268"/>
      <c r="WHX268"/>
      <c r="WHY268"/>
      <c r="WHZ268"/>
      <c r="WIA268"/>
      <c r="WIB268"/>
      <c r="WIC268"/>
      <c r="WID268"/>
      <c r="WIE268"/>
      <c r="WIF268"/>
      <c r="WIG268"/>
      <c r="WIH268"/>
      <c r="WII268"/>
      <c r="WIJ268"/>
      <c r="WIK268"/>
      <c r="WIL268"/>
      <c r="WIM268"/>
      <c r="WIN268"/>
      <c r="WIO268"/>
      <c r="WIP268"/>
      <c r="WIQ268"/>
      <c r="WIR268"/>
      <c r="WIS268"/>
      <c r="WIT268"/>
      <c r="WIU268"/>
      <c r="WIV268"/>
      <c r="WIW268"/>
      <c r="WIX268"/>
      <c r="WIY268"/>
      <c r="WIZ268"/>
      <c r="WJA268"/>
      <c r="WJB268"/>
      <c r="WJC268"/>
      <c r="WJD268"/>
      <c r="WJE268"/>
      <c r="WJF268"/>
      <c r="WJG268"/>
      <c r="WJH268"/>
      <c r="WJI268"/>
      <c r="WJJ268"/>
      <c r="WJK268"/>
      <c r="WJL268"/>
      <c r="WJM268"/>
      <c r="WJN268"/>
      <c r="WJO268"/>
      <c r="WJP268"/>
      <c r="WJQ268"/>
      <c r="WJR268"/>
      <c r="WJS268"/>
      <c r="WJT268"/>
      <c r="WJU268"/>
      <c r="WJV268"/>
      <c r="WJW268"/>
      <c r="WJX268"/>
      <c r="WJY268"/>
      <c r="WJZ268"/>
      <c r="WKA268"/>
      <c r="WKB268"/>
      <c r="WKC268"/>
      <c r="WKD268"/>
      <c r="WKE268"/>
      <c r="WKF268"/>
      <c r="WKG268"/>
      <c r="WKH268"/>
      <c r="WKI268"/>
      <c r="WKJ268"/>
      <c r="WKK268"/>
      <c r="WKL268"/>
      <c r="WKM268"/>
      <c r="WKN268"/>
      <c r="WKO268"/>
      <c r="WKP268"/>
      <c r="WKQ268"/>
      <c r="WKR268"/>
      <c r="WKS268"/>
      <c r="WKT268"/>
      <c r="WKU268"/>
      <c r="WKV268"/>
      <c r="WKW268"/>
      <c r="WKX268"/>
      <c r="WKY268"/>
      <c r="WKZ268"/>
      <c r="WLA268"/>
      <c r="WLB268"/>
      <c r="WLC268"/>
      <c r="WLD268"/>
      <c r="WLE268"/>
      <c r="WLF268"/>
      <c r="WLG268"/>
      <c r="WLH268"/>
      <c r="WLI268"/>
      <c r="WLJ268"/>
      <c r="WLK268"/>
      <c r="WLL268"/>
      <c r="WLM268"/>
      <c r="WLN268"/>
      <c r="WLO268"/>
      <c r="WLP268"/>
      <c r="WLQ268"/>
      <c r="WLR268"/>
      <c r="WLS268"/>
      <c r="WLT268"/>
      <c r="WLU268"/>
      <c r="WLV268"/>
      <c r="WLW268"/>
      <c r="WLX268"/>
      <c r="WLY268"/>
      <c r="WLZ268"/>
      <c r="WMA268"/>
      <c r="WMB268"/>
      <c r="WMC268"/>
      <c r="WMD268"/>
      <c r="WME268"/>
      <c r="WMF268"/>
      <c r="WMG268"/>
      <c r="WMH268"/>
      <c r="WMI268"/>
      <c r="WMJ268"/>
      <c r="WMK268"/>
      <c r="WML268"/>
      <c r="WMM268"/>
      <c r="WMN268"/>
      <c r="WMO268"/>
      <c r="WMP268"/>
      <c r="WMQ268"/>
      <c r="WMR268"/>
      <c r="WMS268"/>
      <c r="WMT268"/>
      <c r="WMU268"/>
      <c r="WMV268"/>
      <c r="WMW268"/>
      <c r="WMX268"/>
      <c r="WMY268"/>
      <c r="WMZ268"/>
      <c r="WNA268"/>
      <c r="WNB268"/>
      <c r="WNC268"/>
      <c r="WND268"/>
      <c r="WNE268"/>
      <c r="WNF268"/>
      <c r="WNG268"/>
      <c r="WNH268"/>
      <c r="WNI268"/>
      <c r="WNJ268"/>
      <c r="WNK268"/>
      <c r="WNL268"/>
      <c r="WNM268"/>
      <c r="WNN268"/>
      <c r="WNO268"/>
      <c r="WNP268"/>
      <c r="WNQ268"/>
      <c r="WNR268"/>
      <c r="WNS268"/>
      <c r="WNT268"/>
      <c r="WNU268"/>
      <c r="WNV268"/>
      <c r="WNW268"/>
      <c r="WNX268"/>
      <c r="WNY268"/>
      <c r="WNZ268"/>
      <c r="WOA268"/>
      <c r="WOB268"/>
      <c r="WOC268"/>
      <c r="WOD268"/>
      <c r="WOE268"/>
      <c r="WOF268"/>
      <c r="WOG268"/>
      <c r="WOH268"/>
      <c r="WOI268"/>
      <c r="WOJ268"/>
      <c r="WOK268"/>
      <c r="WOL268"/>
      <c r="WOM268"/>
      <c r="WON268"/>
      <c r="WOO268"/>
      <c r="WOP268"/>
      <c r="WOQ268"/>
      <c r="WOR268"/>
      <c r="WOS268"/>
      <c r="WOT268"/>
      <c r="WOU268"/>
      <c r="WOV268"/>
      <c r="WOW268"/>
      <c r="WOX268"/>
      <c r="WOY268"/>
      <c r="WOZ268"/>
      <c r="WPA268"/>
      <c r="WPB268"/>
      <c r="WPC268"/>
      <c r="WPD268"/>
      <c r="WPE268"/>
      <c r="WPF268"/>
      <c r="WPG268"/>
      <c r="WPH268"/>
      <c r="WPI268"/>
      <c r="WPJ268"/>
      <c r="WPK268"/>
      <c r="WPL268"/>
      <c r="WPM268"/>
      <c r="WPN268"/>
      <c r="WPO268"/>
      <c r="WPP268"/>
      <c r="WPQ268"/>
      <c r="WPR268"/>
      <c r="WPS268"/>
      <c r="WPT268"/>
      <c r="WPU268"/>
      <c r="WPV268"/>
      <c r="WPW268"/>
      <c r="WPX268"/>
      <c r="WPY268"/>
      <c r="WPZ268"/>
      <c r="WQA268"/>
      <c r="WQB268"/>
      <c r="WQC268"/>
      <c r="WQD268"/>
      <c r="WQE268"/>
      <c r="WQF268"/>
      <c r="WQG268"/>
      <c r="WQH268"/>
      <c r="WQI268"/>
      <c r="WQJ268"/>
      <c r="WQK268"/>
      <c r="WQL268"/>
      <c r="WQM268"/>
      <c r="WQN268"/>
      <c r="WQO268"/>
      <c r="WQP268"/>
      <c r="WQQ268"/>
      <c r="WQR268"/>
      <c r="WQS268"/>
      <c r="WQT268"/>
      <c r="WQU268"/>
      <c r="WQV268"/>
      <c r="WQW268"/>
      <c r="WQX268"/>
      <c r="WQY268"/>
      <c r="WQZ268"/>
      <c r="WRA268"/>
      <c r="WRB268"/>
      <c r="WRC268"/>
      <c r="WRD268"/>
      <c r="WRE268"/>
      <c r="WRF268"/>
      <c r="WRG268"/>
      <c r="WRH268"/>
      <c r="WRI268"/>
      <c r="WRJ268"/>
      <c r="WRK268"/>
      <c r="WRL268"/>
      <c r="WRM268"/>
      <c r="WRN268"/>
      <c r="WRO268"/>
      <c r="WRP268"/>
      <c r="WRQ268"/>
      <c r="WRR268"/>
      <c r="WRS268"/>
      <c r="WRT268"/>
      <c r="WRU268"/>
      <c r="WRV268"/>
      <c r="WRW268"/>
      <c r="WRX268"/>
      <c r="WRY268"/>
      <c r="WRZ268"/>
      <c r="WSA268"/>
      <c r="WSB268"/>
      <c r="WSC268"/>
      <c r="WSD268"/>
      <c r="WSE268"/>
      <c r="WSF268"/>
      <c r="WSG268"/>
      <c r="WSH268"/>
      <c r="WSI268"/>
      <c r="WSJ268"/>
      <c r="WSK268"/>
      <c r="WSL268"/>
      <c r="WSM268"/>
      <c r="WSN268"/>
      <c r="WSO268"/>
      <c r="WSP268"/>
      <c r="WSQ268"/>
      <c r="WSR268"/>
      <c r="WSS268"/>
      <c r="WST268"/>
      <c r="WSU268"/>
      <c r="WSV268"/>
      <c r="WSW268"/>
      <c r="WSX268"/>
      <c r="WSY268"/>
      <c r="WSZ268"/>
      <c r="WTA268"/>
      <c r="WTB268"/>
      <c r="WTC268"/>
      <c r="WTD268"/>
      <c r="WTE268"/>
      <c r="WTF268"/>
      <c r="WTG268"/>
      <c r="WTH268"/>
      <c r="WTI268"/>
      <c r="WTJ268"/>
      <c r="WTK268"/>
      <c r="WTL268"/>
      <c r="WTM268"/>
      <c r="WTN268"/>
      <c r="WTO268"/>
      <c r="WTP268"/>
      <c r="WTQ268"/>
      <c r="WTR268"/>
      <c r="WTS268"/>
      <c r="WTT268"/>
      <c r="WTU268"/>
      <c r="WTV268"/>
      <c r="WTW268"/>
      <c r="WTX268"/>
      <c r="WTY268"/>
      <c r="WTZ268"/>
      <c r="WUA268"/>
      <c r="WUB268"/>
      <c r="WUC268"/>
      <c r="WUD268"/>
      <c r="WUE268"/>
      <c r="WUF268"/>
      <c r="WUG268"/>
      <c r="WUH268"/>
      <c r="WUI268"/>
      <c r="WUJ268"/>
      <c r="WUK268"/>
      <c r="WUL268"/>
      <c r="WUM268"/>
      <c r="WUN268"/>
      <c r="WUO268"/>
      <c r="WUP268"/>
      <c r="WUQ268"/>
      <c r="WUR268"/>
      <c r="WUS268"/>
      <c r="WUT268"/>
      <c r="WUU268"/>
      <c r="WUV268"/>
      <c r="WUW268"/>
      <c r="WUX268"/>
      <c r="WUY268"/>
      <c r="WUZ268"/>
      <c r="WVA268"/>
      <c r="WVB268"/>
      <c r="WVC268"/>
      <c r="WVD268"/>
      <c r="WVE268"/>
      <c r="WVF268"/>
      <c r="WVG268"/>
      <c r="WVH268"/>
      <c r="WVI268"/>
      <c r="WVJ268"/>
      <c r="WVK268"/>
      <c r="WVL268"/>
      <c r="WVM268"/>
      <c r="WVN268"/>
      <c r="WVO268"/>
      <c r="WVP268"/>
      <c r="WVQ268"/>
      <c r="WVR268"/>
      <c r="WVS268"/>
      <c r="WVT268"/>
      <c r="WVU268"/>
      <c r="WVV268"/>
      <c r="WVW268"/>
      <c r="WVX268"/>
      <c r="WVY268"/>
      <c r="WVZ268"/>
      <c r="WWA268"/>
      <c r="WWB268"/>
      <c r="WWC268"/>
      <c r="WWD268"/>
      <c r="WWE268"/>
      <c r="WWF268"/>
      <c r="WWG268"/>
      <c r="WWH268"/>
      <c r="WWI268"/>
      <c r="WWJ268"/>
      <c r="WWK268"/>
      <c r="WWL268"/>
      <c r="WWM268"/>
      <c r="WWN268"/>
      <c r="WWO268"/>
      <c r="WWP268"/>
      <c r="WWQ268"/>
      <c r="WWR268"/>
      <c r="WWS268"/>
      <c r="WWT268"/>
      <c r="WWU268"/>
      <c r="WWV268"/>
      <c r="WWW268"/>
      <c r="WWX268"/>
      <c r="WWY268"/>
      <c r="WWZ268"/>
      <c r="WXA268"/>
      <c r="WXB268"/>
      <c r="WXC268"/>
      <c r="WXD268"/>
      <c r="WXE268"/>
      <c r="WXF268"/>
      <c r="WXG268"/>
      <c r="WXH268"/>
      <c r="WXI268"/>
      <c r="WXJ268"/>
      <c r="WXK268"/>
      <c r="WXL268"/>
      <c r="WXM268"/>
      <c r="WXN268"/>
      <c r="WXO268"/>
      <c r="WXP268"/>
      <c r="WXQ268"/>
      <c r="WXR268"/>
      <c r="WXS268"/>
      <c r="WXT268"/>
      <c r="WXU268"/>
      <c r="WXV268"/>
      <c r="WXW268"/>
      <c r="WXX268"/>
      <c r="WXY268"/>
      <c r="WXZ268"/>
      <c r="WYA268"/>
      <c r="WYB268"/>
      <c r="WYC268"/>
      <c r="WYD268"/>
      <c r="WYE268"/>
      <c r="WYF268"/>
      <c r="WYG268"/>
      <c r="WYH268"/>
      <c r="WYI268"/>
      <c r="WYJ268"/>
      <c r="WYK268"/>
      <c r="WYL268"/>
      <c r="WYM268"/>
      <c r="WYN268"/>
      <c r="WYO268"/>
      <c r="WYP268"/>
      <c r="WYQ268"/>
      <c r="WYR268"/>
      <c r="WYS268"/>
      <c r="WYT268"/>
      <c r="WYU268"/>
      <c r="WYV268"/>
      <c r="WYW268"/>
      <c r="WYX268"/>
      <c r="WYY268"/>
      <c r="WYZ268"/>
      <c r="WZA268"/>
      <c r="WZB268"/>
      <c r="WZC268"/>
      <c r="WZD268"/>
      <c r="WZE268"/>
      <c r="WZF268"/>
      <c r="WZG268"/>
      <c r="WZH268"/>
      <c r="WZI268"/>
      <c r="WZJ268"/>
      <c r="WZK268"/>
      <c r="WZL268"/>
      <c r="WZM268"/>
      <c r="WZN268"/>
      <c r="WZO268"/>
      <c r="WZP268"/>
      <c r="WZQ268"/>
      <c r="WZR268"/>
      <c r="WZS268"/>
      <c r="WZT268"/>
      <c r="WZU268"/>
      <c r="WZV268"/>
      <c r="WZW268"/>
      <c r="WZX268"/>
      <c r="WZY268"/>
      <c r="WZZ268"/>
      <c r="XAA268"/>
      <c r="XAB268"/>
      <c r="XAC268"/>
      <c r="XAD268"/>
      <c r="XAE268"/>
      <c r="XAF268"/>
      <c r="XAG268"/>
      <c r="XAH268"/>
      <c r="XAI268"/>
      <c r="XAJ268"/>
      <c r="XAK268"/>
      <c r="XAL268"/>
      <c r="XAM268"/>
      <c r="XAN268"/>
      <c r="XAO268"/>
      <c r="XAP268"/>
      <c r="XAQ268"/>
      <c r="XAR268"/>
      <c r="XAS268"/>
      <c r="XAT268"/>
      <c r="XAU268"/>
      <c r="XAV268"/>
      <c r="XAW268"/>
      <c r="XAX268"/>
      <c r="XAY268"/>
      <c r="XAZ268"/>
      <c r="XBA268"/>
      <c r="XBB268"/>
      <c r="XBC268"/>
      <c r="XBD268"/>
      <c r="XBE268"/>
      <c r="XBF268"/>
      <c r="XBG268"/>
      <c r="XBH268"/>
      <c r="XBI268"/>
      <c r="XBJ268"/>
      <c r="XBK268"/>
      <c r="XBL268"/>
      <c r="XBM268"/>
      <c r="XBN268"/>
      <c r="XBO268"/>
      <c r="XBP268"/>
      <c r="XBQ268"/>
      <c r="XBR268"/>
      <c r="XBS268"/>
      <c r="XBT268"/>
      <c r="XBU268"/>
      <c r="XBV268"/>
      <c r="XBW268"/>
      <c r="XBX268"/>
      <c r="XBY268"/>
      <c r="XBZ268"/>
      <c r="XCA268"/>
      <c r="XCB268"/>
      <c r="XCC268"/>
      <c r="XCD268"/>
      <c r="XCE268"/>
      <c r="XCF268"/>
      <c r="XCG268"/>
      <c r="XCH268"/>
      <c r="XCI268"/>
      <c r="XCJ268"/>
      <c r="XCK268"/>
      <c r="XCL268"/>
      <c r="XCM268"/>
      <c r="XCN268"/>
      <c r="XCO268"/>
      <c r="XCP268"/>
      <c r="XCQ268"/>
      <c r="XCR268"/>
      <c r="XCS268"/>
      <c r="XCT268"/>
      <c r="XCU268"/>
      <c r="XCV268"/>
      <c r="XCW268"/>
      <c r="XCX268"/>
      <c r="XCY268"/>
      <c r="XCZ268"/>
      <c r="XDA268"/>
      <c r="XDB268"/>
      <c r="XDC268"/>
      <c r="XDD268"/>
      <c r="XDE268"/>
      <c r="XDF268"/>
      <c r="XDG268"/>
      <c r="XDH268"/>
      <c r="XDI268"/>
      <c r="XDJ268"/>
      <c r="XDK268"/>
      <c r="XDL268"/>
      <c r="XDM268"/>
      <c r="XDN268"/>
      <c r="XDO268"/>
      <c r="XDP268"/>
      <c r="XDQ268"/>
      <c r="XDR268"/>
      <c r="XDS268"/>
      <c r="XDT268"/>
      <c r="XDU268"/>
      <c r="XDV268"/>
      <c r="XDW268"/>
      <c r="XDX268"/>
      <c r="XDY268"/>
      <c r="XDZ268"/>
      <c r="XEA268"/>
      <c r="XEB268"/>
      <c r="XEC268"/>
      <c r="XED268"/>
      <c r="XEE268"/>
      <c r="XEF268"/>
      <c r="XEG268"/>
      <c r="XEH268"/>
      <c r="XEI268"/>
      <c r="XEJ268"/>
      <c r="XEK268"/>
      <c r="XEL268"/>
      <c r="XEM268"/>
      <c r="XEN268"/>
      <c r="XEO268"/>
      <c r="XEP268"/>
      <c r="XEQ268"/>
      <c r="XER268"/>
      <c r="XES268"/>
      <c r="XET268"/>
      <c r="XEU268"/>
      <c r="XEV268"/>
      <c r="XEW268"/>
      <c r="XEX268"/>
      <c r="XEY268"/>
      <c r="XEZ268"/>
      <c r="XFA268"/>
      <c r="XFB268"/>
      <c r="XFC268"/>
      <c r="XFD268"/>
    </row>
    <row r="269" spans="1:16384">
      <c r="A269" s="20">
        <f t="shared" si="4"/>
        <v>268</v>
      </c>
      <c r="B269" s="22" t="s">
        <v>438</v>
      </c>
      <c r="C269" s="26">
        <v>14522301</v>
      </c>
      <c r="D269" s="22" t="s">
        <v>95</v>
      </c>
      <c r="E269" s="22" t="s">
        <v>592</v>
      </c>
      <c r="F269" s="22" t="s">
        <v>31</v>
      </c>
      <c r="G269" s="22" t="s">
        <v>9</v>
      </c>
    </row>
    <row r="270" spans="1:16384">
      <c r="A270" s="20">
        <f t="shared" si="4"/>
        <v>269</v>
      </c>
      <c r="B270" s="22" t="s">
        <v>631</v>
      </c>
      <c r="C270" s="26">
        <v>14588980</v>
      </c>
      <c r="D270" s="22" t="s">
        <v>632</v>
      </c>
      <c r="E270" s="22" t="s">
        <v>24</v>
      </c>
      <c r="F270" s="22" t="s">
        <v>591</v>
      </c>
      <c r="G270" s="22" t="s">
        <v>59</v>
      </c>
    </row>
    <row r="271" spans="1:16384">
      <c r="A271" s="20">
        <f t="shared" si="4"/>
        <v>270</v>
      </c>
      <c r="B271" s="22" t="s">
        <v>337</v>
      </c>
      <c r="C271" s="26">
        <v>14606252</v>
      </c>
      <c r="D271" s="22" t="s">
        <v>338</v>
      </c>
      <c r="E271" s="22" t="s">
        <v>592</v>
      </c>
      <c r="F271" s="22" t="s">
        <v>591</v>
      </c>
      <c r="G271" s="22" t="s">
        <v>34</v>
      </c>
    </row>
    <row r="272" spans="1:16384">
      <c r="A272" s="20">
        <f t="shared" si="4"/>
        <v>271</v>
      </c>
      <c r="B272" s="22" t="s">
        <v>385</v>
      </c>
      <c r="C272" s="26">
        <v>14659895</v>
      </c>
      <c r="D272" s="22" t="s">
        <v>386</v>
      </c>
      <c r="E272" s="22" t="s">
        <v>24</v>
      </c>
      <c r="F272" s="22" t="s">
        <v>31</v>
      </c>
      <c r="G272" s="22" t="s">
        <v>56</v>
      </c>
    </row>
    <row r="273" spans="1:9">
      <c r="A273" s="20">
        <f t="shared" si="4"/>
        <v>272</v>
      </c>
      <c r="B273" s="22" t="s">
        <v>587</v>
      </c>
      <c r="C273" s="26">
        <v>14762089</v>
      </c>
      <c r="D273" s="22" t="s">
        <v>588</v>
      </c>
      <c r="E273" s="22" t="s">
        <v>592</v>
      </c>
      <c r="F273" s="22" t="s">
        <v>591</v>
      </c>
      <c r="G273" s="22" t="s">
        <v>59</v>
      </c>
    </row>
    <row r="274" spans="1:9">
      <c r="A274" s="20">
        <f t="shared" si="4"/>
        <v>273</v>
      </c>
      <c r="B274" s="22" t="s">
        <v>432</v>
      </c>
      <c r="C274" s="26">
        <v>14808759</v>
      </c>
      <c r="D274" s="22" t="s">
        <v>433</v>
      </c>
      <c r="E274" s="22" t="s">
        <v>592</v>
      </c>
      <c r="F274" s="22" t="s">
        <v>591</v>
      </c>
      <c r="G274" s="22" t="s">
        <v>35</v>
      </c>
    </row>
    <row r="275" spans="1:9">
      <c r="A275" s="20">
        <f t="shared" si="4"/>
        <v>274</v>
      </c>
      <c r="B275" s="22" t="s">
        <v>280</v>
      </c>
      <c r="C275" s="26">
        <v>14808911</v>
      </c>
      <c r="D275" s="22" t="s">
        <v>184</v>
      </c>
      <c r="E275" s="22" t="s">
        <v>24</v>
      </c>
      <c r="F275" s="22" t="s">
        <v>591</v>
      </c>
      <c r="G275" s="22" t="s">
        <v>35</v>
      </c>
    </row>
    <row r="276" spans="1:9">
      <c r="A276" s="20">
        <f t="shared" si="4"/>
        <v>275</v>
      </c>
      <c r="B276" s="22" t="s">
        <v>137</v>
      </c>
      <c r="C276" s="26">
        <v>14835316</v>
      </c>
      <c r="D276" s="22" t="s">
        <v>138</v>
      </c>
      <c r="E276" s="22" t="s">
        <v>24</v>
      </c>
      <c r="F276" s="22" t="s">
        <v>31</v>
      </c>
      <c r="G276" s="22" t="s">
        <v>56</v>
      </c>
    </row>
    <row r="277" spans="1:9">
      <c r="A277" s="20">
        <f t="shared" si="4"/>
        <v>276</v>
      </c>
      <c r="B277" s="22" t="s">
        <v>625</v>
      </c>
      <c r="C277" s="26">
        <v>14901740</v>
      </c>
      <c r="D277" s="22" t="s">
        <v>626</v>
      </c>
      <c r="E277" s="22" t="s">
        <v>24</v>
      </c>
      <c r="F277" s="22" t="s">
        <v>31</v>
      </c>
      <c r="G277" s="22" t="s">
        <v>55</v>
      </c>
      <c r="H277" s="40" t="s">
        <v>186</v>
      </c>
      <c r="I277" t="s">
        <v>56</v>
      </c>
    </row>
    <row r="278" spans="1:9">
      <c r="A278" s="20">
        <f t="shared" si="4"/>
        <v>277</v>
      </c>
      <c r="B278" s="22" t="s">
        <v>677</v>
      </c>
      <c r="C278" s="26">
        <v>14903241</v>
      </c>
      <c r="D278" s="22" t="s">
        <v>678</v>
      </c>
      <c r="E278" s="22" t="s">
        <v>592</v>
      </c>
      <c r="F278" s="22" t="s">
        <v>591</v>
      </c>
      <c r="G278" s="22" t="s">
        <v>35</v>
      </c>
    </row>
    <row r="279" spans="1:9">
      <c r="A279" s="20">
        <f t="shared" si="4"/>
        <v>278</v>
      </c>
      <c r="B279" s="22" t="s">
        <v>519</v>
      </c>
      <c r="C279" s="26">
        <v>14992676</v>
      </c>
      <c r="D279" s="22" t="s">
        <v>520</v>
      </c>
      <c r="E279" s="22" t="s">
        <v>592</v>
      </c>
      <c r="F279" s="22" t="s">
        <v>591</v>
      </c>
      <c r="G279" s="22" t="s">
        <v>34</v>
      </c>
    </row>
    <row r="280" spans="1:9">
      <c r="A280" s="20">
        <f t="shared" si="4"/>
        <v>279</v>
      </c>
      <c r="B280" s="22" t="s">
        <v>652</v>
      </c>
      <c r="C280" s="26">
        <v>15027145</v>
      </c>
      <c r="D280" s="22" t="s">
        <v>653</v>
      </c>
      <c r="E280" s="22" t="s">
        <v>24</v>
      </c>
      <c r="F280" s="22" t="s">
        <v>591</v>
      </c>
      <c r="G280" s="22" t="s">
        <v>35</v>
      </c>
    </row>
    <row r="281" spans="1:9">
      <c r="A281" s="20">
        <f t="shared" si="4"/>
        <v>280</v>
      </c>
      <c r="B281" s="22" t="s">
        <v>428</v>
      </c>
      <c r="C281" s="26">
        <v>15052813</v>
      </c>
      <c r="D281" s="22" t="s">
        <v>161</v>
      </c>
      <c r="E281" s="22" t="s">
        <v>592</v>
      </c>
      <c r="F281" s="22" t="s">
        <v>31</v>
      </c>
      <c r="G281" s="22" t="s">
        <v>9</v>
      </c>
    </row>
    <row r="282" spans="1:9">
      <c r="A282" s="20">
        <f t="shared" si="4"/>
        <v>281</v>
      </c>
      <c r="B282" s="22" t="s">
        <v>521</v>
      </c>
      <c r="C282" s="26">
        <v>15085358</v>
      </c>
      <c r="D282" s="22" t="s">
        <v>522</v>
      </c>
      <c r="E282" s="22" t="s">
        <v>24</v>
      </c>
      <c r="F282" s="22" t="s">
        <v>591</v>
      </c>
      <c r="G282" s="22" t="s">
        <v>35</v>
      </c>
    </row>
    <row r="283" spans="1:9">
      <c r="A283" s="20">
        <f t="shared" si="4"/>
        <v>282</v>
      </c>
      <c r="B283" s="22" t="s">
        <v>288</v>
      </c>
      <c r="C283" s="26">
        <v>15085820</v>
      </c>
      <c r="D283" s="22" t="s">
        <v>289</v>
      </c>
      <c r="E283" s="22" t="s">
        <v>24</v>
      </c>
      <c r="F283" s="22" t="s">
        <v>591</v>
      </c>
      <c r="G283" s="22" t="s">
        <v>34</v>
      </c>
    </row>
    <row r="284" spans="1:9">
      <c r="A284" s="20">
        <f t="shared" si="4"/>
        <v>283</v>
      </c>
      <c r="B284" s="22" t="s">
        <v>460</v>
      </c>
      <c r="C284" s="26">
        <v>15085870</v>
      </c>
      <c r="D284" s="22" t="s">
        <v>461</v>
      </c>
      <c r="E284" s="22" t="s">
        <v>592</v>
      </c>
      <c r="F284" s="22" t="s">
        <v>591</v>
      </c>
      <c r="G284" s="22" t="s">
        <v>34</v>
      </c>
      <c r="H284" s="29" t="s">
        <v>481</v>
      </c>
    </row>
    <row r="285" spans="1:9">
      <c r="A285" s="20">
        <f t="shared" si="4"/>
        <v>284</v>
      </c>
      <c r="B285" s="22" t="s">
        <v>63</v>
      </c>
      <c r="C285" s="26">
        <v>15142775</v>
      </c>
      <c r="D285" s="22" t="s">
        <v>64</v>
      </c>
      <c r="E285" s="22" t="s">
        <v>592</v>
      </c>
      <c r="F285" s="22" t="s">
        <v>591</v>
      </c>
      <c r="G285" s="22" t="s">
        <v>35</v>
      </c>
    </row>
    <row r="286" spans="1:9">
      <c r="A286" s="20">
        <f t="shared" si="4"/>
        <v>285</v>
      </c>
      <c r="B286" s="22" t="s">
        <v>753</v>
      </c>
      <c r="C286" s="26">
        <v>15153054</v>
      </c>
      <c r="D286" s="22" t="s">
        <v>752</v>
      </c>
      <c r="E286" s="22" t="s">
        <v>24</v>
      </c>
      <c r="F286" s="22" t="s">
        <v>591</v>
      </c>
      <c r="G286" s="22" t="s">
        <v>34</v>
      </c>
    </row>
    <row r="287" spans="1:9">
      <c r="A287" s="20">
        <f t="shared" si="4"/>
        <v>286</v>
      </c>
      <c r="B287" s="22" t="s">
        <v>613</v>
      </c>
      <c r="C287" s="26">
        <v>15232298</v>
      </c>
      <c r="D287" s="22" t="s">
        <v>614</v>
      </c>
      <c r="E287" s="22" t="s">
        <v>592</v>
      </c>
      <c r="F287" s="22" t="s">
        <v>31</v>
      </c>
      <c r="G287" s="22" t="s">
        <v>34</v>
      </c>
    </row>
    <row r="288" spans="1:9">
      <c r="A288" s="20">
        <f t="shared" si="4"/>
        <v>287</v>
      </c>
      <c r="B288" s="22" t="s">
        <v>685</v>
      </c>
      <c r="C288" s="26">
        <v>15331567</v>
      </c>
      <c r="D288" s="22" t="s">
        <v>686</v>
      </c>
      <c r="E288" s="22" t="s">
        <v>592</v>
      </c>
      <c r="F288" s="22" t="s">
        <v>591</v>
      </c>
      <c r="G288" s="22" t="s">
        <v>34</v>
      </c>
    </row>
    <row r="289" spans="1:8">
      <c r="A289" s="20">
        <f t="shared" si="4"/>
        <v>288</v>
      </c>
      <c r="B289" s="22" t="s">
        <v>553</v>
      </c>
      <c r="C289" s="26">
        <v>15353947</v>
      </c>
      <c r="D289" s="22" t="s">
        <v>489</v>
      </c>
      <c r="E289" s="22" t="s">
        <v>24</v>
      </c>
      <c r="F289" s="22" t="s">
        <v>591</v>
      </c>
      <c r="G289" s="22" t="s">
        <v>35</v>
      </c>
    </row>
    <row r="290" spans="1:8">
      <c r="A290" s="20">
        <f t="shared" si="4"/>
        <v>289</v>
      </c>
      <c r="B290" s="22" t="s">
        <v>589</v>
      </c>
      <c r="C290" s="26">
        <v>15436815</v>
      </c>
      <c r="D290" s="22" t="s">
        <v>590</v>
      </c>
      <c r="E290" s="22" t="s">
        <v>592</v>
      </c>
      <c r="F290" s="22" t="s">
        <v>591</v>
      </c>
      <c r="G290" s="22" t="s">
        <v>59</v>
      </c>
    </row>
    <row r="291" spans="1:8">
      <c r="A291" s="20">
        <f t="shared" si="4"/>
        <v>290</v>
      </c>
      <c r="B291" s="22" t="s">
        <v>541</v>
      </c>
      <c r="C291" s="26">
        <v>15456227</v>
      </c>
      <c r="D291" s="22" t="s">
        <v>540</v>
      </c>
      <c r="E291" s="22" t="s">
        <v>592</v>
      </c>
      <c r="F291" s="22" t="s">
        <v>591</v>
      </c>
      <c r="G291" s="22" t="s">
        <v>34</v>
      </c>
    </row>
    <row r="292" spans="1:8">
      <c r="A292" s="20">
        <f t="shared" si="4"/>
        <v>291</v>
      </c>
      <c r="B292" s="22" t="s">
        <v>236</v>
      </c>
      <c r="C292" s="26">
        <v>15465473</v>
      </c>
      <c r="D292" s="22" t="s">
        <v>237</v>
      </c>
      <c r="E292" s="22" t="s">
        <v>24</v>
      </c>
      <c r="F292" s="22" t="s">
        <v>31</v>
      </c>
      <c r="G292" s="22" t="s">
        <v>9</v>
      </c>
    </row>
    <row r="293" spans="1:8">
      <c r="A293" s="20">
        <f t="shared" si="4"/>
        <v>292</v>
      </c>
      <c r="B293" s="22" t="s">
        <v>209</v>
      </c>
      <c r="C293" s="26">
        <v>15523100</v>
      </c>
      <c r="D293" s="22" t="s">
        <v>210</v>
      </c>
      <c r="E293" s="22" t="s">
        <v>592</v>
      </c>
      <c r="F293" s="22" t="s">
        <v>31</v>
      </c>
      <c r="G293" s="22" t="s">
        <v>9</v>
      </c>
    </row>
    <row r="294" spans="1:8">
      <c r="A294" s="20">
        <f t="shared" si="4"/>
        <v>293</v>
      </c>
      <c r="B294" s="22" t="s">
        <v>738</v>
      </c>
      <c r="C294" s="26">
        <v>15552580</v>
      </c>
      <c r="D294" s="22" t="s">
        <v>739</v>
      </c>
      <c r="E294" s="22" t="s">
        <v>24</v>
      </c>
      <c r="F294" s="22" t="s">
        <v>31</v>
      </c>
      <c r="G294" s="22" t="s">
        <v>593</v>
      </c>
      <c r="H294" s="22" t="s">
        <v>183</v>
      </c>
    </row>
    <row r="295" spans="1:8">
      <c r="A295" s="20">
        <f t="shared" si="4"/>
        <v>294</v>
      </c>
      <c r="B295" s="22" t="s">
        <v>348</v>
      </c>
      <c r="C295" s="26">
        <v>15559495</v>
      </c>
      <c r="D295" s="22" t="s">
        <v>48</v>
      </c>
      <c r="E295" s="22" t="s">
        <v>24</v>
      </c>
      <c r="F295" s="22" t="s">
        <v>31</v>
      </c>
      <c r="G295" s="22" t="s">
        <v>9</v>
      </c>
    </row>
    <row r="296" spans="1:8">
      <c r="A296" s="20">
        <f t="shared" si="4"/>
        <v>295</v>
      </c>
      <c r="B296" s="22" t="s">
        <v>768</v>
      </c>
      <c r="C296" s="26">
        <v>15566526</v>
      </c>
      <c r="D296" s="22" t="s">
        <v>769</v>
      </c>
      <c r="E296" s="22" t="s">
        <v>592</v>
      </c>
      <c r="F296" s="22" t="s">
        <v>591</v>
      </c>
      <c r="G296" s="22" t="s">
        <v>34</v>
      </c>
    </row>
    <row r="297" spans="1:8">
      <c r="A297" s="20">
        <f t="shared" si="4"/>
        <v>296</v>
      </c>
      <c r="B297" s="22" t="s">
        <v>327</v>
      </c>
      <c r="C297" s="26">
        <v>15567481</v>
      </c>
      <c r="D297" s="22" t="s">
        <v>328</v>
      </c>
      <c r="E297" s="22" t="s">
        <v>24</v>
      </c>
      <c r="F297" s="22" t="s">
        <v>591</v>
      </c>
      <c r="G297" s="22" t="s">
        <v>34</v>
      </c>
    </row>
    <row r="298" spans="1:8">
      <c r="A298" s="20">
        <f t="shared" si="4"/>
        <v>297</v>
      </c>
      <c r="B298" s="22" t="s">
        <v>166</v>
      </c>
      <c r="C298" s="26">
        <v>15593567</v>
      </c>
      <c r="D298" s="22" t="s">
        <v>507</v>
      </c>
      <c r="E298" s="22" t="s">
        <v>592</v>
      </c>
      <c r="F298" s="22" t="s">
        <v>31</v>
      </c>
      <c r="G298" s="22" t="s">
        <v>9</v>
      </c>
    </row>
    <row r="299" spans="1:8">
      <c r="A299" s="20">
        <f t="shared" si="4"/>
        <v>298</v>
      </c>
      <c r="B299" s="22" t="s">
        <v>853</v>
      </c>
      <c r="C299" s="26">
        <v>15639042</v>
      </c>
      <c r="D299" s="22" t="s">
        <v>854</v>
      </c>
      <c r="E299" s="22" t="s">
        <v>24</v>
      </c>
      <c r="F299" s="22" t="s">
        <v>591</v>
      </c>
      <c r="G299" s="22" t="s">
        <v>34</v>
      </c>
    </row>
    <row r="300" spans="1:8">
      <c r="A300" s="20">
        <f t="shared" si="4"/>
        <v>299</v>
      </c>
      <c r="B300" s="22" t="s">
        <v>402</v>
      </c>
      <c r="C300" s="26">
        <v>15639886</v>
      </c>
      <c r="D300" s="22" t="s">
        <v>403</v>
      </c>
      <c r="E300" s="22" t="s">
        <v>24</v>
      </c>
      <c r="F300" s="22" t="s">
        <v>591</v>
      </c>
      <c r="G300" s="22" t="s">
        <v>34</v>
      </c>
    </row>
    <row r="301" spans="1:8">
      <c r="A301" s="20">
        <f t="shared" si="4"/>
        <v>300</v>
      </c>
      <c r="B301" s="22" t="s">
        <v>290</v>
      </c>
      <c r="C301" s="26">
        <v>15661653</v>
      </c>
      <c r="D301" s="22" t="s">
        <v>232</v>
      </c>
      <c r="E301" s="22" t="s">
        <v>592</v>
      </c>
      <c r="F301" s="22" t="s">
        <v>31</v>
      </c>
      <c r="G301" s="22" t="s">
        <v>9</v>
      </c>
    </row>
    <row r="302" spans="1:8">
      <c r="A302" s="20">
        <f t="shared" si="4"/>
        <v>301</v>
      </c>
      <c r="B302" s="22" t="s">
        <v>558</v>
      </c>
      <c r="C302" s="26">
        <v>15684007</v>
      </c>
      <c r="D302" s="22" t="s">
        <v>559</v>
      </c>
      <c r="E302" s="22" t="s">
        <v>24</v>
      </c>
      <c r="F302" s="22" t="s">
        <v>591</v>
      </c>
      <c r="G302" s="22" t="s">
        <v>59</v>
      </c>
    </row>
    <row r="303" spans="1:8">
      <c r="A303" s="20">
        <f t="shared" si="4"/>
        <v>302</v>
      </c>
      <c r="B303" s="22" t="s">
        <v>413</v>
      </c>
      <c r="C303" s="26">
        <v>15684219</v>
      </c>
      <c r="D303" s="22" t="s">
        <v>414</v>
      </c>
      <c r="E303" s="22" t="s">
        <v>592</v>
      </c>
      <c r="F303" s="22" t="s">
        <v>591</v>
      </c>
      <c r="G303" s="22" t="s">
        <v>34</v>
      </c>
      <c r="H303" s="41" t="s">
        <v>703</v>
      </c>
    </row>
    <row r="304" spans="1:8">
      <c r="A304" s="20">
        <f t="shared" si="4"/>
        <v>303</v>
      </c>
      <c r="B304" s="22" t="s">
        <v>287</v>
      </c>
      <c r="C304" s="26">
        <v>15684682</v>
      </c>
      <c r="D304" s="22" t="s">
        <v>202</v>
      </c>
      <c r="E304" s="22" t="s">
        <v>24</v>
      </c>
      <c r="F304" s="22" t="s">
        <v>591</v>
      </c>
      <c r="G304" s="22" t="s">
        <v>34</v>
      </c>
    </row>
    <row r="305" spans="1:7">
      <c r="A305" s="20">
        <f t="shared" si="4"/>
        <v>304</v>
      </c>
      <c r="B305" s="22" t="s">
        <v>248</v>
      </c>
      <c r="C305" s="26">
        <v>15695454</v>
      </c>
      <c r="D305" s="22" t="s">
        <v>249</v>
      </c>
      <c r="E305" s="22" t="s">
        <v>24</v>
      </c>
      <c r="F305" s="22" t="s">
        <v>591</v>
      </c>
      <c r="G305" s="22" t="s">
        <v>55</v>
      </c>
    </row>
    <row r="306" spans="1:7">
      <c r="A306" s="20">
        <f t="shared" si="4"/>
        <v>305</v>
      </c>
      <c r="B306" s="22" t="s">
        <v>602</v>
      </c>
      <c r="C306" s="26">
        <v>15702504</v>
      </c>
      <c r="D306" s="22" t="s">
        <v>364</v>
      </c>
      <c r="E306" s="22" t="s">
        <v>24</v>
      </c>
      <c r="F306" s="22" t="s">
        <v>591</v>
      </c>
      <c r="G306" s="22" t="s">
        <v>35</v>
      </c>
    </row>
    <row r="307" spans="1:7">
      <c r="A307" s="20">
        <f t="shared" si="4"/>
        <v>306</v>
      </c>
      <c r="B307" s="22" t="s">
        <v>80</v>
      </c>
      <c r="C307" s="26">
        <v>15750134</v>
      </c>
      <c r="D307" s="22" t="s">
        <v>81</v>
      </c>
      <c r="E307" s="22" t="s">
        <v>592</v>
      </c>
      <c r="F307" s="22" t="s">
        <v>31</v>
      </c>
      <c r="G307" s="22" t="s">
        <v>9</v>
      </c>
    </row>
    <row r="308" spans="1:7">
      <c r="A308" s="20">
        <f t="shared" si="4"/>
        <v>307</v>
      </c>
      <c r="B308" s="22" t="s">
        <v>568</v>
      </c>
      <c r="C308" s="26">
        <v>15800842</v>
      </c>
      <c r="D308" s="22" t="s">
        <v>569</v>
      </c>
      <c r="E308" s="22" t="s">
        <v>24</v>
      </c>
      <c r="F308" s="22" t="s">
        <v>31</v>
      </c>
      <c r="G308" s="22" t="s">
        <v>56</v>
      </c>
    </row>
    <row r="309" spans="1:7">
      <c r="A309" s="20">
        <f t="shared" si="4"/>
        <v>308</v>
      </c>
      <c r="B309" s="22" t="s">
        <v>819</v>
      </c>
      <c r="C309" s="26">
        <v>15807220</v>
      </c>
      <c r="D309" s="22" t="s">
        <v>820</v>
      </c>
      <c r="E309" s="22" t="s">
        <v>592</v>
      </c>
      <c r="F309" s="22" t="s">
        <v>591</v>
      </c>
      <c r="G309" s="22" t="s">
        <v>34</v>
      </c>
    </row>
    <row r="310" spans="1:7">
      <c r="A310" s="20">
        <f t="shared" si="4"/>
        <v>309</v>
      </c>
      <c r="B310" s="22" t="s">
        <v>581</v>
      </c>
      <c r="C310" s="22">
        <v>15808424</v>
      </c>
      <c r="D310" s="22" t="s">
        <v>578</v>
      </c>
      <c r="E310" s="22" t="s">
        <v>24</v>
      </c>
      <c r="F310" s="22" t="s">
        <v>31</v>
      </c>
      <c r="G310" s="22" t="s">
        <v>56</v>
      </c>
    </row>
    <row r="311" spans="1:7">
      <c r="A311" s="20">
        <f t="shared" si="4"/>
        <v>310</v>
      </c>
      <c r="B311" s="22" t="s">
        <v>182</v>
      </c>
      <c r="C311" s="26">
        <v>15839638</v>
      </c>
      <c r="D311" s="22" t="s">
        <v>687</v>
      </c>
      <c r="E311" s="22" t="s">
        <v>592</v>
      </c>
      <c r="F311" s="22" t="s">
        <v>31</v>
      </c>
      <c r="G311" s="22" t="s">
        <v>9</v>
      </c>
    </row>
    <row r="312" spans="1:7">
      <c r="A312" s="20">
        <f t="shared" si="4"/>
        <v>311</v>
      </c>
      <c r="B312" s="22" t="s">
        <v>212</v>
      </c>
      <c r="C312" s="26">
        <v>15956613</v>
      </c>
      <c r="D312" s="22" t="s">
        <v>143</v>
      </c>
      <c r="E312" s="22" t="s">
        <v>592</v>
      </c>
      <c r="F312" s="22" t="s">
        <v>591</v>
      </c>
      <c r="G312" s="22" t="s">
        <v>34</v>
      </c>
    </row>
    <row r="313" spans="1:7">
      <c r="A313" s="20">
        <f t="shared" si="4"/>
        <v>312</v>
      </c>
      <c r="B313" s="22" t="s">
        <v>148</v>
      </c>
      <c r="C313" s="26">
        <v>15986636</v>
      </c>
      <c r="D313" s="22" t="s">
        <v>82</v>
      </c>
      <c r="E313" s="22" t="s">
        <v>24</v>
      </c>
      <c r="F313" s="22" t="s">
        <v>31</v>
      </c>
      <c r="G313" s="22" t="s">
        <v>9</v>
      </c>
    </row>
    <row r="314" spans="1:7">
      <c r="A314" s="20">
        <f t="shared" si="4"/>
        <v>313</v>
      </c>
      <c r="B314" s="22" t="s">
        <v>688</v>
      </c>
      <c r="C314" s="26">
        <v>16074029</v>
      </c>
      <c r="D314" s="22" t="s">
        <v>689</v>
      </c>
      <c r="E314" s="22" t="s">
        <v>592</v>
      </c>
      <c r="F314" s="22" t="s">
        <v>591</v>
      </c>
      <c r="G314" s="22" t="s">
        <v>35</v>
      </c>
    </row>
    <row r="315" spans="1:7">
      <c r="A315" s="20">
        <f t="shared" si="4"/>
        <v>314</v>
      </c>
      <c r="B315" s="22" t="s">
        <v>532</v>
      </c>
      <c r="C315" s="26">
        <v>16094443</v>
      </c>
      <c r="D315" s="22" t="s">
        <v>533</v>
      </c>
      <c r="E315" s="22" t="s">
        <v>592</v>
      </c>
      <c r="F315" s="22" t="s">
        <v>591</v>
      </c>
      <c r="G315" s="22" t="s">
        <v>34</v>
      </c>
    </row>
    <row r="316" spans="1:7">
      <c r="A316" s="20">
        <f t="shared" si="4"/>
        <v>315</v>
      </c>
      <c r="B316" s="22" t="s">
        <v>776</v>
      </c>
      <c r="C316" s="26">
        <v>16097413</v>
      </c>
      <c r="D316" s="22" t="s">
        <v>777</v>
      </c>
      <c r="E316" s="22" t="s">
        <v>592</v>
      </c>
      <c r="F316" s="22" t="s">
        <v>591</v>
      </c>
      <c r="G316" s="22" t="s">
        <v>34</v>
      </c>
    </row>
    <row r="317" spans="1:7">
      <c r="A317" s="20">
        <f t="shared" si="4"/>
        <v>316</v>
      </c>
      <c r="B317" s="22" t="s">
        <v>747</v>
      </c>
      <c r="C317" s="26">
        <v>16123577</v>
      </c>
      <c r="D317" s="22" t="s">
        <v>748</v>
      </c>
      <c r="E317" s="22" t="s">
        <v>592</v>
      </c>
      <c r="F317" s="22" t="s">
        <v>591</v>
      </c>
      <c r="G317" s="22" t="s">
        <v>34</v>
      </c>
    </row>
    <row r="318" spans="1:7">
      <c r="A318" s="20">
        <f t="shared" si="4"/>
        <v>317</v>
      </c>
      <c r="B318" s="22" t="s">
        <v>502</v>
      </c>
      <c r="C318" s="26">
        <v>16259884</v>
      </c>
      <c r="D318" s="22" t="s">
        <v>450</v>
      </c>
      <c r="E318" s="22" t="s">
        <v>24</v>
      </c>
      <c r="F318" s="22" t="s">
        <v>591</v>
      </c>
      <c r="G318" s="22" t="s">
        <v>34</v>
      </c>
    </row>
    <row r="319" spans="1:7">
      <c r="A319" s="20">
        <f t="shared" si="4"/>
        <v>318</v>
      </c>
      <c r="B319" s="22" t="s">
        <v>32</v>
      </c>
      <c r="C319" s="26">
        <v>16282769</v>
      </c>
      <c r="D319" s="22" t="s">
        <v>33</v>
      </c>
      <c r="E319" s="22" t="s">
        <v>24</v>
      </c>
      <c r="F319" s="22" t="s">
        <v>591</v>
      </c>
      <c r="G319" s="22" t="s">
        <v>35</v>
      </c>
    </row>
    <row r="320" spans="1:7">
      <c r="A320" s="20">
        <f t="shared" si="4"/>
        <v>319</v>
      </c>
      <c r="B320" s="22" t="s">
        <v>32</v>
      </c>
      <c r="C320" s="26">
        <v>16282779</v>
      </c>
      <c r="D320" s="22" t="s">
        <v>33</v>
      </c>
      <c r="E320" s="22" t="s">
        <v>24</v>
      </c>
      <c r="F320" s="22" t="s">
        <v>591</v>
      </c>
      <c r="G320" s="22" t="s">
        <v>34</v>
      </c>
    </row>
    <row r="321" spans="1:8">
      <c r="A321" s="20">
        <f t="shared" si="4"/>
        <v>320</v>
      </c>
      <c r="B321" s="22" t="s">
        <v>786</v>
      </c>
      <c r="C321" s="26">
        <v>16307494</v>
      </c>
      <c r="D321" s="22" t="s">
        <v>787</v>
      </c>
      <c r="E321" s="22" t="s">
        <v>24</v>
      </c>
      <c r="F321" s="22" t="s">
        <v>31</v>
      </c>
      <c r="G321" s="22" t="s">
        <v>796</v>
      </c>
      <c r="H321" s="29" t="s">
        <v>612</v>
      </c>
    </row>
    <row r="322" spans="1:8">
      <c r="A322" s="20">
        <f t="shared" si="4"/>
        <v>321</v>
      </c>
      <c r="B322" s="22" t="s">
        <v>75</v>
      </c>
      <c r="C322" s="26">
        <v>16366325</v>
      </c>
      <c r="D322" s="22" t="s">
        <v>82</v>
      </c>
      <c r="E322" s="22" t="s">
        <v>592</v>
      </c>
      <c r="F322" s="22" t="s">
        <v>31</v>
      </c>
      <c r="G322" s="22" t="s">
        <v>9</v>
      </c>
    </row>
    <row r="323" spans="1:8">
      <c r="A323" s="20">
        <f t="shared" ref="A323:A386" si="5">A322+1</f>
        <v>322</v>
      </c>
      <c r="B323" s="22" t="s">
        <v>314</v>
      </c>
      <c r="C323" s="26">
        <v>16469804</v>
      </c>
      <c r="D323" s="22" t="s">
        <v>366</v>
      </c>
      <c r="E323" s="22" t="s">
        <v>592</v>
      </c>
      <c r="F323" s="22" t="s">
        <v>31</v>
      </c>
      <c r="G323" s="22" t="s">
        <v>9</v>
      </c>
      <c r="H323" s="44" t="s">
        <v>842</v>
      </c>
    </row>
    <row r="324" spans="1:8">
      <c r="A324" s="20">
        <f t="shared" si="5"/>
        <v>323</v>
      </c>
      <c r="B324" s="22" t="s">
        <v>627</v>
      </c>
      <c r="C324" s="26">
        <v>16492143</v>
      </c>
      <c r="D324" s="22" t="s">
        <v>247</v>
      </c>
      <c r="E324" s="22" t="s">
        <v>592</v>
      </c>
      <c r="F324" s="22" t="s">
        <v>31</v>
      </c>
      <c r="G324" s="22" t="s">
        <v>9</v>
      </c>
    </row>
    <row r="325" spans="1:8">
      <c r="A325" s="20">
        <f t="shared" si="5"/>
        <v>324</v>
      </c>
      <c r="B325" s="22" t="s">
        <v>731</v>
      </c>
      <c r="C325" s="26">
        <v>16492828</v>
      </c>
      <c r="D325" s="22" t="s">
        <v>479</v>
      </c>
      <c r="E325" s="22" t="s">
        <v>592</v>
      </c>
      <c r="F325" s="22" t="s">
        <v>31</v>
      </c>
      <c r="G325" s="22" t="s">
        <v>9</v>
      </c>
    </row>
    <row r="326" spans="1:8">
      <c r="A326" s="20">
        <f t="shared" si="5"/>
        <v>325</v>
      </c>
      <c r="B326" s="22" t="s">
        <v>99</v>
      </c>
      <c r="C326" s="26">
        <v>16606314</v>
      </c>
      <c r="D326" s="22" t="s">
        <v>100</v>
      </c>
      <c r="E326" s="22" t="s">
        <v>592</v>
      </c>
      <c r="F326" s="22" t="s">
        <v>31</v>
      </c>
      <c r="G326" s="22" t="s">
        <v>9</v>
      </c>
    </row>
    <row r="327" spans="1:8">
      <c r="A327" s="20">
        <f t="shared" si="5"/>
        <v>326</v>
      </c>
      <c r="B327" s="22" t="s">
        <v>230</v>
      </c>
      <c r="C327" s="26">
        <v>16608112</v>
      </c>
      <c r="D327" s="22" t="s">
        <v>231</v>
      </c>
      <c r="E327" s="22" t="s">
        <v>24</v>
      </c>
      <c r="F327" s="22" t="s">
        <v>31</v>
      </c>
      <c r="G327" s="22" t="s">
        <v>9</v>
      </c>
    </row>
    <row r="328" spans="1:8">
      <c r="A328" s="20">
        <f t="shared" si="5"/>
        <v>327</v>
      </c>
      <c r="B328" s="22" t="s">
        <v>478</v>
      </c>
      <c r="C328" s="26">
        <v>16744943</v>
      </c>
      <c r="D328" s="22" t="s">
        <v>477</v>
      </c>
      <c r="E328" s="22" t="s">
        <v>24</v>
      </c>
      <c r="F328" s="22" t="s">
        <v>591</v>
      </c>
      <c r="G328" s="22" t="s">
        <v>34</v>
      </c>
    </row>
    <row r="329" spans="1:8">
      <c r="A329" s="20">
        <f t="shared" si="5"/>
        <v>328</v>
      </c>
      <c r="B329" s="22" t="s">
        <v>400</v>
      </c>
      <c r="C329" s="26">
        <v>16828353</v>
      </c>
      <c r="D329" s="22" t="s">
        <v>401</v>
      </c>
      <c r="E329" s="22" t="s">
        <v>592</v>
      </c>
      <c r="F329" s="22" t="s">
        <v>591</v>
      </c>
      <c r="G329" s="22" t="s">
        <v>34</v>
      </c>
    </row>
    <row r="330" spans="1:8">
      <c r="A330" s="20">
        <f t="shared" si="5"/>
        <v>329</v>
      </c>
      <c r="B330" s="22" t="s">
        <v>162</v>
      </c>
      <c r="C330" s="26">
        <v>16847503</v>
      </c>
      <c r="D330" s="22" t="s">
        <v>709</v>
      </c>
      <c r="E330" s="22" t="s">
        <v>24</v>
      </c>
      <c r="F330" s="22" t="s">
        <v>31</v>
      </c>
      <c r="G330" s="22" t="s">
        <v>9</v>
      </c>
    </row>
    <row r="331" spans="1:8">
      <c r="A331" s="20">
        <f t="shared" si="5"/>
        <v>330</v>
      </c>
      <c r="B331" s="22" t="s">
        <v>547</v>
      </c>
      <c r="C331" s="26">
        <v>16960837</v>
      </c>
      <c r="D331" s="22" t="s">
        <v>548</v>
      </c>
      <c r="E331" s="22" t="s">
        <v>592</v>
      </c>
      <c r="F331" s="22" t="s">
        <v>591</v>
      </c>
      <c r="G331" s="22" t="s">
        <v>34</v>
      </c>
    </row>
    <row r="332" spans="1:8">
      <c r="A332" s="20">
        <f t="shared" si="5"/>
        <v>331</v>
      </c>
      <c r="B332" s="22" t="s">
        <v>278</v>
      </c>
      <c r="C332" s="26">
        <v>17093646</v>
      </c>
      <c r="D332" s="22" t="s">
        <v>279</v>
      </c>
      <c r="E332" s="22" t="s">
        <v>24</v>
      </c>
      <c r="F332" s="22" t="s">
        <v>31</v>
      </c>
      <c r="G332" s="22" t="s">
        <v>56</v>
      </c>
    </row>
    <row r="333" spans="1:8">
      <c r="A333" s="20">
        <f t="shared" si="5"/>
        <v>332</v>
      </c>
      <c r="B333" s="22" t="s">
        <v>457</v>
      </c>
      <c r="C333" s="26">
        <v>17152171</v>
      </c>
      <c r="D333" s="22" t="s">
        <v>458</v>
      </c>
      <c r="E333" s="22" t="s">
        <v>592</v>
      </c>
      <c r="F333" s="22" t="s">
        <v>31</v>
      </c>
      <c r="G333" s="22" t="s">
        <v>55</v>
      </c>
    </row>
    <row r="334" spans="1:8">
      <c r="A334" s="20">
        <f t="shared" si="5"/>
        <v>333</v>
      </c>
      <c r="B334" s="22" t="s">
        <v>127</v>
      </c>
      <c r="C334" s="26">
        <v>17281445</v>
      </c>
      <c r="D334" s="22" t="s">
        <v>128</v>
      </c>
      <c r="E334" s="22" t="s">
        <v>592</v>
      </c>
      <c r="F334" s="22" t="s">
        <v>31</v>
      </c>
      <c r="G334" s="22" t="s">
        <v>9</v>
      </c>
    </row>
    <row r="335" spans="1:8">
      <c r="A335" s="20">
        <f t="shared" si="5"/>
        <v>334</v>
      </c>
      <c r="B335" s="22" t="s">
        <v>84</v>
      </c>
      <c r="C335" s="26">
        <v>17294249</v>
      </c>
      <c r="D335" s="22" t="s">
        <v>85</v>
      </c>
      <c r="E335" s="22" t="s">
        <v>592</v>
      </c>
      <c r="F335" s="22" t="s">
        <v>31</v>
      </c>
      <c r="G335" s="22" t="s">
        <v>9</v>
      </c>
    </row>
    <row r="336" spans="1:8">
      <c r="A336" s="20">
        <f t="shared" si="5"/>
        <v>335</v>
      </c>
      <c r="B336" s="22" t="s">
        <v>178</v>
      </c>
      <c r="C336" s="26">
        <v>17335371</v>
      </c>
      <c r="D336" s="22" t="s">
        <v>179</v>
      </c>
      <c r="E336" s="22" t="s">
        <v>24</v>
      </c>
      <c r="F336" s="22" t="s">
        <v>31</v>
      </c>
      <c r="G336" s="22" t="s">
        <v>9</v>
      </c>
    </row>
    <row r="337" spans="1:7">
      <c r="A337" s="20">
        <f t="shared" si="5"/>
        <v>336</v>
      </c>
      <c r="B337" s="22" t="s">
        <v>692</v>
      </c>
      <c r="C337" s="26">
        <v>17335608</v>
      </c>
      <c r="D337" s="22" t="s">
        <v>691</v>
      </c>
      <c r="E337" s="22" t="s">
        <v>24</v>
      </c>
      <c r="F337" s="22" t="s">
        <v>31</v>
      </c>
      <c r="G337" s="22" t="s">
        <v>690</v>
      </c>
    </row>
    <row r="338" spans="1:7">
      <c r="A338" s="20">
        <f t="shared" si="5"/>
        <v>337</v>
      </c>
      <c r="B338" s="22" t="s">
        <v>490</v>
      </c>
      <c r="C338" s="26">
        <v>17496777</v>
      </c>
      <c r="D338" s="22" t="s">
        <v>491</v>
      </c>
      <c r="E338" s="22" t="s">
        <v>24</v>
      </c>
      <c r="F338" s="22" t="s">
        <v>591</v>
      </c>
      <c r="G338" s="22" t="s">
        <v>34</v>
      </c>
    </row>
    <row r="339" spans="1:7">
      <c r="A339" s="20">
        <f t="shared" si="5"/>
        <v>338</v>
      </c>
      <c r="B339" s="22" t="s">
        <v>439</v>
      </c>
      <c r="C339" s="26">
        <v>17579715</v>
      </c>
      <c r="D339" s="22" t="s">
        <v>440</v>
      </c>
      <c r="E339" s="22" t="s">
        <v>592</v>
      </c>
      <c r="F339" s="22" t="s">
        <v>31</v>
      </c>
      <c r="G339" s="22" t="s">
        <v>9</v>
      </c>
    </row>
    <row r="340" spans="1:7">
      <c r="A340" s="20">
        <f t="shared" si="5"/>
        <v>339</v>
      </c>
      <c r="B340" s="22" t="s">
        <v>344</v>
      </c>
      <c r="C340" s="26">
        <v>17647764</v>
      </c>
      <c r="D340" s="22" t="s">
        <v>345</v>
      </c>
      <c r="E340" s="22" t="s">
        <v>24</v>
      </c>
      <c r="F340" s="22" t="s">
        <v>31</v>
      </c>
      <c r="G340" s="22" t="s">
        <v>56</v>
      </c>
    </row>
    <row r="341" spans="1:7">
      <c r="A341" s="20">
        <f t="shared" si="5"/>
        <v>340</v>
      </c>
      <c r="B341" s="22" t="s">
        <v>611</v>
      </c>
      <c r="C341" s="22">
        <v>17834054</v>
      </c>
      <c r="D341" s="22" t="s">
        <v>91</v>
      </c>
      <c r="E341" s="22" t="s">
        <v>592</v>
      </c>
      <c r="F341" s="22" t="s">
        <v>31</v>
      </c>
      <c r="G341" s="22" t="s">
        <v>9</v>
      </c>
    </row>
    <row r="342" spans="1:7">
      <c r="A342" s="20">
        <f t="shared" si="5"/>
        <v>341</v>
      </c>
      <c r="B342" s="22" t="s">
        <v>302</v>
      </c>
      <c r="C342" s="26">
        <v>18095674</v>
      </c>
      <c r="D342" s="22" t="s">
        <v>83</v>
      </c>
      <c r="E342" s="22" t="s">
        <v>24</v>
      </c>
      <c r="F342" s="22" t="s">
        <v>31</v>
      </c>
      <c r="G342" s="22" t="s">
        <v>56</v>
      </c>
    </row>
    <row r="343" spans="1:7">
      <c r="A343" s="20">
        <f t="shared" si="5"/>
        <v>342</v>
      </c>
      <c r="B343" s="22" t="s">
        <v>462</v>
      </c>
      <c r="C343" s="26">
        <v>18162674</v>
      </c>
      <c r="D343" s="22" t="s">
        <v>463</v>
      </c>
      <c r="E343" s="22" t="s">
        <v>592</v>
      </c>
      <c r="F343" s="22" t="s">
        <v>591</v>
      </c>
      <c r="G343" s="22" t="s">
        <v>34</v>
      </c>
    </row>
    <row r="344" spans="1:7">
      <c r="A344" s="20">
        <f t="shared" si="5"/>
        <v>343</v>
      </c>
      <c r="B344" s="22" t="s">
        <v>554</v>
      </c>
      <c r="C344" s="26">
        <v>18162697</v>
      </c>
      <c r="D344" s="22" t="s">
        <v>555</v>
      </c>
      <c r="E344" s="22" t="s">
        <v>24</v>
      </c>
      <c r="F344" s="22" t="s">
        <v>591</v>
      </c>
      <c r="G344" s="22" t="s">
        <v>34</v>
      </c>
    </row>
    <row r="345" spans="1:7">
      <c r="A345" s="20">
        <f t="shared" si="5"/>
        <v>344</v>
      </c>
      <c r="B345" s="22" t="s">
        <v>562</v>
      </c>
      <c r="C345" s="26">
        <v>18255263</v>
      </c>
      <c r="D345" s="22" t="s">
        <v>343</v>
      </c>
      <c r="E345" s="22" t="s">
        <v>592</v>
      </c>
      <c r="F345" s="22" t="s">
        <v>591</v>
      </c>
      <c r="G345" s="22" t="s">
        <v>34</v>
      </c>
    </row>
    <row r="346" spans="1:7">
      <c r="A346" s="20">
        <f t="shared" si="5"/>
        <v>345</v>
      </c>
      <c r="B346" s="22" t="s">
        <v>326</v>
      </c>
      <c r="C346" s="26">
        <v>18379129</v>
      </c>
      <c r="D346" s="22" t="s">
        <v>281</v>
      </c>
      <c r="E346" s="22" t="s">
        <v>592</v>
      </c>
      <c r="F346" s="22" t="s">
        <v>591</v>
      </c>
      <c r="G346" s="22" t="s">
        <v>34</v>
      </c>
    </row>
    <row r="347" spans="1:7">
      <c r="A347" s="20">
        <f t="shared" si="5"/>
        <v>346</v>
      </c>
      <c r="B347" s="22" t="s">
        <v>426</v>
      </c>
      <c r="C347" s="26">
        <v>18625534</v>
      </c>
      <c r="D347" s="22" t="s">
        <v>149</v>
      </c>
      <c r="E347" s="22" t="s">
        <v>24</v>
      </c>
      <c r="F347" s="22" t="s">
        <v>31</v>
      </c>
      <c r="G347" s="22" t="s">
        <v>9</v>
      </c>
    </row>
    <row r="348" spans="1:7">
      <c r="A348" s="20">
        <f t="shared" si="5"/>
        <v>347</v>
      </c>
      <c r="B348" s="22" t="s">
        <v>452</v>
      </c>
      <c r="C348" s="26">
        <v>18831887</v>
      </c>
      <c r="D348" s="22" t="s">
        <v>46</v>
      </c>
      <c r="E348" s="22" t="s">
        <v>24</v>
      </c>
      <c r="F348" s="22" t="s">
        <v>31</v>
      </c>
      <c r="G348" s="22" t="s">
        <v>9</v>
      </c>
    </row>
    <row r="349" spans="1:7">
      <c r="A349" s="20">
        <f t="shared" si="5"/>
        <v>348</v>
      </c>
      <c r="B349" s="22" t="s">
        <v>792</v>
      </c>
      <c r="C349" s="26">
        <v>19479736</v>
      </c>
      <c r="D349" s="22" t="s">
        <v>793</v>
      </c>
      <c r="E349" s="22" t="s">
        <v>24</v>
      </c>
      <c r="F349" s="22" t="s">
        <v>31</v>
      </c>
      <c r="G349" s="22" t="s">
        <v>785</v>
      </c>
    </row>
    <row r="350" spans="1:7">
      <c r="A350" s="20">
        <f t="shared" si="5"/>
        <v>349</v>
      </c>
      <c r="B350" s="22" t="s">
        <v>141</v>
      </c>
      <c r="C350" s="26">
        <v>19936109</v>
      </c>
      <c r="D350" s="22" t="s">
        <v>142</v>
      </c>
      <c r="E350" s="22" t="s">
        <v>592</v>
      </c>
      <c r="F350" s="22" t="s">
        <v>31</v>
      </c>
      <c r="G350" s="22" t="s">
        <v>9</v>
      </c>
    </row>
    <row r="351" spans="1:7">
      <c r="A351" s="20">
        <f t="shared" si="5"/>
        <v>350</v>
      </c>
      <c r="B351" s="22" t="s">
        <v>320</v>
      </c>
      <c r="C351" s="26">
        <v>22480541</v>
      </c>
      <c r="D351" s="22" t="s">
        <v>321</v>
      </c>
      <c r="E351" s="22" t="s">
        <v>24</v>
      </c>
      <c r="F351" s="22" t="s">
        <v>31</v>
      </c>
      <c r="G351" s="22" t="s">
        <v>9</v>
      </c>
    </row>
    <row r="352" spans="1:7">
      <c r="A352" s="20">
        <f t="shared" si="5"/>
        <v>351</v>
      </c>
      <c r="B352" s="22" t="s">
        <v>669</v>
      </c>
      <c r="C352" s="26">
        <v>22681220</v>
      </c>
      <c r="D352" s="22" t="s">
        <v>670</v>
      </c>
      <c r="E352" s="22" t="s">
        <v>592</v>
      </c>
      <c r="F352" s="22" t="s">
        <v>591</v>
      </c>
      <c r="G352" s="22" t="s">
        <v>35</v>
      </c>
    </row>
    <row r="353" spans="1:7">
      <c r="A353" s="20">
        <f t="shared" si="5"/>
        <v>352</v>
      </c>
      <c r="B353" s="22" t="s">
        <v>556</v>
      </c>
      <c r="C353" s="26">
        <v>23710656</v>
      </c>
      <c r="D353" s="22" t="s">
        <v>557</v>
      </c>
      <c r="E353" s="22" t="s">
        <v>592</v>
      </c>
      <c r="F353" s="22" t="s">
        <v>591</v>
      </c>
      <c r="G353" s="22" t="s">
        <v>35</v>
      </c>
    </row>
    <row r="354" spans="1:7">
      <c r="A354" s="20">
        <f t="shared" si="5"/>
        <v>353</v>
      </c>
      <c r="B354" s="22" t="s">
        <v>726</v>
      </c>
      <c r="C354" s="26">
        <v>26559395</v>
      </c>
      <c r="D354" s="22" t="s">
        <v>727</v>
      </c>
      <c r="E354" s="22" t="s">
        <v>24</v>
      </c>
      <c r="F354" s="22" t="s">
        <v>31</v>
      </c>
      <c r="G354" s="22" t="s">
        <v>724</v>
      </c>
    </row>
    <row r="355" spans="1:7">
      <c r="A355" s="20">
        <f t="shared" si="5"/>
        <v>354</v>
      </c>
      <c r="B355" s="22" t="s">
        <v>516</v>
      </c>
      <c r="C355" s="26">
        <v>28071561</v>
      </c>
      <c r="D355" s="22" t="s">
        <v>208</v>
      </c>
      <c r="E355" s="22" t="s">
        <v>592</v>
      </c>
      <c r="F355" s="22" t="s">
        <v>591</v>
      </c>
      <c r="G355" s="22" t="s">
        <v>34</v>
      </c>
    </row>
    <row r="356" spans="1:7">
      <c r="A356" s="20">
        <f t="shared" si="5"/>
        <v>355</v>
      </c>
      <c r="B356" s="22"/>
      <c r="C356" s="26"/>
      <c r="D356" s="22"/>
      <c r="E356" s="22" t="s">
        <v>24</v>
      </c>
      <c r="F356" s="22" t="s">
        <v>31</v>
      </c>
      <c r="G356" s="22"/>
    </row>
    <row r="357" spans="1:7">
      <c r="A357" s="20">
        <f t="shared" si="5"/>
        <v>356</v>
      </c>
      <c r="B357" s="22"/>
      <c r="C357" s="26"/>
      <c r="D357" s="22"/>
      <c r="E357" s="22" t="s">
        <v>24</v>
      </c>
      <c r="F357" s="22" t="s">
        <v>31</v>
      </c>
      <c r="G357" s="22"/>
    </row>
    <row r="358" spans="1:7">
      <c r="A358" s="20">
        <f t="shared" si="5"/>
        <v>357</v>
      </c>
      <c r="B358" s="22"/>
      <c r="C358" s="26"/>
      <c r="D358" s="22"/>
      <c r="E358" s="22" t="s">
        <v>24</v>
      </c>
      <c r="F358" s="22" t="s">
        <v>31</v>
      </c>
      <c r="G358" s="22"/>
    </row>
    <row r="359" spans="1:7">
      <c r="A359" s="20">
        <f t="shared" si="5"/>
        <v>358</v>
      </c>
      <c r="B359" s="22"/>
      <c r="C359" s="26"/>
      <c r="D359" s="22"/>
      <c r="E359" s="22" t="s">
        <v>24</v>
      </c>
      <c r="F359" s="22" t="s">
        <v>31</v>
      </c>
      <c r="G359" s="22"/>
    </row>
    <row r="360" spans="1:7">
      <c r="A360" s="20">
        <f t="shared" si="5"/>
        <v>359</v>
      </c>
      <c r="B360" s="22"/>
      <c r="C360" s="26"/>
      <c r="D360" s="22"/>
      <c r="E360" s="22" t="s">
        <v>24</v>
      </c>
      <c r="F360" s="22" t="s">
        <v>31</v>
      </c>
      <c r="G360" s="22"/>
    </row>
    <row r="361" spans="1:7">
      <c r="A361" s="20">
        <f t="shared" si="5"/>
        <v>360</v>
      </c>
      <c r="B361" s="22"/>
      <c r="C361" s="26"/>
      <c r="D361" s="22"/>
      <c r="E361" s="22" t="s">
        <v>24</v>
      </c>
      <c r="F361" s="22" t="s">
        <v>31</v>
      </c>
      <c r="G361" s="22"/>
    </row>
    <row r="362" spans="1:7">
      <c r="A362" s="20">
        <f t="shared" si="5"/>
        <v>361</v>
      </c>
      <c r="B362" s="22"/>
      <c r="C362" s="26"/>
      <c r="D362" s="22"/>
      <c r="E362" s="22" t="s">
        <v>24</v>
      </c>
      <c r="F362" s="22" t="s">
        <v>31</v>
      </c>
      <c r="G362" s="22"/>
    </row>
    <row r="363" spans="1:7">
      <c r="A363" s="20">
        <f t="shared" si="5"/>
        <v>362</v>
      </c>
      <c r="B363" s="22"/>
      <c r="C363" s="26"/>
      <c r="D363" s="22"/>
      <c r="E363" s="22" t="s">
        <v>24</v>
      </c>
      <c r="F363" s="22" t="s">
        <v>31</v>
      </c>
      <c r="G363" s="22"/>
    </row>
    <row r="364" spans="1:7">
      <c r="A364" s="20">
        <f t="shared" si="5"/>
        <v>363</v>
      </c>
      <c r="B364" s="22"/>
      <c r="C364" s="26"/>
      <c r="D364" s="22"/>
      <c r="E364" s="22" t="s">
        <v>24</v>
      </c>
      <c r="F364" s="22" t="s">
        <v>31</v>
      </c>
      <c r="G364" s="22"/>
    </row>
    <row r="365" spans="1:7">
      <c r="A365" s="20">
        <f t="shared" si="5"/>
        <v>364</v>
      </c>
      <c r="B365" s="22"/>
      <c r="C365" s="26"/>
      <c r="D365" s="22"/>
      <c r="E365" s="22" t="s">
        <v>24</v>
      </c>
      <c r="F365" s="22" t="s">
        <v>31</v>
      </c>
      <c r="G365" s="22"/>
    </row>
    <row r="366" spans="1:7">
      <c r="A366" s="20">
        <f t="shared" si="5"/>
        <v>365</v>
      </c>
      <c r="B366" s="22"/>
      <c r="C366" s="26"/>
      <c r="D366" s="22"/>
      <c r="E366" s="22" t="s">
        <v>24</v>
      </c>
      <c r="F366" s="22" t="s">
        <v>31</v>
      </c>
      <c r="G366" s="22"/>
    </row>
    <row r="367" spans="1:7">
      <c r="A367" s="20">
        <f t="shared" si="5"/>
        <v>366</v>
      </c>
      <c r="B367" s="22"/>
      <c r="C367" s="26"/>
      <c r="D367" s="22"/>
      <c r="E367" s="22" t="s">
        <v>24</v>
      </c>
      <c r="F367" s="22" t="s">
        <v>31</v>
      </c>
      <c r="G367" s="22"/>
    </row>
    <row r="368" spans="1:7">
      <c r="A368" s="20">
        <f t="shared" si="5"/>
        <v>367</v>
      </c>
      <c r="B368" s="22"/>
      <c r="C368" s="26"/>
      <c r="D368" s="22"/>
      <c r="E368" s="22" t="s">
        <v>24</v>
      </c>
      <c r="F368" s="22" t="s">
        <v>31</v>
      </c>
      <c r="G368" s="22"/>
    </row>
    <row r="369" spans="1:7">
      <c r="A369" s="20">
        <f t="shared" si="5"/>
        <v>368</v>
      </c>
      <c r="B369" s="22"/>
      <c r="C369" s="26"/>
      <c r="D369" s="22"/>
      <c r="E369" s="22" t="s">
        <v>24</v>
      </c>
      <c r="F369" s="22" t="s">
        <v>31</v>
      </c>
      <c r="G369" s="22"/>
    </row>
    <row r="370" spans="1:7">
      <c r="A370" s="20">
        <f t="shared" si="5"/>
        <v>369</v>
      </c>
      <c r="B370" s="22"/>
      <c r="C370" s="26"/>
      <c r="D370" s="22"/>
      <c r="E370" s="22" t="s">
        <v>24</v>
      </c>
      <c r="F370" s="22" t="s">
        <v>31</v>
      </c>
      <c r="G370" s="22"/>
    </row>
    <row r="371" spans="1:7">
      <c r="A371" s="20">
        <f t="shared" si="5"/>
        <v>370</v>
      </c>
      <c r="B371" s="22"/>
      <c r="C371" s="26"/>
      <c r="D371" s="22"/>
      <c r="E371" s="22" t="s">
        <v>24</v>
      </c>
      <c r="F371" s="22" t="s">
        <v>31</v>
      </c>
      <c r="G371" s="22"/>
    </row>
    <row r="372" spans="1:7">
      <c r="A372" s="20">
        <f t="shared" si="5"/>
        <v>371</v>
      </c>
      <c r="B372" s="22"/>
      <c r="C372" s="26"/>
      <c r="D372" s="22"/>
      <c r="E372" s="22" t="s">
        <v>24</v>
      </c>
      <c r="F372" s="22" t="s">
        <v>31</v>
      </c>
      <c r="G372" s="22"/>
    </row>
    <row r="373" spans="1:7">
      <c r="A373" s="20">
        <f t="shared" si="5"/>
        <v>372</v>
      </c>
      <c r="B373" s="22"/>
      <c r="C373" s="26"/>
      <c r="D373" s="22"/>
      <c r="E373" s="22" t="s">
        <v>24</v>
      </c>
      <c r="F373" s="22" t="s">
        <v>31</v>
      </c>
      <c r="G373" s="22"/>
    </row>
    <row r="374" spans="1:7">
      <c r="A374" s="20">
        <f t="shared" si="5"/>
        <v>373</v>
      </c>
      <c r="B374" s="22"/>
      <c r="C374" s="26"/>
      <c r="D374" s="22"/>
      <c r="E374" s="22" t="s">
        <v>24</v>
      </c>
      <c r="F374" s="22" t="s">
        <v>31</v>
      </c>
      <c r="G374" s="22"/>
    </row>
    <row r="375" spans="1:7">
      <c r="A375" s="20">
        <f t="shared" si="5"/>
        <v>374</v>
      </c>
      <c r="B375" s="22"/>
      <c r="C375" s="26"/>
      <c r="D375" s="22"/>
      <c r="E375" s="22" t="s">
        <v>24</v>
      </c>
      <c r="F375" s="22" t="s">
        <v>31</v>
      </c>
      <c r="G375" s="22"/>
    </row>
    <row r="376" spans="1:7">
      <c r="A376" s="20">
        <f t="shared" si="5"/>
        <v>375</v>
      </c>
      <c r="B376" s="22"/>
      <c r="C376" s="26"/>
      <c r="D376" s="22"/>
      <c r="E376" s="22" t="s">
        <v>24</v>
      </c>
      <c r="F376" s="22" t="s">
        <v>31</v>
      </c>
      <c r="G376" s="22"/>
    </row>
    <row r="377" spans="1:7">
      <c r="A377" s="20">
        <f t="shared" si="5"/>
        <v>376</v>
      </c>
      <c r="B377" s="22"/>
      <c r="C377" s="26"/>
      <c r="D377" s="22"/>
      <c r="E377" s="22" t="s">
        <v>24</v>
      </c>
      <c r="F377" s="22" t="s">
        <v>31</v>
      </c>
      <c r="G377" s="22"/>
    </row>
    <row r="378" spans="1:7">
      <c r="A378" s="20">
        <f t="shared" si="5"/>
        <v>377</v>
      </c>
      <c r="B378" s="22"/>
      <c r="C378" s="26"/>
      <c r="D378" s="22"/>
      <c r="E378" s="22" t="s">
        <v>24</v>
      </c>
      <c r="F378" s="22" t="s">
        <v>31</v>
      </c>
      <c r="G378" s="22"/>
    </row>
    <row r="379" spans="1:7">
      <c r="A379" s="20">
        <f t="shared" si="5"/>
        <v>378</v>
      </c>
      <c r="B379" s="22"/>
      <c r="C379" s="26"/>
      <c r="D379" s="22"/>
      <c r="E379" s="22" t="s">
        <v>24</v>
      </c>
      <c r="F379" s="22" t="s">
        <v>31</v>
      </c>
      <c r="G379" s="22"/>
    </row>
    <row r="380" spans="1:7">
      <c r="A380" s="20">
        <f t="shared" si="5"/>
        <v>379</v>
      </c>
      <c r="B380" s="22"/>
      <c r="C380" s="26"/>
      <c r="D380" s="22"/>
      <c r="E380" s="22" t="s">
        <v>24</v>
      </c>
      <c r="F380" s="22" t="s">
        <v>31</v>
      </c>
      <c r="G380" s="22"/>
    </row>
    <row r="381" spans="1:7">
      <c r="A381" s="20">
        <f t="shared" si="5"/>
        <v>380</v>
      </c>
      <c r="B381" s="22"/>
      <c r="C381" s="26"/>
      <c r="D381" s="22"/>
      <c r="E381" s="22" t="s">
        <v>24</v>
      </c>
      <c r="F381" s="22" t="s">
        <v>31</v>
      </c>
      <c r="G381" s="22"/>
    </row>
    <row r="382" spans="1:7">
      <c r="A382" s="20">
        <f t="shared" si="5"/>
        <v>381</v>
      </c>
      <c r="B382" s="22"/>
      <c r="C382" s="26"/>
      <c r="D382" s="22"/>
      <c r="E382" s="22" t="s">
        <v>24</v>
      </c>
      <c r="F382" s="22" t="s">
        <v>31</v>
      </c>
      <c r="G382" s="22"/>
    </row>
    <row r="383" spans="1:7">
      <c r="A383" s="20">
        <f t="shared" si="5"/>
        <v>382</v>
      </c>
      <c r="B383" s="22"/>
      <c r="C383" s="26"/>
      <c r="D383" s="22"/>
      <c r="E383" s="22" t="s">
        <v>24</v>
      </c>
      <c r="F383" s="22" t="s">
        <v>31</v>
      </c>
      <c r="G383" s="22"/>
    </row>
    <row r="384" spans="1:7">
      <c r="A384" s="20">
        <f t="shared" si="5"/>
        <v>383</v>
      </c>
      <c r="B384" s="22"/>
      <c r="C384" s="26"/>
      <c r="D384" s="22"/>
      <c r="E384" s="22" t="s">
        <v>24</v>
      </c>
      <c r="F384" s="22" t="s">
        <v>31</v>
      </c>
      <c r="G384" s="22"/>
    </row>
    <row r="385" spans="1:7">
      <c r="A385" s="20">
        <f t="shared" si="5"/>
        <v>384</v>
      </c>
      <c r="B385" s="22"/>
      <c r="C385" s="26"/>
      <c r="D385" s="22"/>
      <c r="E385" s="22" t="s">
        <v>24</v>
      </c>
      <c r="F385" s="22" t="s">
        <v>31</v>
      </c>
      <c r="G385" s="22"/>
    </row>
    <row r="386" spans="1:7">
      <c r="A386" s="20">
        <f t="shared" si="5"/>
        <v>385</v>
      </c>
      <c r="B386" s="22"/>
      <c r="C386" s="26"/>
      <c r="D386" s="22"/>
      <c r="E386" s="22" t="s">
        <v>24</v>
      </c>
      <c r="F386" s="22" t="s">
        <v>31</v>
      </c>
      <c r="G386" s="22"/>
    </row>
    <row r="387" spans="1:7">
      <c r="A387" s="20">
        <f t="shared" ref="A387:A450" si="6">A386+1</f>
        <v>386</v>
      </c>
      <c r="B387" s="22"/>
      <c r="C387" s="26"/>
      <c r="D387" s="22"/>
      <c r="E387" s="22" t="s">
        <v>24</v>
      </c>
      <c r="F387" s="22" t="s">
        <v>31</v>
      </c>
      <c r="G387" s="22"/>
    </row>
    <row r="388" spans="1:7">
      <c r="A388" s="20">
        <f t="shared" si="6"/>
        <v>387</v>
      </c>
      <c r="B388" s="22"/>
      <c r="C388" s="26"/>
      <c r="D388" s="22"/>
      <c r="E388" s="22" t="s">
        <v>24</v>
      </c>
      <c r="F388" s="22" t="s">
        <v>31</v>
      </c>
      <c r="G388" s="22"/>
    </row>
    <row r="389" spans="1:7">
      <c r="A389" s="20">
        <f t="shared" si="6"/>
        <v>388</v>
      </c>
      <c r="B389" s="22"/>
      <c r="C389" s="26"/>
      <c r="D389" s="22"/>
      <c r="E389" s="22" t="s">
        <v>24</v>
      </c>
      <c r="F389" s="22" t="s">
        <v>31</v>
      </c>
      <c r="G389" s="22"/>
    </row>
    <row r="390" spans="1:7">
      <c r="A390" s="20">
        <f t="shared" si="6"/>
        <v>389</v>
      </c>
      <c r="B390" s="22"/>
      <c r="C390" s="26"/>
      <c r="D390" s="22"/>
      <c r="E390" s="22" t="s">
        <v>24</v>
      </c>
      <c r="F390" s="22" t="s">
        <v>31</v>
      </c>
      <c r="G390" s="22"/>
    </row>
    <row r="391" spans="1:7">
      <c r="A391" s="20">
        <f t="shared" si="6"/>
        <v>390</v>
      </c>
      <c r="B391" s="22"/>
      <c r="C391" s="26"/>
      <c r="D391" s="22"/>
      <c r="E391" s="22" t="s">
        <v>24</v>
      </c>
      <c r="F391" s="22" t="s">
        <v>31</v>
      </c>
      <c r="G391" s="22"/>
    </row>
    <row r="392" spans="1:7">
      <c r="A392" s="20">
        <f t="shared" si="6"/>
        <v>391</v>
      </c>
      <c r="B392" s="22"/>
      <c r="C392" s="26"/>
      <c r="D392" s="22"/>
      <c r="E392" s="22" t="s">
        <v>24</v>
      </c>
      <c r="F392" s="22" t="s">
        <v>31</v>
      </c>
      <c r="G392" s="22"/>
    </row>
    <row r="393" spans="1:7">
      <c r="A393" s="20">
        <f t="shared" si="6"/>
        <v>392</v>
      </c>
      <c r="B393" s="22"/>
      <c r="C393" s="26"/>
      <c r="D393" s="22"/>
      <c r="E393" s="22" t="s">
        <v>24</v>
      </c>
      <c r="F393" s="22" t="s">
        <v>31</v>
      </c>
      <c r="G393" s="22"/>
    </row>
    <row r="394" spans="1:7">
      <c r="A394" s="20">
        <f t="shared" si="6"/>
        <v>393</v>
      </c>
      <c r="B394" s="22"/>
      <c r="C394" s="26"/>
      <c r="D394" s="22"/>
      <c r="E394" s="22" t="s">
        <v>24</v>
      </c>
      <c r="F394" s="22" t="s">
        <v>31</v>
      </c>
      <c r="G394" s="22"/>
    </row>
    <row r="395" spans="1:7">
      <c r="A395" s="20">
        <f t="shared" si="6"/>
        <v>394</v>
      </c>
      <c r="B395" s="22"/>
      <c r="C395" s="26"/>
      <c r="D395" s="22"/>
      <c r="E395" s="22" t="s">
        <v>24</v>
      </c>
      <c r="F395" s="22" t="s">
        <v>31</v>
      </c>
      <c r="G395" s="22"/>
    </row>
    <row r="396" spans="1:7">
      <c r="A396" s="20">
        <f t="shared" si="6"/>
        <v>395</v>
      </c>
      <c r="B396" s="22"/>
      <c r="C396" s="26"/>
      <c r="D396" s="22"/>
      <c r="E396" s="22" t="s">
        <v>24</v>
      </c>
      <c r="F396" s="22" t="s">
        <v>31</v>
      </c>
      <c r="G396" s="22"/>
    </row>
    <row r="397" spans="1:7">
      <c r="A397" s="20">
        <f t="shared" si="6"/>
        <v>396</v>
      </c>
      <c r="B397" s="22"/>
      <c r="C397" s="26"/>
      <c r="D397" s="22"/>
      <c r="E397" s="22" t="s">
        <v>24</v>
      </c>
      <c r="F397" s="22" t="s">
        <v>31</v>
      </c>
      <c r="G397" s="22"/>
    </row>
    <row r="398" spans="1:7">
      <c r="A398" s="20">
        <f t="shared" si="6"/>
        <v>397</v>
      </c>
      <c r="B398" s="22"/>
      <c r="C398" s="26"/>
      <c r="D398" s="22"/>
      <c r="E398" s="22" t="s">
        <v>24</v>
      </c>
      <c r="F398" s="22" t="s">
        <v>31</v>
      </c>
      <c r="G398" s="22"/>
    </row>
    <row r="399" spans="1:7">
      <c r="A399" s="20">
        <f t="shared" si="6"/>
        <v>398</v>
      </c>
      <c r="B399" s="22"/>
      <c r="C399" s="26"/>
      <c r="D399" s="22"/>
      <c r="E399" s="22" t="s">
        <v>24</v>
      </c>
      <c r="F399" s="22" t="s">
        <v>31</v>
      </c>
      <c r="G399" s="22"/>
    </row>
    <row r="400" spans="1:7">
      <c r="A400" s="20">
        <f t="shared" si="6"/>
        <v>399</v>
      </c>
      <c r="B400" s="22"/>
      <c r="C400" s="26"/>
      <c r="D400" s="22"/>
      <c r="E400" s="22" t="s">
        <v>24</v>
      </c>
      <c r="F400" s="22" t="s">
        <v>31</v>
      </c>
      <c r="G400" s="22"/>
    </row>
    <row r="401" spans="1:7">
      <c r="A401" s="20">
        <f t="shared" si="6"/>
        <v>400</v>
      </c>
      <c r="B401" s="22"/>
      <c r="C401" s="26"/>
      <c r="D401" s="22"/>
      <c r="E401" s="22" t="s">
        <v>24</v>
      </c>
      <c r="F401" s="22" t="s">
        <v>31</v>
      </c>
      <c r="G401" s="22"/>
    </row>
    <row r="402" spans="1:7">
      <c r="A402" s="20">
        <f t="shared" si="6"/>
        <v>401</v>
      </c>
      <c r="B402" s="22"/>
      <c r="C402" s="26"/>
      <c r="D402" s="22"/>
      <c r="E402" s="22" t="s">
        <v>24</v>
      </c>
      <c r="F402" s="22" t="s">
        <v>31</v>
      </c>
      <c r="G402" s="22"/>
    </row>
    <row r="403" spans="1:7">
      <c r="A403" s="20">
        <f t="shared" si="6"/>
        <v>402</v>
      </c>
      <c r="B403" s="22"/>
      <c r="C403" s="26"/>
      <c r="D403" s="22"/>
      <c r="E403" s="22" t="s">
        <v>24</v>
      </c>
      <c r="F403" s="22" t="s">
        <v>31</v>
      </c>
      <c r="G403" s="22"/>
    </row>
    <row r="404" spans="1:7">
      <c r="A404" s="20">
        <f t="shared" si="6"/>
        <v>403</v>
      </c>
      <c r="B404" s="22"/>
      <c r="C404" s="26"/>
      <c r="D404" s="22"/>
      <c r="E404" s="22" t="s">
        <v>24</v>
      </c>
      <c r="F404" s="22" t="s">
        <v>31</v>
      </c>
      <c r="G404" s="22"/>
    </row>
    <row r="405" spans="1:7">
      <c r="A405" s="20">
        <f t="shared" si="6"/>
        <v>404</v>
      </c>
      <c r="B405" s="22"/>
      <c r="C405" s="26"/>
      <c r="D405" s="22"/>
      <c r="E405" s="22" t="s">
        <v>24</v>
      </c>
      <c r="F405" s="22" t="s">
        <v>31</v>
      </c>
      <c r="G405" s="22"/>
    </row>
    <row r="406" spans="1:7">
      <c r="A406" s="20">
        <f t="shared" si="6"/>
        <v>405</v>
      </c>
      <c r="B406" s="22"/>
      <c r="C406" s="26"/>
      <c r="D406" s="22"/>
      <c r="E406" s="22" t="s">
        <v>24</v>
      </c>
      <c r="F406" s="22" t="s">
        <v>31</v>
      </c>
      <c r="G406" s="22"/>
    </row>
    <row r="407" spans="1:7">
      <c r="A407" s="20">
        <f t="shared" si="6"/>
        <v>406</v>
      </c>
      <c r="B407" s="22"/>
      <c r="C407" s="26"/>
      <c r="D407" s="22"/>
      <c r="E407" s="22" t="s">
        <v>24</v>
      </c>
      <c r="F407" s="22" t="s">
        <v>31</v>
      </c>
      <c r="G407" s="22"/>
    </row>
    <row r="408" spans="1:7">
      <c r="A408" s="20">
        <f t="shared" si="6"/>
        <v>407</v>
      </c>
      <c r="B408" s="22"/>
      <c r="C408" s="26"/>
      <c r="D408" s="22"/>
      <c r="E408" s="22" t="s">
        <v>24</v>
      </c>
      <c r="F408" s="22" t="s">
        <v>31</v>
      </c>
      <c r="G408" s="22"/>
    </row>
    <row r="409" spans="1:7">
      <c r="A409" s="20">
        <f t="shared" si="6"/>
        <v>408</v>
      </c>
      <c r="B409" s="22"/>
      <c r="C409" s="26"/>
      <c r="D409" s="22"/>
      <c r="E409" s="22" t="s">
        <v>24</v>
      </c>
      <c r="F409" s="22" t="s">
        <v>31</v>
      </c>
      <c r="G409" s="22"/>
    </row>
    <row r="410" spans="1:7">
      <c r="A410" s="20">
        <f t="shared" si="6"/>
        <v>409</v>
      </c>
      <c r="B410" s="22"/>
      <c r="C410" s="26"/>
      <c r="D410" s="22"/>
      <c r="E410" s="22" t="s">
        <v>24</v>
      </c>
      <c r="F410" s="22" t="s">
        <v>31</v>
      </c>
      <c r="G410" s="22"/>
    </row>
    <row r="411" spans="1:7">
      <c r="A411" s="20">
        <f t="shared" si="6"/>
        <v>410</v>
      </c>
      <c r="B411" s="22"/>
      <c r="C411" s="26"/>
      <c r="D411" s="22"/>
      <c r="E411" s="22" t="s">
        <v>24</v>
      </c>
      <c r="F411" s="22" t="s">
        <v>31</v>
      </c>
      <c r="G411" s="22"/>
    </row>
    <row r="412" spans="1:7">
      <c r="A412" s="20">
        <f t="shared" si="6"/>
        <v>411</v>
      </c>
      <c r="B412" s="22"/>
      <c r="C412" s="26"/>
      <c r="D412" s="22"/>
      <c r="E412" s="22" t="s">
        <v>24</v>
      </c>
      <c r="F412" s="22" t="s">
        <v>31</v>
      </c>
      <c r="G412" s="22"/>
    </row>
    <row r="413" spans="1:7">
      <c r="A413" s="20">
        <f t="shared" si="6"/>
        <v>412</v>
      </c>
      <c r="B413" s="22"/>
      <c r="C413" s="26"/>
      <c r="D413" s="22"/>
      <c r="E413" s="22" t="s">
        <v>24</v>
      </c>
      <c r="F413" s="22" t="s">
        <v>31</v>
      </c>
      <c r="G413" s="22"/>
    </row>
    <row r="414" spans="1:7">
      <c r="A414" s="20">
        <f t="shared" si="6"/>
        <v>413</v>
      </c>
      <c r="B414" s="22"/>
      <c r="C414" s="26"/>
      <c r="D414" s="22"/>
      <c r="E414" s="22" t="s">
        <v>24</v>
      </c>
      <c r="F414" s="22" t="s">
        <v>31</v>
      </c>
      <c r="G414" s="22"/>
    </row>
    <row r="415" spans="1:7">
      <c r="A415" s="20">
        <f t="shared" si="6"/>
        <v>414</v>
      </c>
      <c r="B415" s="22"/>
      <c r="C415" s="26"/>
      <c r="D415" s="22"/>
      <c r="E415" s="22" t="s">
        <v>24</v>
      </c>
      <c r="F415" s="22" t="s">
        <v>31</v>
      </c>
      <c r="G415" s="22"/>
    </row>
    <row r="416" spans="1:7">
      <c r="A416" s="20">
        <f t="shared" si="6"/>
        <v>415</v>
      </c>
      <c r="B416" s="22"/>
      <c r="C416" s="26"/>
      <c r="D416" s="22"/>
      <c r="E416" s="22" t="s">
        <v>24</v>
      </c>
      <c r="F416" s="22" t="s">
        <v>31</v>
      </c>
      <c r="G416" s="22"/>
    </row>
    <row r="417" spans="1:7">
      <c r="A417" s="20">
        <f t="shared" si="6"/>
        <v>416</v>
      </c>
      <c r="B417" s="22"/>
      <c r="C417" s="26"/>
      <c r="D417" s="22"/>
      <c r="E417" s="22" t="s">
        <v>24</v>
      </c>
      <c r="F417" s="22" t="s">
        <v>31</v>
      </c>
      <c r="G417" s="22"/>
    </row>
    <row r="418" spans="1:7">
      <c r="A418" s="20">
        <f t="shared" si="6"/>
        <v>417</v>
      </c>
      <c r="B418" s="22"/>
      <c r="C418" s="26"/>
      <c r="D418" s="22"/>
      <c r="E418" s="22" t="s">
        <v>24</v>
      </c>
      <c r="F418" s="22" t="s">
        <v>31</v>
      </c>
      <c r="G418" s="22"/>
    </row>
    <row r="419" spans="1:7">
      <c r="A419" s="20">
        <f t="shared" si="6"/>
        <v>418</v>
      </c>
      <c r="B419" s="22"/>
      <c r="C419" s="26"/>
      <c r="D419" s="22"/>
      <c r="E419" s="22" t="s">
        <v>24</v>
      </c>
      <c r="F419" s="22" t="s">
        <v>31</v>
      </c>
      <c r="G419" s="22"/>
    </row>
    <row r="420" spans="1:7">
      <c r="A420" s="20">
        <f t="shared" si="6"/>
        <v>419</v>
      </c>
      <c r="B420" s="22"/>
      <c r="C420" s="26"/>
      <c r="D420" s="22"/>
      <c r="E420" s="22" t="s">
        <v>24</v>
      </c>
      <c r="F420" s="22" t="s">
        <v>31</v>
      </c>
      <c r="G420" s="22"/>
    </row>
    <row r="421" spans="1:7">
      <c r="A421" s="20">
        <f t="shared" si="6"/>
        <v>420</v>
      </c>
      <c r="B421" s="22"/>
      <c r="C421" s="26"/>
      <c r="D421" s="22"/>
      <c r="E421" s="22" t="s">
        <v>24</v>
      </c>
      <c r="F421" s="22" t="s">
        <v>31</v>
      </c>
      <c r="G421" s="22"/>
    </row>
    <row r="422" spans="1:7">
      <c r="A422" s="20">
        <f t="shared" si="6"/>
        <v>421</v>
      </c>
      <c r="B422" s="22"/>
      <c r="C422" s="26"/>
      <c r="D422" s="22"/>
      <c r="E422" s="22" t="s">
        <v>24</v>
      </c>
      <c r="F422" s="22" t="s">
        <v>31</v>
      </c>
      <c r="G422" s="22"/>
    </row>
    <row r="423" spans="1:7">
      <c r="A423" s="20">
        <f t="shared" si="6"/>
        <v>422</v>
      </c>
      <c r="B423" s="22"/>
      <c r="C423" s="26"/>
      <c r="D423" s="22"/>
      <c r="E423" s="22" t="s">
        <v>24</v>
      </c>
      <c r="F423" s="22" t="s">
        <v>31</v>
      </c>
      <c r="G423" s="22"/>
    </row>
    <row r="424" spans="1:7">
      <c r="A424" s="20">
        <f t="shared" si="6"/>
        <v>423</v>
      </c>
      <c r="B424" s="22"/>
      <c r="C424" s="26"/>
      <c r="D424" s="22"/>
      <c r="E424" s="22" t="s">
        <v>24</v>
      </c>
      <c r="F424" s="22" t="s">
        <v>31</v>
      </c>
      <c r="G424" s="22"/>
    </row>
    <row r="425" spans="1:7">
      <c r="A425" s="20">
        <f t="shared" si="6"/>
        <v>424</v>
      </c>
      <c r="B425" s="22"/>
      <c r="C425" s="26"/>
      <c r="D425" s="22"/>
      <c r="E425" s="22" t="s">
        <v>24</v>
      </c>
      <c r="F425" s="22" t="s">
        <v>31</v>
      </c>
      <c r="G425" s="22"/>
    </row>
    <row r="426" spans="1:7">
      <c r="A426" s="20">
        <f t="shared" si="6"/>
        <v>425</v>
      </c>
      <c r="B426" s="22"/>
      <c r="C426" s="26"/>
      <c r="D426" s="22"/>
      <c r="E426" s="22" t="s">
        <v>24</v>
      </c>
      <c r="F426" s="22" t="s">
        <v>31</v>
      </c>
      <c r="G426" s="22"/>
    </row>
    <row r="427" spans="1:7">
      <c r="A427" s="20">
        <f t="shared" si="6"/>
        <v>426</v>
      </c>
      <c r="B427" s="22"/>
      <c r="C427" s="26"/>
      <c r="D427" s="22"/>
      <c r="E427" s="22" t="s">
        <v>24</v>
      </c>
      <c r="F427" s="22" t="s">
        <v>31</v>
      </c>
      <c r="G427" s="22"/>
    </row>
    <row r="428" spans="1:7">
      <c r="A428" s="20">
        <f t="shared" si="6"/>
        <v>427</v>
      </c>
      <c r="B428" s="22"/>
      <c r="C428" s="26"/>
      <c r="D428" s="22"/>
      <c r="E428" s="22" t="s">
        <v>24</v>
      </c>
      <c r="F428" s="22" t="s">
        <v>31</v>
      </c>
      <c r="G428" s="22"/>
    </row>
    <row r="429" spans="1:7">
      <c r="A429" s="20">
        <f t="shared" si="6"/>
        <v>428</v>
      </c>
      <c r="B429" s="22"/>
      <c r="C429" s="26"/>
      <c r="D429" s="22"/>
      <c r="E429" s="22" t="s">
        <v>24</v>
      </c>
      <c r="F429" s="22" t="s">
        <v>31</v>
      </c>
      <c r="G429" s="22"/>
    </row>
    <row r="430" spans="1:7">
      <c r="A430" s="20">
        <f t="shared" si="6"/>
        <v>429</v>
      </c>
      <c r="B430" s="22"/>
      <c r="C430" s="26"/>
      <c r="D430" s="22"/>
      <c r="E430" s="22" t="s">
        <v>24</v>
      </c>
      <c r="F430" s="22" t="s">
        <v>31</v>
      </c>
      <c r="G430" s="22"/>
    </row>
    <row r="431" spans="1:7">
      <c r="A431" s="20">
        <f t="shared" si="6"/>
        <v>430</v>
      </c>
      <c r="B431" s="22"/>
      <c r="C431" s="26"/>
      <c r="D431" s="22"/>
      <c r="E431" s="22" t="s">
        <v>24</v>
      </c>
      <c r="F431" s="22" t="s">
        <v>31</v>
      </c>
      <c r="G431" s="22"/>
    </row>
    <row r="432" spans="1:7">
      <c r="A432" s="20">
        <f t="shared" si="6"/>
        <v>431</v>
      </c>
      <c r="B432" s="22"/>
      <c r="C432" s="26"/>
      <c r="D432" s="22"/>
      <c r="E432" s="22" t="s">
        <v>24</v>
      </c>
      <c r="F432" s="22" t="s">
        <v>31</v>
      </c>
      <c r="G432" s="22"/>
    </row>
    <row r="433" spans="1:7">
      <c r="A433" s="20">
        <f t="shared" si="6"/>
        <v>432</v>
      </c>
      <c r="B433" s="22"/>
      <c r="C433" s="26"/>
      <c r="D433" s="22"/>
      <c r="E433" s="22" t="s">
        <v>24</v>
      </c>
      <c r="F433" s="22" t="s">
        <v>31</v>
      </c>
      <c r="G433" s="22"/>
    </row>
    <row r="434" spans="1:7">
      <c r="A434" s="20">
        <f t="shared" si="6"/>
        <v>433</v>
      </c>
      <c r="B434" s="22"/>
      <c r="C434" s="26"/>
      <c r="D434" s="22"/>
      <c r="E434" s="22" t="s">
        <v>24</v>
      </c>
      <c r="F434" s="22" t="s">
        <v>31</v>
      </c>
      <c r="G434" s="22"/>
    </row>
    <row r="435" spans="1:7">
      <c r="A435" s="20">
        <f t="shared" si="6"/>
        <v>434</v>
      </c>
      <c r="B435" s="22"/>
      <c r="C435" s="26"/>
      <c r="D435" s="22"/>
      <c r="E435" s="22" t="s">
        <v>24</v>
      </c>
      <c r="F435" s="22" t="s">
        <v>31</v>
      </c>
      <c r="G435" s="22"/>
    </row>
    <row r="436" spans="1:7">
      <c r="A436" s="20">
        <f t="shared" si="6"/>
        <v>435</v>
      </c>
      <c r="B436" s="22"/>
      <c r="C436" s="26"/>
      <c r="D436" s="22"/>
      <c r="E436" s="22" t="s">
        <v>24</v>
      </c>
      <c r="F436" s="22" t="s">
        <v>31</v>
      </c>
      <c r="G436" s="22"/>
    </row>
    <row r="437" spans="1:7">
      <c r="A437" s="20">
        <f t="shared" si="6"/>
        <v>436</v>
      </c>
      <c r="B437" s="22"/>
      <c r="C437" s="26"/>
      <c r="D437" s="22"/>
      <c r="E437" s="22" t="s">
        <v>24</v>
      </c>
      <c r="F437" s="22" t="s">
        <v>31</v>
      </c>
      <c r="G437" s="22"/>
    </row>
    <row r="438" spans="1:7">
      <c r="A438" s="20">
        <f t="shared" si="6"/>
        <v>437</v>
      </c>
      <c r="B438" s="22"/>
      <c r="C438" s="26"/>
      <c r="D438" s="22"/>
      <c r="E438" s="22" t="s">
        <v>24</v>
      </c>
      <c r="F438" s="22" t="s">
        <v>31</v>
      </c>
      <c r="G438" s="22"/>
    </row>
    <row r="439" spans="1:7">
      <c r="A439" s="20">
        <f t="shared" si="6"/>
        <v>438</v>
      </c>
      <c r="B439" s="22"/>
      <c r="C439" s="26"/>
      <c r="D439" s="22"/>
      <c r="E439" s="22" t="s">
        <v>24</v>
      </c>
      <c r="F439" s="22" t="s">
        <v>31</v>
      </c>
      <c r="G439" s="22"/>
    </row>
    <row r="440" spans="1:7">
      <c r="A440" s="20">
        <f t="shared" si="6"/>
        <v>439</v>
      </c>
      <c r="B440" s="22"/>
      <c r="C440" s="26"/>
      <c r="D440" s="22"/>
      <c r="E440" s="22" t="s">
        <v>24</v>
      </c>
      <c r="F440" s="22" t="s">
        <v>31</v>
      </c>
      <c r="G440" s="22"/>
    </row>
    <row r="441" spans="1:7">
      <c r="A441" s="20">
        <f t="shared" si="6"/>
        <v>440</v>
      </c>
      <c r="B441" s="22"/>
      <c r="C441" s="26"/>
      <c r="D441" s="22"/>
      <c r="E441" s="22" t="s">
        <v>24</v>
      </c>
      <c r="F441" s="22" t="s">
        <v>31</v>
      </c>
      <c r="G441" s="22"/>
    </row>
    <row r="442" spans="1:7">
      <c r="A442" s="20">
        <f t="shared" si="6"/>
        <v>441</v>
      </c>
      <c r="B442" s="22"/>
      <c r="C442" s="26"/>
      <c r="D442" s="22"/>
      <c r="E442" s="22" t="s">
        <v>24</v>
      </c>
      <c r="F442" s="22" t="s">
        <v>31</v>
      </c>
      <c r="G442" s="22"/>
    </row>
    <row r="443" spans="1:7">
      <c r="A443" s="20">
        <f t="shared" si="6"/>
        <v>442</v>
      </c>
      <c r="B443" s="22"/>
      <c r="C443" s="26"/>
      <c r="D443" s="22"/>
      <c r="E443" s="22" t="s">
        <v>24</v>
      </c>
      <c r="F443" s="22" t="s">
        <v>31</v>
      </c>
      <c r="G443" s="22"/>
    </row>
    <row r="444" spans="1:7">
      <c r="A444" s="20">
        <f t="shared" si="6"/>
        <v>443</v>
      </c>
      <c r="B444" s="22"/>
      <c r="C444" s="26"/>
      <c r="D444" s="22"/>
      <c r="E444" s="22" t="s">
        <v>24</v>
      </c>
      <c r="F444" s="22" t="s">
        <v>31</v>
      </c>
      <c r="G444" s="22"/>
    </row>
    <row r="445" spans="1:7">
      <c r="A445" s="20">
        <f t="shared" si="6"/>
        <v>444</v>
      </c>
      <c r="B445" s="22"/>
      <c r="C445" s="26"/>
      <c r="D445" s="22"/>
      <c r="E445" s="22" t="s">
        <v>24</v>
      </c>
      <c r="F445" s="22" t="s">
        <v>31</v>
      </c>
      <c r="G445" s="22"/>
    </row>
    <row r="446" spans="1:7">
      <c r="A446" s="20">
        <f t="shared" si="6"/>
        <v>445</v>
      </c>
      <c r="B446" s="22"/>
      <c r="C446" s="26"/>
      <c r="D446" s="22"/>
      <c r="E446" s="22" t="s">
        <v>24</v>
      </c>
      <c r="F446" s="22" t="s">
        <v>31</v>
      </c>
      <c r="G446" s="22"/>
    </row>
    <row r="447" spans="1:7">
      <c r="A447" s="20">
        <f t="shared" si="6"/>
        <v>446</v>
      </c>
      <c r="B447" s="22"/>
      <c r="C447" s="26"/>
      <c r="D447" s="22"/>
      <c r="E447" s="22" t="s">
        <v>24</v>
      </c>
      <c r="F447" s="22" t="s">
        <v>31</v>
      </c>
      <c r="G447" s="22"/>
    </row>
    <row r="448" spans="1:7">
      <c r="A448" s="20">
        <f t="shared" si="6"/>
        <v>447</v>
      </c>
      <c r="B448" s="22"/>
      <c r="C448" s="26"/>
      <c r="D448" s="22"/>
      <c r="E448" s="22" t="s">
        <v>24</v>
      </c>
      <c r="F448" s="22" t="s">
        <v>31</v>
      </c>
      <c r="G448" s="22"/>
    </row>
    <row r="449" spans="1:7">
      <c r="A449" s="20">
        <f t="shared" si="6"/>
        <v>448</v>
      </c>
      <c r="B449" s="22"/>
      <c r="C449" s="26"/>
      <c r="D449" s="22"/>
      <c r="E449" s="22" t="s">
        <v>24</v>
      </c>
      <c r="F449" s="22" t="s">
        <v>31</v>
      </c>
      <c r="G449" s="22"/>
    </row>
    <row r="450" spans="1:7">
      <c r="A450" s="20">
        <f t="shared" si="6"/>
        <v>449</v>
      </c>
      <c r="B450" s="22"/>
      <c r="C450" s="26"/>
      <c r="D450" s="22"/>
      <c r="E450" s="22" t="s">
        <v>24</v>
      </c>
      <c r="F450" s="22" t="s">
        <v>31</v>
      </c>
      <c r="G450" s="22"/>
    </row>
    <row r="451" spans="1:7">
      <c r="A451" s="20">
        <f t="shared" ref="A451:A497" si="7">A450+1</f>
        <v>450</v>
      </c>
      <c r="B451" s="22"/>
      <c r="C451" s="26"/>
      <c r="D451" s="22"/>
      <c r="E451" s="22" t="s">
        <v>24</v>
      </c>
      <c r="F451" s="22" t="s">
        <v>31</v>
      </c>
      <c r="G451" s="22"/>
    </row>
    <row r="452" spans="1:7">
      <c r="A452" s="20">
        <f t="shared" si="7"/>
        <v>451</v>
      </c>
      <c r="B452" s="22"/>
      <c r="C452" s="26"/>
      <c r="D452" s="22"/>
      <c r="E452" s="22" t="s">
        <v>24</v>
      </c>
      <c r="F452" s="22" t="s">
        <v>31</v>
      </c>
      <c r="G452" s="22"/>
    </row>
    <row r="453" spans="1:7">
      <c r="A453" s="20">
        <f t="shared" si="7"/>
        <v>452</v>
      </c>
      <c r="B453" s="22"/>
      <c r="C453" s="26"/>
      <c r="D453" s="22"/>
      <c r="E453" s="22" t="s">
        <v>24</v>
      </c>
      <c r="F453" s="22" t="s">
        <v>31</v>
      </c>
      <c r="G453" s="22"/>
    </row>
    <row r="454" spans="1:7">
      <c r="A454" s="20">
        <f t="shared" si="7"/>
        <v>453</v>
      </c>
      <c r="B454" s="22"/>
      <c r="C454" s="26"/>
      <c r="D454" s="22"/>
      <c r="E454" s="22" t="s">
        <v>24</v>
      </c>
      <c r="F454" s="22" t="s">
        <v>31</v>
      </c>
      <c r="G454" s="22"/>
    </row>
    <row r="455" spans="1:7">
      <c r="A455" s="20">
        <f t="shared" si="7"/>
        <v>454</v>
      </c>
      <c r="B455" s="22"/>
      <c r="C455" s="26"/>
      <c r="D455" s="22"/>
      <c r="E455" s="22" t="s">
        <v>24</v>
      </c>
      <c r="F455" s="22" t="s">
        <v>31</v>
      </c>
      <c r="G455" s="22"/>
    </row>
    <row r="456" spans="1:7">
      <c r="A456" s="20">
        <f t="shared" si="7"/>
        <v>455</v>
      </c>
      <c r="B456" s="22"/>
      <c r="C456" s="26"/>
      <c r="D456" s="22"/>
      <c r="E456" s="22" t="s">
        <v>24</v>
      </c>
      <c r="F456" s="22" t="s">
        <v>31</v>
      </c>
      <c r="G456" s="22"/>
    </row>
    <row r="457" spans="1:7">
      <c r="A457" s="20">
        <f t="shared" si="7"/>
        <v>456</v>
      </c>
      <c r="B457" s="22"/>
      <c r="C457" s="26"/>
      <c r="D457" s="22"/>
      <c r="E457" s="22" t="s">
        <v>24</v>
      </c>
      <c r="F457" s="22" t="s">
        <v>31</v>
      </c>
      <c r="G457" s="22"/>
    </row>
    <row r="458" spans="1:7">
      <c r="A458" s="20">
        <f t="shared" si="7"/>
        <v>457</v>
      </c>
      <c r="B458" s="22"/>
      <c r="C458" s="26"/>
      <c r="D458" s="22"/>
      <c r="E458" s="22" t="s">
        <v>24</v>
      </c>
      <c r="F458" s="22" t="s">
        <v>31</v>
      </c>
      <c r="G458" s="22"/>
    </row>
    <row r="459" spans="1:7">
      <c r="A459" s="20">
        <f t="shared" si="7"/>
        <v>458</v>
      </c>
      <c r="B459" s="22"/>
      <c r="C459" s="26"/>
      <c r="D459" s="22"/>
      <c r="E459" s="22" t="s">
        <v>24</v>
      </c>
      <c r="F459" s="22" t="s">
        <v>31</v>
      </c>
      <c r="G459" s="22"/>
    </row>
    <row r="460" spans="1:7">
      <c r="A460" s="20">
        <f t="shared" si="7"/>
        <v>459</v>
      </c>
      <c r="B460" s="22"/>
      <c r="C460" s="26"/>
      <c r="D460" s="22"/>
      <c r="E460" s="22" t="s">
        <v>24</v>
      </c>
      <c r="F460" s="22" t="s">
        <v>31</v>
      </c>
      <c r="G460" s="22"/>
    </row>
    <row r="461" spans="1:7">
      <c r="A461" s="20">
        <f t="shared" si="7"/>
        <v>460</v>
      </c>
      <c r="B461" s="22"/>
      <c r="C461" s="26"/>
      <c r="D461" s="22"/>
      <c r="E461" s="22" t="s">
        <v>24</v>
      </c>
      <c r="F461" s="22" t="s">
        <v>31</v>
      </c>
      <c r="G461" s="22"/>
    </row>
    <row r="462" spans="1:7">
      <c r="A462" s="20">
        <f t="shared" si="7"/>
        <v>461</v>
      </c>
      <c r="B462" s="22"/>
      <c r="C462" s="26"/>
      <c r="D462" s="22"/>
      <c r="E462" s="22" t="s">
        <v>24</v>
      </c>
      <c r="F462" s="22" t="s">
        <v>31</v>
      </c>
      <c r="G462" s="22"/>
    </row>
    <row r="463" spans="1:7">
      <c r="A463" s="20">
        <f t="shared" si="7"/>
        <v>462</v>
      </c>
      <c r="B463" s="22"/>
      <c r="C463" s="26"/>
      <c r="D463" s="22"/>
      <c r="E463" s="22" t="s">
        <v>24</v>
      </c>
      <c r="F463" s="22" t="s">
        <v>31</v>
      </c>
      <c r="G463" s="22"/>
    </row>
    <row r="464" spans="1:7">
      <c r="A464" s="20">
        <f t="shared" si="7"/>
        <v>463</v>
      </c>
      <c r="B464" s="22"/>
      <c r="C464" s="26"/>
      <c r="D464" s="22"/>
      <c r="E464" s="22" t="s">
        <v>24</v>
      </c>
      <c r="F464" s="22" t="s">
        <v>31</v>
      </c>
      <c r="G464" s="22"/>
    </row>
    <row r="465" spans="1:7">
      <c r="A465" s="20">
        <f t="shared" si="7"/>
        <v>464</v>
      </c>
      <c r="B465" s="22"/>
      <c r="C465" s="26"/>
      <c r="D465" s="22"/>
      <c r="E465" s="22" t="s">
        <v>24</v>
      </c>
      <c r="F465" s="22" t="s">
        <v>31</v>
      </c>
      <c r="G465" s="22"/>
    </row>
    <row r="466" spans="1:7">
      <c r="A466" s="20">
        <f t="shared" si="7"/>
        <v>465</v>
      </c>
      <c r="B466" s="22"/>
      <c r="C466" s="26"/>
      <c r="D466" s="22"/>
      <c r="E466" s="22" t="s">
        <v>24</v>
      </c>
      <c r="F466" s="22" t="s">
        <v>31</v>
      </c>
      <c r="G466" s="22"/>
    </row>
    <row r="467" spans="1:7">
      <c r="A467" s="20">
        <f t="shared" si="7"/>
        <v>466</v>
      </c>
      <c r="B467" s="22"/>
      <c r="C467" s="26"/>
      <c r="D467" s="22"/>
      <c r="E467" s="22" t="s">
        <v>24</v>
      </c>
      <c r="F467" s="22" t="s">
        <v>31</v>
      </c>
      <c r="G467" s="22"/>
    </row>
    <row r="468" spans="1:7">
      <c r="A468" s="20">
        <f t="shared" si="7"/>
        <v>467</v>
      </c>
      <c r="B468" s="22"/>
      <c r="C468" s="26"/>
      <c r="D468" s="22"/>
      <c r="E468" s="22" t="s">
        <v>24</v>
      </c>
      <c r="F468" s="22" t="s">
        <v>31</v>
      </c>
      <c r="G468" s="22"/>
    </row>
    <row r="469" spans="1:7">
      <c r="A469" s="20">
        <f t="shared" si="7"/>
        <v>468</v>
      </c>
      <c r="B469" s="22"/>
      <c r="C469" s="26"/>
      <c r="D469" s="22"/>
      <c r="E469" s="22" t="s">
        <v>24</v>
      </c>
      <c r="F469" s="22" t="s">
        <v>31</v>
      </c>
      <c r="G469" s="22"/>
    </row>
    <row r="470" spans="1:7">
      <c r="A470" s="20">
        <f t="shared" si="7"/>
        <v>469</v>
      </c>
      <c r="B470" s="22"/>
      <c r="C470" s="26"/>
      <c r="D470" s="22"/>
      <c r="E470" s="22" t="s">
        <v>24</v>
      </c>
      <c r="F470" s="22" t="s">
        <v>31</v>
      </c>
      <c r="G470" s="22"/>
    </row>
    <row r="471" spans="1:7">
      <c r="A471" s="20">
        <f t="shared" si="7"/>
        <v>470</v>
      </c>
      <c r="B471" s="22"/>
      <c r="C471" s="26"/>
      <c r="D471" s="22"/>
      <c r="E471" s="22" t="s">
        <v>24</v>
      </c>
      <c r="F471" s="22" t="s">
        <v>31</v>
      </c>
      <c r="G471" s="22"/>
    </row>
    <row r="472" spans="1:7">
      <c r="A472" s="20">
        <f t="shared" si="7"/>
        <v>471</v>
      </c>
      <c r="B472" s="22"/>
      <c r="C472" s="26"/>
      <c r="D472" s="22"/>
      <c r="E472" s="22" t="s">
        <v>24</v>
      </c>
      <c r="F472" s="22" t="s">
        <v>31</v>
      </c>
      <c r="G472" s="22"/>
    </row>
    <row r="473" spans="1:7">
      <c r="A473" s="20">
        <f t="shared" si="7"/>
        <v>472</v>
      </c>
      <c r="B473" s="22"/>
      <c r="C473" s="26"/>
      <c r="D473" s="22"/>
      <c r="E473" s="22" t="s">
        <v>24</v>
      </c>
      <c r="F473" s="22" t="s">
        <v>31</v>
      </c>
      <c r="G473" s="22"/>
    </row>
    <row r="474" spans="1:7">
      <c r="A474" s="20">
        <f t="shared" si="7"/>
        <v>473</v>
      </c>
      <c r="B474" s="22"/>
      <c r="C474" s="26"/>
      <c r="D474" s="22"/>
      <c r="E474" s="22" t="s">
        <v>24</v>
      </c>
      <c r="F474" s="22" t="s">
        <v>31</v>
      </c>
      <c r="G474" s="22"/>
    </row>
    <row r="475" spans="1:7">
      <c r="A475" s="20">
        <f t="shared" si="7"/>
        <v>474</v>
      </c>
      <c r="B475" s="22"/>
      <c r="C475" s="26"/>
      <c r="D475" s="22"/>
      <c r="E475" s="22" t="s">
        <v>24</v>
      </c>
      <c r="F475" s="22" t="s">
        <v>31</v>
      </c>
      <c r="G475" s="22"/>
    </row>
    <row r="476" spans="1:7">
      <c r="A476" s="20">
        <f t="shared" si="7"/>
        <v>475</v>
      </c>
      <c r="B476" s="22"/>
      <c r="C476" s="26"/>
      <c r="D476" s="22"/>
      <c r="E476" s="22" t="s">
        <v>24</v>
      </c>
      <c r="F476" s="22" t="s">
        <v>31</v>
      </c>
      <c r="G476" s="22"/>
    </row>
    <row r="477" spans="1:7">
      <c r="A477" s="20">
        <f t="shared" si="7"/>
        <v>476</v>
      </c>
      <c r="B477" s="22"/>
      <c r="C477" s="26"/>
      <c r="D477" s="22"/>
      <c r="E477" s="22" t="s">
        <v>24</v>
      </c>
      <c r="F477" s="22" t="s">
        <v>31</v>
      </c>
      <c r="G477" s="22"/>
    </row>
    <row r="478" spans="1:7">
      <c r="A478" s="20">
        <f t="shared" si="7"/>
        <v>477</v>
      </c>
      <c r="B478" s="22"/>
      <c r="C478" s="26"/>
      <c r="D478" s="22"/>
      <c r="E478" s="22" t="s">
        <v>24</v>
      </c>
      <c r="F478" s="22" t="s">
        <v>31</v>
      </c>
      <c r="G478" s="22"/>
    </row>
    <row r="479" spans="1:7">
      <c r="A479" s="20">
        <f t="shared" si="7"/>
        <v>478</v>
      </c>
      <c r="B479" s="22"/>
      <c r="C479" s="26"/>
      <c r="D479" s="22"/>
      <c r="E479" s="22" t="s">
        <v>24</v>
      </c>
      <c r="F479" s="22" t="s">
        <v>31</v>
      </c>
      <c r="G479" s="22"/>
    </row>
    <row r="480" spans="1:7">
      <c r="A480" s="20">
        <f t="shared" si="7"/>
        <v>479</v>
      </c>
      <c r="B480" s="22"/>
      <c r="C480" s="26"/>
      <c r="D480" s="22"/>
      <c r="E480" s="22" t="s">
        <v>24</v>
      </c>
      <c r="F480" s="22" t="s">
        <v>31</v>
      </c>
      <c r="G480" s="22"/>
    </row>
    <row r="481" spans="1:7">
      <c r="A481" s="20">
        <f t="shared" si="7"/>
        <v>480</v>
      </c>
      <c r="B481" s="22"/>
      <c r="C481" s="26"/>
      <c r="D481" s="22"/>
      <c r="E481" s="22" t="s">
        <v>24</v>
      </c>
      <c r="F481" s="22" t="s">
        <v>31</v>
      </c>
      <c r="G481" s="22"/>
    </row>
    <row r="482" spans="1:7">
      <c r="A482" s="20">
        <f t="shared" si="7"/>
        <v>481</v>
      </c>
      <c r="B482" s="22"/>
      <c r="C482" s="26"/>
      <c r="D482" s="22"/>
      <c r="E482" s="22" t="s">
        <v>24</v>
      </c>
      <c r="F482" s="22" t="s">
        <v>31</v>
      </c>
      <c r="G482" s="22"/>
    </row>
    <row r="483" spans="1:7">
      <c r="A483" s="20">
        <f t="shared" si="7"/>
        <v>482</v>
      </c>
      <c r="B483" s="22"/>
      <c r="C483" s="26"/>
      <c r="D483" s="22"/>
      <c r="E483" s="22" t="s">
        <v>24</v>
      </c>
      <c r="F483" s="22" t="s">
        <v>31</v>
      </c>
      <c r="G483" s="22"/>
    </row>
    <row r="484" spans="1:7">
      <c r="A484" s="20">
        <f t="shared" si="7"/>
        <v>483</v>
      </c>
      <c r="B484" s="22"/>
      <c r="C484" s="26"/>
      <c r="D484" s="22"/>
      <c r="E484" s="22" t="s">
        <v>24</v>
      </c>
      <c r="F484" s="22" t="s">
        <v>31</v>
      </c>
      <c r="G484" s="22"/>
    </row>
    <row r="485" spans="1:7">
      <c r="A485" s="20">
        <f t="shared" si="7"/>
        <v>484</v>
      </c>
      <c r="B485" s="22"/>
      <c r="C485" s="26"/>
      <c r="D485" s="22"/>
      <c r="E485" s="22" t="s">
        <v>24</v>
      </c>
      <c r="F485" s="22" t="s">
        <v>31</v>
      </c>
      <c r="G485" s="22"/>
    </row>
    <row r="486" spans="1:7">
      <c r="A486" s="20">
        <f t="shared" si="7"/>
        <v>485</v>
      </c>
      <c r="B486" s="22"/>
      <c r="C486" s="26"/>
      <c r="D486" s="22"/>
      <c r="E486" s="22" t="s">
        <v>24</v>
      </c>
      <c r="F486" s="22" t="s">
        <v>31</v>
      </c>
      <c r="G486" s="22"/>
    </row>
    <row r="487" spans="1:7">
      <c r="A487" s="20">
        <f t="shared" si="7"/>
        <v>486</v>
      </c>
      <c r="B487" s="22"/>
      <c r="C487" s="26"/>
      <c r="D487" s="22"/>
      <c r="E487" s="22" t="s">
        <v>24</v>
      </c>
      <c r="F487" s="22" t="s">
        <v>31</v>
      </c>
      <c r="G487" s="22"/>
    </row>
    <row r="488" spans="1:7">
      <c r="A488" s="20">
        <f t="shared" si="7"/>
        <v>487</v>
      </c>
      <c r="B488" s="22"/>
      <c r="C488" s="26"/>
      <c r="D488" s="22"/>
      <c r="E488" s="22" t="s">
        <v>24</v>
      </c>
      <c r="F488" s="22" t="s">
        <v>31</v>
      </c>
      <c r="G488" s="22"/>
    </row>
    <row r="489" spans="1:7">
      <c r="A489" s="20">
        <f t="shared" si="7"/>
        <v>488</v>
      </c>
      <c r="B489" s="22"/>
      <c r="C489" s="26"/>
      <c r="D489" s="22"/>
      <c r="E489" s="22" t="s">
        <v>24</v>
      </c>
      <c r="F489" s="22" t="s">
        <v>31</v>
      </c>
      <c r="G489" s="22"/>
    </row>
    <row r="490" spans="1:7">
      <c r="A490" s="20">
        <f t="shared" si="7"/>
        <v>489</v>
      </c>
      <c r="B490" s="22"/>
      <c r="C490" s="26"/>
      <c r="D490" s="22"/>
      <c r="E490" s="22" t="s">
        <v>24</v>
      </c>
      <c r="F490" s="22" t="s">
        <v>31</v>
      </c>
      <c r="G490" s="22"/>
    </row>
    <row r="491" spans="1:7">
      <c r="A491" s="20">
        <f t="shared" si="7"/>
        <v>490</v>
      </c>
      <c r="B491" s="22"/>
      <c r="C491" s="26"/>
      <c r="D491" s="22"/>
      <c r="E491" s="22" t="s">
        <v>24</v>
      </c>
      <c r="F491" s="22" t="s">
        <v>31</v>
      </c>
      <c r="G491" s="22"/>
    </row>
    <row r="492" spans="1:7">
      <c r="A492" s="20">
        <f t="shared" si="7"/>
        <v>491</v>
      </c>
      <c r="B492" s="22"/>
      <c r="C492" s="26"/>
      <c r="D492" s="22"/>
      <c r="E492" s="22" t="s">
        <v>24</v>
      </c>
      <c r="F492" s="22" t="s">
        <v>31</v>
      </c>
      <c r="G492" s="22"/>
    </row>
    <row r="493" spans="1:7">
      <c r="A493" s="20">
        <f t="shared" si="7"/>
        <v>492</v>
      </c>
      <c r="B493" s="22"/>
      <c r="C493" s="26"/>
      <c r="D493" s="22"/>
      <c r="E493" s="22" t="s">
        <v>24</v>
      </c>
      <c r="F493" s="22" t="s">
        <v>31</v>
      </c>
      <c r="G493" s="22"/>
    </row>
    <row r="494" spans="1:7">
      <c r="A494" s="20">
        <f t="shared" si="7"/>
        <v>493</v>
      </c>
      <c r="B494" s="22"/>
      <c r="C494" s="26"/>
      <c r="D494" s="22"/>
      <c r="E494" s="22" t="s">
        <v>24</v>
      </c>
      <c r="F494" s="22" t="s">
        <v>31</v>
      </c>
      <c r="G494" s="22"/>
    </row>
    <row r="495" spans="1:7">
      <c r="A495" s="20">
        <f t="shared" si="7"/>
        <v>494</v>
      </c>
      <c r="B495" s="22"/>
      <c r="C495" s="26"/>
      <c r="D495" s="22"/>
      <c r="E495" s="22" t="s">
        <v>24</v>
      </c>
      <c r="F495" s="22" t="s">
        <v>31</v>
      </c>
      <c r="G495" s="22"/>
    </row>
    <row r="496" spans="1:7">
      <c r="A496" s="20">
        <f t="shared" si="7"/>
        <v>495</v>
      </c>
      <c r="B496" s="22"/>
      <c r="C496" s="26"/>
      <c r="D496" s="22"/>
      <c r="E496" s="22" t="s">
        <v>24</v>
      </c>
      <c r="F496" s="22" t="s">
        <v>31</v>
      </c>
      <c r="G496" s="22"/>
    </row>
    <row r="497" spans="1:7">
      <c r="A497" s="20">
        <f t="shared" si="7"/>
        <v>496</v>
      </c>
      <c r="B497" s="22"/>
      <c r="C497" s="26"/>
      <c r="D497" s="22"/>
      <c r="E497" s="22" t="s">
        <v>24</v>
      </c>
      <c r="F497" s="22" t="s">
        <v>31</v>
      </c>
      <c r="G497" s="22"/>
    </row>
    <row r="501" spans="1:7">
      <c r="A501" s="21" t="s">
        <v>22</v>
      </c>
      <c r="B501" s="21" t="s">
        <v>23</v>
      </c>
    </row>
    <row r="502" spans="1:7">
      <c r="A502" s="22">
        <v>1703</v>
      </c>
      <c r="B502" s="22" t="s">
        <v>24</v>
      </c>
    </row>
    <row r="503" spans="1:7">
      <c r="A503" s="22" t="s">
        <v>650</v>
      </c>
      <c r="B503" s="22" t="s">
        <v>24</v>
      </c>
    </row>
    <row r="504" spans="1:7">
      <c r="A504" s="22" t="s">
        <v>430</v>
      </c>
      <c r="B504" s="22" t="s">
        <v>24</v>
      </c>
    </row>
    <row r="505" spans="1:7">
      <c r="A505" s="22" t="s">
        <v>584</v>
      </c>
      <c r="B505" s="22" t="s">
        <v>24</v>
      </c>
    </row>
    <row r="506" spans="1:7">
      <c r="A506" s="22" t="s">
        <v>522</v>
      </c>
      <c r="B506" s="22" t="s">
        <v>24</v>
      </c>
    </row>
    <row r="507" spans="1:7">
      <c r="A507" s="22" t="s">
        <v>840</v>
      </c>
      <c r="B507" s="22" t="s">
        <v>24</v>
      </c>
    </row>
    <row r="508" spans="1:7">
      <c r="A508" s="22" t="s">
        <v>626</v>
      </c>
      <c r="B508" s="22" t="s">
        <v>24</v>
      </c>
    </row>
    <row r="509" spans="1:7">
      <c r="A509" s="22" t="s">
        <v>552</v>
      </c>
      <c r="B509" s="22" t="s">
        <v>24</v>
      </c>
    </row>
    <row r="510" spans="1:7">
      <c r="A510" s="22" t="s">
        <v>97</v>
      </c>
      <c r="B510" s="22" t="s">
        <v>24</v>
      </c>
    </row>
    <row r="511" spans="1:7">
      <c r="A511" s="22" t="s">
        <v>367</v>
      </c>
      <c r="B511" s="22" t="s">
        <v>24</v>
      </c>
    </row>
    <row r="512" spans="1:7">
      <c r="A512" s="22" t="s">
        <v>407</v>
      </c>
      <c r="B512" s="22" t="s">
        <v>24</v>
      </c>
    </row>
    <row r="513" spans="1:2">
      <c r="A513" s="22" t="s">
        <v>289</v>
      </c>
      <c r="B513" s="22" t="s">
        <v>24</v>
      </c>
    </row>
    <row r="514" spans="1:2">
      <c r="A514" s="22" t="s">
        <v>527</v>
      </c>
      <c r="B514" s="22" t="s">
        <v>24</v>
      </c>
    </row>
    <row r="515" spans="1:2">
      <c r="A515" s="22" t="s">
        <v>330</v>
      </c>
      <c r="B515" s="22" t="s">
        <v>24</v>
      </c>
    </row>
    <row r="516" spans="1:2">
      <c r="A516" s="22" t="s">
        <v>653</v>
      </c>
      <c r="B516" s="22" t="s">
        <v>24</v>
      </c>
    </row>
    <row r="517" spans="1:2">
      <c r="A517" s="22" t="s">
        <v>424</v>
      </c>
      <c r="B517" s="22" t="s">
        <v>24</v>
      </c>
    </row>
    <row r="518" spans="1:2">
      <c r="A518" s="22" t="s">
        <v>243</v>
      </c>
      <c r="B518" s="22" t="s">
        <v>24</v>
      </c>
    </row>
    <row r="519" spans="1:2">
      <c r="A519" s="22" t="s">
        <v>586</v>
      </c>
      <c r="B519" s="22" t="s">
        <v>24</v>
      </c>
    </row>
    <row r="520" spans="1:2">
      <c r="A520" s="22" t="s">
        <v>529</v>
      </c>
      <c r="B520" s="22" t="s">
        <v>24</v>
      </c>
    </row>
    <row r="521" spans="1:2">
      <c r="A521" s="22" t="s">
        <v>529</v>
      </c>
      <c r="B521" s="22" t="s">
        <v>24</v>
      </c>
    </row>
    <row r="522" spans="1:2">
      <c r="A522" s="22" t="s">
        <v>412</v>
      </c>
      <c r="B522" s="22" t="s">
        <v>24</v>
      </c>
    </row>
    <row r="523" spans="1:2">
      <c r="A523" s="22" t="s">
        <v>106</v>
      </c>
      <c r="B523" s="22" t="s">
        <v>24</v>
      </c>
    </row>
    <row r="524" spans="1:2">
      <c r="A524" s="22" t="s">
        <v>454</v>
      </c>
      <c r="B524" s="22" t="s">
        <v>24</v>
      </c>
    </row>
    <row r="525" spans="1:2">
      <c r="A525" s="22" t="s">
        <v>219</v>
      </c>
      <c r="B525" s="22" t="s">
        <v>24</v>
      </c>
    </row>
    <row r="526" spans="1:2">
      <c r="A526" s="22" t="s">
        <v>241</v>
      </c>
      <c r="B526" s="22" t="s">
        <v>24</v>
      </c>
    </row>
    <row r="527" spans="1:2">
      <c r="A527" s="22" t="s">
        <v>639</v>
      </c>
      <c r="B527" s="22" t="s">
        <v>24</v>
      </c>
    </row>
    <row r="528" spans="1:2">
      <c r="A528" s="22" t="s">
        <v>332</v>
      </c>
      <c r="B528" s="22" t="s">
        <v>24</v>
      </c>
    </row>
    <row r="529" spans="1:2">
      <c r="A529" s="22" t="s">
        <v>477</v>
      </c>
      <c r="B529" s="22" t="s">
        <v>24</v>
      </c>
    </row>
    <row r="530" spans="1:2">
      <c r="A530" s="22" t="s">
        <v>227</v>
      </c>
      <c r="B530" s="22" t="s">
        <v>24</v>
      </c>
    </row>
    <row r="531" spans="1:2">
      <c r="A531" s="22" t="s">
        <v>227</v>
      </c>
      <c r="B531" s="22" t="s">
        <v>24</v>
      </c>
    </row>
    <row r="532" spans="1:2">
      <c r="A532" s="22" t="s">
        <v>144</v>
      </c>
      <c r="B532" s="22" t="s">
        <v>24</v>
      </c>
    </row>
    <row r="533" spans="1:2">
      <c r="A533" s="22" t="s">
        <v>144</v>
      </c>
      <c r="B533" s="22" t="s">
        <v>24</v>
      </c>
    </row>
    <row r="534" spans="1:2">
      <c r="A534" s="22" t="s">
        <v>356</v>
      </c>
      <c r="B534" s="22" t="s">
        <v>24</v>
      </c>
    </row>
    <row r="535" spans="1:2">
      <c r="A535" s="22" t="s">
        <v>555</v>
      </c>
      <c r="B535" s="22" t="s">
        <v>24</v>
      </c>
    </row>
    <row r="536" spans="1:2">
      <c r="A536" s="22" t="s">
        <v>555</v>
      </c>
      <c r="B536" s="22" t="s">
        <v>24</v>
      </c>
    </row>
    <row r="537" spans="1:2">
      <c r="A537" s="22" t="s">
        <v>50</v>
      </c>
      <c r="B537" s="22" t="s">
        <v>24</v>
      </c>
    </row>
    <row r="538" spans="1:2">
      <c r="A538" s="22" t="s">
        <v>364</v>
      </c>
      <c r="B538" s="22" t="s">
        <v>24</v>
      </c>
    </row>
    <row r="539" spans="1:2">
      <c r="A539" s="22" t="s">
        <v>364</v>
      </c>
      <c r="B539" s="22" t="s">
        <v>24</v>
      </c>
    </row>
    <row r="540" spans="1:2">
      <c r="A540" s="22" t="s">
        <v>386</v>
      </c>
      <c r="B540" s="22" t="s">
        <v>24</v>
      </c>
    </row>
    <row r="541" spans="1:2">
      <c r="A541" s="22" t="s">
        <v>321</v>
      </c>
      <c r="B541" s="22" t="s">
        <v>24</v>
      </c>
    </row>
    <row r="542" spans="1:2">
      <c r="A542" s="22" t="s">
        <v>136</v>
      </c>
      <c r="B542" s="22" t="s">
        <v>24</v>
      </c>
    </row>
    <row r="543" spans="1:2">
      <c r="A543" s="22" t="s">
        <v>147</v>
      </c>
      <c r="B543" s="22" t="s">
        <v>24</v>
      </c>
    </row>
    <row r="544" spans="1:2">
      <c r="A544" s="22" t="s">
        <v>147</v>
      </c>
      <c r="B544" s="22" t="s">
        <v>24</v>
      </c>
    </row>
    <row r="545" spans="1:2">
      <c r="A545" s="22" t="s">
        <v>684</v>
      </c>
      <c r="B545" s="22" t="s">
        <v>24</v>
      </c>
    </row>
    <row r="546" spans="1:2">
      <c r="A546" s="22" t="s">
        <v>66</v>
      </c>
      <c r="B546" s="22" t="s">
        <v>24</v>
      </c>
    </row>
    <row r="547" spans="1:2">
      <c r="A547" s="22" t="s">
        <v>135</v>
      </c>
      <c r="B547" s="22" t="s">
        <v>24</v>
      </c>
    </row>
    <row r="548" spans="1:2">
      <c r="A548" s="22" t="s">
        <v>249</v>
      </c>
      <c r="B548" s="22" t="s">
        <v>24</v>
      </c>
    </row>
    <row r="549" spans="1:2">
      <c r="A549" s="22" t="s">
        <v>318</v>
      </c>
      <c r="B549" s="22" t="s">
        <v>24</v>
      </c>
    </row>
    <row r="550" spans="1:2">
      <c r="A550" s="22" t="s">
        <v>318</v>
      </c>
      <c r="B550" s="22" t="s">
        <v>24</v>
      </c>
    </row>
    <row r="551" spans="1:2">
      <c r="A551" s="22" t="s">
        <v>363</v>
      </c>
      <c r="B551" s="22" t="s">
        <v>24</v>
      </c>
    </row>
    <row r="552" spans="1:2">
      <c r="A552" s="22" t="s">
        <v>114</v>
      </c>
      <c r="B552" s="22" t="s">
        <v>24</v>
      </c>
    </row>
    <row r="553" spans="1:2">
      <c r="A553" s="22" t="s">
        <v>341</v>
      </c>
      <c r="B553" s="22" t="s">
        <v>24</v>
      </c>
    </row>
    <row r="554" spans="1:2">
      <c r="A554" s="22" t="s">
        <v>54</v>
      </c>
      <c r="B554" s="22" t="s">
        <v>24</v>
      </c>
    </row>
    <row r="555" spans="1:2">
      <c r="A555" s="22" t="s">
        <v>362</v>
      </c>
      <c r="B555" s="22" t="s">
        <v>24</v>
      </c>
    </row>
    <row r="556" spans="1:2">
      <c r="A556" s="22" t="s">
        <v>33</v>
      </c>
      <c r="B556" s="22" t="s">
        <v>24</v>
      </c>
    </row>
    <row r="557" spans="1:2">
      <c r="A557" s="22" t="s">
        <v>33</v>
      </c>
      <c r="B557" s="22" t="s">
        <v>24</v>
      </c>
    </row>
    <row r="558" spans="1:2">
      <c r="A558" s="22" t="s">
        <v>184</v>
      </c>
      <c r="B558" s="22" t="s">
        <v>24</v>
      </c>
    </row>
    <row r="559" spans="1:2">
      <c r="A559" s="22" t="s">
        <v>482</v>
      </c>
      <c r="B559" s="22" t="s">
        <v>24</v>
      </c>
    </row>
    <row r="560" spans="1:2">
      <c r="A560" s="22" t="s">
        <v>374</v>
      </c>
      <c r="B560" s="22" t="s">
        <v>24</v>
      </c>
    </row>
    <row r="561" spans="1:2">
      <c r="A561" s="22" t="s">
        <v>176</v>
      </c>
      <c r="B561" s="22" t="s">
        <v>24</v>
      </c>
    </row>
    <row r="562" spans="1:2">
      <c r="A562" s="22" t="s">
        <v>155</v>
      </c>
      <c r="B562" s="22" t="s">
        <v>24</v>
      </c>
    </row>
    <row r="563" spans="1:2">
      <c r="A563" s="22" t="s">
        <v>491</v>
      </c>
      <c r="B563" s="22" t="s">
        <v>24</v>
      </c>
    </row>
    <row r="564" spans="1:2">
      <c r="A564" s="22" t="s">
        <v>528</v>
      </c>
      <c r="B564" s="22" t="s">
        <v>24</v>
      </c>
    </row>
    <row r="565" spans="1:2">
      <c r="A565" s="22" t="s">
        <v>73</v>
      </c>
      <c r="B565" s="22" t="s">
        <v>24</v>
      </c>
    </row>
    <row r="566" spans="1:2">
      <c r="A566" s="22" t="s">
        <v>392</v>
      </c>
      <c r="B566" s="22" t="s">
        <v>24</v>
      </c>
    </row>
    <row r="567" spans="1:2">
      <c r="A567" s="22" t="s">
        <v>336</v>
      </c>
      <c r="B567" s="22" t="s">
        <v>24</v>
      </c>
    </row>
    <row r="568" spans="1:2">
      <c r="A568" s="22" t="s">
        <v>623</v>
      </c>
      <c r="B568" s="22" t="s">
        <v>24</v>
      </c>
    </row>
    <row r="569" spans="1:2">
      <c r="A569" s="22" t="s">
        <v>272</v>
      </c>
      <c r="B569" s="22" t="s">
        <v>24</v>
      </c>
    </row>
    <row r="570" spans="1:2">
      <c r="A570" s="22" t="s">
        <v>601</v>
      </c>
      <c r="B570" s="22" t="s">
        <v>24</v>
      </c>
    </row>
    <row r="571" spans="1:2">
      <c r="A571" s="22" t="s">
        <v>416</v>
      </c>
      <c r="B571" s="22" t="s">
        <v>24</v>
      </c>
    </row>
    <row r="572" spans="1:2">
      <c r="A572" s="22" t="s">
        <v>388</v>
      </c>
      <c r="B572" s="22" t="s">
        <v>24</v>
      </c>
    </row>
    <row r="573" spans="1:2">
      <c r="A573" s="22" t="s">
        <v>578</v>
      </c>
      <c r="B573" s="22" t="s">
        <v>24</v>
      </c>
    </row>
    <row r="574" spans="1:2">
      <c r="A574" s="22" t="s">
        <v>448</v>
      </c>
      <c r="B574" s="22" t="s">
        <v>24</v>
      </c>
    </row>
    <row r="575" spans="1:2">
      <c r="A575" s="22" t="s">
        <v>448</v>
      </c>
      <c r="B575" s="22" t="s">
        <v>24</v>
      </c>
    </row>
    <row r="576" spans="1:2">
      <c r="A576" s="22" t="s">
        <v>118</v>
      </c>
      <c r="B576" s="22" t="s">
        <v>24</v>
      </c>
    </row>
    <row r="577" spans="1:2">
      <c r="A577" s="22" t="s">
        <v>83</v>
      </c>
      <c r="B577" s="22" t="s">
        <v>24</v>
      </c>
    </row>
    <row r="578" spans="1:2">
      <c r="A578" s="22" t="s">
        <v>83</v>
      </c>
      <c r="B578" s="22" t="s">
        <v>24</v>
      </c>
    </row>
    <row r="579" spans="1:2">
      <c r="A579" s="22" t="s">
        <v>275</v>
      </c>
      <c r="B579" s="22" t="s">
        <v>24</v>
      </c>
    </row>
    <row r="580" spans="1:2">
      <c r="A580" s="22" t="s">
        <v>275</v>
      </c>
      <c r="B580" s="22" t="s">
        <v>24</v>
      </c>
    </row>
    <row r="581" spans="1:2">
      <c r="A581" s="22" t="s">
        <v>569</v>
      </c>
      <c r="B581" s="22" t="s">
        <v>24</v>
      </c>
    </row>
    <row r="582" spans="1:2">
      <c r="A582" s="22" t="s">
        <v>579</v>
      </c>
      <c r="B582" s="22" t="s">
        <v>24</v>
      </c>
    </row>
    <row r="583" spans="1:2">
      <c r="A583" s="22" t="s">
        <v>598</v>
      </c>
      <c r="B583" s="22" t="s">
        <v>24</v>
      </c>
    </row>
    <row r="584" spans="1:2">
      <c r="A584" s="22" t="s">
        <v>550</v>
      </c>
      <c r="B584" s="22" t="s">
        <v>24</v>
      </c>
    </row>
    <row r="585" spans="1:2">
      <c r="A585" s="22" t="s">
        <v>550</v>
      </c>
      <c r="B585" s="22" t="s">
        <v>24</v>
      </c>
    </row>
    <row r="586" spans="1:2">
      <c r="A586" s="22" t="s">
        <v>279</v>
      </c>
      <c r="B586" s="22" t="s">
        <v>24</v>
      </c>
    </row>
    <row r="587" spans="1:2">
      <c r="A587" s="22" t="s">
        <v>186</v>
      </c>
      <c r="B587" s="22" t="s">
        <v>24</v>
      </c>
    </row>
    <row r="588" spans="1:2">
      <c r="A588" s="22" t="s">
        <v>195</v>
      </c>
      <c r="B588" s="22" t="s">
        <v>24</v>
      </c>
    </row>
    <row r="589" spans="1:2">
      <c r="A589" s="22" t="s">
        <v>712</v>
      </c>
      <c r="B589" s="22" t="s">
        <v>24</v>
      </c>
    </row>
    <row r="590" spans="1:2">
      <c r="A590" s="22" t="s">
        <v>565</v>
      </c>
      <c r="B590" s="22" t="s">
        <v>24</v>
      </c>
    </row>
    <row r="591" spans="1:2">
      <c r="A591" s="22" t="s">
        <v>789</v>
      </c>
      <c r="B591" s="22" t="s">
        <v>24</v>
      </c>
    </row>
    <row r="592" spans="1:2">
      <c r="A592" s="22" t="s">
        <v>666</v>
      </c>
      <c r="B592" s="22" t="s">
        <v>24</v>
      </c>
    </row>
    <row r="593" spans="1:2">
      <c r="A593" s="22" t="s">
        <v>791</v>
      </c>
      <c r="B593" s="22" t="s">
        <v>24</v>
      </c>
    </row>
    <row r="594" spans="1:2">
      <c r="A594" s="22" t="s">
        <v>793</v>
      </c>
      <c r="B594" s="22" t="s">
        <v>24</v>
      </c>
    </row>
    <row r="595" spans="1:2">
      <c r="A595" s="22" t="s">
        <v>580</v>
      </c>
      <c r="B595" s="22" t="s">
        <v>24</v>
      </c>
    </row>
    <row r="596" spans="1:2">
      <c r="A596" s="22" t="s">
        <v>643</v>
      </c>
      <c r="B596" s="22" t="s">
        <v>24</v>
      </c>
    </row>
    <row r="597" spans="1:2">
      <c r="A597" s="22" t="s">
        <v>648</v>
      </c>
      <c r="B597" s="22" t="s">
        <v>24</v>
      </c>
    </row>
    <row r="598" spans="1:2">
      <c r="A598" s="22" t="s">
        <v>795</v>
      </c>
      <c r="B598" s="22" t="s">
        <v>24</v>
      </c>
    </row>
    <row r="599" spans="1:2">
      <c r="A599" s="22" t="s">
        <v>567</v>
      </c>
      <c r="B599" s="22" t="s">
        <v>24</v>
      </c>
    </row>
    <row r="600" spans="1:2">
      <c r="A600" s="22" t="s">
        <v>739</v>
      </c>
      <c r="B600" s="22" t="s">
        <v>24</v>
      </c>
    </row>
    <row r="601" spans="1:2">
      <c r="A601" s="22" t="s">
        <v>674</v>
      </c>
      <c r="B601" s="22" t="s">
        <v>24</v>
      </c>
    </row>
    <row r="602" spans="1:2">
      <c r="A602" s="22" t="s">
        <v>676</v>
      </c>
      <c r="B602" s="22" t="s">
        <v>24</v>
      </c>
    </row>
    <row r="603" spans="1:2">
      <c r="A603" s="22" t="s">
        <v>774</v>
      </c>
      <c r="B603" s="22" t="s">
        <v>24</v>
      </c>
    </row>
    <row r="604" spans="1:2">
      <c r="A604" s="22" t="s">
        <v>596</v>
      </c>
      <c r="B604" s="22" t="s">
        <v>24</v>
      </c>
    </row>
    <row r="605" spans="1:2">
      <c r="A605" s="22" t="s">
        <v>610</v>
      </c>
      <c r="B605" s="22" t="s">
        <v>24</v>
      </c>
    </row>
    <row r="606" spans="1:2">
      <c r="A606" s="22" t="s">
        <v>435</v>
      </c>
      <c r="B606" s="22" t="s">
        <v>24</v>
      </c>
    </row>
    <row r="607" spans="1:2">
      <c r="A607" s="22" t="s">
        <v>727</v>
      </c>
      <c r="B607" s="22" t="s">
        <v>24</v>
      </c>
    </row>
    <row r="608" spans="1:2">
      <c r="A608" s="22" t="s">
        <v>405</v>
      </c>
      <c r="B608" s="22" t="s">
        <v>24</v>
      </c>
    </row>
    <row r="609" spans="1:2">
      <c r="A609" s="22" t="s">
        <v>328</v>
      </c>
      <c r="B609" s="22" t="s">
        <v>24</v>
      </c>
    </row>
    <row r="610" spans="1:2">
      <c r="A610" s="22" t="s">
        <v>124</v>
      </c>
      <c r="B610" s="22" t="s">
        <v>24</v>
      </c>
    </row>
    <row r="611" spans="1:2">
      <c r="A611" s="22" t="s">
        <v>138</v>
      </c>
      <c r="B611" s="22" t="s">
        <v>24</v>
      </c>
    </row>
    <row r="612" spans="1:2">
      <c r="A612" s="22" t="s">
        <v>138</v>
      </c>
      <c r="B612" s="22" t="s">
        <v>24</v>
      </c>
    </row>
    <row r="613" spans="1:2">
      <c r="A613" s="22" t="s">
        <v>319</v>
      </c>
      <c r="B613" s="22" t="s">
        <v>24</v>
      </c>
    </row>
    <row r="614" spans="1:2">
      <c r="A614" s="22" t="s">
        <v>181</v>
      </c>
      <c r="B614" s="22" t="s">
        <v>24</v>
      </c>
    </row>
    <row r="615" spans="1:2">
      <c r="A615" s="22" t="s">
        <v>163</v>
      </c>
      <c r="B615" s="22" t="s">
        <v>24</v>
      </c>
    </row>
    <row r="616" spans="1:2">
      <c r="A616" s="22" t="s">
        <v>163</v>
      </c>
      <c r="B616" s="22" t="s">
        <v>24</v>
      </c>
    </row>
    <row r="617" spans="1:2">
      <c r="A617" s="22" t="s">
        <v>231</v>
      </c>
      <c r="B617" s="22" t="s">
        <v>24</v>
      </c>
    </row>
    <row r="618" spans="1:2">
      <c r="A618" s="22" t="s">
        <v>635</v>
      </c>
      <c r="B618" s="22" t="s">
        <v>24</v>
      </c>
    </row>
    <row r="619" spans="1:2">
      <c r="A619" s="22" t="s">
        <v>146</v>
      </c>
      <c r="B619" s="22" t="s">
        <v>24</v>
      </c>
    </row>
    <row r="620" spans="1:2">
      <c r="A620" s="22" t="s">
        <v>104</v>
      </c>
      <c r="B620" s="22" t="s">
        <v>24</v>
      </c>
    </row>
    <row r="621" spans="1:2">
      <c r="A621" s="22" t="s">
        <v>132</v>
      </c>
      <c r="B621" s="22" t="s">
        <v>24</v>
      </c>
    </row>
    <row r="622" spans="1:2">
      <c r="A622" s="22" t="s">
        <v>206</v>
      </c>
      <c r="B622" s="22" t="s">
        <v>24</v>
      </c>
    </row>
    <row r="623" spans="1:2">
      <c r="A623" s="22" t="s">
        <v>111</v>
      </c>
      <c r="B623" s="22" t="s">
        <v>24</v>
      </c>
    </row>
    <row r="624" spans="1:2">
      <c r="A624" s="22" t="s">
        <v>111</v>
      </c>
      <c r="B624" s="22" t="s">
        <v>24</v>
      </c>
    </row>
    <row r="625" spans="1:3">
      <c r="A625" s="22" t="s">
        <v>48</v>
      </c>
      <c r="B625" s="22" t="s">
        <v>24</v>
      </c>
    </row>
    <row r="626" spans="1:3">
      <c r="A626" s="22" t="s">
        <v>126</v>
      </c>
      <c r="B626" s="22" t="s">
        <v>24</v>
      </c>
    </row>
    <row r="627" spans="1:3">
      <c r="A627" s="22" t="s">
        <v>268</v>
      </c>
      <c r="B627" s="22" t="s">
        <v>24</v>
      </c>
      <c r="C627"/>
    </row>
    <row r="628" spans="1:3">
      <c r="A628" s="22" t="s">
        <v>53</v>
      </c>
      <c r="B628" s="22" t="s">
        <v>24</v>
      </c>
      <c r="C628"/>
    </row>
    <row r="629" spans="1:3">
      <c r="A629" s="22" t="s">
        <v>450</v>
      </c>
      <c r="B629" s="22" t="s">
        <v>24</v>
      </c>
      <c r="C629"/>
    </row>
    <row r="630" spans="1:3">
      <c r="A630" s="22" t="s">
        <v>450</v>
      </c>
      <c r="B630" s="22" t="s">
        <v>24</v>
      </c>
      <c r="C630"/>
    </row>
    <row r="631" spans="1:3">
      <c r="A631" s="22" t="s">
        <v>67</v>
      </c>
      <c r="B631" s="22" t="s">
        <v>24</v>
      </c>
      <c r="C631"/>
    </row>
    <row r="632" spans="1:3">
      <c r="A632" s="22" t="s">
        <v>67</v>
      </c>
      <c r="B632" s="22" t="s">
        <v>24</v>
      </c>
      <c r="C632"/>
    </row>
    <row r="633" spans="1:3">
      <c r="A633" s="22" t="s">
        <v>632</v>
      </c>
      <c r="B633" s="22" t="s">
        <v>24</v>
      </c>
      <c r="C633"/>
    </row>
    <row r="634" spans="1:3">
      <c r="A634" s="22" t="s">
        <v>501</v>
      </c>
      <c r="B634" s="22" t="s">
        <v>24</v>
      </c>
      <c r="C634"/>
    </row>
    <row r="635" spans="1:3">
      <c r="A635" s="22" t="s">
        <v>257</v>
      </c>
      <c r="B635" s="22" t="s">
        <v>24</v>
      </c>
      <c r="C635"/>
    </row>
    <row r="636" spans="1:3">
      <c r="A636" s="22" t="s">
        <v>559</v>
      </c>
      <c r="B636" s="22" t="s">
        <v>24</v>
      </c>
      <c r="C636"/>
    </row>
    <row r="637" spans="1:3">
      <c r="A637" s="22" t="s">
        <v>472</v>
      </c>
      <c r="B637" s="22" t="s">
        <v>24</v>
      </c>
      <c r="C637"/>
    </row>
    <row r="638" spans="1:3">
      <c r="A638" s="22" t="s">
        <v>507</v>
      </c>
      <c r="B638" s="22" t="s">
        <v>592</v>
      </c>
      <c r="C638"/>
    </row>
    <row r="639" spans="1:3">
      <c r="A639" s="22" t="s">
        <v>458</v>
      </c>
      <c r="B639" s="22" t="s">
        <v>592</v>
      </c>
      <c r="C639"/>
    </row>
    <row r="640" spans="1:3">
      <c r="A640" s="22" t="s">
        <v>447</v>
      </c>
      <c r="B640" s="22" t="s">
        <v>592</v>
      </c>
      <c r="C640"/>
    </row>
    <row r="641" spans="1:3">
      <c r="A641" s="22" t="s">
        <v>45</v>
      </c>
      <c r="B641" s="22" t="s">
        <v>592</v>
      </c>
      <c r="C641"/>
    </row>
    <row r="642" spans="1:3">
      <c r="A642" s="22" t="s">
        <v>45</v>
      </c>
      <c r="B642" s="22" t="s">
        <v>592</v>
      </c>
      <c r="C642"/>
    </row>
    <row r="643" spans="1:3">
      <c r="A643" s="22" t="s">
        <v>548</v>
      </c>
      <c r="B643" s="22" t="s">
        <v>592</v>
      </c>
      <c r="C643"/>
    </row>
    <row r="644" spans="1:3">
      <c r="A644" s="22" t="s">
        <v>298</v>
      </c>
      <c r="B644" s="22" t="s">
        <v>592</v>
      </c>
      <c r="C644"/>
    </row>
    <row r="645" spans="1:3">
      <c r="A645" s="22" t="s">
        <v>617</v>
      </c>
      <c r="B645" s="22" t="s">
        <v>592</v>
      </c>
      <c r="C645"/>
    </row>
    <row r="646" spans="1:3">
      <c r="A646" s="22" t="s">
        <v>64</v>
      </c>
      <c r="B646" s="22" t="s">
        <v>592</v>
      </c>
      <c r="C646"/>
    </row>
    <row r="647" spans="1:3">
      <c r="A647" s="22" t="s">
        <v>689</v>
      </c>
      <c r="B647" s="22" t="s">
        <v>592</v>
      </c>
      <c r="C647"/>
    </row>
    <row r="648" spans="1:3">
      <c r="A648" s="22" t="s">
        <v>316</v>
      </c>
      <c r="B648" s="22" t="s">
        <v>592</v>
      </c>
      <c r="C648"/>
    </row>
    <row r="649" spans="1:3">
      <c r="A649" s="22" t="s">
        <v>513</v>
      </c>
      <c r="B649" s="22" t="s">
        <v>592</v>
      </c>
      <c r="C649"/>
    </row>
    <row r="650" spans="1:3">
      <c r="A650" s="22" t="s">
        <v>493</v>
      </c>
      <c r="B650" s="22" t="s">
        <v>592</v>
      </c>
      <c r="C650"/>
    </row>
    <row r="651" spans="1:3">
      <c r="A651" s="22" t="s">
        <v>247</v>
      </c>
      <c r="B651" s="22" t="s">
        <v>592</v>
      </c>
      <c r="C651"/>
    </row>
    <row r="652" spans="1:3">
      <c r="A652" s="22" t="s">
        <v>210</v>
      </c>
      <c r="B652" s="22" t="s">
        <v>592</v>
      </c>
      <c r="C652"/>
    </row>
    <row r="653" spans="1:3">
      <c r="A653" s="22" t="s">
        <v>442</v>
      </c>
      <c r="B653" s="22" t="s">
        <v>592</v>
      </c>
      <c r="C653"/>
    </row>
    <row r="654" spans="1:3">
      <c r="A654" s="22" t="s">
        <v>642</v>
      </c>
      <c r="B654" s="22" t="s">
        <v>592</v>
      </c>
      <c r="C654"/>
    </row>
    <row r="655" spans="1:3">
      <c r="A655" s="22" t="s">
        <v>605</v>
      </c>
      <c r="B655" s="22" t="s">
        <v>592</v>
      </c>
      <c r="C655"/>
    </row>
    <row r="656" spans="1:3">
      <c r="A656" s="22" t="s">
        <v>820</v>
      </c>
      <c r="B656" s="22" t="s">
        <v>592</v>
      </c>
      <c r="C656"/>
    </row>
    <row r="657" spans="1:3">
      <c r="A657" s="22" t="s">
        <v>465</v>
      </c>
      <c r="B657" s="22" t="s">
        <v>592</v>
      </c>
      <c r="C657"/>
    </row>
    <row r="658" spans="1:3">
      <c r="A658" s="22" t="s">
        <v>585</v>
      </c>
      <c r="B658" s="22" t="s">
        <v>592</v>
      </c>
      <c r="C658"/>
    </row>
    <row r="659" spans="1:3">
      <c r="A659" s="22" t="s">
        <v>130</v>
      </c>
      <c r="B659" s="22" t="s">
        <v>592</v>
      </c>
      <c r="C659"/>
    </row>
    <row r="660" spans="1:3">
      <c r="A660" s="22" t="s">
        <v>283</v>
      </c>
      <c r="B660" s="22" t="s">
        <v>592</v>
      </c>
      <c r="C660"/>
    </row>
    <row r="661" spans="1:3">
      <c r="A661" s="22" t="s">
        <v>678</v>
      </c>
      <c r="B661" s="22" t="s">
        <v>592</v>
      </c>
      <c r="C661"/>
    </row>
    <row r="662" spans="1:3">
      <c r="A662" s="22" t="s">
        <v>497</v>
      </c>
      <c r="B662" s="22" t="s">
        <v>592</v>
      </c>
      <c r="C662"/>
    </row>
    <row r="663" spans="1:3">
      <c r="A663" s="22" t="s">
        <v>252</v>
      </c>
      <c r="B663" s="22" t="s">
        <v>592</v>
      </c>
      <c r="C663"/>
    </row>
    <row r="664" spans="1:3">
      <c r="A664" s="22" t="s">
        <v>71</v>
      </c>
      <c r="B664" s="22" t="s">
        <v>592</v>
      </c>
      <c r="C664"/>
    </row>
    <row r="665" spans="1:3">
      <c r="A665" s="29" t="s">
        <v>484</v>
      </c>
      <c r="B665" s="22" t="s">
        <v>592</v>
      </c>
      <c r="C665"/>
    </row>
    <row r="666" spans="1:3">
      <c r="A666" s="22" t="s">
        <v>456</v>
      </c>
      <c r="B666" s="22" t="s">
        <v>592</v>
      </c>
      <c r="C666"/>
    </row>
    <row r="667" spans="1:3">
      <c r="A667" s="22" t="s">
        <v>383</v>
      </c>
      <c r="B667" s="22" t="s">
        <v>592</v>
      </c>
      <c r="C667"/>
    </row>
    <row r="668" spans="1:3">
      <c r="A668" s="22" t="s">
        <v>437</v>
      </c>
      <c r="B668" s="22" t="s">
        <v>592</v>
      </c>
      <c r="C668"/>
    </row>
    <row r="669" spans="1:3">
      <c r="A669" s="29" t="s">
        <v>523</v>
      </c>
      <c r="B669" s="22" t="s">
        <v>592</v>
      </c>
      <c r="C669"/>
    </row>
    <row r="670" spans="1:3">
      <c r="A670" s="22" t="s">
        <v>577</v>
      </c>
      <c r="B670" s="22" t="s">
        <v>592</v>
      </c>
      <c r="C670"/>
    </row>
    <row r="671" spans="1:3">
      <c r="A671" s="22" t="s">
        <v>343</v>
      </c>
      <c r="B671" s="22" t="s">
        <v>592</v>
      </c>
      <c r="C671"/>
    </row>
    <row r="672" spans="1:3">
      <c r="A672" s="22" t="s">
        <v>343</v>
      </c>
      <c r="B672" s="22" t="s">
        <v>592</v>
      </c>
      <c r="C672"/>
    </row>
    <row r="673" spans="1:3">
      <c r="A673" s="22" t="s">
        <v>190</v>
      </c>
      <c r="B673" s="22" t="s">
        <v>592</v>
      </c>
      <c r="C673"/>
    </row>
    <row r="674" spans="1:3">
      <c r="A674" s="22" t="s">
        <v>350</v>
      </c>
      <c r="B674" s="22" t="s">
        <v>592</v>
      </c>
      <c r="C674"/>
    </row>
    <row r="675" spans="1:3">
      <c r="A675" s="22" t="s">
        <v>81</v>
      </c>
      <c r="B675" s="22" t="s">
        <v>592</v>
      </c>
      <c r="C675"/>
    </row>
    <row r="676" spans="1:3">
      <c r="A676" s="22" t="s">
        <v>188</v>
      </c>
      <c r="B676" s="22" t="s">
        <v>592</v>
      </c>
      <c r="C676"/>
    </row>
    <row r="677" spans="1:3">
      <c r="A677" s="22" t="s">
        <v>43</v>
      </c>
      <c r="B677" s="22" t="s">
        <v>592</v>
      </c>
      <c r="C677"/>
    </row>
    <row r="678" spans="1:3">
      <c r="A678" s="22" t="s">
        <v>69</v>
      </c>
      <c r="B678" s="22" t="s">
        <v>592</v>
      </c>
      <c r="C678"/>
    </row>
    <row r="679" spans="1:3">
      <c r="A679" s="22" t="s">
        <v>686</v>
      </c>
      <c r="B679" s="22" t="s">
        <v>592</v>
      </c>
      <c r="C679"/>
    </row>
    <row r="680" spans="1:3">
      <c r="A680" s="22" t="s">
        <v>151</v>
      </c>
      <c r="B680" s="22" t="s">
        <v>592</v>
      </c>
      <c r="C680"/>
    </row>
    <row r="681" spans="1:3">
      <c r="A681" s="22" t="s">
        <v>767</v>
      </c>
      <c r="B681" s="22" t="s">
        <v>592</v>
      </c>
      <c r="C681"/>
    </row>
    <row r="682" spans="1:3">
      <c r="A682" s="22" t="s">
        <v>444</v>
      </c>
      <c r="B682" s="22" t="s">
        <v>592</v>
      </c>
      <c r="C682"/>
    </row>
    <row r="683" spans="1:3">
      <c r="A683" s="22" t="s">
        <v>612</v>
      </c>
      <c r="B683" s="22" t="s">
        <v>592</v>
      </c>
      <c r="C683"/>
    </row>
    <row r="684" spans="1:3">
      <c r="A684" s="22" t="s">
        <v>143</v>
      </c>
      <c r="B684" s="22" t="s">
        <v>592</v>
      </c>
      <c r="C684"/>
    </row>
    <row r="685" spans="1:3">
      <c r="A685" s="22" t="s">
        <v>143</v>
      </c>
      <c r="B685" s="22" t="s">
        <v>592</v>
      </c>
      <c r="C685"/>
    </row>
    <row r="686" spans="1:3">
      <c r="A686" s="22" t="s">
        <v>239</v>
      </c>
      <c r="B686" s="22" t="s">
        <v>592</v>
      </c>
      <c r="C686"/>
    </row>
    <row r="687" spans="1:3">
      <c r="A687" s="22" t="s">
        <v>204</v>
      </c>
      <c r="B687" s="22" t="s">
        <v>592</v>
      </c>
      <c r="C687"/>
    </row>
    <row r="688" spans="1:3">
      <c r="A688" s="22" t="s">
        <v>229</v>
      </c>
      <c r="B688" s="22" t="s">
        <v>592</v>
      </c>
      <c r="C688"/>
    </row>
    <row r="689" spans="1:3">
      <c r="A689" s="22" t="s">
        <v>376</v>
      </c>
      <c r="B689" s="22" t="s">
        <v>592</v>
      </c>
      <c r="C689"/>
    </row>
    <row r="690" spans="1:3">
      <c r="A690" s="22" t="s">
        <v>292</v>
      </c>
      <c r="B690" s="22" t="s">
        <v>592</v>
      </c>
      <c r="C690"/>
    </row>
    <row r="691" spans="1:3">
      <c r="A691" s="22" t="s">
        <v>660</v>
      </c>
      <c r="B691" s="22" t="s">
        <v>592</v>
      </c>
      <c r="C691"/>
    </row>
    <row r="692" spans="1:3">
      <c r="A692" s="22" t="s">
        <v>515</v>
      </c>
      <c r="B692" s="22" t="s">
        <v>592</v>
      </c>
      <c r="C692"/>
    </row>
    <row r="693" spans="1:3">
      <c r="A693" s="22" t="s">
        <v>409</v>
      </c>
      <c r="B693" s="22" t="s">
        <v>592</v>
      </c>
      <c r="C693"/>
    </row>
    <row r="694" spans="1:3">
      <c r="A694" s="22" t="s">
        <v>352</v>
      </c>
      <c r="B694" s="22" t="s">
        <v>592</v>
      </c>
      <c r="C694"/>
    </row>
    <row r="695" spans="1:3">
      <c r="A695" s="22" t="s">
        <v>463</v>
      </c>
      <c r="B695" s="22" t="s">
        <v>592</v>
      </c>
      <c r="C695"/>
    </row>
    <row r="696" spans="1:3">
      <c r="A696" s="22" t="s">
        <v>680</v>
      </c>
      <c r="B696" s="22" t="s">
        <v>592</v>
      </c>
      <c r="C696"/>
    </row>
    <row r="697" spans="1:3">
      <c r="A697" s="22" t="s">
        <v>309</v>
      </c>
      <c r="B697" s="22" t="s">
        <v>592</v>
      </c>
      <c r="C697"/>
    </row>
    <row r="698" spans="1:3">
      <c r="A698" s="22" t="s">
        <v>540</v>
      </c>
      <c r="B698" s="22" t="s">
        <v>592</v>
      </c>
      <c r="C698"/>
    </row>
    <row r="699" spans="1:3">
      <c r="A699" s="22" t="s">
        <v>590</v>
      </c>
      <c r="B699" s="22" t="s">
        <v>592</v>
      </c>
      <c r="C699"/>
    </row>
    <row r="700" spans="1:3">
      <c r="A700" s="22" t="s">
        <v>620</v>
      </c>
      <c r="B700" s="22" t="s">
        <v>592</v>
      </c>
      <c r="C700"/>
    </row>
    <row r="701" spans="1:3">
      <c r="A701" s="22" t="s">
        <v>217</v>
      </c>
      <c r="B701" s="22" t="s">
        <v>592</v>
      </c>
      <c r="C701"/>
    </row>
    <row r="702" spans="1:3">
      <c r="A702" s="22" t="s">
        <v>560</v>
      </c>
      <c r="B702" s="22" t="s">
        <v>592</v>
      </c>
      <c r="C702"/>
    </row>
    <row r="703" spans="1:3">
      <c r="A703" s="22" t="s">
        <v>394</v>
      </c>
      <c r="B703" s="22" t="s">
        <v>592</v>
      </c>
      <c r="C703"/>
    </row>
    <row r="704" spans="1:3">
      <c r="A704" s="22" t="s">
        <v>270</v>
      </c>
      <c r="B704" s="22" t="s">
        <v>592</v>
      </c>
      <c r="C704"/>
    </row>
    <row r="705" spans="1:3">
      <c r="A705" s="22" t="s">
        <v>120</v>
      </c>
      <c r="B705" s="22" t="s">
        <v>592</v>
      </c>
      <c r="C705"/>
    </row>
    <row r="706" spans="1:3">
      <c r="A706" s="22" t="s">
        <v>422</v>
      </c>
      <c r="B706" s="22" t="s">
        <v>592</v>
      </c>
      <c r="C706"/>
    </row>
    <row r="707" spans="1:3">
      <c r="A707" s="22" t="s">
        <v>225</v>
      </c>
      <c r="B707" s="22" t="s">
        <v>592</v>
      </c>
      <c r="C707"/>
    </row>
    <row r="708" spans="1:3">
      <c r="A708" s="22" t="s">
        <v>525</v>
      </c>
      <c r="B708" s="22" t="s">
        <v>592</v>
      </c>
      <c r="C708"/>
    </row>
    <row r="709" spans="1:3">
      <c r="A709" s="22" t="s">
        <v>347</v>
      </c>
      <c r="B709" s="22" t="s">
        <v>592</v>
      </c>
      <c r="C709"/>
    </row>
    <row r="710" spans="1:3">
      <c r="A710" s="22" t="s">
        <v>361</v>
      </c>
      <c r="B710" s="22" t="s">
        <v>592</v>
      </c>
      <c r="C710"/>
    </row>
    <row r="711" spans="1:3">
      <c r="A711" s="22" t="s">
        <v>294</v>
      </c>
      <c r="B711" s="22" t="s">
        <v>592</v>
      </c>
      <c r="C711"/>
    </row>
    <row r="712" spans="1:3">
      <c r="A712" s="22" t="s">
        <v>446</v>
      </c>
      <c r="B712" s="22" t="s">
        <v>592</v>
      </c>
      <c r="C712"/>
    </row>
    <row r="713" spans="1:3">
      <c r="A713" s="22" t="s">
        <v>769</v>
      </c>
      <c r="B713" s="22" t="s">
        <v>592</v>
      </c>
      <c r="C713"/>
    </row>
    <row r="714" spans="1:3">
      <c r="A714" s="33" t="s">
        <v>78</v>
      </c>
      <c r="B714" s="22" t="s">
        <v>592</v>
      </c>
      <c r="C714"/>
    </row>
    <row r="715" spans="1:3">
      <c r="A715" s="22" t="s">
        <v>134</v>
      </c>
      <c r="B715" s="22" t="s">
        <v>592</v>
      </c>
      <c r="C715"/>
    </row>
    <row r="716" spans="1:3">
      <c r="A716" s="22" t="s">
        <v>470</v>
      </c>
      <c r="B716" s="22" t="s">
        <v>592</v>
      </c>
      <c r="C716"/>
    </row>
    <row r="717" spans="1:3">
      <c r="A717" s="22" t="s">
        <v>572</v>
      </c>
      <c r="B717" s="22" t="s">
        <v>592</v>
      </c>
      <c r="C717"/>
    </row>
    <row r="718" spans="1:3">
      <c r="A718" s="22" t="s">
        <v>511</v>
      </c>
      <c r="B718" s="22" t="s">
        <v>592</v>
      </c>
      <c r="C718"/>
    </row>
    <row r="719" spans="1:3">
      <c r="A719" s="22" t="s">
        <v>655</v>
      </c>
      <c r="B719" s="22" t="s">
        <v>592</v>
      </c>
      <c r="C719"/>
    </row>
    <row r="720" spans="1:3">
      <c r="A720" s="22" t="s">
        <v>76</v>
      </c>
      <c r="B720" s="22" t="s">
        <v>592</v>
      </c>
      <c r="C720"/>
    </row>
    <row r="721" spans="1:3">
      <c r="A721" s="22" t="s">
        <v>76</v>
      </c>
      <c r="B721" s="22" t="s">
        <v>592</v>
      </c>
      <c r="C721"/>
    </row>
    <row r="722" spans="1:3">
      <c r="A722" s="22" t="s">
        <v>682</v>
      </c>
      <c r="B722" s="22" t="s">
        <v>592</v>
      </c>
      <c r="C722"/>
    </row>
    <row r="723" spans="1:3">
      <c r="A723" s="22" t="s">
        <v>748</v>
      </c>
      <c r="B723" s="22" t="s">
        <v>592</v>
      </c>
      <c r="C723"/>
    </row>
    <row r="724" spans="1:3">
      <c r="A724" s="22" t="s">
        <v>401</v>
      </c>
      <c r="B724" s="22" t="s">
        <v>592</v>
      </c>
      <c r="C724"/>
    </row>
    <row r="725" spans="1:3">
      <c r="A725" s="22" t="s">
        <v>543</v>
      </c>
      <c r="B725" s="22" t="s">
        <v>592</v>
      </c>
      <c r="C725"/>
    </row>
    <row r="726" spans="1:3">
      <c r="A726" s="22" t="s">
        <v>414</v>
      </c>
      <c r="B726" s="22" t="s">
        <v>592</v>
      </c>
      <c r="C726"/>
    </row>
    <row r="727" spans="1:3">
      <c r="A727" s="22" t="s">
        <v>861</v>
      </c>
      <c r="B727" s="22" t="s">
        <v>592</v>
      </c>
      <c r="C727"/>
    </row>
    <row r="728" spans="1:3">
      <c r="A728" s="22" t="s">
        <v>777</v>
      </c>
      <c r="B728" s="22" t="s">
        <v>592</v>
      </c>
      <c r="C728"/>
    </row>
    <row r="729" spans="1:3">
      <c r="A729" s="22" t="s">
        <v>396</v>
      </c>
      <c r="B729" s="22" t="s">
        <v>592</v>
      </c>
      <c r="C729"/>
    </row>
    <row r="730" spans="1:3">
      <c r="A730" s="22" t="s">
        <v>600</v>
      </c>
      <c r="B730" s="22" t="s">
        <v>592</v>
      </c>
      <c r="C730"/>
    </row>
    <row r="731" spans="1:3">
      <c r="A731" s="22" t="s">
        <v>359</v>
      </c>
      <c r="B731" s="22" t="s">
        <v>592</v>
      </c>
      <c r="C731"/>
    </row>
    <row r="732" spans="1:3">
      <c r="A732" s="22" t="s">
        <v>306</v>
      </c>
      <c r="B732" s="22" t="s">
        <v>592</v>
      </c>
      <c r="C732"/>
    </row>
    <row r="733" spans="1:3">
      <c r="A733" s="22" t="s">
        <v>338</v>
      </c>
      <c r="B733" s="22" t="s">
        <v>592</v>
      </c>
      <c r="C733"/>
    </row>
    <row r="734" spans="1:3">
      <c r="A734" s="22" t="s">
        <v>261</v>
      </c>
      <c r="B734" s="22" t="s">
        <v>592</v>
      </c>
      <c r="C734"/>
    </row>
    <row r="735" spans="1:3">
      <c r="A735" s="22" t="s">
        <v>604</v>
      </c>
      <c r="B735" s="22" t="s">
        <v>592</v>
      </c>
      <c r="C735"/>
    </row>
    <row r="736" spans="1:3">
      <c r="A736" s="22" t="s">
        <v>264</v>
      </c>
      <c r="B736" s="22" t="s">
        <v>592</v>
      </c>
      <c r="C736"/>
    </row>
    <row r="737" spans="1:3">
      <c r="A737" s="22" t="s">
        <v>281</v>
      </c>
      <c r="B737" s="22" t="s">
        <v>592</v>
      </c>
      <c r="C737"/>
    </row>
    <row r="738" spans="1:3">
      <c r="A738" s="22" t="s">
        <v>670</v>
      </c>
      <c r="B738" s="22" t="s">
        <v>592</v>
      </c>
      <c r="C738"/>
    </row>
    <row r="739" spans="1:3">
      <c r="A739" s="22" t="s">
        <v>538</v>
      </c>
      <c r="B739" s="22" t="s">
        <v>592</v>
      </c>
      <c r="C739"/>
    </row>
    <row r="740" spans="1:3">
      <c r="A740" s="22" t="s">
        <v>334</v>
      </c>
      <c r="B740" s="22" t="s">
        <v>592</v>
      </c>
      <c r="C740"/>
    </row>
    <row r="741" spans="1:3">
      <c r="A741" s="22" t="s">
        <v>545</v>
      </c>
      <c r="B741" s="22" t="s">
        <v>592</v>
      </c>
      <c r="C741"/>
    </row>
    <row r="742" spans="1:3">
      <c r="A742" s="30" t="s">
        <v>518</v>
      </c>
      <c r="B742" s="22" t="s">
        <v>592</v>
      </c>
      <c r="C742"/>
    </row>
    <row r="743" spans="1:3">
      <c r="A743" s="22" t="s">
        <v>372</v>
      </c>
      <c r="B743" s="22" t="s">
        <v>592</v>
      </c>
      <c r="C743"/>
    </row>
    <row r="744" spans="1:3">
      <c r="A744" s="22" t="s">
        <v>533</v>
      </c>
      <c r="B744" s="22" t="s">
        <v>592</v>
      </c>
      <c r="C744"/>
    </row>
    <row r="745" spans="1:3">
      <c r="A745" s="22" t="s">
        <v>381</v>
      </c>
      <c r="B745" s="22" t="s">
        <v>592</v>
      </c>
      <c r="C745"/>
    </row>
    <row r="746" spans="1:3">
      <c r="A746" s="22" t="s">
        <v>234</v>
      </c>
      <c r="B746" s="22" t="s">
        <v>592</v>
      </c>
      <c r="C746"/>
    </row>
    <row r="747" spans="1:3">
      <c r="A747" s="22" t="s">
        <v>399</v>
      </c>
      <c r="B747" s="22" t="s">
        <v>592</v>
      </c>
      <c r="C747"/>
    </row>
    <row r="748" spans="1:3">
      <c r="A748" s="22" t="s">
        <v>161</v>
      </c>
      <c r="B748" s="22" t="s">
        <v>592</v>
      </c>
      <c r="C748"/>
    </row>
    <row r="749" spans="1:3">
      <c r="A749" s="22" t="s">
        <v>232</v>
      </c>
      <c r="B749" s="22" t="s">
        <v>592</v>
      </c>
      <c r="C749"/>
    </row>
    <row r="750" spans="1:3">
      <c r="A750" s="22" t="s">
        <v>232</v>
      </c>
      <c r="B750" s="22" t="s">
        <v>592</v>
      </c>
      <c r="C750"/>
    </row>
    <row r="751" spans="1:3">
      <c r="A751" s="22" t="s">
        <v>354</v>
      </c>
      <c r="B751" s="22" t="s">
        <v>592</v>
      </c>
      <c r="C751"/>
    </row>
    <row r="752" spans="1:3">
      <c r="A752" s="22" t="s">
        <v>85</v>
      </c>
      <c r="B752" s="22" t="s">
        <v>592</v>
      </c>
      <c r="C752"/>
    </row>
    <row r="753" spans="1:3">
      <c r="A753" s="22" t="s">
        <v>509</v>
      </c>
      <c r="B753" s="22" t="s">
        <v>592</v>
      </c>
      <c r="C753"/>
    </row>
    <row r="754" spans="1:3">
      <c r="A754" s="22" t="s">
        <v>614</v>
      </c>
      <c r="B754" s="22" t="s">
        <v>592</v>
      </c>
      <c r="C754"/>
    </row>
    <row r="755" spans="1:3">
      <c r="A755" s="22" t="s">
        <v>91</v>
      </c>
      <c r="B755" s="22" t="s">
        <v>592</v>
      </c>
      <c r="C755"/>
    </row>
    <row r="756" spans="1:3">
      <c r="A756" s="29" t="s">
        <v>89</v>
      </c>
      <c r="B756" s="22" t="s">
        <v>592</v>
      </c>
      <c r="C756"/>
    </row>
    <row r="757" spans="1:3">
      <c r="A757" s="22" t="s">
        <v>89</v>
      </c>
      <c r="B757" s="22" t="s">
        <v>592</v>
      </c>
      <c r="C757"/>
    </row>
    <row r="758" spans="1:3">
      <c r="A758" s="22" t="s">
        <v>49</v>
      </c>
      <c r="B758" s="22" t="s">
        <v>592</v>
      </c>
      <c r="C758"/>
    </row>
    <row r="759" spans="1:3">
      <c r="A759" s="22" t="s">
        <v>208</v>
      </c>
      <c r="B759" s="22" t="s">
        <v>592</v>
      </c>
      <c r="C759"/>
    </row>
    <row r="760" spans="1:3">
      <c r="A760" s="22" t="s">
        <v>208</v>
      </c>
      <c r="B760" s="22" t="s">
        <v>592</v>
      </c>
      <c r="C760"/>
    </row>
    <row r="761" spans="1:3">
      <c r="A761" s="22" t="s">
        <v>122</v>
      </c>
      <c r="B761" s="22" t="s">
        <v>592</v>
      </c>
      <c r="C761"/>
    </row>
    <row r="762" spans="1:3">
      <c r="A762" s="29" t="s">
        <v>671</v>
      </c>
      <c r="B762" s="22" t="s">
        <v>592</v>
      </c>
      <c r="C762"/>
    </row>
    <row r="763" spans="1:3">
      <c r="A763" s="22" t="s">
        <v>488</v>
      </c>
      <c r="B763" s="22" t="s">
        <v>592</v>
      </c>
      <c r="C763"/>
    </row>
    <row r="764" spans="1:3">
      <c r="A764" s="22" t="s">
        <v>259</v>
      </c>
      <c r="B764" s="22" t="s">
        <v>592</v>
      </c>
      <c r="C764"/>
    </row>
    <row r="765" spans="1:3">
      <c r="A765" s="22" t="s">
        <v>168</v>
      </c>
      <c r="B765" s="22" t="s">
        <v>592</v>
      </c>
      <c r="C765"/>
    </row>
    <row r="766" spans="1:3">
      <c r="A766" s="22" t="s">
        <v>594</v>
      </c>
      <c r="B766" s="22" t="s">
        <v>592</v>
      </c>
      <c r="C766"/>
    </row>
    <row r="767" spans="1:3">
      <c r="A767" s="22" t="s">
        <v>839</v>
      </c>
      <c r="B767" s="22" t="s">
        <v>592</v>
      </c>
      <c r="C767"/>
    </row>
    <row r="768" spans="1:3">
      <c r="A768" s="22" t="s">
        <v>95</v>
      </c>
      <c r="B768" s="22" t="s">
        <v>592</v>
      </c>
      <c r="C768"/>
    </row>
    <row r="769" spans="1:3">
      <c r="A769" s="29" t="s">
        <v>672</v>
      </c>
      <c r="B769" s="22" t="s">
        <v>592</v>
      </c>
      <c r="C769"/>
    </row>
    <row r="770" spans="1:3">
      <c r="A770" s="22" t="s">
        <v>100</v>
      </c>
      <c r="B770" s="22" t="s">
        <v>592</v>
      </c>
      <c r="C770"/>
    </row>
    <row r="771" spans="1:3">
      <c r="A771" s="22" t="s">
        <v>467</v>
      </c>
      <c r="B771" s="22" t="s">
        <v>592</v>
      </c>
      <c r="C771"/>
    </row>
    <row r="772" spans="1:3">
      <c r="A772" s="22" t="s">
        <v>476</v>
      </c>
      <c r="B772" s="22" t="s">
        <v>592</v>
      </c>
      <c r="C772"/>
    </row>
    <row r="773" spans="1:3">
      <c r="A773" s="22" t="s">
        <v>198</v>
      </c>
      <c r="B773" s="22" t="s">
        <v>592</v>
      </c>
      <c r="C773"/>
    </row>
    <row r="774" spans="1:3">
      <c r="A774" s="22" t="s">
        <v>116</v>
      </c>
      <c r="B774" s="22" t="s">
        <v>592</v>
      </c>
      <c r="C774"/>
    </row>
    <row r="775" spans="1:3">
      <c r="A775" s="22" t="s">
        <v>557</v>
      </c>
      <c r="B775" s="22" t="s">
        <v>592</v>
      </c>
      <c r="C775"/>
    </row>
    <row r="776" spans="1:3">
      <c r="A776" s="22" t="s">
        <v>200</v>
      </c>
      <c r="B776" s="22" t="s">
        <v>592</v>
      </c>
      <c r="C776"/>
    </row>
    <row r="777" spans="1:3">
      <c r="A777" s="22" t="s">
        <v>479</v>
      </c>
      <c r="B777" s="22" t="s">
        <v>592</v>
      </c>
      <c r="C777"/>
    </row>
    <row r="778" spans="1:3">
      <c r="A778" s="22" t="s">
        <v>223</v>
      </c>
      <c r="B778" s="22" t="s">
        <v>592</v>
      </c>
      <c r="C778"/>
    </row>
    <row r="779" spans="1:3">
      <c r="A779" s="22" t="s">
        <v>82</v>
      </c>
      <c r="B779" s="22" t="s">
        <v>592</v>
      </c>
      <c r="C779"/>
    </row>
    <row r="780" spans="1:3">
      <c r="A780" s="29" t="s">
        <v>82</v>
      </c>
      <c r="B780" s="22" t="s">
        <v>592</v>
      </c>
      <c r="C780"/>
    </row>
    <row r="781" spans="1:3">
      <c r="A781" s="22" t="s">
        <v>440</v>
      </c>
      <c r="B781" s="22" t="s">
        <v>592</v>
      </c>
      <c r="C781"/>
    </row>
    <row r="782" spans="1:3">
      <c r="A782" s="22" t="s">
        <v>284</v>
      </c>
      <c r="B782" s="22" t="s">
        <v>592</v>
      </c>
      <c r="C782"/>
    </row>
    <row r="783" spans="1:3">
      <c r="A783" s="22" t="s">
        <v>254</v>
      </c>
      <c r="B783" s="22" t="s">
        <v>592</v>
      </c>
      <c r="C783"/>
    </row>
    <row r="784" spans="1:3">
      <c r="A784" s="22" t="s">
        <v>254</v>
      </c>
      <c r="B784" s="22" t="s">
        <v>592</v>
      </c>
      <c r="C784"/>
    </row>
    <row r="785" spans="1:3">
      <c r="A785" s="22" t="s">
        <v>418</v>
      </c>
      <c r="B785" s="22" t="s">
        <v>592</v>
      </c>
      <c r="C785"/>
    </row>
    <row r="786" spans="1:3">
      <c r="A786" s="22" t="s">
        <v>142</v>
      </c>
      <c r="B786" s="22" t="s">
        <v>592</v>
      </c>
      <c r="C786"/>
    </row>
    <row r="787" spans="1:3">
      <c r="A787" s="22" t="s">
        <v>371</v>
      </c>
      <c r="B787" s="22" t="s">
        <v>592</v>
      </c>
      <c r="C787"/>
    </row>
    <row r="788" spans="1:3">
      <c r="A788" s="22" t="s">
        <v>159</v>
      </c>
      <c r="B788" s="22" t="s">
        <v>592</v>
      </c>
      <c r="C788"/>
    </row>
    <row r="789" spans="1:3">
      <c r="A789" s="22" t="s">
        <v>140</v>
      </c>
      <c r="B789" s="22" t="s">
        <v>592</v>
      </c>
      <c r="C789"/>
    </row>
    <row r="790" spans="1:3">
      <c r="A790" s="22" t="s">
        <v>461</v>
      </c>
      <c r="B790" s="22" t="s">
        <v>592</v>
      </c>
      <c r="C790"/>
    </row>
    <row r="791" spans="1:3">
      <c r="A791" s="22" t="s">
        <v>461</v>
      </c>
      <c r="B791" s="22" t="s">
        <v>592</v>
      </c>
      <c r="C791"/>
    </row>
    <row r="792" spans="1:3">
      <c r="A792" s="22" t="s">
        <v>165</v>
      </c>
      <c r="B792" s="22" t="s">
        <v>592</v>
      </c>
      <c r="C792"/>
    </row>
    <row r="793" spans="1:3">
      <c r="A793" s="29" t="s">
        <v>128</v>
      </c>
      <c r="B793" s="22" t="s">
        <v>592</v>
      </c>
      <c r="C793"/>
    </row>
    <row r="794" spans="1:3">
      <c r="A794" s="22" t="s">
        <v>128</v>
      </c>
      <c r="B794" s="22" t="s">
        <v>592</v>
      </c>
      <c r="C794"/>
    </row>
    <row r="795" spans="1:3">
      <c r="A795" s="22" t="s">
        <v>474</v>
      </c>
      <c r="B795" s="22" t="s">
        <v>592</v>
      </c>
      <c r="C795"/>
    </row>
    <row r="796" spans="1:3">
      <c r="A796" s="22" t="s">
        <v>313</v>
      </c>
      <c r="B796" s="22" t="s">
        <v>592</v>
      </c>
      <c r="C796"/>
    </row>
    <row r="797" spans="1:3">
      <c r="A797" s="22" t="s">
        <v>390</v>
      </c>
      <c r="B797" s="22" t="s">
        <v>592</v>
      </c>
      <c r="C797"/>
    </row>
    <row r="798" spans="1:3">
      <c r="A798" s="22" t="s">
        <v>531</v>
      </c>
      <c r="B798" s="22" t="s">
        <v>592</v>
      </c>
      <c r="C798"/>
    </row>
    <row r="799" spans="1:3">
      <c r="A799" s="22" t="s">
        <v>183</v>
      </c>
      <c r="B799" s="22" t="s">
        <v>592</v>
      </c>
      <c r="C799"/>
    </row>
    <row r="800" spans="1:3">
      <c r="A800" s="22" t="s">
        <v>157</v>
      </c>
      <c r="B800" s="22" t="s">
        <v>592</v>
      </c>
      <c r="C800"/>
    </row>
    <row r="801" spans="1:3">
      <c r="A801" s="22" t="s">
        <v>535</v>
      </c>
      <c r="B801" s="22" t="s">
        <v>592</v>
      </c>
      <c r="C801"/>
    </row>
    <row r="802" spans="1:3">
      <c r="A802" s="22" t="s">
        <v>520</v>
      </c>
      <c r="B802" s="22" t="s">
        <v>592</v>
      </c>
      <c r="C802"/>
    </row>
    <row r="803" spans="1:3">
      <c r="A803" s="22" t="s">
        <v>169</v>
      </c>
      <c r="B803" s="22" t="s">
        <v>592</v>
      </c>
      <c r="C803"/>
    </row>
    <row r="804" spans="1:3">
      <c r="A804" s="22" t="s">
        <v>171</v>
      </c>
      <c r="B804" s="22" t="s">
        <v>592</v>
      </c>
      <c r="C804"/>
    </row>
    <row r="805" spans="1:3">
      <c r="A805" s="22" t="s">
        <v>171</v>
      </c>
      <c r="B805" s="22" t="s">
        <v>592</v>
      </c>
      <c r="C805"/>
    </row>
    <row r="806" spans="1:3">
      <c r="A806" s="22" t="s">
        <v>588</v>
      </c>
      <c r="B806" s="22" t="s">
        <v>592</v>
      </c>
      <c r="C806"/>
    </row>
    <row r="807" spans="1:3">
      <c r="A807" s="22" t="s">
        <v>433</v>
      </c>
      <c r="B807" s="22" t="s">
        <v>592</v>
      </c>
      <c r="C807"/>
    </row>
    <row r="808" spans="1:3">
      <c r="A808" s="22" t="s">
        <v>630</v>
      </c>
      <c r="B808" s="22" t="s">
        <v>24</v>
      </c>
      <c r="C808"/>
    </row>
    <row r="809" spans="1:3">
      <c r="A809" s="22" t="s">
        <v>505</v>
      </c>
      <c r="B809" s="22" t="s">
        <v>24</v>
      </c>
      <c r="C809"/>
    </row>
    <row r="810" spans="1:3">
      <c r="A810" s="22" t="s">
        <v>377</v>
      </c>
      <c r="B810" s="22" t="s">
        <v>24</v>
      </c>
      <c r="C810"/>
    </row>
    <row r="811" spans="1:3">
      <c r="A811" s="22" t="s">
        <v>752</v>
      </c>
      <c r="B811" s="22" t="s">
        <v>24</v>
      </c>
      <c r="C811"/>
    </row>
    <row r="812" spans="1:3">
      <c r="A812" s="22" t="s">
        <v>787</v>
      </c>
      <c r="B812" s="22" t="s">
        <v>24</v>
      </c>
      <c r="C812"/>
    </row>
    <row r="813" spans="1:3">
      <c r="A813" s="22" t="s">
        <v>220</v>
      </c>
      <c r="B813" s="22" t="s">
        <v>24</v>
      </c>
      <c r="C813"/>
    </row>
    <row r="814" spans="1:3">
      <c r="A814" s="22" t="s">
        <v>369</v>
      </c>
      <c r="B814" s="22" t="s">
        <v>24</v>
      </c>
      <c r="C814"/>
    </row>
    <row r="815" spans="1:3">
      <c r="A815" s="22" t="s">
        <v>345</v>
      </c>
      <c r="B815" s="22" t="s">
        <v>24</v>
      </c>
      <c r="C815"/>
    </row>
    <row r="816" spans="1:3">
      <c r="A816" s="22" t="s">
        <v>174</v>
      </c>
      <c r="B816" s="22" t="s">
        <v>24</v>
      </c>
      <c r="C816"/>
    </row>
    <row r="817" spans="1:3">
      <c r="A817" s="22" t="s">
        <v>174</v>
      </c>
      <c r="B817" s="22" t="s">
        <v>24</v>
      </c>
      <c r="C817"/>
    </row>
    <row r="818" spans="1:3">
      <c r="A818" s="22" t="s">
        <v>691</v>
      </c>
      <c r="B818" s="22" t="s">
        <v>24</v>
      </c>
      <c r="C818"/>
    </row>
    <row r="819" spans="1:3">
      <c r="A819" s="22" t="s">
        <v>44</v>
      </c>
      <c r="B819" s="22" t="s">
        <v>24</v>
      </c>
      <c r="C819"/>
    </row>
    <row r="820" spans="1:3">
      <c r="A820" s="22" t="s">
        <v>193</v>
      </c>
      <c r="B820" s="22" t="s">
        <v>24</v>
      </c>
      <c r="C820"/>
    </row>
    <row r="821" spans="1:3">
      <c r="A821" s="22" t="s">
        <v>47</v>
      </c>
      <c r="B821" s="22" t="s">
        <v>24</v>
      </c>
      <c r="C821"/>
    </row>
    <row r="822" spans="1:3">
      <c r="A822" s="22" t="s">
        <v>98</v>
      </c>
      <c r="B822" s="22" t="s">
        <v>24</v>
      </c>
      <c r="C822"/>
    </row>
    <row r="823" spans="1:3">
      <c r="A823" s="22" t="s">
        <v>323</v>
      </c>
      <c r="B823" s="22" t="s">
        <v>24</v>
      </c>
      <c r="C823"/>
    </row>
    <row r="824" spans="1:3">
      <c r="A824" s="22" t="s">
        <v>266</v>
      </c>
      <c r="B824" s="22" t="s">
        <v>24</v>
      </c>
      <c r="C824"/>
    </row>
    <row r="825" spans="1:3">
      <c r="A825" s="22" t="s">
        <v>266</v>
      </c>
      <c r="B825" s="22" t="s">
        <v>24</v>
      </c>
      <c r="C825"/>
    </row>
    <row r="826" spans="1:3">
      <c r="A826" s="22" t="s">
        <v>109</v>
      </c>
      <c r="B826" s="22" t="s">
        <v>24</v>
      </c>
      <c r="C826"/>
    </row>
    <row r="827" spans="1:3">
      <c r="A827" s="22" t="s">
        <v>277</v>
      </c>
      <c r="B827" s="22" t="s">
        <v>24</v>
      </c>
      <c r="C827"/>
    </row>
    <row r="828" spans="1:3">
      <c r="A828" s="22" t="s">
        <v>486</v>
      </c>
      <c r="B828" s="22" t="s">
        <v>24</v>
      </c>
      <c r="C828"/>
    </row>
    <row r="829" spans="1:3">
      <c r="A829" s="22" t="s">
        <v>499</v>
      </c>
      <c r="B829" s="22" t="s">
        <v>24</v>
      </c>
      <c r="C829"/>
    </row>
    <row r="830" spans="1:3">
      <c r="A830" s="22" t="s">
        <v>46</v>
      </c>
      <c r="B830" s="22" t="s">
        <v>24</v>
      </c>
      <c r="C830"/>
    </row>
    <row r="831" spans="1:3">
      <c r="A831" s="22" t="s">
        <v>46</v>
      </c>
      <c r="B831" s="22" t="s">
        <v>24</v>
      </c>
      <c r="C831"/>
    </row>
    <row r="832" spans="1:3">
      <c r="A832" s="22" t="s">
        <v>87</v>
      </c>
      <c r="B832" s="22" t="s">
        <v>24</v>
      </c>
      <c r="C832"/>
    </row>
    <row r="833" spans="1:3">
      <c r="A833" s="22" t="s">
        <v>202</v>
      </c>
      <c r="B833" s="22" t="s">
        <v>24</v>
      </c>
      <c r="C833"/>
    </row>
    <row r="834" spans="1:3">
      <c r="A834" s="22" t="s">
        <v>93</v>
      </c>
      <c r="B834" s="22" t="s">
        <v>24</v>
      </c>
      <c r="C834"/>
    </row>
    <row r="835" spans="1:3">
      <c r="A835" s="22" t="s">
        <v>262</v>
      </c>
      <c r="B835" s="22" t="s">
        <v>24</v>
      </c>
      <c r="C835"/>
    </row>
    <row r="836" spans="1:3">
      <c r="A836" s="22" t="s">
        <v>262</v>
      </c>
      <c r="B836" s="22" t="s">
        <v>24</v>
      </c>
      <c r="C836"/>
    </row>
    <row r="837" spans="1:3">
      <c r="A837" s="29" t="s">
        <v>255</v>
      </c>
      <c r="B837" s="22" t="s">
        <v>24</v>
      </c>
      <c r="C837"/>
    </row>
    <row r="838" spans="1:3">
      <c r="A838" s="22" t="s">
        <v>563</v>
      </c>
      <c r="B838" s="22" t="s">
        <v>24</v>
      </c>
      <c r="C838"/>
    </row>
    <row r="839" spans="1:3">
      <c r="A839" s="22" t="s">
        <v>237</v>
      </c>
      <c r="B839" s="22" t="s">
        <v>24</v>
      </c>
      <c r="C839"/>
    </row>
    <row r="840" spans="1:3">
      <c r="A840" s="22" t="s">
        <v>179</v>
      </c>
      <c r="B840" s="22" t="s">
        <v>24</v>
      </c>
      <c r="C840"/>
    </row>
    <row r="841" spans="1:3">
      <c r="A841" s="22" t="s">
        <v>179</v>
      </c>
      <c r="B841" s="22" t="s">
        <v>24</v>
      </c>
      <c r="C841"/>
    </row>
    <row r="842" spans="1:3">
      <c r="A842" s="22" t="s">
        <v>245</v>
      </c>
      <c r="B842" s="22" t="s">
        <v>24</v>
      </c>
      <c r="C842"/>
    </row>
    <row r="843" spans="1:3">
      <c r="A843" s="22" t="s">
        <v>366</v>
      </c>
      <c r="B843" s="22" t="s">
        <v>24</v>
      </c>
      <c r="C843"/>
    </row>
    <row r="844" spans="1:3">
      <c r="A844" s="22" t="s">
        <v>366</v>
      </c>
      <c r="B844" s="22" t="s">
        <v>24</v>
      </c>
      <c r="C844"/>
    </row>
    <row r="845" spans="1:3">
      <c r="A845" s="22" t="s">
        <v>222</v>
      </c>
      <c r="B845" s="22" t="s">
        <v>24</v>
      </c>
      <c r="C845"/>
    </row>
    <row r="846" spans="1:3">
      <c r="A846" s="22" t="s">
        <v>658</v>
      </c>
      <c r="B846" s="22" t="s">
        <v>24</v>
      </c>
      <c r="C846"/>
    </row>
    <row r="847" spans="1:3">
      <c r="A847" s="22" t="s">
        <v>854</v>
      </c>
      <c r="B847" s="22" t="s">
        <v>24</v>
      </c>
      <c r="C847"/>
    </row>
    <row r="848" spans="1:3">
      <c r="A848" s="22" t="s">
        <v>403</v>
      </c>
      <c r="B848" s="22" t="s">
        <v>24</v>
      </c>
      <c r="C848"/>
    </row>
    <row r="849" spans="1:3">
      <c r="A849" s="22" t="s">
        <v>745</v>
      </c>
      <c r="B849" s="22" t="s">
        <v>24</v>
      </c>
      <c r="C849"/>
    </row>
    <row r="850" spans="1:3">
      <c r="A850" s="22" t="s">
        <v>662</v>
      </c>
      <c r="B850" s="22" t="s">
        <v>24</v>
      </c>
      <c r="C850"/>
    </row>
    <row r="851" spans="1:3">
      <c r="A851" s="22" t="s">
        <v>489</v>
      </c>
      <c r="B851" s="22" t="s">
        <v>24</v>
      </c>
      <c r="C851"/>
    </row>
    <row r="852" spans="1:3">
      <c r="A852" s="22" t="s">
        <v>153</v>
      </c>
      <c r="B852" s="22" t="s">
        <v>24</v>
      </c>
      <c r="C852"/>
    </row>
    <row r="853" spans="1:3">
      <c r="A853" s="22" t="s">
        <v>153</v>
      </c>
      <c r="B853" s="22" t="s">
        <v>24</v>
      </c>
      <c r="C853"/>
    </row>
    <row r="854" spans="1:3">
      <c r="A854" s="22" t="s">
        <v>113</v>
      </c>
      <c r="B854" s="22" t="s">
        <v>24</v>
      </c>
      <c r="C854"/>
    </row>
    <row r="855" spans="1:3">
      <c r="A855" s="22" t="s">
        <v>215</v>
      </c>
      <c r="B855" s="22" t="s">
        <v>24</v>
      </c>
      <c r="C855"/>
    </row>
    <row r="856" spans="1:3">
      <c r="A856" s="22" t="s">
        <v>149</v>
      </c>
      <c r="B856" s="22" t="s">
        <v>24</v>
      </c>
      <c r="C856"/>
    </row>
    <row r="857" spans="1:3">
      <c r="A857" s="1"/>
      <c r="B857" s="1"/>
      <c r="C857"/>
    </row>
    <row r="858" spans="1:3">
      <c r="A858" s="1"/>
      <c r="B858" s="1"/>
      <c r="C858"/>
    </row>
    <row r="859" spans="1:3">
      <c r="A859" s="1"/>
      <c r="B859" s="1"/>
      <c r="C859"/>
    </row>
    <row r="860" spans="1:3">
      <c r="A860" s="1"/>
      <c r="B860" s="1"/>
      <c r="C860"/>
    </row>
    <row r="861" spans="1:3">
      <c r="A861" s="1"/>
      <c r="B861" s="1"/>
      <c r="C861"/>
    </row>
    <row r="862" spans="1:3">
      <c r="A862" s="1"/>
      <c r="B862" s="1"/>
      <c r="C862"/>
    </row>
    <row r="863" spans="1:3">
      <c r="A863" s="1"/>
      <c r="B863" s="1"/>
      <c r="C863"/>
    </row>
    <row r="864" spans="1:3">
      <c r="A864" s="1"/>
      <c r="B864" s="1"/>
      <c r="C864"/>
    </row>
    <row r="865" spans="1:3">
      <c r="A865" s="1"/>
      <c r="B865" s="1"/>
      <c r="C865"/>
    </row>
    <row r="866" spans="1:3">
      <c r="A866" s="1"/>
      <c r="B866" s="1"/>
      <c r="C866"/>
    </row>
    <row r="867" spans="1:3">
      <c r="A867" s="1"/>
      <c r="B867" s="1"/>
      <c r="C867"/>
    </row>
    <row r="868" spans="1:3">
      <c r="A868" s="1"/>
      <c r="B868" s="1"/>
      <c r="C868"/>
    </row>
    <row r="869" spans="1:3">
      <c r="A869" s="1"/>
      <c r="B869" s="1"/>
      <c r="C869"/>
    </row>
    <row r="870" spans="1:3">
      <c r="A870" s="1"/>
      <c r="B870" s="1"/>
      <c r="C870"/>
    </row>
    <row r="871" spans="1:3">
      <c r="A871" s="1"/>
      <c r="B871" s="1"/>
      <c r="C871"/>
    </row>
    <row r="872" spans="1:3">
      <c r="A872" s="1"/>
      <c r="B872" s="1"/>
      <c r="C872"/>
    </row>
    <row r="873" spans="1:3">
      <c r="A873" s="1"/>
      <c r="B873" s="1"/>
      <c r="C873"/>
    </row>
    <row r="874" spans="1:3">
      <c r="A874" s="1"/>
      <c r="B874" s="1"/>
      <c r="C874"/>
    </row>
    <row r="875" spans="1:3">
      <c r="A875" s="1"/>
      <c r="B875" s="1"/>
      <c r="C875"/>
    </row>
    <row r="876" spans="1:3">
      <c r="A876" s="1"/>
      <c r="B876" s="1"/>
      <c r="C876"/>
    </row>
    <row r="877" spans="1:3">
      <c r="A877" s="1"/>
      <c r="B877" s="1"/>
      <c r="C877"/>
    </row>
    <row r="878" spans="1:3">
      <c r="A878" s="1"/>
      <c r="B878" s="1"/>
      <c r="C878"/>
    </row>
    <row r="879" spans="1:3">
      <c r="A879" s="1"/>
      <c r="B879" s="1"/>
      <c r="C879"/>
    </row>
    <row r="880" spans="1:3">
      <c r="A880" s="1"/>
      <c r="B880" s="1"/>
      <c r="C880"/>
    </row>
    <row r="881" spans="1:3">
      <c r="A881" s="1"/>
      <c r="B881" s="1"/>
      <c r="C881"/>
    </row>
    <row r="882" spans="1:3">
      <c r="A882" s="1"/>
      <c r="B882" s="1"/>
      <c r="C882"/>
    </row>
    <row r="883" spans="1:3">
      <c r="A883" s="1"/>
      <c r="B883" s="1"/>
      <c r="C883"/>
    </row>
    <row r="884" spans="1:3">
      <c r="A884" s="1"/>
      <c r="B884" s="1"/>
      <c r="C884"/>
    </row>
  </sheetData>
  <autoFilter ref="B1:G497"/>
  <sortState ref="B2:G355">
    <sortCondition ref="C2:C355"/>
  </sortState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D436"/>
  <sheetViews>
    <sheetView zoomScale="70" zoomScaleNormal="70" workbookViewId="0">
      <selection activeCell="D14" sqref="D14"/>
    </sheetView>
  </sheetViews>
  <sheetFormatPr baseColWidth="10" defaultRowHeight="15"/>
  <cols>
    <col min="3" max="3" width="18.5703125" customWidth="1"/>
    <col min="4" max="4" width="14" style="45" bestFit="1" customWidth="1"/>
    <col min="6" max="7" width="18.7109375" bestFit="1" customWidth="1"/>
    <col min="8" max="8" width="10.7109375" bestFit="1" customWidth="1"/>
    <col min="9" max="9" width="18.7109375" bestFit="1" customWidth="1"/>
    <col min="10" max="10" width="18.42578125" customWidth="1"/>
    <col min="11" max="11" width="16" bestFit="1" customWidth="1"/>
  </cols>
  <sheetData>
    <row r="2" spans="2:4">
      <c r="B2" s="46" t="s">
        <v>0</v>
      </c>
      <c r="C2" s="4" t="s">
        <v>1</v>
      </c>
      <c r="D2" s="42" t="s">
        <v>2</v>
      </c>
    </row>
    <row r="3" spans="2:4">
      <c r="B3" s="47">
        <v>45479</v>
      </c>
      <c r="C3" s="9" t="s">
        <v>503</v>
      </c>
      <c r="D3" s="6">
        <v>392.14100000000002</v>
      </c>
    </row>
    <row r="4" spans="2:4">
      <c r="B4" s="47">
        <v>45479</v>
      </c>
      <c r="C4" s="9" t="s">
        <v>698</v>
      </c>
      <c r="D4" s="6">
        <v>300.02999999999997</v>
      </c>
    </row>
    <row r="5" spans="2:4">
      <c r="B5" s="47">
        <v>45479</v>
      </c>
      <c r="C5" s="9" t="s">
        <v>9</v>
      </c>
      <c r="D5" s="6">
        <v>1792.9960000000003</v>
      </c>
    </row>
    <row r="6" spans="2:4">
      <c r="B6" s="47">
        <v>45479</v>
      </c>
      <c r="C6" s="9" t="s">
        <v>35</v>
      </c>
      <c r="D6" s="6">
        <v>401.32299999999998</v>
      </c>
    </row>
    <row r="7" spans="2:4">
      <c r="B7" s="47">
        <v>45479</v>
      </c>
      <c r="C7" s="9" t="s">
        <v>6</v>
      </c>
      <c r="D7" s="6">
        <v>4030.5029999999997</v>
      </c>
    </row>
    <row r="8" spans="2:4">
      <c r="B8" s="47">
        <v>45479</v>
      </c>
      <c r="C8" s="9" t="s">
        <v>699</v>
      </c>
      <c r="D8" s="6">
        <v>174.227</v>
      </c>
    </row>
    <row r="9" spans="2:4">
      <c r="B9" s="47">
        <v>45479</v>
      </c>
      <c r="C9" s="9" t="s">
        <v>483</v>
      </c>
      <c r="D9" s="6">
        <v>300.83100000000002</v>
      </c>
    </row>
    <row r="10" spans="2:4">
      <c r="B10" s="47">
        <v>45479</v>
      </c>
      <c r="C10" s="9" t="s">
        <v>58</v>
      </c>
      <c r="D10" s="6">
        <v>802.54700000000003</v>
      </c>
    </row>
    <row r="11" spans="2:4">
      <c r="B11" s="47">
        <v>45479</v>
      </c>
      <c r="C11" s="9" t="s">
        <v>495</v>
      </c>
      <c r="D11" s="6">
        <v>900.779</v>
      </c>
    </row>
    <row r="12" spans="2:4">
      <c r="B12" s="47">
        <v>45479</v>
      </c>
      <c r="C12" s="9" t="s">
        <v>57</v>
      </c>
      <c r="D12" s="6">
        <v>184.48400000000001</v>
      </c>
    </row>
    <row r="13" spans="2:4">
      <c r="B13" s="47">
        <v>45479</v>
      </c>
      <c r="C13" s="9" t="s">
        <v>56</v>
      </c>
      <c r="D13" s="6">
        <v>200.499</v>
      </c>
    </row>
    <row r="14" spans="2:4">
      <c r="B14" s="47">
        <v>45479</v>
      </c>
      <c r="C14" s="9" t="s">
        <v>536</v>
      </c>
      <c r="D14" s="6">
        <v>300.78100000000001</v>
      </c>
    </row>
    <row r="15" spans="2:4">
      <c r="B15" s="47">
        <v>45479</v>
      </c>
      <c r="C15" s="9" t="s">
        <v>647</v>
      </c>
      <c r="D15" s="6">
        <v>400.36599999999999</v>
      </c>
    </row>
    <row r="16" spans="2:4">
      <c r="B16" s="47">
        <v>45479</v>
      </c>
      <c r="C16" s="1" t="s">
        <v>664</v>
      </c>
      <c r="D16" s="6">
        <v>250.291</v>
      </c>
    </row>
    <row r="17" spans="2:4">
      <c r="B17" s="47">
        <v>45479</v>
      </c>
      <c r="C17" s="1" t="s">
        <v>593</v>
      </c>
      <c r="D17" s="6">
        <v>400.048</v>
      </c>
    </row>
    <row r="18" spans="2:4">
      <c r="B18" s="47">
        <v>45479</v>
      </c>
      <c r="C18" s="9" t="s">
        <v>644</v>
      </c>
      <c r="D18" s="6">
        <v>250.298</v>
      </c>
    </row>
    <row r="19" spans="2:4">
      <c r="B19" s="47">
        <v>45479</v>
      </c>
      <c r="C19" s="9" t="s">
        <v>60</v>
      </c>
      <c r="D19" s="6">
        <v>89.734999999999999</v>
      </c>
    </row>
    <row r="20" spans="2:4">
      <c r="B20" s="47">
        <v>45480</v>
      </c>
      <c r="C20" s="9" t="s">
        <v>495</v>
      </c>
      <c r="D20" s="6">
        <v>600.95699999999999</v>
      </c>
    </row>
    <row r="21" spans="2:4">
      <c r="B21" s="47">
        <v>45480</v>
      </c>
      <c r="C21" s="9" t="s">
        <v>35</v>
      </c>
      <c r="D21" s="6">
        <v>600.40899999999999</v>
      </c>
    </row>
    <row r="22" spans="2:4">
      <c r="B22" s="47">
        <v>45480</v>
      </c>
      <c r="C22" s="9" t="s">
        <v>693</v>
      </c>
      <c r="D22" s="6">
        <v>300.99700000000001</v>
      </c>
    </row>
    <row r="23" spans="2:4">
      <c r="B23" s="47">
        <v>45480</v>
      </c>
      <c r="C23" s="9" t="s">
        <v>6</v>
      </c>
      <c r="D23" s="6">
        <v>2494.6140000000005</v>
      </c>
    </row>
    <row r="24" spans="2:4">
      <c r="B24" s="47">
        <v>45480</v>
      </c>
      <c r="C24" s="9" t="s">
        <v>503</v>
      </c>
      <c r="D24" s="6">
        <v>460.59699999999998</v>
      </c>
    </row>
    <row r="25" spans="2:4">
      <c r="B25" s="47">
        <v>45480</v>
      </c>
      <c r="C25" s="9" t="s">
        <v>9</v>
      </c>
      <c r="D25" s="6">
        <v>562.16699999999992</v>
      </c>
    </row>
    <row r="26" spans="2:4">
      <c r="B26" s="47">
        <v>45480</v>
      </c>
      <c r="C26" s="9" t="s">
        <v>56</v>
      </c>
      <c r="D26" s="6">
        <v>1201.8990000000001</v>
      </c>
    </row>
    <row r="27" spans="2:4">
      <c r="B27" s="47">
        <v>45480</v>
      </c>
      <c r="C27" s="9" t="s">
        <v>58</v>
      </c>
      <c r="D27" s="6">
        <v>401.149</v>
      </c>
    </row>
    <row r="28" spans="2:4">
      <c r="B28" s="47">
        <v>45480</v>
      </c>
      <c r="C28" s="9" t="s">
        <v>57</v>
      </c>
      <c r="D28" s="6">
        <v>751.15099999999995</v>
      </c>
    </row>
    <row r="29" spans="2:4">
      <c r="B29" s="47">
        <v>45480</v>
      </c>
      <c r="C29" s="9" t="s">
        <v>663</v>
      </c>
      <c r="D29" s="6">
        <v>300.12599999999998</v>
      </c>
    </row>
    <row r="30" spans="2:4">
      <c r="B30" s="47">
        <v>45480</v>
      </c>
      <c r="C30" s="9" t="s">
        <v>536</v>
      </c>
      <c r="D30" s="6">
        <v>300.28699999999998</v>
      </c>
    </row>
    <row r="31" spans="2:4">
      <c r="B31" s="47">
        <v>45480</v>
      </c>
      <c r="C31" s="9" t="s">
        <v>593</v>
      </c>
      <c r="D31" s="6">
        <v>400.38900000000001</v>
      </c>
    </row>
    <row r="32" spans="2:4">
      <c r="B32" s="47">
        <v>45481</v>
      </c>
      <c r="C32" s="9" t="s">
        <v>9</v>
      </c>
      <c r="D32" s="6">
        <v>2360.9160000000002</v>
      </c>
    </row>
    <row r="33" spans="2:4">
      <c r="B33" s="47">
        <v>45481</v>
      </c>
      <c r="C33" s="9" t="s">
        <v>495</v>
      </c>
      <c r="D33" s="6">
        <v>1683.7079999999999</v>
      </c>
    </row>
    <row r="34" spans="2:4">
      <c r="B34" s="47">
        <v>45481</v>
      </c>
      <c r="C34" s="9" t="s">
        <v>57</v>
      </c>
      <c r="D34" s="6">
        <v>751.21500000000003</v>
      </c>
    </row>
    <row r="35" spans="2:4">
      <c r="B35" s="47">
        <v>45481</v>
      </c>
      <c r="C35" s="9" t="s">
        <v>704</v>
      </c>
      <c r="D35" s="6">
        <v>250.12899999999999</v>
      </c>
    </row>
    <row r="36" spans="2:4">
      <c r="B36" s="47">
        <v>45481</v>
      </c>
      <c r="C36" s="9" t="s">
        <v>34</v>
      </c>
      <c r="D36" s="6">
        <v>187.64099999999999</v>
      </c>
    </row>
    <row r="37" spans="2:4">
      <c r="B37" s="47">
        <v>45481</v>
      </c>
      <c r="C37" s="9" t="s">
        <v>6</v>
      </c>
      <c r="D37" s="6">
        <v>3838.6649999999995</v>
      </c>
    </row>
    <row r="38" spans="2:4">
      <c r="B38" s="47">
        <v>45481</v>
      </c>
      <c r="C38" s="9" t="s">
        <v>35</v>
      </c>
      <c r="D38" s="6">
        <v>401.02</v>
      </c>
    </row>
    <row r="39" spans="2:4">
      <c r="B39" s="47">
        <v>45481</v>
      </c>
      <c r="C39" s="9" t="s">
        <v>483</v>
      </c>
      <c r="D39" s="6">
        <v>600.75599999999997</v>
      </c>
    </row>
    <row r="40" spans="2:4">
      <c r="B40" s="47">
        <v>45481</v>
      </c>
      <c r="C40" s="1" t="s">
        <v>706</v>
      </c>
      <c r="D40" s="6">
        <v>400.09</v>
      </c>
    </row>
    <row r="41" spans="2:4">
      <c r="B41" s="47">
        <v>45481</v>
      </c>
      <c r="C41" s="1" t="s">
        <v>707</v>
      </c>
      <c r="D41" s="6">
        <v>200.01499999999999</v>
      </c>
    </row>
    <row r="42" spans="2:4">
      <c r="B42" s="47">
        <v>45481</v>
      </c>
      <c r="C42" s="1" t="s">
        <v>708</v>
      </c>
      <c r="D42" s="6">
        <v>150.43100000000001</v>
      </c>
    </row>
    <row r="43" spans="2:4">
      <c r="B43" s="47">
        <v>45481</v>
      </c>
      <c r="C43" s="9" t="s">
        <v>56</v>
      </c>
      <c r="D43" s="6">
        <v>461.46100000000001</v>
      </c>
    </row>
    <row r="44" spans="2:4">
      <c r="B44" s="47">
        <v>45481</v>
      </c>
      <c r="C44" s="9" t="s">
        <v>536</v>
      </c>
      <c r="D44" s="6">
        <v>300.26100000000002</v>
      </c>
    </row>
    <row r="45" spans="2:4">
      <c r="B45" s="47">
        <v>45481</v>
      </c>
      <c r="C45" s="9" t="s">
        <v>58</v>
      </c>
      <c r="D45" s="6">
        <v>600.69900000000007</v>
      </c>
    </row>
    <row r="46" spans="2:4">
      <c r="B46" s="47">
        <v>45481</v>
      </c>
      <c r="C46" s="9" t="s">
        <v>644</v>
      </c>
      <c r="D46" s="6">
        <v>250.67099999999999</v>
      </c>
    </row>
    <row r="47" spans="2:4">
      <c r="B47" s="47">
        <v>45482</v>
      </c>
      <c r="C47" s="9" t="s">
        <v>34</v>
      </c>
      <c r="D47" s="6">
        <v>549.85300000000007</v>
      </c>
    </row>
    <row r="48" spans="2:4">
      <c r="B48" s="47">
        <v>45482</v>
      </c>
      <c r="C48" s="9" t="s">
        <v>56</v>
      </c>
      <c r="D48" s="6">
        <v>1401.3140000000001</v>
      </c>
    </row>
    <row r="49" spans="2:4">
      <c r="B49" s="47">
        <v>45482</v>
      </c>
      <c r="C49" s="9" t="s">
        <v>714</v>
      </c>
      <c r="D49" s="6">
        <v>800.91200000000003</v>
      </c>
    </row>
    <row r="50" spans="2:4">
      <c r="B50" s="47">
        <v>45482</v>
      </c>
      <c r="C50" s="9" t="s">
        <v>715</v>
      </c>
      <c r="D50" s="6">
        <v>185.291</v>
      </c>
    </row>
    <row r="51" spans="2:4">
      <c r="B51" s="47">
        <v>45482</v>
      </c>
      <c r="C51" s="9" t="s">
        <v>495</v>
      </c>
      <c r="D51" s="6">
        <v>1601.7530000000002</v>
      </c>
    </row>
    <row r="52" spans="2:4">
      <c r="B52" s="47">
        <v>45482</v>
      </c>
      <c r="C52" s="9" t="s">
        <v>9</v>
      </c>
      <c r="D52" s="6">
        <v>1452.6399999999999</v>
      </c>
    </row>
    <row r="53" spans="2:4">
      <c r="B53" s="47">
        <v>45482</v>
      </c>
      <c r="C53" s="9" t="s">
        <v>6</v>
      </c>
      <c r="D53" s="6">
        <v>3485.7840000000006</v>
      </c>
    </row>
    <row r="54" spans="2:4">
      <c r="B54" s="47">
        <v>45482</v>
      </c>
      <c r="C54" s="9" t="s">
        <v>704</v>
      </c>
      <c r="D54" s="6">
        <v>250.84</v>
      </c>
    </row>
    <row r="55" spans="2:4">
      <c r="B55" s="47">
        <v>45482</v>
      </c>
      <c r="C55" s="1" t="s">
        <v>663</v>
      </c>
      <c r="D55" s="6">
        <v>300.37</v>
      </c>
    </row>
    <row r="56" spans="2:4">
      <c r="B56" s="47">
        <v>45482</v>
      </c>
      <c r="C56" s="9" t="s">
        <v>57</v>
      </c>
      <c r="D56" s="6">
        <v>751.05799999999999</v>
      </c>
    </row>
    <row r="57" spans="2:4">
      <c r="B57" s="47">
        <v>45482</v>
      </c>
      <c r="C57" s="9" t="s">
        <v>536</v>
      </c>
      <c r="D57" s="6">
        <v>300.31700000000001</v>
      </c>
    </row>
    <row r="58" spans="2:4">
      <c r="B58" s="47">
        <v>45482</v>
      </c>
      <c r="C58" s="1" t="s">
        <v>720</v>
      </c>
      <c r="D58" s="6">
        <v>42.331000000000003</v>
      </c>
    </row>
    <row r="59" spans="2:4">
      <c r="B59" s="47">
        <v>45482</v>
      </c>
      <c r="C59" s="1" t="s">
        <v>58</v>
      </c>
      <c r="D59" s="6">
        <v>200.31200000000001</v>
      </c>
    </row>
    <row r="60" spans="2:4">
      <c r="B60" s="47">
        <v>45483</v>
      </c>
      <c r="C60" s="1" t="s">
        <v>495</v>
      </c>
      <c r="D60" s="6">
        <v>1021.3779999999999</v>
      </c>
    </row>
    <row r="61" spans="2:4">
      <c r="B61" s="47">
        <v>45483</v>
      </c>
      <c r="C61" s="1" t="s">
        <v>56</v>
      </c>
      <c r="D61" s="6">
        <v>1472.799</v>
      </c>
    </row>
    <row r="62" spans="2:4">
      <c r="B62" s="47">
        <v>45483</v>
      </c>
      <c r="C62" s="1" t="s">
        <v>34</v>
      </c>
      <c r="D62" s="6">
        <v>1075.202</v>
      </c>
    </row>
    <row r="63" spans="2:4">
      <c r="B63" s="47">
        <v>45483</v>
      </c>
      <c r="C63" s="1" t="s">
        <v>57</v>
      </c>
      <c r="D63" s="6">
        <v>750.58799999999997</v>
      </c>
    </row>
    <row r="64" spans="2:4">
      <c r="B64" s="47">
        <v>45483</v>
      </c>
      <c r="C64" s="1" t="s">
        <v>503</v>
      </c>
      <c r="D64" s="6">
        <v>501.04700000000003</v>
      </c>
    </row>
    <row r="65" spans="2:4">
      <c r="B65" s="47">
        <v>45483</v>
      </c>
      <c r="C65" s="1" t="s">
        <v>9</v>
      </c>
      <c r="D65" s="6">
        <v>778.447</v>
      </c>
    </row>
    <row r="66" spans="2:4">
      <c r="B66" s="47">
        <v>45483</v>
      </c>
      <c r="C66" s="1" t="s">
        <v>6</v>
      </c>
      <c r="D66" s="6">
        <v>1401.028</v>
      </c>
    </row>
    <row r="67" spans="2:4">
      <c r="B67" s="47">
        <v>45483</v>
      </c>
      <c r="C67" s="1" t="s">
        <v>721</v>
      </c>
      <c r="D67" s="6">
        <v>105.251</v>
      </c>
    </row>
    <row r="68" spans="2:4">
      <c r="B68" s="47">
        <v>45483</v>
      </c>
      <c r="C68" s="1" t="s">
        <v>483</v>
      </c>
      <c r="D68" s="6">
        <v>600.98299999999995</v>
      </c>
    </row>
    <row r="69" spans="2:4">
      <c r="B69" s="47">
        <v>45483</v>
      </c>
      <c r="C69" s="1" t="s">
        <v>722</v>
      </c>
      <c r="D69" s="6">
        <v>118.705</v>
      </c>
    </row>
    <row r="70" spans="2:4">
      <c r="B70" s="47">
        <v>45483</v>
      </c>
      <c r="C70" s="1" t="s">
        <v>35</v>
      </c>
      <c r="D70" s="6">
        <v>1102.537</v>
      </c>
    </row>
    <row r="71" spans="2:4">
      <c r="B71" s="47">
        <v>45483</v>
      </c>
      <c r="C71" s="1" t="s">
        <v>723</v>
      </c>
      <c r="D71" s="6">
        <v>200.37</v>
      </c>
    </row>
    <row r="72" spans="2:4">
      <c r="B72" s="47">
        <v>45483</v>
      </c>
      <c r="C72" s="1" t="s">
        <v>536</v>
      </c>
      <c r="D72" s="6">
        <v>180.624</v>
      </c>
    </row>
    <row r="73" spans="2:4">
      <c r="B73" s="47">
        <v>45483</v>
      </c>
      <c r="C73" s="1" t="s">
        <v>724</v>
      </c>
      <c r="D73" s="6">
        <v>68.882999999999996</v>
      </c>
    </row>
    <row r="74" spans="2:4">
      <c r="B74" s="47">
        <v>45483</v>
      </c>
      <c r="C74" s="1" t="s">
        <v>728</v>
      </c>
      <c r="D74" s="6">
        <v>350.608</v>
      </c>
    </row>
    <row r="75" spans="2:4">
      <c r="B75" s="47">
        <v>45483</v>
      </c>
      <c r="C75" s="1" t="s">
        <v>729</v>
      </c>
      <c r="D75" s="6">
        <v>168.845</v>
      </c>
    </row>
    <row r="76" spans="2:4">
      <c r="B76" s="47">
        <v>45483</v>
      </c>
      <c r="C76" s="1" t="s">
        <v>593</v>
      </c>
      <c r="D76" s="6">
        <v>400.45600000000002</v>
      </c>
    </row>
    <row r="77" spans="2:4">
      <c r="B77" s="47">
        <v>45483</v>
      </c>
      <c r="C77" s="1" t="s">
        <v>60</v>
      </c>
      <c r="D77" s="6">
        <v>90.715000000000003</v>
      </c>
    </row>
    <row r="78" spans="2:4">
      <c r="B78" s="47">
        <v>45483</v>
      </c>
      <c r="C78" s="1" t="s">
        <v>732</v>
      </c>
      <c r="D78" s="6">
        <v>337.452</v>
      </c>
    </row>
    <row r="79" spans="2:4">
      <c r="B79" s="47">
        <v>45484</v>
      </c>
      <c r="C79" s="1" t="s">
        <v>57</v>
      </c>
      <c r="D79" s="6">
        <v>750.52800000000002</v>
      </c>
    </row>
    <row r="80" spans="2:4">
      <c r="B80" s="47">
        <v>45484</v>
      </c>
      <c r="C80" s="1" t="s">
        <v>56</v>
      </c>
      <c r="D80" s="6">
        <v>1221.742</v>
      </c>
    </row>
    <row r="81" spans="2:4">
      <c r="B81" s="47">
        <v>45484</v>
      </c>
      <c r="C81" s="1" t="s">
        <v>34</v>
      </c>
      <c r="D81" s="6">
        <v>784.99800000000005</v>
      </c>
    </row>
    <row r="82" spans="2:4">
      <c r="B82" s="47">
        <v>45484</v>
      </c>
      <c r="C82" s="1" t="s">
        <v>9</v>
      </c>
      <c r="D82" s="6">
        <v>1395.3020000000001</v>
      </c>
    </row>
    <row r="83" spans="2:4">
      <c r="B83" s="47">
        <v>45484</v>
      </c>
      <c r="C83" s="1" t="s">
        <v>6</v>
      </c>
      <c r="D83" s="6">
        <v>3293.2629999999999</v>
      </c>
    </row>
    <row r="84" spans="2:4">
      <c r="B84" s="47">
        <v>45484</v>
      </c>
      <c r="C84" s="1" t="s">
        <v>736</v>
      </c>
      <c r="D84" s="6">
        <v>300.04500000000002</v>
      </c>
    </row>
    <row r="85" spans="2:4">
      <c r="B85" s="47">
        <v>45484</v>
      </c>
      <c r="C85" s="1" t="s">
        <v>35</v>
      </c>
      <c r="D85" s="6">
        <v>801.62</v>
      </c>
    </row>
    <row r="86" spans="2:4">
      <c r="B86" s="47">
        <v>45484</v>
      </c>
      <c r="C86" s="1" t="s">
        <v>495</v>
      </c>
      <c r="D86" s="6">
        <v>820.25199999999995</v>
      </c>
    </row>
    <row r="87" spans="2:4">
      <c r="B87" s="47">
        <v>45484</v>
      </c>
      <c r="C87" s="1" t="s">
        <v>729</v>
      </c>
      <c r="D87" s="6">
        <v>200.01499999999999</v>
      </c>
    </row>
    <row r="88" spans="2:4">
      <c r="B88" s="47">
        <v>45484</v>
      </c>
      <c r="C88" s="1" t="s">
        <v>737</v>
      </c>
      <c r="D88" s="6">
        <v>198.02699999999999</v>
      </c>
    </row>
    <row r="89" spans="2:4">
      <c r="B89" s="47">
        <v>45484</v>
      </c>
      <c r="C89" s="1" t="s">
        <v>483</v>
      </c>
      <c r="D89" s="6">
        <v>600.05899999999997</v>
      </c>
    </row>
    <row r="90" spans="2:4">
      <c r="B90" s="47">
        <v>45484</v>
      </c>
      <c r="C90" s="1" t="s">
        <v>593</v>
      </c>
      <c r="D90" s="6">
        <v>400.24900000000002</v>
      </c>
    </row>
    <row r="91" spans="2:4">
      <c r="B91" s="47">
        <v>45485</v>
      </c>
      <c r="C91" s="1" t="s">
        <v>483</v>
      </c>
      <c r="D91" s="6">
        <v>600.88800000000003</v>
      </c>
    </row>
    <row r="92" spans="2:4">
      <c r="B92" s="47">
        <v>45485</v>
      </c>
      <c r="C92" s="1" t="s">
        <v>35</v>
      </c>
      <c r="D92" s="6">
        <v>601.505</v>
      </c>
    </row>
    <row r="93" spans="2:4">
      <c r="B93" s="47">
        <v>45485</v>
      </c>
      <c r="C93" s="1" t="s">
        <v>495</v>
      </c>
      <c r="D93" s="6">
        <v>1631.0759999999998</v>
      </c>
    </row>
    <row r="94" spans="2:4">
      <c r="B94" s="47">
        <v>45485</v>
      </c>
      <c r="C94" s="1" t="s">
        <v>56</v>
      </c>
      <c r="D94" s="6">
        <v>1050.175</v>
      </c>
    </row>
    <row r="95" spans="2:4">
      <c r="B95" s="47">
        <v>45485</v>
      </c>
      <c r="C95" s="1" t="s">
        <v>9</v>
      </c>
      <c r="D95" s="6">
        <v>523.40100000000007</v>
      </c>
    </row>
    <row r="96" spans="2:4">
      <c r="B96" s="47">
        <v>45485</v>
      </c>
      <c r="C96" s="1" t="s">
        <v>740</v>
      </c>
      <c r="D96" s="6">
        <v>300.101</v>
      </c>
    </row>
    <row r="97" spans="2:4">
      <c r="B97" s="47">
        <v>45485</v>
      </c>
      <c r="C97" s="1" t="s">
        <v>741</v>
      </c>
      <c r="D97" s="6">
        <v>250.61199999999999</v>
      </c>
    </row>
    <row r="98" spans="2:4">
      <c r="B98" s="47">
        <v>45485</v>
      </c>
      <c r="C98" s="1" t="s">
        <v>714</v>
      </c>
      <c r="D98" s="6">
        <v>382.11400000000003</v>
      </c>
    </row>
    <row r="99" spans="2:4">
      <c r="B99" s="47">
        <v>45485</v>
      </c>
      <c r="C99" s="1" t="s">
        <v>6</v>
      </c>
      <c r="D99" s="6">
        <v>4963.5529999999999</v>
      </c>
    </row>
    <row r="100" spans="2:4">
      <c r="B100" s="47">
        <v>45485</v>
      </c>
      <c r="C100" s="1" t="s">
        <v>742</v>
      </c>
      <c r="D100" s="6">
        <v>98.16</v>
      </c>
    </row>
    <row r="101" spans="2:4">
      <c r="B101" s="47">
        <v>45485</v>
      </c>
      <c r="C101" s="1" t="s">
        <v>707</v>
      </c>
      <c r="D101" s="6">
        <v>200.07499999999999</v>
      </c>
    </row>
    <row r="102" spans="2:4">
      <c r="B102" s="47">
        <v>45485</v>
      </c>
      <c r="C102" s="1" t="s">
        <v>34</v>
      </c>
      <c r="D102" s="6">
        <v>400.62</v>
      </c>
    </row>
    <row r="103" spans="2:4">
      <c r="B103" s="47">
        <v>45485</v>
      </c>
      <c r="C103" s="1" t="s">
        <v>62</v>
      </c>
      <c r="D103" s="6">
        <v>47.012999999999998</v>
      </c>
    </row>
    <row r="104" spans="2:4">
      <c r="B104" s="47">
        <v>45485</v>
      </c>
      <c r="C104" s="1" t="s">
        <v>690</v>
      </c>
      <c r="D104" s="6">
        <v>115.28</v>
      </c>
    </row>
    <row r="105" spans="2:4">
      <c r="B105" s="47">
        <v>45485</v>
      </c>
      <c r="C105" s="1" t="s">
        <v>59</v>
      </c>
      <c r="D105" s="6">
        <v>150.29499999999999</v>
      </c>
    </row>
    <row r="106" spans="2:4">
      <c r="B106" s="47">
        <v>45485</v>
      </c>
      <c r="C106" s="1" t="s">
        <v>536</v>
      </c>
      <c r="D106" s="6">
        <v>300.99200000000002</v>
      </c>
    </row>
    <row r="107" spans="2:4">
      <c r="B107" s="47">
        <v>45486</v>
      </c>
      <c r="C107" s="1" t="s">
        <v>57</v>
      </c>
      <c r="D107" s="6">
        <v>862.04399999999998</v>
      </c>
    </row>
    <row r="108" spans="2:4">
      <c r="B108" s="47">
        <v>45486</v>
      </c>
      <c r="C108" s="1" t="s">
        <v>58</v>
      </c>
      <c r="D108" s="6">
        <v>1602.972</v>
      </c>
    </row>
    <row r="109" spans="2:4">
      <c r="B109" s="47">
        <v>45486</v>
      </c>
      <c r="C109" s="1" t="s">
        <v>741</v>
      </c>
      <c r="D109" s="6">
        <v>300.08199999999999</v>
      </c>
    </row>
    <row r="110" spans="2:4">
      <c r="B110" s="47">
        <v>45486</v>
      </c>
      <c r="C110" s="1" t="s">
        <v>9</v>
      </c>
      <c r="D110" s="6">
        <v>1321.654</v>
      </c>
    </row>
    <row r="111" spans="2:4">
      <c r="B111" s="47">
        <v>45486</v>
      </c>
      <c r="C111" s="1" t="s">
        <v>6</v>
      </c>
      <c r="D111" s="6">
        <v>3662.1779999999999</v>
      </c>
    </row>
    <row r="112" spans="2:4">
      <c r="B112" s="47">
        <v>45486</v>
      </c>
      <c r="C112" s="1" t="s">
        <v>56</v>
      </c>
      <c r="D112" s="6">
        <v>1251.9669999999999</v>
      </c>
    </row>
    <row r="113" spans="2:4">
      <c r="B113" s="47">
        <v>45486</v>
      </c>
      <c r="C113" s="1" t="s">
        <v>60</v>
      </c>
      <c r="D113" s="6">
        <v>99.492999999999995</v>
      </c>
    </row>
    <row r="114" spans="2:4">
      <c r="B114" s="47">
        <v>45486</v>
      </c>
      <c r="C114" s="1" t="s">
        <v>495</v>
      </c>
      <c r="D114" s="6">
        <v>1051.8890000000001</v>
      </c>
    </row>
    <row r="115" spans="2:4">
      <c r="B115" s="47">
        <v>45486</v>
      </c>
      <c r="C115" s="1" t="s">
        <v>55</v>
      </c>
      <c r="D115" s="6">
        <v>200.27199999999999</v>
      </c>
    </row>
    <row r="116" spans="2:4">
      <c r="B116" s="47">
        <v>45486</v>
      </c>
      <c r="C116" s="1" t="s">
        <v>483</v>
      </c>
      <c r="D116" s="6">
        <v>300.89499999999998</v>
      </c>
    </row>
    <row r="117" spans="2:4">
      <c r="B117" s="47">
        <v>45486</v>
      </c>
      <c r="C117" s="1" t="s">
        <v>536</v>
      </c>
      <c r="D117" s="6">
        <v>601.39699999999993</v>
      </c>
    </row>
    <row r="118" spans="2:4">
      <c r="B118" s="47">
        <v>45486</v>
      </c>
      <c r="C118" s="1" t="s">
        <v>750</v>
      </c>
      <c r="D118" s="6">
        <v>49.692999999999998</v>
      </c>
    </row>
    <row r="119" spans="2:4">
      <c r="B119" s="47">
        <v>45487</v>
      </c>
      <c r="C119" s="1" t="s">
        <v>58</v>
      </c>
      <c r="D119" s="6">
        <v>401.37900000000002</v>
      </c>
    </row>
    <row r="120" spans="2:4">
      <c r="B120" s="47">
        <v>45487</v>
      </c>
      <c r="C120" s="1" t="s">
        <v>495</v>
      </c>
      <c r="D120" s="6">
        <v>1353.1850000000002</v>
      </c>
    </row>
    <row r="121" spans="2:4">
      <c r="B121" s="47">
        <v>45487</v>
      </c>
      <c r="C121" s="1" t="s">
        <v>6</v>
      </c>
      <c r="D121" s="6">
        <v>2402.7539999999999</v>
      </c>
    </row>
    <row r="122" spans="2:4">
      <c r="B122" s="47">
        <v>45487</v>
      </c>
      <c r="C122" s="1" t="s">
        <v>503</v>
      </c>
      <c r="D122" s="6">
        <v>250.31399999999999</v>
      </c>
    </row>
    <row r="123" spans="2:4">
      <c r="B123" s="47">
        <v>45487</v>
      </c>
      <c r="C123" s="1" t="s">
        <v>9</v>
      </c>
      <c r="D123" s="6">
        <v>1101.384</v>
      </c>
    </row>
    <row r="124" spans="2:4">
      <c r="B124" s="47">
        <v>45487</v>
      </c>
      <c r="C124" s="1" t="s">
        <v>56</v>
      </c>
      <c r="D124" s="6">
        <v>1102.7329999999999</v>
      </c>
    </row>
    <row r="125" spans="2:4">
      <c r="B125" s="47">
        <v>45487</v>
      </c>
      <c r="C125" s="1" t="s">
        <v>483</v>
      </c>
      <c r="D125" s="6">
        <v>300.74299999999999</v>
      </c>
    </row>
    <row r="126" spans="2:4">
      <c r="B126" s="47">
        <v>45487</v>
      </c>
      <c r="C126" s="1" t="s">
        <v>57</v>
      </c>
      <c r="D126" s="6">
        <v>500.37700000000001</v>
      </c>
    </row>
    <row r="127" spans="2:4">
      <c r="B127" s="47">
        <v>45487</v>
      </c>
      <c r="C127" s="1" t="s">
        <v>536</v>
      </c>
      <c r="D127" s="6">
        <v>300.41000000000003</v>
      </c>
    </row>
    <row r="128" spans="2:4">
      <c r="B128" s="47">
        <v>45487</v>
      </c>
      <c r="C128" s="1" t="s">
        <v>593</v>
      </c>
      <c r="D128" s="6">
        <v>400.048</v>
      </c>
    </row>
    <row r="129" spans="2:4">
      <c r="B129" s="47">
        <v>45488</v>
      </c>
      <c r="C129" s="1" t="s">
        <v>6</v>
      </c>
      <c r="D129" s="6">
        <v>4099.0330000000004</v>
      </c>
    </row>
    <row r="130" spans="2:4">
      <c r="B130" s="47">
        <v>45488</v>
      </c>
      <c r="C130" s="1" t="s">
        <v>58</v>
      </c>
      <c r="D130" s="6">
        <v>1403.018</v>
      </c>
    </row>
    <row r="131" spans="2:4">
      <c r="B131" s="47">
        <v>45488</v>
      </c>
      <c r="C131" s="1" t="s">
        <v>495</v>
      </c>
      <c r="D131" s="6">
        <v>1000.9770000000001</v>
      </c>
    </row>
    <row r="132" spans="2:4">
      <c r="B132" s="47">
        <v>45488</v>
      </c>
      <c r="C132" s="1" t="s">
        <v>60</v>
      </c>
      <c r="D132" s="6">
        <v>92.68</v>
      </c>
    </row>
    <row r="133" spans="2:4">
      <c r="B133" s="47">
        <v>45488</v>
      </c>
      <c r="C133" s="1" t="s">
        <v>536</v>
      </c>
      <c r="D133" s="6">
        <v>300.01</v>
      </c>
    </row>
    <row r="134" spans="2:4">
      <c r="B134" s="47">
        <v>45488</v>
      </c>
      <c r="C134" s="1" t="s">
        <v>56</v>
      </c>
      <c r="D134" s="6">
        <v>1300.1019999999999</v>
      </c>
    </row>
    <row r="135" spans="2:4">
      <c r="B135" s="47">
        <v>45488</v>
      </c>
      <c r="C135" s="1" t="s">
        <v>9</v>
      </c>
      <c r="D135" s="6">
        <v>1729.33</v>
      </c>
    </row>
    <row r="136" spans="2:4">
      <c r="B136" s="47">
        <v>45488</v>
      </c>
      <c r="C136" s="1" t="s">
        <v>724</v>
      </c>
      <c r="D136" s="6">
        <v>62.198999999999998</v>
      </c>
    </row>
    <row r="137" spans="2:4">
      <c r="B137" s="47">
        <v>45488</v>
      </c>
      <c r="C137" s="1" t="s">
        <v>57</v>
      </c>
      <c r="D137" s="6">
        <v>250.465</v>
      </c>
    </row>
    <row r="138" spans="2:4">
      <c r="B138" s="47">
        <v>45488</v>
      </c>
      <c r="C138" s="1" t="s">
        <v>503</v>
      </c>
      <c r="D138" s="6">
        <v>550.66399999999999</v>
      </c>
    </row>
    <row r="139" spans="2:4">
      <c r="B139" s="47">
        <v>45488</v>
      </c>
      <c r="C139" s="1" t="s">
        <v>707</v>
      </c>
      <c r="D139" s="6">
        <v>200.446</v>
      </c>
    </row>
    <row r="140" spans="2:4">
      <c r="B140" s="47">
        <v>45488</v>
      </c>
      <c r="C140" s="1" t="s">
        <v>35</v>
      </c>
      <c r="D140" s="6">
        <v>1003.273</v>
      </c>
    </row>
    <row r="141" spans="2:4">
      <c r="B141" s="47">
        <v>45489</v>
      </c>
      <c r="C141" s="1" t="s">
        <v>759</v>
      </c>
      <c r="D141" s="6">
        <v>450.31099999999998</v>
      </c>
    </row>
    <row r="142" spans="2:4">
      <c r="B142" s="47">
        <v>45489</v>
      </c>
      <c r="C142" s="1" t="s">
        <v>58</v>
      </c>
      <c r="D142" s="6">
        <v>1740.413</v>
      </c>
    </row>
    <row r="143" spans="2:4">
      <c r="B143" s="47">
        <v>45489</v>
      </c>
      <c r="C143" s="1" t="s">
        <v>483</v>
      </c>
      <c r="D143" s="6">
        <v>476.096</v>
      </c>
    </row>
    <row r="144" spans="2:4">
      <c r="B144" s="47">
        <v>45489</v>
      </c>
      <c r="C144" s="1" t="s">
        <v>536</v>
      </c>
      <c r="D144" s="6">
        <v>255.791</v>
      </c>
    </row>
    <row r="145" spans="2:4">
      <c r="B145" s="47">
        <v>45489</v>
      </c>
      <c r="C145" s="1" t="s">
        <v>55</v>
      </c>
      <c r="D145" s="6">
        <v>300.08999999999997</v>
      </c>
    </row>
    <row r="146" spans="2:4">
      <c r="B146" s="47">
        <v>45489</v>
      </c>
      <c r="C146" s="1" t="s">
        <v>9</v>
      </c>
      <c r="D146" s="6">
        <v>2286.98</v>
      </c>
    </row>
    <row r="147" spans="2:4">
      <c r="B147" s="47">
        <v>45489</v>
      </c>
      <c r="C147" s="1" t="s">
        <v>6</v>
      </c>
      <c r="D147" s="6">
        <v>2865.5810000000001</v>
      </c>
    </row>
    <row r="148" spans="2:4">
      <c r="B148" s="47">
        <v>45489</v>
      </c>
      <c r="C148" s="1" t="s">
        <v>56</v>
      </c>
      <c r="D148" s="6">
        <v>1503.693</v>
      </c>
    </row>
    <row r="149" spans="2:4">
      <c r="B149" s="47">
        <v>45489</v>
      </c>
      <c r="C149" s="1" t="s">
        <v>495</v>
      </c>
      <c r="D149" s="6">
        <v>476.26800000000003</v>
      </c>
    </row>
    <row r="150" spans="2:4">
      <c r="B150" s="47">
        <v>45489</v>
      </c>
      <c r="C150" s="1" t="s">
        <v>720</v>
      </c>
      <c r="D150" s="6">
        <v>46.344000000000001</v>
      </c>
    </row>
    <row r="151" spans="2:4">
      <c r="B151" s="47">
        <v>45489</v>
      </c>
      <c r="C151" s="1" t="s">
        <v>35</v>
      </c>
      <c r="D151" s="6">
        <v>400.66399999999999</v>
      </c>
    </row>
    <row r="152" spans="2:4">
      <c r="B152" s="47">
        <v>45489</v>
      </c>
      <c r="C152" s="1" t="s">
        <v>57</v>
      </c>
      <c r="D152" s="6">
        <v>250.523</v>
      </c>
    </row>
    <row r="153" spans="2:4">
      <c r="B153" s="47">
        <v>45490</v>
      </c>
      <c r="C153" s="1" t="s">
        <v>495</v>
      </c>
      <c r="D153" s="6">
        <v>1946.2269999999999</v>
      </c>
    </row>
    <row r="154" spans="2:4">
      <c r="B154" s="47">
        <v>45490</v>
      </c>
      <c r="C154" s="1" t="s">
        <v>58</v>
      </c>
      <c r="D154" s="6">
        <v>2005.768</v>
      </c>
    </row>
    <row r="155" spans="2:4">
      <c r="B155" s="47">
        <v>45490</v>
      </c>
      <c r="C155" s="1" t="s">
        <v>6</v>
      </c>
      <c r="D155" s="6">
        <v>5022.1310000000003</v>
      </c>
    </row>
    <row r="156" spans="2:4">
      <c r="B156" s="47">
        <v>45490</v>
      </c>
      <c r="C156" s="1" t="s">
        <v>9</v>
      </c>
      <c r="D156" s="6">
        <v>1819.2350000000004</v>
      </c>
    </row>
    <row r="157" spans="2:4">
      <c r="B157" s="47">
        <v>45490</v>
      </c>
      <c r="C157" s="1" t="s">
        <v>55</v>
      </c>
      <c r="D157" s="6">
        <v>200.95400000000001</v>
      </c>
    </row>
    <row r="158" spans="2:4">
      <c r="B158" s="47">
        <v>45490</v>
      </c>
      <c r="C158" s="1" t="s">
        <v>483</v>
      </c>
      <c r="D158" s="6">
        <v>492.80900000000003</v>
      </c>
    </row>
    <row r="159" spans="2:4">
      <c r="B159" s="47">
        <v>45490</v>
      </c>
      <c r="C159" s="1" t="s">
        <v>56</v>
      </c>
      <c r="D159" s="6">
        <v>1202.17</v>
      </c>
    </row>
    <row r="160" spans="2:4">
      <c r="B160" s="47">
        <v>45490</v>
      </c>
      <c r="C160" s="1" t="s">
        <v>706</v>
      </c>
      <c r="D160" s="6">
        <v>408.255</v>
      </c>
    </row>
    <row r="161" spans="2:4">
      <c r="B161" s="47">
        <v>45490</v>
      </c>
      <c r="C161" s="1" t="s">
        <v>60</v>
      </c>
      <c r="D161" s="6">
        <v>85.665999999999997</v>
      </c>
    </row>
    <row r="162" spans="2:4">
      <c r="B162" s="47">
        <v>45490</v>
      </c>
      <c r="C162" s="1" t="s">
        <v>57</v>
      </c>
      <c r="D162" s="6">
        <v>250.40799999999999</v>
      </c>
    </row>
    <row r="163" spans="2:4">
      <c r="B163" s="47">
        <v>45490</v>
      </c>
      <c r="C163" s="1" t="s">
        <v>707</v>
      </c>
      <c r="D163" s="6">
        <v>200.33199999999999</v>
      </c>
    </row>
    <row r="164" spans="2:4">
      <c r="B164" s="47">
        <v>45490</v>
      </c>
      <c r="C164" s="1" t="s">
        <v>704</v>
      </c>
      <c r="D164" s="6">
        <v>250.34100000000001</v>
      </c>
    </row>
    <row r="165" spans="2:4">
      <c r="B165" s="47">
        <v>45490</v>
      </c>
      <c r="C165" s="1" t="s">
        <v>732</v>
      </c>
      <c r="D165" s="6">
        <v>400.78300000000002</v>
      </c>
    </row>
    <row r="166" spans="2:4">
      <c r="B166" s="47">
        <v>45490</v>
      </c>
      <c r="C166" s="1" t="s">
        <v>536</v>
      </c>
      <c r="D166" s="6">
        <v>600.83300000000008</v>
      </c>
    </row>
    <row r="167" spans="2:4">
      <c r="B167" s="47">
        <v>45490</v>
      </c>
      <c r="C167" s="1" t="s">
        <v>35</v>
      </c>
      <c r="D167" s="6">
        <v>800.76900000000001</v>
      </c>
    </row>
    <row r="168" spans="2:4">
      <c r="B168" s="47">
        <v>45490</v>
      </c>
      <c r="C168" s="1" t="s">
        <v>741</v>
      </c>
      <c r="D168" s="6">
        <v>155.70400000000001</v>
      </c>
    </row>
    <row r="169" spans="2:4">
      <c r="B169" s="47">
        <v>45490</v>
      </c>
      <c r="C169" s="1" t="s">
        <v>59</v>
      </c>
      <c r="D169" s="6">
        <v>150.32499999999999</v>
      </c>
    </row>
    <row r="170" spans="2:4">
      <c r="B170" s="47">
        <v>45490</v>
      </c>
      <c r="C170" s="1" t="s">
        <v>714</v>
      </c>
      <c r="D170" s="6">
        <v>200.62799999999999</v>
      </c>
    </row>
    <row r="171" spans="2:4">
      <c r="B171" s="47">
        <v>45491</v>
      </c>
      <c r="C171" s="1" t="s">
        <v>763</v>
      </c>
      <c r="D171" s="6">
        <v>450.11700000000002</v>
      </c>
    </row>
    <row r="172" spans="2:4">
      <c r="B172" s="47">
        <v>45491</v>
      </c>
      <c r="C172" s="1" t="s">
        <v>503</v>
      </c>
      <c r="D172" s="6">
        <v>250.89099999999999</v>
      </c>
    </row>
    <row r="173" spans="2:4">
      <c r="B173" s="47">
        <v>45491</v>
      </c>
      <c r="C173" s="1" t="s">
        <v>58</v>
      </c>
      <c r="D173" s="6">
        <v>1202.261</v>
      </c>
    </row>
    <row r="174" spans="2:4">
      <c r="B174" s="47">
        <v>45491</v>
      </c>
      <c r="C174" s="1" t="s">
        <v>9</v>
      </c>
      <c r="D174" s="6">
        <v>932.26199999999994</v>
      </c>
    </row>
    <row r="175" spans="2:4">
      <c r="B175" s="47">
        <v>45491</v>
      </c>
      <c r="C175" s="1" t="s">
        <v>495</v>
      </c>
      <c r="D175" s="6">
        <v>2027.8549999999998</v>
      </c>
    </row>
    <row r="176" spans="2:4">
      <c r="B176" s="47">
        <v>45491</v>
      </c>
      <c r="C176" s="1" t="s">
        <v>6</v>
      </c>
      <c r="D176" s="6">
        <v>1992.2359999999999</v>
      </c>
    </row>
    <row r="177" spans="2:4">
      <c r="B177" s="47">
        <v>45491</v>
      </c>
      <c r="C177" s="1" t="s">
        <v>57</v>
      </c>
      <c r="D177" s="6">
        <v>500.62200000000001</v>
      </c>
    </row>
    <row r="178" spans="2:4">
      <c r="B178" s="47">
        <v>45491</v>
      </c>
      <c r="C178" s="1" t="s">
        <v>56</v>
      </c>
      <c r="D178" s="6">
        <v>1593.944</v>
      </c>
    </row>
    <row r="179" spans="2:4">
      <c r="B179" s="47">
        <v>45491</v>
      </c>
      <c r="C179" s="1" t="s">
        <v>764</v>
      </c>
      <c r="D179" s="6">
        <v>160.18899999999999</v>
      </c>
    </row>
    <row r="180" spans="2:4">
      <c r="B180" s="47">
        <v>45491</v>
      </c>
      <c r="C180" s="1" t="s">
        <v>536</v>
      </c>
      <c r="D180" s="6">
        <v>300.76499999999999</v>
      </c>
    </row>
    <row r="181" spans="2:4">
      <c r="B181" s="47">
        <v>45491</v>
      </c>
      <c r="C181" s="1" t="s">
        <v>593</v>
      </c>
      <c r="D181" s="6">
        <v>400.23</v>
      </c>
    </row>
    <row r="182" spans="2:4">
      <c r="B182" s="47">
        <v>45491</v>
      </c>
      <c r="C182" s="1" t="s">
        <v>62</v>
      </c>
      <c r="D182" s="6">
        <v>55.540999999999997</v>
      </c>
    </row>
    <row r="183" spans="2:4">
      <c r="B183" s="47">
        <v>45491</v>
      </c>
      <c r="C183" s="1" t="s">
        <v>750</v>
      </c>
      <c r="D183" s="6">
        <v>29.530999999999999</v>
      </c>
    </row>
    <row r="184" spans="2:4">
      <c r="B184" s="47">
        <v>45491</v>
      </c>
      <c r="C184" s="1" t="s">
        <v>35</v>
      </c>
      <c r="D184" s="6">
        <v>200.541</v>
      </c>
    </row>
    <row r="185" spans="2:4">
      <c r="B185" s="47">
        <v>45491</v>
      </c>
      <c r="C185" s="1" t="s">
        <v>34</v>
      </c>
      <c r="D185" s="6">
        <v>330.82</v>
      </c>
    </row>
    <row r="186" spans="2:4">
      <c r="B186" s="47">
        <v>45492</v>
      </c>
      <c r="C186" s="9" t="s">
        <v>60</v>
      </c>
      <c r="D186" s="6">
        <v>85.272000000000006</v>
      </c>
    </row>
    <row r="187" spans="2:4">
      <c r="B187" s="47">
        <v>45492</v>
      </c>
      <c r="C187" s="9" t="s">
        <v>6</v>
      </c>
      <c r="D187" s="6">
        <v>3781.8869999999997</v>
      </c>
    </row>
    <row r="188" spans="2:4">
      <c r="B188" s="47">
        <v>45492</v>
      </c>
      <c r="C188" s="9" t="s">
        <v>771</v>
      </c>
      <c r="D188" s="6">
        <v>35.945999999999998</v>
      </c>
    </row>
    <row r="189" spans="2:4">
      <c r="B189" s="47">
        <v>45492</v>
      </c>
      <c r="C189" s="9" t="s">
        <v>58</v>
      </c>
      <c r="D189" s="6">
        <v>1003.0149999999999</v>
      </c>
    </row>
    <row r="190" spans="2:4">
      <c r="B190" s="47">
        <v>45492</v>
      </c>
      <c r="C190" s="9" t="s">
        <v>495</v>
      </c>
      <c r="D190" s="6">
        <v>1069.33</v>
      </c>
    </row>
    <row r="191" spans="2:4">
      <c r="B191" s="47">
        <v>45492</v>
      </c>
      <c r="C191" s="9" t="s">
        <v>55</v>
      </c>
      <c r="D191" s="6">
        <v>100.087</v>
      </c>
    </row>
    <row r="192" spans="2:4">
      <c r="B192" s="47">
        <v>45492</v>
      </c>
      <c r="C192" s="9" t="s">
        <v>536</v>
      </c>
      <c r="D192" s="6">
        <v>600.07799999999997</v>
      </c>
    </row>
    <row r="193" spans="2:4">
      <c r="B193" s="47">
        <v>45492</v>
      </c>
      <c r="C193" s="9" t="s">
        <v>57</v>
      </c>
      <c r="D193" s="6">
        <v>500.33100000000002</v>
      </c>
    </row>
    <row r="194" spans="2:4">
      <c r="B194" s="47">
        <v>45492</v>
      </c>
      <c r="C194" s="9" t="s">
        <v>9</v>
      </c>
      <c r="D194" s="6">
        <v>958.9369999999999</v>
      </c>
    </row>
    <row r="195" spans="2:4">
      <c r="B195" s="47">
        <v>45492</v>
      </c>
      <c r="C195" s="9" t="s">
        <v>483</v>
      </c>
      <c r="D195" s="6">
        <v>300.11599999999999</v>
      </c>
    </row>
    <row r="196" spans="2:4">
      <c r="B196" s="47">
        <v>45492</v>
      </c>
      <c r="C196" s="9" t="s">
        <v>772</v>
      </c>
      <c r="D196" s="6">
        <v>416.06599999999997</v>
      </c>
    </row>
    <row r="197" spans="2:4">
      <c r="B197" s="47">
        <v>45492</v>
      </c>
      <c r="C197" s="9" t="s">
        <v>707</v>
      </c>
      <c r="D197" s="6">
        <v>200.02199999999999</v>
      </c>
    </row>
    <row r="198" spans="2:4">
      <c r="B198" s="47">
        <v>45492</v>
      </c>
      <c r="C198" s="9" t="s">
        <v>56</v>
      </c>
      <c r="D198" s="6">
        <v>1367.635</v>
      </c>
    </row>
    <row r="199" spans="2:4">
      <c r="B199" s="47">
        <v>45492</v>
      </c>
      <c r="C199" s="9" t="s">
        <v>704</v>
      </c>
      <c r="D199" s="6">
        <v>695.803</v>
      </c>
    </row>
    <row r="200" spans="2:4">
      <c r="B200" s="47">
        <v>45492</v>
      </c>
      <c r="C200" s="9" t="s">
        <v>35</v>
      </c>
      <c r="D200" s="6">
        <v>801.40499999999997</v>
      </c>
    </row>
    <row r="201" spans="2:4">
      <c r="B201" s="47">
        <v>45492</v>
      </c>
      <c r="C201" s="9" t="s">
        <v>775</v>
      </c>
      <c r="D201" s="6">
        <v>440.20600000000002</v>
      </c>
    </row>
    <row r="202" spans="2:4">
      <c r="B202" s="47">
        <v>45493</v>
      </c>
      <c r="C202" s="9" t="s">
        <v>495</v>
      </c>
      <c r="D202" s="6">
        <v>300.11599999999999</v>
      </c>
    </row>
    <row r="203" spans="2:4">
      <c r="B203" s="47">
        <v>45493</v>
      </c>
      <c r="C203" s="9" t="s">
        <v>6</v>
      </c>
      <c r="D203" s="6">
        <v>3377.7290000000003</v>
      </c>
    </row>
    <row r="204" spans="2:4">
      <c r="B204" s="47">
        <v>45493</v>
      </c>
      <c r="C204" s="9" t="s">
        <v>503</v>
      </c>
      <c r="D204" s="6">
        <v>402.43099999999998</v>
      </c>
    </row>
    <row r="205" spans="2:4">
      <c r="B205" s="47">
        <v>45493</v>
      </c>
      <c r="C205" s="9" t="s">
        <v>9</v>
      </c>
      <c r="D205" s="6">
        <v>1172.4809999999998</v>
      </c>
    </row>
    <row r="206" spans="2:4">
      <c r="B206" s="47">
        <v>45493</v>
      </c>
      <c r="C206" s="9" t="s">
        <v>58</v>
      </c>
      <c r="D206" s="6">
        <v>401.19900000000001</v>
      </c>
    </row>
    <row r="207" spans="2:4">
      <c r="B207" s="47">
        <v>45493</v>
      </c>
      <c r="C207" s="9" t="s">
        <v>56</v>
      </c>
      <c r="D207" s="6">
        <v>1203.7429999999999</v>
      </c>
    </row>
    <row r="208" spans="2:4">
      <c r="B208" s="47">
        <v>45493</v>
      </c>
      <c r="C208" s="9" t="s">
        <v>57</v>
      </c>
      <c r="D208" s="6">
        <v>661.32299999999998</v>
      </c>
    </row>
    <row r="209" spans="2:4">
      <c r="B209" s="47">
        <v>45493</v>
      </c>
      <c r="C209" s="9" t="s">
        <v>781</v>
      </c>
      <c r="D209" s="6">
        <v>35.020000000000003</v>
      </c>
    </row>
    <row r="210" spans="2:4">
      <c r="B210" s="47">
        <v>45493</v>
      </c>
      <c r="C210" s="9" t="s">
        <v>782</v>
      </c>
      <c r="D210" s="6">
        <v>200.34</v>
      </c>
    </row>
    <row r="211" spans="2:4">
      <c r="B211" s="47">
        <v>45493</v>
      </c>
      <c r="C211" s="9" t="s">
        <v>783</v>
      </c>
      <c r="D211" s="6">
        <v>125.98399999999999</v>
      </c>
    </row>
    <row r="212" spans="2:4">
      <c r="B212" s="47">
        <v>45493</v>
      </c>
      <c r="C212" s="9" t="s">
        <v>536</v>
      </c>
      <c r="D212" s="6">
        <v>300.43799999999999</v>
      </c>
    </row>
    <row r="213" spans="2:4">
      <c r="B213" s="47">
        <v>45493</v>
      </c>
      <c r="C213" s="9" t="s">
        <v>35</v>
      </c>
      <c r="D213" s="6">
        <v>1000.5999999999999</v>
      </c>
    </row>
    <row r="214" spans="2:4">
      <c r="B214" s="47">
        <v>45493</v>
      </c>
      <c r="C214" s="9" t="s">
        <v>784</v>
      </c>
      <c r="D214" s="6">
        <v>264.12099999999998</v>
      </c>
    </row>
    <row r="215" spans="2:4">
      <c r="B215" s="47">
        <v>45493</v>
      </c>
      <c r="C215" s="9" t="s">
        <v>785</v>
      </c>
      <c r="D215" s="6">
        <v>969.53800000000001</v>
      </c>
    </row>
    <row r="216" spans="2:4">
      <c r="B216" s="47">
        <v>45493</v>
      </c>
      <c r="C216" s="9" t="s">
        <v>797</v>
      </c>
      <c r="D216" s="6">
        <v>409.22699999999998</v>
      </c>
    </row>
    <row r="217" spans="2:4">
      <c r="B217" s="47">
        <v>45494</v>
      </c>
      <c r="C217" s="9" t="s">
        <v>732</v>
      </c>
      <c r="D217" s="6">
        <v>399.99099999999999</v>
      </c>
    </row>
    <row r="218" spans="2:4">
      <c r="B218" s="47">
        <v>45494</v>
      </c>
      <c r="C218" s="9" t="s">
        <v>503</v>
      </c>
      <c r="D218" s="6">
        <v>250.995</v>
      </c>
    </row>
    <row r="219" spans="2:4">
      <c r="B219" s="47">
        <v>45494</v>
      </c>
      <c r="C219" s="9" t="s">
        <v>9</v>
      </c>
      <c r="D219" s="6">
        <v>1508.1779999999999</v>
      </c>
    </row>
    <row r="220" spans="2:4">
      <c r="B220" s="47">
        <v>45494</v>
      </c>
      <c r="C220" s="9" t="s">
        <v>495</v>
      </c>
      <c r="D220" s="6">
        <v>1492.375</v>
      </c>
    </row>
    <row r="221" spans="2:4">
      <c r="B221" s="47">
        <v>45494</v>
      </c>
      <c r="C221" s="9" t="s">
        <v>58</v>
      </c>
      <c r="D221" s="6">
        <v>801.70800000000008</v>
      </c>
    </row>
    <row r="222" spans="2:4">
      <c r="B222" s="47">
        <v>45494</v>
      </c>
      <c r="C222" s="9" t="s">
        <v>759</v>
      </c>
      <c r="D222" s="6">
        <v>400.56400000000002</v>
      </c>
    </row>
    <row r="223" spans="2:4">
      <c r="B223" s="47">
        <v>45494</v>
      </c>
      <c r="C223" s="9" t="s">
        <v>6</v>
      </c>
      <c r="D223" s="6">
        <v>2168.7110000000002</v>
      </c>
    </row>
    <row r="224" spans="2:4">
      <c r="B224" s="47">
        <v>45494</v>
      </c>
      <c r="C224" s="9" t="s">
        <v>57</v>
      </c>
      <c r="D224" s="6">
        <v>394.851</v>
      </c>
    </row>
    <row r="225" spans="2:4">
      <c r="B225" s="47">
        <v>45494</v>
      </c>
      <c r="C225" s="9" t="s">
        <v>536</v>
      </c>
      <c r="D225" s="6">
        <v>601.17100000000005</v>
      </c>
    </row>
    <row r="226" spans="2:4">
      <c r="B226" s="47">
        <v>45494</v>
      </c>
      <c r="C226" s="1" t="s">
        <v>56</v>
      </c>
      <c r="D226" s="6">
        <v>813.16599999999994</v>
      </c>
    </row>
    <row r="227" spans="2:4">
      <c r="B227" s="47">
        <v>45494</v>
      </c>
      <c r="C227" s="9" t="s">
        <v>60</v>
      </c>
      <c r="D227" s="6">
        <v>81.483000000000004</v>
      </c>
    </row>
    <row r="228" spans="2:4">
      <c r="B228" s="47">
        <v>45494</v>
      </c>
      <c r="C228" s="9" t="s">
        <v>35</v>
      </c>
      <c r="D228" s="6">
        <v>601.01700000000005</v>
      </c>
    </row>
    <row r="229" spans="2:4" ht="15.75">
      <c r="B229" s="47">
        <v>45494</v>
      </c>
      <c r="C229" s="43" t="s">
        <v>34</v>
      </c>
      <c r="D229" s="6">
        <v>600.43000000000006</v>
      </c>
    </row>
    <row r="230" spans="2:4">
      <c r="B230" s="47">
        <v>45494</v>
      </c>
      <c r="C230" s="1" t="s">
        <v>782</v>
      </c>
      <c r="D230" s="6">
        <v>292.98899999999998</v>
      </c>
    </row>
    <row r="231" spans="2:4">
      <c r="B231" s="47">
        <v>45495</v>
      </c>
      <c r="C231" s="9" t="s">
        <v>35</v>
      </c>
      <c r="D231" s="6">
        <v>401.03899999999999</v>
      </c>
    </row>
    <row r="232" spans="2:4">
      <c r="B232" s="47">
        <v>45495</v>
      </c>
      <c r="C232" s="9" t="s">
        <v>58</v>
      </c>
      <c r="D232" s="6">
        <v>2209.5540000000001</v>
      </c>
    </row>
    <row r="233" spans="2:4">
      <c r="B233" s="47">
        <v>45495</v>
      </c>
      <c r="C233" s="9" t="s">
        <v>9</v>
      </c>
      <c r="D233" s="6">
        <v>1748.3790000000001</v>
      </c>
    </row>
    <row r="234" spans="2:4">
      <c r="B234" s="47">
        <v>45495</v>
      </c>
      <c r="C234" s="9" t="s">
        <v>6</v>
      </c>
      <c r="D234" s="6">
        <v>2395.1850000000004</v>
      </c>
    </row>
    <row r="235" spans="2:4">
      <c r="B235" s="47">
        <v>45495</v>
      </c>
      <c r="C235" s="9" t="s">
        <v>57</v>
      </c>
      <c r="D235" s="6">
        <v>751.47900000000004</v>
      </c>
    </row>
    <row r="236" spans="2:4">
      <c r="B236" s="47">
        <v>45495</v>
      </c>
      <c r="C236" s="9" t="s">
        <v>707</v>
      </c>
      <c r="D236" s="6">
        <v>200.05600000000001</v>
      </c>
    </row>
    <row r="237" spans="2:4">
      <c r="B237" s="47">
        <v>45495</v>
      </c>
      <c r="C237" s="9" t="s">
        <v>56</v>
      </c>
      <c r="D237" s="6">
        <v>1851.7190000000001</v>
      </c>
    </row>
    <row r="238" spans="2:4">
      <c r="B238" s="47">
        <v>45495</v>
      </c>
      <c r="C238" s="9" t="s">
        <v>708</v>
      </c>
      <c r="D238" s="6">
        <v>200.28</v>
      </c>
    </row>
    <row r="239" spans="2:4">
      <c r="B239" s="47">
        <v>45495</v>
      </c>
      <c r="C239" s="1" t="s">
        <v>483</v>
      </c>
      <c r="D239" s="6">
        <v>600.08600000000001</v>
      </c>
    </row>
    <row r="240" spans="2:4">
      <c r="B240" s="47">
        <v>45495</v>
      </c>
      <c r="C240" s="9" t="s">
        <v>732</v>
      </c>
      <c r="D240" s="6">
        <v>1364.319</v>
      </c>
    </row>
    <row r="241" spans="2:4">
      <c r="B241" s="47">
        <v>45495</v>
      </c>
      <c r="C241" s="1" t="s">
        <v>704</v>
      </c>
      <c r="D241" s="6">
        <v>250.72499999999999</v>
      </c>
    </row>
    <row r="242" spans="2:4">
      <c r="B242" s="47">
        <v>45495</v>
      </c>
      <c r="C242" s="9" t="s">
        <v>721</v>
      </c>
      <c r="D242" s="6">
        <v>350.08600000000001</v>
      </c>
    </row>
    <row r="243" spans="2:4">
      <c r="B243" s="47">
        <v>45495</v>
      </c>
      <c r="C243" s="9" t="s">
        <v>536</v>
      </c>
      <c r="D243" s="6">
        <v>232.54</v>
      </c>
    </row>
    <row r="244" spans="2:4">
      <c r="B244" s="47">
        <v>45495</v>
      </c>
      <c r="C244" s="9" t="s">
        <v>495</v>
      </c>
      <c r="D244" s="6">
        <v>300.21499999999997</v>
      </c>
    </row>
    <row r="245" spans="2:4">
      <c r="B245" s="47">
        <v>45496</v>
      </c>
      <c r="C245" s="9" t="s">
        <v>503</v>
      </c>
      <c r="D245" s="6">
        <v>250.25299999999999</v>
      </c>
    </row>
    <row r="246" spans="2:4">
      <c r="B246" s="47">
        <v>45496</v>
      </c>
      <c r="C246" s="9" t="s">
        <v>732</v>
      </c>
      <c r="D246" s="6">
        <v>1775.0839999999998</v>
      </c>
    </row>
    <row r="247" spans="2:4">
      <c r="B247" s="47">
        <v>45496</v>
      </c>
      <c r="C247" s="9" t="s">
        <v>772</v>
      </c>
      <c r="D247" s="6">
        <v>370.70299999999997</v>
      </c>
    </row>
    <row r="248" spans="2:4">
      <c r="B248" s="47">
        <v>45496</v>
      </c>
      <c r="C248" s="9" t="s">
        <v>35</v>
      </c>
      <c r="D248" s="6">
        <v>400.43</v>
      </c>
    </row>
    <row r="249" spans="2:4">
      <c r="B249" s="47">
        <v>45496</v>
      </c>
      <c r="C249" s="9" t="s">
        <v>803</v>
      </c>
      <c r="D249" s="6">
        <v>200.756</v>
      </c>
    </row>
    <row r="250" spans="2:4">
      <c r="B250" s="47">
        <v>45496</v>
      </c>
      <c r="C250" s="9" t="s">
        <v>60</v>
      </c>
      <c r="D250" s="6">
        <v>136.601</v>
      </c>
    </row>
    <row r="251" spans="2:4">
      <c r="B251" s="47">
        <v>45496</v>
      </c>
      <c r="C251" s="9" t="s">
        <v>797</v>
      </c>
      <c r="D251" s="6">
        <v>200.05199999999999</v>
      </c>
    </row>
    <row r="252" spans="2:4">
      <c r="B252" s="47">
        <v>45496</v>
      </c>
      <c r="C252" s="9" t="s">
        <v>9</v>
      </c>
      <c r="D252" s="6">
        <v>726.50900000000001</v>
      </c>
    </row>
    <row r="253" spans="2:4">
      <c r="B253" s="47">
        <v>45496</v>
      </c>
      <c r="C253" s="9" t="s">
        <v>804</v>
      </c>
      <c r="D253" s="6">
        <v>191.64099999999999</v>
      </c>
    </row>
    <row r="254" spans="2:4">
      <c r="B254" s="47">
        <v>45496</v>
      </c>
      <c r="C254" s="9" t="s">
        <v>759</v>
      </c>
      <c r="D254" s="6">
        <v>183.36799999999999</v>
      </c>
    </row>
    <row r="255" spans="2:4">
      <c r="B255" s="47">
        <v>45496</v>
      </c>
      <c r="C255" s="9" t="s">
        <v>58</v>
      </c>
      <c r="D255" s="6">
        <v>1603.2519999999997</v>
      </c>
    </row>
    <row r="256" spans="2:4">
      <c r="B256" s="47">
        <v>45496</v>
      </c>
      <c r="C256" s="9" t="s">
        <v>56</v>
      </c>
      <c r="D256" s="6">
        <v>1499.5140000000001</v>
      </c>
    </row>
    <row r="257" spans="2:4">
      <c r="B257" s="47">
        <v>45496</v>
      </c>
      <c r="C257" s="9" t="s">
        <v>495</v>
      </c>
      <c r="D257" s="6">
        <v>1501.47</v>
      </c>
    </row>
    <row r="258" spans="2:4">
      <c r="B258" s="47">
        <v>45496</v>
      </c>
      <c r="C258" s="9" t="s">
        <v>6</v>
      </c>
      <c r="D258" s="6">
        <v>4009.6690000000003</v>
      </c>
    </row>
    <row r="259" spans="2:4">
      <c r="B259" s="47">
        <v>45496</v>
      </c>
      <c r="C259" s="9" t="s">
        <v>783</v>
      </c>
      <c r="D259" s="6">
        <v>300.77800000000002</v>
      </c>
    </row>
    <row r="260" spans="2:4">
      <c r="B260" s="47">
        <v>45496</v>
      </c>
      <c r="C260" s="9" t="s">
        <v>57</v>
      </c>
      <c r="D260" s="6">
        <v>227.15700000000001</v>
      </c>
    </row>
    <row r="261" spans="2:4">
      <c r="B261" s="47">
        <v>45496</v>
      </c>
      <c r="C261" s="9" t="s">
        <v>807</v>
      </c>
      <c r="D261" s="6">
        <v>400.173</v>
      </c>
    </row>
    <row r="262" spans="2:4">
      <c r="B262" s="47">
        <v>45496</v>
      </c>
      <c r="C262" s="9" t="s">
        <v>536</v>
      </c>
      <c r="D262" s="6">
        <v>300.54199999999997</v>
      </c>
    </row>
    <row r="263" spans="2:4">
      <c r="B263" s="47">
        <v>45497</v>
      </c>
      <c r="C263" s="9" t="s">
        <v>56</v>
      </c>
      <c r="D263" s="6">
        <v>1445.12</v>
      </c>
    </row>
    <row r="264" spans="2:4">
      <c r="B264" s="47">
        <v>45497</v>
      </c>
      <c r="C264" s="9" t="s">
        <v>9</v>
      </c>
      <c r="D264" s="6">
        <v>2172.7069999999994</v>
      </c>
    </row>
    <row r="265" spans="2:4">
      <c r="B265" s="47">
        <v>45497</v>
      </c>
      <c r="C265" s="9" t="s">
        <v>6</v>
      </c>
      <c r="D265" s="6">
        <v>1923.7190000000001</v>
      </c>
    </row>
    <row r="266" spans="2:4">
      <c r="B266" s="47">
        <v>45497</v>
      </c>
      <c r="C266" s="9" t="s">
        <v>35</v>
      </c>
      <c r="D266" s="6">
        <v>1201.7549999999999</v>
      </c>
    </row>
    <row r="267" spans="2:4">
      <c r="B267" s="47">
        <v>45497</v>
      </c>
      <c r="C267" s="9" t="s">
        <v>809</v>
      </c>
      <c r="D267" s="6">
        <v>2232.7640000000001</v>
      </c>
    </row>
    <row r="268" spans="2:4">
      <c r="B268" s="47">
        <v>45497</v>
      </c>
      <c r="C268" s="9" t="s">
        <v>732</v>
      </c>
      <c r="D268" s="6">
        <v>756.86900000000003</v>
      </c>
    </row>
    <row r="269" spans="2:4">
      <c r="B269" s="47">
        <v>45497</v>
      </c>
      <c r="C269" s="9" t="s">
        <v>704</v>
      </c>
      <c r="D269" s="6">
        <v>250.31800000000001</v>
      </c>
    </row>
    <row r="270" spans="2:4">
      <c r="B270" s="47">
        <v>45497</v>
      </c>
      <c r="C270" s="9" t="s">
        <v>34</v>
      </c>
      <c r="D270" s="6">
        <v>200.33199999999999</v>
      </c>
    </row>
    <row r="271" spans="2:4">
      <c r="B271" s="47">
        <v>45497</v>
      </c>
      <c r="C271" s="9" t="s">
        <v>57</v>
      </c>
      <c r="D271" s="6">
        <v>751.56899999999996</v>
      </c>
    </row>
    <row r="272" spans="2:4">
      <c r="B272" s="47">
        <v>45497</v>
      </c>
      <c r="C272" s="1" t="s">
        <v>707</v>
      </c>
      <c r="D272" s="6">
        <v>200.32499999999999</v>
      </c>
    </row>
    <row r="273" spans="2:4">
      <c r="B273" s="47">
        <v>45497</v>
      </c>
      <c r="C273" s="1" t="s">
        <v>495</v>
      </c>
      <c r="D273" s="6">
        <v>300.00299999999999</v>
      </c>
    </row>
    <row r="274" spans="2:4">
      <c r="B274" s="47">
        <v>45497</v>
      </c>
      <c r="C274" s="1" t="s">
        <v>483</v>
      </c>
      <c r="D274" s="6">
        <v>300.529</v>
      </c>
    </row>
    <row r="275" spans="2:4">
      <c r="B275" s="47">
        <v>45497</v>
      </c>
      <c r="C275" s="1" t="s">
        <v>810</v>
      </c>
      <c r="D275" s="6">
        <v>300.37799999999999</v>
      </c>
    </row>
    <row r="276" spans="2:4">
      <c r="B276" s="47">
        <v>45497</v>
      </c>
      <c r="C276" s="9" t="s">
        <v>811</v>
      </c>
      <c r="D276" s="6">
        <v>150.05600000000001</v>
      </c>
    </row>
    <row r="277" spans="2:4">
      <c r="B277" s="47">
        <v>45497</v>
      </c>
      <c r="C277" s="9" t="s">
        <v>782</v>
      </c>
      <c r="D277" s="6">
        <v>300.20299999999997</v>
      </c>
    </row>
    <row r="278" spans="2:4">
      <c r="B278" s="47">
        <v>45497</v>
      </c>
      <c r="C278" s="9" t="s">
        <v>58</v>
      </c>
      <c r="D278" s="6">
        <v>801.63599999999997</v>
      </c>
    </row>
    <row r="279" spans="2:4">
      <c r="B279" s="47">
        <v>45497</v>
      </c>
      <c r="C279" s="1" t="s">
        <v>593</v>
      </c>
      <c r="D279" s="6">
        <v>400.048</v>
      </c>
    </row>
    <row r="280" spans="2:4">
      <c r="B280" s="47">
        <v>45497</v>
      </c>
      <c r="C280" s="1" t="s">
        <v>536</v>
      </c>
      <c r="D280" s="6">
        <v>300.26600000000002</v>
      </c>
    </row>
    <row r="281" spans="2:4">
      <c r="B281" s="47">
        <v>45498</v>
      </c>
      <c r="C281" s="9" t="s">
        <v>34</v>
      </c>
      <c r="D281" s="6">
        <v>363.803</v>
      </c>
    </row>
    <row r="282" spans="2:4">
      <c r="B282" s="47">
        <v>45498</v>
      </c>
      <c r="C282" s="9" t="s">
        <v>732</v>
      </c>
      <c r="D282" s="6">
        <v>1684.8869999999999</v>
      </c>
    </row>
    <row r="283" spans="2:4">
      <c r="B283" s="47">
        <v>45498</v>
      </c>
      <c r="C283" s="9" t="s">
        <v>60</v>
      </c>
      <c r="D283" s="6">
        <v>139.50700000000001</v>
      </c>
    </row>
    <row r="284" spans="2:4">
      <c r="B284" s="47">
        <v>45498</v>
      </c>
      <c r="C284" s="9" t="s">
        <v>6</v>
      </c>
      <c r="D284" s="6">
        <v>3346.538</v>
      </c>
    </row>
    <row r="285" spans="2:4">
      <c r="B285" s="47">
        <v>45498</v>
      </c>
      <c r="C285" s="9" t="s">
        <v>62</v>
      </c>
      <c r="D285" s="6">
        <v>48.235999999999997</v>
      </c>
    </row>
    <row r="286" spans="2:4">
      <c r="B286" s="47">
        <v>45498</v>
      </c>
      <c r="C286" s="9" t="s">
        <v>495</v>
      </c>
      <c r="D286" s="6">
        <v>730.04399999999998</v>
      </c>
    </row>
    <row r="287" spans="2:4">
      <c r="B287" s="47">
        <v>45498</v>
      </c>
      <c r="C287" s="9" t="s">
        <v>57</v>
      </c>
      <c r="D287" s="6">
        <v>1000.074</v>
      </c>
    </row>
    <row r="288" spans="2:4">
      <c r="B288" s="47">
        <v>45498</v>
      </c>
      <c r="C288" s="9" t="s">
        <v>9</v>
      </c>
      <c r="D288" s="6">
        <v>1319.2510000000002</v>
      </c>
    </row>
    <row r="289" spans="2:4">
      <c r="B289" s="47">
        <v>45498</v>
      </c>
      <c r="C289" s="9" t="s">
        <v>782</v>
      </c>
      <c r="D289" s="6">
        <v>800.41000000000008</v>
      </c>
    </row>
    <row r="290" spans="2:4">
      <c r="B290" s="47">
        <v>45498</v>
      </c>
      <c r="C290" s="9" t="s">
        <v>714</v>
      </c>
      <c r="D290" s="6">
        <v>187.14599999999999</v>
      </c>
    </row>
    <row r="291" spans="2:4">
      <c r="B291" s="47">
        <v>45498</v>
      </c>
      <c r="C291" s="9" t="s">
        <v>818</v>
      </c>
      <c r="D291" s="6">
        <v>350.19200000000001</v>
      </c>
    </row>
    <row r="292" spans="2:4">
      <c r="B292" s="47">
        <v>45498</v>
      </c>
      <c r="C292" s="9" t="s">
        <v>704</v>
      </c>
      <c r="D292" s="6">
        <v>250.536</v>
      </c>
    </row>
    <row r="293" spans="2:4">
      <c r="B293" s="47">
        <v>45498</v>
      </c>
      <c r="C293" s="9" t="s">
        <v>56</v>
      </c>
      <c r="D293" s="6">
        <v>1189.808</v>
      </c>
    </row>
    <row r="294" spans="2:4">
      <c r="B294" s="47">
        <v>45498</v>
      </c>
      <c r="C294" s="1" t="s">
        <v>483</v>
      </c>
      <c r="D294" s="6">
        <v>300.42700000000002</v>
      </c>
    </row>
    <row r="295" spans="2:4">
      <c r="B295" s="47">
        <v>45498</v>
      </c>
      <c r="C295" s="9" t="s">
        <v>35</v>
      </c>
      <c r="D295" s="6">
        <v>400.42500000000001</v>
      </c>
    </row>
    <row r="296" spans="2:4">
      <c r="B296" s="47">
        <v>45498</v>
      </c>
      <c r="C296" s="9" t="s">
        <v>58</v>
      </c>
      <c r="D296" s="6">
        <v>1202.4879999999998</v>
      </c>
    </row>
    <row r="297" spans="2:4">
      <c r="B297" s="47">
        <v>45498</v>
      </c>
      <c r="C297" s="9" t="s">
        <v>690</v>
      </c>
      <c r="D297" s="6">
        <v>200.56899999999999</v>
      </c>
    </row>
    <row r="298" spans="2:4">
      <c r="B298" s="47">
        <v>45498</v>
      </c>
      <c r="C298" s="1" t="s">
        <v>536</v>
      </c>
      <c r="D298" s="6">
        <v>300.75200000000001</v>
      </c>
    </row>
    <row r="299" spans="2:4">
      <c r="B299" s="47">
        <v>45499</v>
      </c>
      <c r="C299" s="9" t="s">
        <v>56</v>
      </c>
      <c r="D299" s="6">
        <v>1659.625</v>
      </c>
    </row>
    <row r="300" spans="2:4">
      <c r="B300" s="47">
        <v>45499</v>
      </c>
      <c r="C300" s="9" t="s">
        <v>9</v>
      </c>
      <c r="D300" s="6">
        <v>2829.556</v>
      </c>
    </row>
    <row r="301" spans="2:4">
      <c r="B301" s="47">
        <v>45499</v>
      </c>
      <c r="C301" s="9" t="s">
        <v>34</v>
      </c>
      <c r="D301" s="6">
        <v>578.31900000000007</v>
      </c>
    </row>
    <row r="302" spans="2:4">
      <c r="B302" s="47">
        <v>45499</v>
      </c>
      <c r="C302" s="9" t="s">
        <v>35</v>
      </c>
      <c r="D302" s="6">
        <v>1000.94</v>
      </c>
    </row>
    <row r="303" spans="2:4">
      <c r="B303" s="47">
        <v>45499</v>
      </c>
      <c r="C303" s="9" t="s">
        <v>707</v>
      </c>
      <c r="D303" s="6">
        <v>200.24199999999999</v>
      </c>
    </row>
    <row r="304" spans="2:4">
      <c r="B304" s="47">
        <v>45499</v>
      </c>
      <c r="C304" s="9" t="s">
        <v>706</v>
      </c>
      <c r="D304" s="6">
        <v>400.93299999999999</v>
      </c>
    </row>
    <row r="305" spans="2:4">
      <c r="B305" s="47">
        <v>45499</v>
      </c>
      <c r="C305" s="9" t="s">
        <v>732</v>
      </c>
      <c r="D305" s="6">
        <v>1679.5650000000001</v>
      </c>
    </row>
    <row r="306" spans="2:4">
      <c r="B306" s="47">
        <v>45499</v>
      </c>
      <c r="C306" s="9" t="s">
        <v>704</v>
      </c>
      <c r="D306" s="6">
        <v>550.346</v>
      </c>
    </row>
    <row r="307" spans="2:4">
      <c r="B307" s="47">
        <v>45499</v>
      </c>
      <c r="C307" s="9" t="s">
        <v>57</v>
      </c>
      <c r="D307" s="6">
        <v>753.56399999999996</v>
      </c>
    </row>
    <row r="308" spans="2:4">
      <c r="B308" s="47">
        <v>45499</v>
      </c>
      <c r="C308" s="9" t="s">
        <v>823</v>
      </c>
      <c r="D308" s="6">
        <v>250.21100000000001</v>
      </c>
    </row>
    <row r="309" spans="2:4">
      <c r="B309" s="47">
        <v>45499</v>
      </c>
      <c r="C309" s="1" t="s">
        <v>724</v>
      </c>
      <c r="D309" s="6">
        <v>60.006</v>
      </c>
    </row>
    <row r="310" spans="2:4">
      <c r="B310" s="47">
        <v>45499</v>
      </c>
      <c r="C310" s="1" t="s">
        <v>809</v>
      </c>
      <c r="D310" s="6">
        <v>430.77800000000002</v>
      </c>
    </row>
    <row r="311" spans="2:4">
      <c r="B311" s="47">
        <v>45499</v>
      </c>
      <c r="C311" s="9" t="s">
        <v>536</v>
      </c>
      <c r="D311" s="6">
        <v>498.26100000000002</v>
      </c>
    </row>
    <row r="312" spans="2:4">
      <c r="B312" s="47">
        <v>45499</v>
      </c>
      <c r="C312" s="9" t="s">
        <v>495</v>
      </c>
      <c r="D312" s="6">
        <v>1458.9059999999999</v>
      </c>
    </row>
    <row r="313" spans="2:4">
      <c r="B313" s="47">
        <v>45499</v>
      </c>
      <c r="C313" s="9" t="s">
        <v>58</v>
      </c>
      <c r="D313" s="6">
        <v>801.75199999999995</v>
      </c>
    </row>
    <row r="314" spans="2:4">
      <c r="B314" s="47">
        <v>45499</v>
      </c>
      <c r="C314" s="1" t="s">
        <v>6</v>
      </c>
      <c r="D314" s="6">
        <v>200.761</v>
      </c>
    </row>
    <row r="315" spans="2:4">
      <c r="B315" s="47">
        <v>45500</v>
      </c>
      <c r="C315" s="9" t="s">
        <v>732</v>
      </c>
      <c r="D315" s="6">
        <v>368.65699999999998</v>
      </c>
    </row>
    <row r="316" spans="2:4">
      <c r="B316" s="47">
        <v>45500</v>
      </c>
      <c r="C316" s="9" t="s">
        <v>57</v>
      </c>
      <c r="D316" s="6">
        <v>750.47400000000005</v>
      </c>
    </row>
    <row r="317" spans="2:4">
      <c r="B317" s="47">
        <v>45500</v>
      </c>
      <c r="C317" s="9" t="s">
        <v>741</v>
      </c>
      <c r="D317" s="6">
        <v>550.42899999999997</v>
      </c>
    </row>
    <row r="318" spans="2:4">
      <c r="B318" s="47">
        <v>45500</v>
      </c>
      <c r="C318" s="9" t="s">
        <v>35</v>
      </c>
      <c r="D318" s="6">
        <v>799.80399999999997</v>
      </c>
    </row>
    <row r="319" spans="2:4">
      <c r="B319" s="47">
        <v>45500</v>
      </c>
      <c r="C319" s="9" t="s">
        <v>728</v>
      </c>
      <c r="D319" s="6">
        <v>350.04</v>
      </c>
    </row>
    <row r="320" spans="2:4">
      <c r="B320" s="47">
        <v>45500</v>
      </c>
      <c r="C320" s="9" t="s">
        <v>483</v>
      </c>
      <c r="D320" s="6">
        <v>300.10899999999998</v>
      </c>
    </row>
    <row r="321" spans="2:4">
      <c r="B321" s="47">
        <v>45500</v>
      </c>
      <c r="C321" s="9" t="s">
        <v>824</v>
      </c>
      <c r="D321" s="6">
        <v>482.69399999999996</v>
      </c>
    </row>
    <row r="322" spans="2:4">
      <c r="B322" s="47">
        <v>45500</v>
      </c>
      <c r="C322" s="9" t="s">
        <v>825</v>
      </c>
      <c r="D322" s="6">
        <v>300.02199999999999</v>
      </c>
    </row>
    <row r="323" spans="2:4">
      <c r="B323" s="47">
        <v>45500</v>
      </c>
      <c r="C323" s="9" t="s">
        <v>9</v>
      </c>
      <c r="D323" s="6">
        <v>1001.6619999999999</v>
      </c>
    </row>
    <row r="324" spans="2:4">
      <c r="B324" s="47">
        <v>45500</v>
      </c>
      <c r="C324" s="9" t="s">
        <v>826</v>
      </c>
      <c r="D324" s="6">
        <v>300.26799999999997</v>
      </c>
    </row>
    <row r="325" spans="2:4">
      <c r="B325" s="47">
        <v>45500</v>
      </c>
      <c r="C325" s="9" t="s">
        <v>536</v>
      </c>
      <c r="D325" s="6">
        <v>300.02999999999997</v>
      </c>
    </row>
    <row r="326" spans="2:4">
      <c r="B326" s="47">
        <v>45500</v>
      </c>
      <c r="C326" s="9" t="s">
        <v>782</v>
      </c>
      <c r="D326" s="6">
        <v>700.61899999999991</v>
      </c>
    </row>
    <row r="327" spans="2:4">
      <c r="B327" s="47">
        <v>45500</v>
      </c>
      <c r="C327" s="9" t="s">
        <v>827</v>
      </c>
      <c r="D327" s="6">
        <v>250.44499999999999</v>
      </c>
    </row>
    <row r="328" spans="2:4">
      <c r="B328" s="47">
        <v>45500</v>
      </c>
      <c r="C328" s="9" t="s">
        <v>56</v>
      </c>
      <c r="D328" s="6">
        <v>1722.8990000000001</v>
      </c>
    </row>
    <row r="329" spans="2:4">
      <c r="B329" s="47">
        <v>45500</v>
      </c>
      <c r="C329" s="1" t="s">
        <v>704</v>
      </c>
      <c r="D329" s="6">
        <v>389.28199999999998</v>
      </c>
    </row>
    <row r="330" spans="2:4">
      <c r="B330" s="47">
        <v>45500</v>
      </c>
      <c r="C330" s="1" t="s">
        <v>55</v>
      </c>
      <c r="D330" s="6">
        <v>200.21899999999999</v>
      </c>
    </row>
    <row r="331" spans="2:4">
      <c r="B331" s="47">
        <v>45500</v>
      </c>
      <c r="C331" s="9" t="s">
        <v>690</v>
      </c>
      <c r="D331" s="6">
        <v>200.26</v>
      </c>
    </row>
    <row r="332" spans="2:4">
      <c r="B332" s="47">
        <v>45500</v>
      </c>
      <c r="C332" s="9" t="s">
        <v>60</v>
      </c>
      <c r="D332" s="6">
        <v>136.80099999999999</v>
      </c>
    </row>
    <row r="333" spans="2:4">
      <c r="B333" s="47">
        <v>45500</v>
      </c>
      <c r="C333" s="9" t="s">
        <v>6</v>
      </c>
      <c r="D333" s="6">
        <v>851.67699999999991</v>
      </c>
    </row>
    <row r="334" spans="2:4">
      <c r="B334" s="47">
        <v>45501</v>
      </c>
      <c r="C334" s="9" t="s">
        <v>9</v>
      </c>
      <c r="D334" s="6">
        <v>1865.23</v>
      </c>
    </row>
    <row r="335" spans="2:4">
      <c r="B335" s="47">
        <v>45501</v>
      </c>
      <c r="C335" s="9" t="s">
        <v>57</v>
      </c>
      <c r="D335" s="6">
        <v>1000.692</v>
      </c>
    </row>
    <row r="336" spans="2:4">
      <c r="B336" s="47">
        <v>45501</v>
      </c>
      <c r="C336" s="9" t="s">
        <v>56</v>
      </c>
      <c r="D336" s="6">
        <v>1942.046</v>
      </c>
    </row>
    <row r="337" spans="2:4">
      <c r="B337" s="47">
        <v>45501</v>
      </c>
      <c r="C337" s="9" t="s">
        <v>732</v>
      </c>
      <c r="D337" s="6">
        <v>555.83399999999995</v>
      </c>
    </row>
    <row r="338" spans="2:4">
      <c r="B338" s="47">
        <v>45501</v>
      </c>
      <c r="C338" s="9" t="s">
        <v>704</v>
      </c>
      <c r="D338" s="6">
        <v>250.00299999999999</v>
      </c>
    </row>
    <row r="339" spans="2:4">
      <c r="B339" s="47">
        <v>45501</v>
      </c>
      <c r="C339" s="1" t="s">
        <v>824</v>
      </c>
      <c r="D339" s="6">
        <v>168.648</v>
      </c>
    </row>
    <row r="340" spans="2:4">
      <c r="B340" s="47">
        <v>45501</v>
      </c>
      <c r="C340" s="1" t="s">
        <v>809</v>
      </c>
      <c r="D340" s="6">
        <v>400.19900000000001</v>
      </c>
    </row>
    <row r="341" spans="2:4">
      <c r="B341" s="47">
        <v>45501</v>
      </c>
      <c r="C341" s="9" t="s">
        <v>55</v>
      </c>
      <c r="D341" s="6">
        <v>250.13900000000001</v>
      </c>
    </row>
    <row r="342" spans="2:4">
      <c r="B342" s="47">
        <v>45501</v>
      </c>
      <c r="C342" s="9" t="s">
        <v>60</v>
      </c>
      <c r="D342" s="6">
        <v>69.89</v>
      </c>
    </row>
    <row r="343" spans="2:4">
      <c r="B343" s="47">
        <v>45501</v>
      </c>
      <c r="C343" s="9" t="s">
        <v>536</v>
      </c>
      <c r="D343" s="6">
        <v>300.02600000000001</v>
      </c>
    </row>
    <row r="344" spans="2:4">
      <c r="B344" s="47">
        <v>45502</v>
      </c>
      <c r="C344" s="9" t="s">
        <v>6</v>
      </c>
      <c r="D344" s="6">
        <v>4509.0949999999993</v>
      </c>
    </row>
    <row r="345" spans="2:4">
      <c r="B345" s="47">
        <v>45502</v>
      </c>
      <c r="C345" s="9" t="s">
        <v>9</v>
      </c>
      <c r="D345" s="6">
        <v>747.20500000000004</v>
      </c>
    </row>
    <row r="346" spans="2:4">
      <c r="B346" s="47">
        <v>45502</v>
      </c>
      <c r="C346" s="9" t="s">
        <v>55</v>
      </c>
      <c r="D346" s="6">
        <v>400.45699999999999</v>
      </c>
    </row>
    <row r="347" spans="2:4">
      <c r="B347" s="47">
        <v>45502</v>
      </c>
      <c r="C347" s="9" t="s">
        <v>707</v>
      </c>
      <c r="D347" s="6">
        <v>200.00299999999999</v>
      </c>
    </row>
    <row r="348" spans="2:4">
      <c r="B348" s="47">
        <v>45502</v>
      </c>
      <c r="C348" s="9" t="s">
        <v>56</v>
      </c>
      <c r="D348" s="6">
        <v>801.62799999999993</v>
      </c>
    </row>
    <row r="349" spans="2:4">
      <c r="B349" s="47">
        <v>45502</v>
      </c>
      <c r="C349" s="9" t="s">
        <v>732</v>
      </c>
      <c r="D349" s="6">
        <v>400.45800000000003</v>
      </c>
    </row>
    <row r="350" spans="2:4">
      <c r="B350" s="47">
        <v>45502</v>
      </c>
      <c r="C350" s="9" t="s">
        <v>503</v>
      </c>
      <c r="D350" s="6">
        <v>250.06399999999999</v>
      </c>
    </row>
    <row r="351" spans="2:4">
      <c r="B351" s="47">
        <v>45502</v>
      </c>
      <c r="C351" s="9" t="s">
        <v>783</v>
      </c>
      <c r="D351" s="6">
        <v>200.63499999999999</v>
      </c>
    </row>
    <row r="352" spans="2:4">
      <c r="B352" s="47">
        <v>45502</v>
      </c>
      <c r="C352" s="9" t="s">
        <v>35</v>
      </c>
      <c r="D352" s="6">
        <v>802.43700000000001</v>
      </c>
    </row>
    <row r="353" spans="2:4">
      <c r="B353" s="47">
        <v>45502</v>
      </c>
      <c r="C353" s="9" t="s">
        <v>536</v>
      </c>
      <c r="D353" s="6">
        <v>300.81599999999997</v>
      </c>
    </row>
    <row r="354" spans="2:4">
      <c r="B354" s="47">
        <v>45502</v>
      </c>
      <c r="C354" s="9" t="s">
        <v>57</v>
      </c>
      <c r="D354" s="6">
        <v>205.45</v>
      </c>
    </row>
    <row r="355" spans="2:4">
      <c r="B355" s="47">
        <v>45503</v>
      </c>
      <c r="C355" s="9" t="s">
        <v>503</v>
      </c>
      <c r="D355" s="6">
        <v>250.154</v>
      </c>
    </row>
    <row r="356" spans="2:4">
      <c r="B356" s="47">
        <v>45503</v>
      </c>
      <c r="C356" s="9" t="s">
        <v>732</v>
      </c>
      <c r="D356" s="6">
        <v>950.85599999999999</v>
      </c>
    </row>
    <row r="357" spans="2:4">
      <c r="B357" s="47">
        <v>45503</v>
      </c>
      <c r="C357" s="9" t="s">
        <v>58</v>
      </c>
      <c r="D357" s="6">
        <v>695.90599999999995</v>
      </c>
    </row>
    <row r="358" spans="2:4">
      <c r="B358" s="47">
        <v>45503</v>
      </c>
      <c r="C358" s="9" t="s">
        <v>495</v>
      </c>
      <c r="D358" s="6">
        <v>300.791</v>
      </c>
    </row>
    <row r="359" spans="2:4">
      <c r="B359" s="47">
        <v>45503</v>
      </c>
      <c r="C359" s="9" t="s">
        <v>56</v>
      </c>
      <c r="D359" s="6">
        <v>1001.605</v>
      </c>
    </row>
    <row r="360" spans="2:4">
      <c r="B360" s="47">
        <v>45503</v>
      </c>
      <c r="C360" s="9" t="s">
        <v>6</v>
      </c>
      <c r="D360" s="6">
        <v>758.64400000000001</v>
      </c>
    </row>
    <row r="361" spans="2:4">
      <c r="B361" s="47">
        <v>45503</v>
      </c>
      <c r="C361" s="9" t="s">
        <v>737</v>
      </c>
      <c r="D361" s="6">
        <v>200.00299999999999</v>
      </c>
    </row>
    <row r="362" spans="2:4">
      <c r="B362" s="47">
        <v>45503</v>
      </c>
      <c r="C362" s="9" t="s">
        <v>9</v>
      </c>
      <c r="D362" s="6">
        <v>1220.82</v>
      </c>
    </row>
    <row r="363" spans="2:4">
      <c r="B363" s="47">
        <v>45503</v>
      </c>
      <c r="C363" s="9" t="s">
        <v>483</v>
      </c>
      <c r="D363" s="6">
        <v>600.84699999999998</v>
      </c>
    </row>
    <row r="364" spans="2:4">
      <c r="B364" s="47">
        <v>45503</v>
      </c>
      <c r="C364" s="9" t="s">
        <v>55</v>
      </c>
      <c r="D364" s="6">
        <v>156.50200000000001</v>
      </c>
    </row>
    <row r="365" spans="2:4">
      <c r="B365" s="47">
        <v>45503</v>
      </c>
      <c r="C365" s="9" t="s">
        <v>57</v>
      </c>
      <c r="D365" s="6">
        <v>250.51900000000001</v>
      </c>
    </row>
    <row r="366" spans="2:4">
      <c r="B366" s="47">
        <v>45503</v>
      </c>
      <c r="C366" s="9" t="s">
        <v>593</v>
      </c>
      <c r="D366" s="6">
        <v>400.12400000000002</v>
      </c>
    </row>
    <row r="367" spans="2:4">
      <c r="B367" s="47">
        <v>45503</v>
      </c>
      <c r="C367" s="9" t="s">
        <v>35</v>
      </c>
      <c r="D367" s="6">
        <v>401.01</v>
      </c>
    </row>
    <row r="368" spans="2:4">
      <c r="B368" s="47">
        <v>45503</v>
      </c>
      <c r="C368" s="9" t="s">
        <v>536</v>
      </c>
      <c r="D368" s="6">
        <v>300.815</v>
      </c>
    </row>
    <row r="369" spans="2:4">
      <c r="B369" s="47">
        <v>45503</v>
      </c>
      <c r="C369" s="9" t="s">
        <v>644</v>
      </c>
      <c r="D369" s="6">
        <v>250.559</v>
      </c>
    </row>
    <row r="370" spans="2:4">
      <c r="B370" s="47">
        <v>45503</v>
      </c>
      <c r="C370" s="9" t="s">
        <v>843</v>
      </c>
      <c r="D370" s="6">
        <v>200.935</v>
      </c>
    </row>
    <row r="371" spans="2:4">
      <c r="B371" s="47">
        <v>45504</v>
      </c>
      <c r="C371" s="9" t="s">
        <v>9</v>
      </c>
      <c r="D371" s="6">
        <v>1899.9870000000001</v>
      </c>
    </row>
    <row r="372" spans="2:4">
      <c r="B372" s="47">
        <v>45504</v>
      </c>
      <c r="C372" s="9" t="s">
        <v>483</v>
      </c>
      <c r="D372" s="6">
        <v>300.61500000000001</v>
      </c>
    </row>
    <row r="373" spans="2:4">
      <c r="B373" s="47">
        <v>45504</v>
      </c>
      <c r="C373" s="9" t="s">
        <v>495</v>
      </c>
      <c r="D373" s="6">
        <v>498.85400000000004</v>
      </c>
    </row>
    <row r="374" spans="2:4">
      <c r="B374" s="47">
        <v>45504</v>
      </c>
      <c r="C374" s="9" t="s">
        <v>704</v>
      </c>
      <c r="D374" s="6">
        <v>500.32799999999997</v>
      </c>
    </row>
    <row r="375" spans="2:4">
      <c r="B375" s="47">
        <v>45504</v>
      </c>
      <c r="C375" s="9" t="s">
        <v>58</v>
      </c>
      <c r="D375" s="6">
        <v>1203.722</v>
      </c>
    </row>
    <row r="376" spans="2:4">
      <c r="B376" s="47">
        <v>45504</v>
      </c>
      <c r="C376" s="9" t="s">
        <v>6</v>
      </c>
      <c r="D376" s="6">
        <v>1652.5659999999998</v>
      </c>
    </row>
    <row r="377" spans="2:4">
      <c r="B377" s="47">
        <v>45504</v>
      </c>
      <c r="C377" s="9" t="s">
        <v>732</v>
      </c>
      <c r="D377" s="6">
        <v>1171.8509999999999</v>
      </c>
    </row>
    <row r="378" spans="2:4">
      <c r="B378" s="47">
        <v>45504</v>
      </c>
      <c r="C378" s="9" t="s">
        <v>811</v>
      </c>
      <c r="D378" s="6">
        <v>200.09</v>
      </c>
    </row>
    <row r="379" spans="2:4">
      <c r="B379" s="47">
        <v>45504</v>
      </c>
      <c r="C379" s="9" t="s">
        <v>707</v>
      </c>
      <c r="D379" s="6">
        <v>200.75</v>
      </c>
    </row>
    <row r="380" spans="2:4">
      <c r="B380" s="47">
        <v>45504</v>
      </c>
      <c r="C380" s="9" t="s">
        <v>56</v>
      </c>
      <c r="D380" s="6">
        <v>1802.0909999999999</v>
      </c>
    </row>
    <row r="381" spans="2:4">
      <c r="B381" s="47">
        <v>45504</v>
      </c>
      <c r="C381" s="1" t="s">
        <v>728</v>
      </c>
      <c r="D381" s="6">
        <v>350.79</v>
      </c>
    </row>
    <row r="382" spans="2:4">
      <c r="B382" s="47">
        <v>45504</v>
      </c>
      <c r="C382" s="9" t="s">
        <v>536</v>
      </c>
      <c r="D382" s="6">
        <v>300.02600000000001</v>
      </c>
    </row>
    <row r="383" spans="2:4">
      <c r="B383" s="47">
        <v>45504</v>
      </c>
      <c r="C383" s="9" t="s">
        <v>57</v>
      </c>
      <c r="D383" s="6">
        <v>750.64800000000002</v>
      </c>
    </row>
    <row r="384" spans="2:4">
      <c r="B384" s="47">
        <v>45504</v>
      </c>
      <c r="C384" s="9" t="s">
        <v>782</v>
      </c>
      <c r="D384" s="6">
        <v>500.53599999999994</v>
      </c>
    </row>
    <row r="385" spans="2:4">
      <c r="B385" s="47">
        <v>45504</v>
      </c>
      <c r="C385" s="9" t="s">
        <v>823</v>
      </c>
      <c r="D385" s="6">
        <v>250.36699999999999</v>
      </c>
    </row>
    <row r="386" spans="2:4">
      <c r="B386" s="47">
        <v>45504</v>
      </c>
      <c r="C386" s="9" t="s">
        <v>60</v>
      </c>
      <c r="D386" s="6">
        <v>87.85</v>
      </c>
    </row>
    <row r="387" spans="2:4">
      <c r="B387" s="47">
        <v>45504</v>
      </c>
      <c r="C387" s="9" t="s">
        <v>35</v>
      </c>
      <c r="D387" s="6">
        <v>600.85299999999995</v>
      </c>
    </row>
    <row r="388" spans="2:4">
      <c r="B388" s="47">
        <v>45504</v>
      </c>
      <c r="C388" s="9" t="s">
        <v>809</v>
      </c>
      <c r="D388" s="6">
        <v>346.18</v>
      </c>
    </row>
    <row r="389" spans="2:4">
      <c r="B389" s="47">
        <v>45505</v>
      </c>
      <c r="C389" s="9" t="s">
        <v>732</v>
      </c>
      <c r="D389" s="6">
        <v>2562.3160000000003</v>
      </c>
    </row>
    <row r="390" spans="2:4">
      <c r="B390" s="47">
        <v>45505</v>
      </c>
      <c r="C390" s="9" t="s">
        <v>495</v>
      </c>
      <c r="D390" s="6">
        <v>1679.8789999999999</v>
      </c>
    </row>
    <row r="391" spans="2:4">
      <c r="B391" s="47">
        <v>45505</v>
      </c>
      <c r="C391" s="9" t="s">
        <v>58</v>
      </c>
      <c r="D391" s="6">
        <v>601.97</v>
      </c>
    </row>
    <row r="392" spans="2:4">
      <c r="B392" s="47">
        <v>45505</v>
      </c>
      <c r="C392" s="9" t="s">
        <v>9</v>
      </c>
      <c r="D392" s="6">
        <v>673.11400000000003</v>
      </c>
    </row>
    <row r="393" spans="2:4">
      <c r="B393" s="47">
        <v>45505</v>
      </c>
      <c r="C393" s="9" t="s">
        <v>483</v>
      </c>
      <c r="D393" s="6">
        <v>200.08600000000001</v>
      </c>
    </row>
    <row r="394" spans="2:4">
      <c r="B394" s="47">
        <v>45505</v>
      </c>
      <c r="C394" s="9" t="s">
        <v>811</v>
      </c>
      <c r="D394" s="6">
        <v>467.459</v>
      </c>
    </row>
    <row r="395" spans="2:4">
      <c r="B395" s="47">
        <v>45505</v>
      </c>
      <c r="C395" s="9" t="s">
        <v>6</v>
      </c>
      <c r="D395" s="6">
        <v>1634.779</v>
      </c>
    </row>
    <row r="396" spans="2:4">
      <c r="B396" s="47">
        <v>45505</v>
      </c>
      <c r="C396" s="9" t="s">
        <v>56</v>
      </c>
      <c r="D396" s="6">
        <v>801.77200000000005</v>
      </c>
    </row>
    <row r="397" spans="2:4">
      <c r="B397" s="47">
        <v>45505</v>
      </c>
      <c r="C397" s="9" t="s">
        <v>847</v>
      </c>
      <c r="D397" s="6">
        <v>300.77999999999997</v>
      </c>
    </row>
    <row r="398" spans="2:4">
      <c r="B398" s="47">
        <v>45505</v>
      </c>
      <c r="C398" s="9" t="s">
        <v>536</v>
      </c>
      <c r="D398" s="6">
        <v>300.75</v>
      </c>
    </row>
    <row r="399" spans="2:4">
      <c r="B399" s="47">
        <v>45505</v>
      </c>
      <c r="C399" s="9" t="s">
        <v>704</v>
      </c>
      <c r="D399" s="6">
        <v>250.11099999999999</v>
      </c>
    </row>
    <row r="400" spans="2:4">
      <c r="B400" s="47">
        <v>45505</v>
      </c>
      <c r="C400" s="9" t="s">
        <v>57</v>
      </c>
      <c r="D400" s="6">
        <v>501.50299999999999</v>
      </c>
    </row>
    <row r="401" spans="2:4">
      <c r="B401" s="47">
        <v>45505</v>
      </c>
      <c r="C401" s="9" t="s">
        <v>593</v>
      </c>
      <c r="D401" s="6">
        <v>400.05200000000002</v>
      </c>
    </row>
    <row r="402" spans="2:4">
      <c r="B402" s="47">
        <v>45505</v>
      </c>
      <c r="C402" s="9" t="s">
        <v>35</v>
      </c>
      <c r="D402" s="6">
        <v>1201.5819999999999</v>
      </c>
    </row>
    <row r="403" spans="2:4">
      <c r="B403" s="47">
        <v>45505</v>
      </c>
      <c r="C403" s="9" t="s">
        <v>809</v>
      </c>
      <c r="D403" s="6">
        <v>666.69399999999996</v>
      </c>
    </row>
    <row r="404" spans="2:4">
      <c r="B404" s="47">
        <v>45506</v>
      </c>
      <c r="C404" s="9" t="s">
        <v>732</v>
      </c>
      <c r="D404" s="6">
        <v>1975.386</v>
      </c>
    </row>
    <row r="405" spans="2:4">
      <c r="B405" s="47">
        <v>45506</v>
      </c>
      <c r="C405" s="9" t="s">
        <v>56</v>
      </c>
      <c r="D405" s="6">
        <v>1001.154</v>
      </c>
    </row>
    <row r="406" spans="2:4">
      <c r="B406" s="47">
        <v>45506</v>
      </c>
      <c r="C406" s="9" t="s">
        <v>6</v>
      </c>
      <c r="D406" s="6">
        <v>2022.3209999999999</v>
      </c>
    </row>
    <row r="407" spans="2:4">
      <c r="B407" s="47">
        <v>45506</v>
      </c>
      <c r="C407" s="9" t="s">
        <v>9</v>
      </c>
      <c r="D407" s="6">
        <v>1139.1089999999999</v>
      </c>
    </row>
    <row r="408" spans="2:4">
      <c r="B408" s="47">
        <v>45506</v>
      </c>
      <c r="C408" s="9" t="s">
        <v>58</v>
      </c>
      <c r="D408" s="6">
        <v>602.13900000000001</v>
      </c>
    </row>
    <row r="409" spans="2:4">
      <c r="B409" s="47">
        <v>45506</v>
      </c>
      <c r="C409" s="9" t="s">
        <v>57</v>
      </c>
      <c r="D409" s="6">
        <v>751.93000000000006</v>
      </c>
    </row>
    <row r="410" spans="2:4">
      <c r="B410" s="47">
        <v>45506</v>
      </c>
      <c r="C410" s="9" t="s">
        <v>536</v>
      </c>
      <c r="D410" s="6">
        <v>300.05599999999998</v>
      </c>
    </row>
    <row r="411" spans="2:4">
      <c r="B411" s="47">
        <v>45506</v>
      </c>
      <c r="C411" s="9" t="s">
        <v>483</v>
      </c>
      <c r="D411" s="6">
        <v>359.22300000000001</v>
      </c>
    </row>
    <row r="412" spans="2:4">
      <c r="B412" s="47">
        <v>45506</v>
      </c>
      <c r="C412" s="9" t="s">
        <v>495</v>
      </c>
      <c r="D412" s="6">
        <v>901.78800000000001</v>
      </c>
    </row>
    <row r="413" spans="2:4">
      <c r="B413" s="47">
        <v>45506</v>
      </c>
      <c r="C413" s="9" t="s">
        <v>35</v>
      </c>
      <c r="D413" s="6">
        <v>1200.9159999999999</v>
      </c>
    </row>
    <row r="414" spans="2:4">
      <c r="B414" s="47">
        <v>45506</v>
      </c>
      <c r="C414" s="9" t="s">
        <v>811</v>
      </c>
      <c r="D414" s="6">
        <v>150.04900000000001</v>
      </c>
    </row>
    <row r="415" spans="2:4">
      <c r="B415" s="47">
        <v>45506</v>
      </c>
      <c r="C415" s="9" t="s">
        <v>34</v>
      </c>
      <c r="D415" s="6">
        <v>326.10500000000002</v>
      </c>
    </row>
    <row r="416" spans="2:4">
      <c r="B416" s="47">
        <v>45506</v>
      </c>
      <c r="C416" s="9" t="s">
        <v>809</v>
      </c>
      <c r="D416" s="6">
        <v>666.54199999999992</v>
      </c>
    </row>
    <row r="417" spans="2:4">
      <c r="B417" s="47">
        <v>45507</v>
      </c>
      <c r="C417" s="9" t="s">
        <v>56</v>
      </c>
      <c r="D417" s="6">
        <v>1784.2490000000003</v>
      </c>
    </row>
    <row r="418" spans="2:4">
      <c r="B418" s="47">
        <v>45507</v>
      </c>
      <c r="C418" s="9" t="s">
        <v>826</v>
      </c>
      <c r="D418" s="6">
        <v>300.83800000000002</v>
      </c>
    </row>
    <row r="419" spans="2:4">
      <c r="B419" s="47">
        <v>45507</v>
      </c>
      <c r="C419" s="9" t="s">
        <v>732</v>
      </c>
      <c r="D419" s="6">
        <v>1949.386</v>
      </c>
    </row>
    <row r="420" spans="2:4">
      <c r="B420" s="47">
        <v>45507</v>
      </c>
      <c r="C420" s="9" t="s">
        <v>495</v>
      </c>
      <c r="D420" s="6">
        <v>1747.423</v>
      </c>
    </row>
    <row r="421" spans="2:4">
      <c r="B421" s="47">
        <v>45507</v>
      </c>
      <c r="C421" s="9" t="s">
        <v>34</v>
      </c>
      <c r="D421" s="6">
        <v>175.99100000000001</v>
      </c>
    </row>
    <row r="422" spans="2:4">
      <c r="B422" s="47">
        <v>45507</v>
      </c>
      <c r="C422" s="9" t="s">
        <v>35</v>
      </c>
      <c r="D422" s="6">
        <v>1201.7239999999999</v>
      </c>
    </row>
    <row r="423" spans="2:4">
      <c r="B423" s="47">
        <v>45507</v>
      </c>
      <c r="C423" s="9" t="s">
        <v>809</v>
      </c>
      <c r="D423" s="6">
        <v>3305.8620000000001</v>
      </c>
    </row>
    <row r="424" spans="2:4">
      <c r="B424" s="47">
        <v>45507</v>
      </c>
      <c r="C424" s="9" t="s">
        <v>60</v>
      </c>
      <c r="D424" s="6">
        <v>96.078000000000003</v>
      </c>
    </row>
    <row r="425" spans="2:4">
      <c r="B425" s="47">
        <v>45507</v>
      </c>
      <c r="C425" s="9" t="s">
        <v>9</v>
      </c>
      <c r="D425" s="6">
        <v>2319.3049999999998</v>
      </c>
    </row>
    <row r="426" spans="2:4">
      <c r="B426" s="47">
        <v>45507</v>
      </c>
      <c r="C426" s="9" t="s">
        <v>857</v>
      </c>
      <c r="D426" s="6">
        <v>173.19900000000001</v>
      </c>
    </row>
    <row r="427" spans="2:4">
      <c r="B427" s="47">
        <v>45507</v>
      </c>
      <c r="C427" s="9" t="s">
        <v>714</v>
      </c>
      <c r="D427" s="6">
        <v>187.62200000000001</v>
      </c>
    </row>
    <row r="428" spans="2:4">
      <c r="B428" s="47">
        <v>45507</v>
      </c>
      <c r="C428" s="1" t="s">
        <v>57</v>
      </c>
      <c r="D428" s="6">
        <v>751.02199999999993</v>
      </c>
    </row>
    <row r="429" spans="2:4">
      <c r="B429" s="47">
        <v>45507</v>
      </c>
      <c r="C429" s="9" t="s">
        <v>58</v>
      </c>
      <c r="D429" s="6">
        <v>784.64800000000002</v>
      </c>
    </row>
    <row r="430" spans="2:4">
      <c r="B430" s="47">
        <v>45507</v>
      </c>
      <c r="C430" s="9" t="s">
        <v>6</v>
      </c>
      <c r="D430" s="6">
        <v>2307.3089999999997</v>
      </c>
    </row>
    <row r="431" spans="2:4">
      <c r="B431" s="47">
        <v>45507</v>
      </c>
      <c r="C431" s="9" t="s">
        <v>704</v>
      </c>
      <c r="D431" s="6">
        <v>250.35499999999999</v>
      </c>
    </row>
    <row r="432" spans="2:4">
      <c r="B432" s="47">
        <v>45507</v>
      </c>
      <c r="C432" s="9" t="s">
        <v>55</v>
      </c>
      <c r="D432" s="6">
        <v>200.65</v>
      </c>
    </row>
    <row r="433" spans="2:4">
      <c r="B433" s="47">
        <v>45507</v>
      </c>
      <c r="C433" s="1" t="s">
        <v>647</v>
      </c>
      <c r="D433" s="6">
        <v>300.94099999999997</v>
      </c>
    </row>
    <row r="436" spans="2:4">
      <c r="D436" s="45">
        <f>SUM(D3:D433)</f>
        <v>334989.74000000017</v>
      </c>
    </row>
  </sheetData>
  <autoFilter ref="B2:D43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RELACION </vt:lpstr>
      <vt:lpstr>DIGITALIZACION POR FORMATO</vt:lpstr>
      <vt:lpstr>DATOS</vt:lpstr>
      <vt:lpstr>RUTAS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2024-08-08T19:49:13Z</dcterms:modified>
</cp:coreProperties>
</file>