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P\Desktop\ILCD Conversion\"/>
    </mc:Choice>
  </mc:AlternateContent>
  <bookViews>
    <workbookView xWindow="0" yWindow="0" windowWidth="23040" windowHeight="9384"/>
  </bookViews>
  <sheets>
    <sheet name="Planilha1" sheetId="1" r:id="rId1"/>
    <sheet name="Plan1" sheetId="4" r:id="rId2"/>
    <sheet name="Planilha3"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29" i="1" l="1"/>
  <c r="H228" i="1"/>
  <c r="H227" i="1"/>
  <c r="H226" i="1"/>
  <c r="H225" i="1"/>
  <c r="I224" i="1"/>
  <c r="H224" i="1"/>
  <c r="H223" i="1"/>
  <c r="H222" i="1"/>
  <c r="I222" i="1"/>
  <c r="L222" i="1"/>
  <c r="A18" i="3" l="1"/>
  <c r="A7" i="3" l="1"/>
  <c r="A6" i="3"/>
  <c r="A5" i="3"/>
  <c r="A1" i="3"/>
  <c r="A17" i="3"/>
  <c r="A16" i="3"/>
  <c r="A15" i="3"/>
  <c r="A14" i="3"/>
  <c r="A13" i="3"/>
  <c r="A12" i="3"/>
  <c r="A11" i="3"/>
  <c r="A10" i="3"/>
  <c r="A9" i="3"/>
  <c r="A8" i="3"/>
  <c r="A4" i="3"/>
  <c r="A3" i="3"/>
  <c r="A2" i="3"/>
</calcChain>
</file>

<file path=xl/sharedStrings.xml><?xml version="1.0" encoding="utf-8"?>
<sst xmlns="http://schemas.openxmlformats.org/spreadsheetml/2006/main" count="1262" uniqueCount="748">
  <si>
    <t>ecoSpold</t>
  </si>
  <si>
    <t>activityDataset</t>
  </si>
  <si>
    <t>activityDescription</t>
  </si>
  <si>
    <t>activity</t>
  </si>
  <si>
    <t>id@</t>
  </si>
  <si>
    <t>Identificador único da atividade</t>
  </si>
  <si>
    <t>Tipo</t>
  </si>
  <si>
    <t>UUID</t>
  </si>
  <si>
    <t>activityNameId@</t>
  </si>
  <si>
    <t>[Master Data Id] do nome da atividade</t>
  </si>
  <si>
    <t>activityNameContextId@</t>
  </si>
  <si>
    <t>Context do nome</t>
  </si>
  <si>
    <t>parentActivityId@</t>
  </si>
  <si>
    <t>Identificador do parente (caso essa seja uma child)</t>
  </si>
  <si>
    <t>parentActivityContextId@</t>
  </si>
  <si>
    <t>Context do parente</t>
  </si>
  <si>
    <t>inheritanceDepth@</t>
  </si>
  <si>
    <t>Expressa qual a relação do child com o parente</t>
  </si>
  <si>
    <t>0,1,2,3</t>
  </si>
  <si>
    <t>type@</t>
  </si>
  <si>
    <t>Unit Process' ou 'System Terminated'</t>
  </si>
  <si>
    <t>specialActivityType@</t>
  </si>
  <si>
    <t>Terminação adicional para diferentes tipos de processos</t>
  </si>
  <si>
    <t>0,1,2,3,4,5,6,7,8,9,10</t>
  </si>
  <si>
    <t>energyValue@</t>
  </si>
  <si>
    <t>Se usa 'net' ou 'gross' nos valores de calor</t>
  </si>
  <si>
    <t>0,1,2</t>
  </si>
  <si>
    <t>masterAllocationPropertyId@</t>
  </si>
  <si>
    <t>Alocação padrão para os exchanges (pode ser mudada)</t>
  </si>
  <si>
    <t>masterAllocationPropertyIdOverwrittenByChild@</t>
  </si>
  <si>
    <t>Boolean</t>
  </si>
  <si>
    <t>True se o child tiver alocação diferente do parente</t>
  </si>
  <si>
    <t>masterAllocationPropertyContextId@</t>
  </si>
  <si>
    <t>Context da propriedade de alocação</t>
  </si>
  <si>
    <t>datasetIcon@</t>
  </si>
  <si>
    <t>URI da identificação visual</t>
  </si>
  <si>
    <t>URI</t>
  </si>
  <si>
    <t>processDataSet</t>
  </si>
  <si>
    <t>version@</t>
  </si>
  <si>
    <t>Comentário</t>
  </si>
  <si>
    <t>String</t>
  </si>
  <si>
    <t>location@</t>
  </si>
  <si>
    <t>metaDataOnly@</t>
  </si>
  <si>
    <t>Referência à tabela de localização usada</t>
  </si>
  <si>
    <t>Versão do formato ILCD usada</t>
  </si>
  <si>
    <t>True se o dataset só contém metadados</t>
  </si>
  <si>
    <t>processInformation</t>
  </si>
  <si>
    <t>dataSetInformation</t>
  </si>
  <si>
    <t>name</t>
  </si>
  <si>
    <t>baseName</t>
  </si>
  <si>
    <t>treatmentStandardsRoutes</t>
  </si>
  <si>
    <t>mixAndLocationTypes</t>
  </si>
  <si>
    <t>functionalUnitFlowProperty</t>
  </si>
  <si>
    <t>Nome do processo</t>
  </si>
  <si>
    <t>Onde ocorre o processo</t>
  </si>
  <si>
    <t>Informação específica do produto</t>
  </si>
  <si>
    <t>Especificação quantitativa do produto</t>
  </si>
  <si>
    <t>identifierOfSubDataset</t>
  </si>
  <si>
    <t>Nome que identifica o dataset no conjunto de processos</t>
  </si>
  <si>
    <t>Pq é uma string e não algo identificável?</t>
  </si>
  <si>
    <t>synonyms</t>
  </si>
  <si>
    <t>Sinônimos do produto</t>
  </si>
  <si>
    <t>complementingProcess</t>
  </si>
  <si>
    <t>[Referência] - Processo - Processos complementares no caso de um conjunto de datasets</t>
  </si>
  <si>
    <t>referenceToComplementingProcess</t>
  </si>
  <si>
    <t>classificationInformation</t>
  </si>
  <si>
    <t>[Classification] - Classificação usada para identificar o processo dentro de todos os outros processos na database</t>
  </si>
  <si>
    <t>REF</t>
  </si>
  <si>
    <t>CLASS</t>
  </si>
  <si>
    <t>classification</t>
  </si>
  <si>
    <t>generalComment</t>
  </si>
  <si>
    <t>referenceToExternalDocument</t>
  </si>
  <si>
    <t>Comentário geral sobre o dataset</t>
  </si>
  <si>
    <t>[Referência] - Source - Documentos gerais de estudos de ACV, fórmula dos parâmetros, patentes, simulação do processo, etc...</t>
  </si>
  <si>
    <t>activityName</t>
  </si>
  <si>
    <t>Nome da atividade</t>
  </si>
  <si>
    <t>synonym</t>
  </si>
  <si>
    <t>includedActivitiesStart</t>
  </si>
  <si>
    <t>De qual ponto começa a atividade</t>
  </si>
  <si>
    <t>includedActivitiesEnd</t>
  </si>
  <si>
    <t>De qual ponto acaba a atividade</t>
  </si>
  <si>
    <t>allocationComment</t>
  </si>
  <si>
    <t>Informação adicional sobre a alocação</t>
  </si>
  <si>
    <t>Comentários gerais do dataset</t>
  </si>
  <si>
    <t>tag</t>
  </si>
  <si>
    <t>Keywords do processo</t>
  </si>
  <si>
    <t>[Classification] - Classificação para especificar a atividade</t>
  </si>
  <si>
    <t>geography</t>
  </si>
  <si>
    <t>geographyId@</t>
  </si>
  <si>
    <t>[MasterDataId] da localização geográfica</t>
  </si>
  <si>
    <t>geographyContextId@</t>
  </si>
  <si>
    <t>Context da localização</t>
  </si>
  <si>
    <t>shortname</t>
  </si>
  <si>
    <t>Nome da localização</t>
  </si>
  <si>
    <t>comment</t>
  </si>
  <si>
    <t>Explicação da localização</t>
  </si>
  <si>
    <t>technology</t>
  </si>
  <si>
    <t>Identificador da tecnologia</t>
  </si>
  <si>
    <t>1,2,3,4,5</t>
  </si>
  <si>
    <t>D=0 [not a child]</t>
  </si>
  <si>
    <t>D=0 [undefined]</t>
  </si>
  <si>
    <t>D=3 [current]</t>
  </si>
  <si>
    <t>technologyLevel@</t>
  </si>
  <si>
    <t>Comentário sobre a tecnologia do processo</t>
  </si>
  <si>
    <t>timePeriod</t>
  </si>
  <si>
    <t>year-month-day</t>
  </si>
  <si>
    <t>Data de início da validade do estudo</t>
  </si>
  <si>
    <t>Data do término da validade do estudo</t>
  </si>
  <si>
    <t xml:space="preserve">Indica validade pelo período </t>
  </si>
  <si>
    <t>startDate@</t>
  </si>
  <si>
    <t>endDate@</t>
  </si>
  <si>
    <t>isDataValidForEntirePeriod@</t>
  </si>
  <si>
    <t>Comentário sobre o período de validade do estudo</t>
  </si>
  <si>
    <t>macroEconomicScenario</t>
  </si>
  <si>
    <t>macroEconomicScenarioId@</t>
  </si>
  <si>
    <t>macroEconomicScenarioContextId@</t>
  </si>
  <si>
    <t>[Master Data Id] do cenário macroeconômico</t>
  </si>
  <si>
    <t>Context do cenário macroeconômico</t>
  </si>
  <si>
    <t>Acho que só tem Business as Usual ainda</t>
  </si>
  <si>
    <t>Nome do cenário</t>
  </si>
  <si>
    <t>Comentário sobre o cenário</t>
  </si>
  <si>
    <t>quantitativeInformation</t>
  </si>
  <si>
    <t>Qual o tipo de referência deste dataset (fluxo de referência, unidade funcional, etc...)</t>
  </si>
  <si>
    <t>ENUM</t>
  </si>
  <si>
    <t>referenceToReferenceFlow</t>
  </si>
  <si>
    <t>[Referência Interna] - Ao fluxo (flow data set) que é referência no estudo - se o 'type' for 'Reference Flow'</t>
  </si>
  <si>
    <t>REFI</t>
  </si>
  <si>
    <t>functionalUnitOrOther</t>
  </si>
  <si>
    <t>Informação que quantifique a unidade funcional do estudo</t>
  </si>
  <si>
    <t>time</t>
  </si>
  <si>
    <t>referenceYear</t>
  </si>
  <si>
    <t>year</t>
  </si>
  <si>
    <t>Ano que o estudo começa a ser válido</t>
  </si>
  <si>
    <t>um é ano e o outro é data mesmo</t>
  </si>
  <si>
    <t>Diferentes tipos de campos para classificação</t>
  </si>
  <si>
    <t>ILCD é só o ano enquanto o Ecospold é a data realmente (tomar cuidado com datas como 01/01/2015)</t>
  </si>
  <si>
    <t>dataSetValidUntil</t>
  </si>
  <si>
    <t>Ano em que o estudo termina sua validade</t>
  </si>
  <si>
    <t>timeRepresentativenessDescription</t>
  </si>
  <si>
    <t>Descrição do período e se tem sub-períodos em que não é válido</t>
  </si>
  <si>
    <t>Os dois representam a mesma coisa, acho que dá pra colocar a indicação da booleana 'isDataValidForEntirePeriod' aqui sem problemas como um comentário secundário</t>
  </si>
  <si>
    <t>terminologia ainda não totalmente encontrada</t>
  </si>
  <si>
    <t>Abrangência do estudo, deve ser colocado segundo terminologiia do ILCD</t>
  </si>
  <si>
    <t>subLocationOfOperationSupplyOrProduction</t>
  </si>
  <si>
    <t>locationOfOperationSupplyOrProduction</t>
  </si>
  <si>
    <t>latitudeAndLongitude@</t>
  </si>
  <si>
    <t>Se o local for pontual, sua latitude e longitude</t>
  </si>
  <si>
    <t>GIS</t>
  </si>
  <si>
    <t>descriptionOfRestrictions</t>
  </si>
  <si>
    <t>Restrições ou locais que não estão na abrangência dos dados mas estão dentro de 'location'</t>
  </si>
  <si>
    <t>subLocation@</t>
  </si>
  <si>
    <t>Áreas menores que podem ser mencionadas (áreas de abrangencia de dados usados, países em uma região de dados, etc...)</t>
  </si>
  <si>
    <t>technologyDescriptionAndIncludedProcesses</t>
  </si>
  <si>
    <t>Descrição da tecnologia e processos incluídos no estudo</t>
  </si>
  <si>
    <t>Caso o texto do comment tenha alguma imagem da pra colocar ela nos campos de pictograma ou fluxograma</t>
  </si>
  <si>
    <t>referenceToIncludedProcesses</t>
  </si>
  <si>
    <t>[Referência] - Processo - Processos incluídos neste dataset</t>
  </si>
  <si>
    <t>technologicalApplicability</t>
  </si>
  <si>
    <t>Descrição de onde o produto é usado</t>
  </si>
  <si>
    <t>referenceToTechnologyPictogramme</t>
  </si>
  <si>
    <t>[Referência] - Source - Pictograma da tecnologia usada</t>
  </si>
  <si>
    <t>referenceToTechnologyFlowChart</t>
  </si>
  <si>
    <t>[Referência] - Source - Fluxograma da tecnologia</t>
  </si>
  <si>
    <t>modelDescription</t>
  </si>
  <si>
    <t>Descrição do modelo matemático</t>
  </si>
  <si>
    <t>variableParameter</t>
  </si>
  <si>
    <t>mathematicialRelations</t>
  </si>
  <si>
    <t>Variável utilizada como multiplicador do valor final de um exchange</t>
  </si>
  <si>
    <t>exchanges</t>
  </si>
  <si>
    <t>exchange</t>
  </si>
  <si>
    <t>formula</t>
  </si>
  <si>
    <t>NUMBER</t>
  </si>
  <si>
    <t>fórmula do parâmetro se ele não for apenas uma variável</t>
  </si>
  <si>
    <t>name@</t>
  </si>
  <si>
    <t>Nome da variável do parâmetro de multiplicação</t>
  </si>
  <si>
    <t>não tem min e max se for variável, mean é resultado da fórmula ou o valor direto da variável, comentário inclui qual a unidade do parâmetro</t>
  </si>
  <si>
    <t>dataSetInternalId@</t>
  </si>
  <si>
    <t>QuantitativeInformation/referenceToReferenceFlow</t>
  </si>
  <si>
    <t>int6</t>
  </si>
  <si>
    <t>Int6</t>
  </si>
  <si>
    <t>referenceToFlowDataSet</t>
  </si>
  <si>
    <t>location</t>
  </si>
  <si>
    <t>localização de emissão de fluxos elementares para lcia (emission to air, emissionto ground...)</t>
  </si>
  <si>
    <t>functionType</t>
  </si>
  <si>
    <t>Se é normal, alocação ou expansão do sistema</t>
  </si>
  <si>
    <t>exchangeDirection</t>
  </si>
  <si>
    <t>Input ou Output</t>
  </si>
  <si>
    <t>referenceToVariable</t>
  </si>
  <si>
    <t>[Referência] - Fluxo - Do Input ou Output</t>
  </si>
  <si>
    <t>[Referência Interna] - Parâmetro de multiplicação</t>
  </si>
  <si>
    <t>Acho que ´referencia ao nome do parâmetro</t>
  </si>
  <si>
    <t>meanAmount</t>
  </si>
  <si>
    <t>meanValue</t>
  </si>
  <si>
    <t>Valor do parâmetro, resultado da fórmula ou dado primário</t>
  </si>
  <si>
    <t>Real</t>
  </si>
  <si>
    <t>resultingAmount</t>
  </si>
  <si>
    <t>Resultado Parâmetro*Mean</t>
  </si>
  <si>
    <t>allocation</t>
  </si>
  <si>
    <t>Identificação de alocação caso seja um processo multifuncional</t>
  </si>
  <si>
    <t>allocations</t>
  </si>
  <si>
    <t>[Referência Interna] - Co-produtos do processo multifuncional</t>
  </si>
  <si>
    <t>Fração de alocação dos produtos (soma = 100% de todos os coprodutos)</t>
  </si>
  <si>
    <t>%</t>
  </si>
  <si>
    <t>internalReferenceToCoProduct@</t>
  </si>
  <si>
    <t>allocatedFraction@</t>
  </si>
  <si>
    <t>dataSourceType</t>
  </si>
  <si>
    <t>Tipo de dado usado, se é primário ou secundário</t>
  </si>
  <si>
    <t>dataDerivationTypeStatus</t>
  </si>
  <si>
    <t>Como o valor foi mensurado (medido, estimado...)</t>
  </si>
  <si>
    <t>referencesToDataSource</t>
  </si>
  <si>
    <t>[Referência] - Source - De onde foi tirado o dado (se vindo de um source diferente do do dataset)</t>
  </si>
  <si>
    <t>Comentário geral sobre o fluxo</t>
  </si>
  <si>
    <t>Tem diferenças quanto à incerteza, valor calculado ou mensurado da quantidade do fluxo</t>
  </si>
  <si>
    <t>Identificação, Sub-processos, Classificação, Documentos externos</t>
  </si>
  <si>
    <t>Qual é a referência do trabalho</t>
  </si>
  <si>
    <t>Validade temporal do trabalho</t>
  </si>
  <si>
    <t>Abrangência do Trabalho</t>
  </si>
  <si>
    <t xml:space="preserve">Descrição </t>
  </si>
  <si>
    <t>Parâmetros</t>
  </si>
  <si>
    <t>Quantidade, alocação, função, localização de emissão, primário, estimado</t>
  </si>
  <si>
    <t>Pra onde ele ta indo (d3escarte)</t>
  </si>
  <si>
    <t>Propriedades do fluxo de referencia</t>
  </si>
  <si>
    <t>modellingAndValidation</t>
  </si>
  <si>
    <t>LCIMethodAndAllocation</t>
  </si>
  <si>
    <t>typeOfDataSet</t>
  </si>
  <si>
    <t>Caracterização quanto ao processo (Unit Process, Black Box, Sistema de produto)</t>
  </si>
  <si>
    <t>Tem divergencias quanto à nomenclatura</t>
  </si>
  <si>
    <t>LCIMethodPrinciple</t>
  </si>
  <si>
    <t>Tipo de metodologia utilizada (alocação, substituição, consequencial)</t>
  </si>
  <si>
    <t>O que é o campo</t>
  </si>
  <si>
    <t>Comentário Meu</t>
  </si>
  <si>
    <t>Esse campo é o identificador único da atividade, ele é diferente do activityNameId porque o nome pode ser o mesmo para várias atividades (por exemplo, uma revisão de uma atividade válida entre 2000 e 2011 para ser válida entre 2012 e 2018 vai gerar uma atividade com o mesmo nome (activityName), mas com uma id diferente. Como o ILCD não possui essa correspondência (ele considera atividades com mesmo nome como tendo a mesma identificação), esse campo não tem correspondência com nenhum campo do ILCD</t>
  </si>
  <si>
    <t>Esse campo é o identificador do nome da atividade dentro do 'Master Data' do ecospold (uma base de dados de UUID que eles tem - todos os campos dessa base de dados estão nos xsd da pasta MasterData), então o identificador do processo no ILCD teria como correspondência esse campo</t>
  </si>
  <si>
    <t>C</t>
  </si>
  <si>
    <t>&lt;-&gt;</t>
  </si>
  <si>
    <t>Context</t>
  </si>
  <si>
    <t>Um dataset pode gerar outros a partir de mudanças pequenas (por exemplo, um mesmo conjunto de dados mas para uma região diferente), para estes dados tem-se um dataset 'Child' que retira dados iniciais do dataset 'Parent' e modifica algumas entradas. No ILCD não há uma relação assim entre os datasets, sendo datasets sobre a mesma coisa, mas com e.g. geografia diferente considerados datasets diferentes</t>
  </si>
  <si>
    <t>Correlações</t>
  </si>
  <si>
    <r>
      <t>(1,'</t>
    </r>
    <r>
      <rPr>
        <b/>
        <sz val="11"/>
        <color theme="1"/>
        <rFont val="Calibri"/>
        <family val="2"/>
        <scheme val="minor"/>
      </rPr>
      <t>Unit Process, Single Process</t>
    </r>
    <r>
      <rPr>
        <sz val="11"/>
        <color theme="1"/>
        <rFont val="Calibri"/>
        <family val="2"/>
        <scheme val="minor"/>
      </rPr>
      <t>', 'Unit Process, Black Box'); (2, '</t>
    </r>
    <r>
      <rPr>
        <b/>
        <sz val="11"/>
        <color theme="1"/>
        <rFont val="Calibri"/>
        <family val="2"/>
        <scheme val="minor"/>
      </rPr>
      <t>LCI Result</t>
    </r>
    <r>
      <rPr>
        <sz val="11"/>
        <color theme="1"/>
        <rFont val="Calibri"/>
        <family val="2"/>
        <scheme val="minor"/>
      </rPr>
      <t>', 'Partly terminated System', 'Avoided Production System')</t>
    </r>
  </si>
  <si>
    <t>Negrito seria o default se não conseguir mais informações</t>
  </si>
  <si>
    <t>O tipo da atividade, se ela é um processo elementar (Unit Process) ou um sistema terminado (System Terminated). O ILCD tem nesse campo o 'Unit Process, Single Operation' a.k.a. processo elementar, 'Unit Process, Black Box' a.k.a. processo elementar vindo de agregação vertical [verificar] (e.g. uma fábrica é um black box e os processos únicos dentro dela single process, generalização da fábrica), 'LCI Result' a.k.a. sistema terminado, 'Partly Terminated System' a.k.a. parte do sistema de produto, ou agregação vertical de vários processos do produto e 'Avoided Production System' a.k.a. processos do produtos que não foram incluídos no sistema terminado</t>
  </si>
  <si>
    <t>Esta terminação é bastante importante, ela caracteriza o processo (só vale para unit process no caso) quanto ao que ele representa. Esse campo não tem correspondência direta com o ILCD, mas é importante demais para deixar solto, tem que entrar em algum lugar no arquivo mesmo como informação adicional</t>
  </si>
  <si>
    <t>Talvez colocar ele como um sistema de classificação único, com level 1 o parente e level 2 os childs e indicar no nome, algo do tipo</t>
  </si>
  <si>
    <t>Esse indicador mostra como uma 'Child' se diferencia do 'Parente'; como o ILCD não tem a relação com 'Child', esse campo pode servir apenas como indicador do uma 'Child' para que os dados sejam pegos do 'Parent' e sejam modificados conforme necessidade</t>
  </si>
  <si>
    <t>default =0; [0 = not a child; 1 = geography child; 2 = technological child; 3 = macroeconomic child]</t>
  </si>
  <si>
    <t>default = 0; [0 = ordinary transforming activity (transforma o input em outro produto); 1 = market activity (leva o input a outro lugar para ser usado); 2 = IO activity (Input-Output do país quando o dado vem de tabelas nacionais ou regionais); 3 = Residual activity (atividade resultante se foram retirados os IO [verificar]); 4 = Production mix (Agregação horizontal por área geográfica); 5 = import activity (Produto vindo de importação [outro mercado], não para mixes); 6 = Supply mix (Production mix com importados [fora da geografia]); 7 = Export activity (Produto exportado da localização geográfica); 8 = re-Export activity (Produto de re-exportação por país intermediário); 9 = Correction activity (Duas atividades conjuntas que corrigem erros de downstream [verificar] e upstream); 10 = market group (mix de market activities)</t>
  </si>
  <si>
    <t>Colocar ou no generalComment do processo, ou criar uma classificação</t>
  </si>
  <si>
    <t>Essa informação não chega a ser tão útil, pois ela só é uma informação complementar ao dado de valor calorífico dos fluxos, não tem correspondência no ILCD</t>
  </si>
  <si>
    <t>Colocar no generalComment</t>
  </si>
  <si>
    <t>O generalComment geralmente pode ser colocado mais de uma vez, então é uma ferramenta bem útil</t>
  </si>
  <si>
    <t>default = 0; [0 = undefined; 1 = net calorific value; 2 = gross calorific value]</t>
  </si>
  <si>
    <t>É uma propriedade, ou seja, ela é um valor referente a um fluxo (como sua massa), ela pode ser, por exemplo, 'dry mass' e.g. a propriedade 'dry mass' dos fuxos, se eles forem multifuncionais, vai gerar fluxos alocados por ponderação de 'dry mass'</t>
  </si>
  <si>
    <t>se (processo == multifuncional E masterAllocationProperty IN flow.property): para cada co-produto com flow.property: flow.allocationFraction == meanValue*property.meanValue/sumForCoproduct(meanValue*property.meanValue)</t>
  </si>
  <si>
    <t>Com esse valor, da pra verificar os processos que tem alocação e, no campo exchange/allocations/allocation/allocationFraction colocar o quanto cada um recebe da alocação como uma porcentagem; a propriedade (nome) em si não tem correspondência, podendo ser colocada no campo LCIMethodApproaches</t>
  </si>
  <si>
    <t>Ela indica se houve mudanças no 'Child' quanto à alocação, se houve, o masterAllocationPropertyId muda e o cálculo muda no campo dela para o 'Child'</t>
  </si>
  <si>
    <t>Campo ILCD</t>
  </si>
  <si>
    <t>processDataSet/processInformation/dataSetInformation/UUID</t>
  </si>
  <si>
    <t>FD</t>
  </si>
  <si>
    <t>FD = For discussion</t>
  </si>
  <si>
    <t>N</t>
  </si>
  <si>
    <t>N = None</t>
  </si>
  <si>
    <t>S</t>
  </si>
  <si>
    <t>D</t>
  </si>
  <si>
    <t>processDataSet/modellingAndValidation/LCIMethodAndAllocation/typeOfDataSet</t>
  </si>
  <si>
    <t>IMPORTANTE INFORMAÇÃO</t>
  </si>
  <si>
    <t>processDataSet/processInformation/dataSetInformation/generalComment</t>
  </si>
  <si>
    <t>processDataSet/processInformation/dataSetInformation/referenceToExternalDocument</t>
  </si>
  <si>
    <t>Figura do dataset, pode ser colocada como uma referência em URL externa no campo dataSetInformation/referenceToExternalDocument</t>
  </si>
  <si>
    <t>OK</t>
  </si>
  <si>
    <t>processDataSet/processInformation/dataSetInformation/name/baseName</t>
  </si>
  <si>
    <t>Esse campo vai ter que ser juntado com o includedActivitiesEnd pois o campo do ILCD é sobre os campos incluídos</t>
  </si>
  <si>
    <t>Vide acima</t>
  </si>
  <si>
    <t>processDataSet/processInformation/dataSetInformation/synonyms</t>
  </si>
  <si>
    <t>processDataSet/processInformation/technology/technologyDescriptionAndIncludedProcesses</t>
  </si>
  <si>
    <t>OK, mas a formatação dos campos é diferente (um aceita imagem por exemplo)</t>
  </si>
  <si>
    <t>processDataSet/processInformation/modellingAndValidation/LCIMethodAndAllocation/deviationsFromLCIMethodApproaches</t>
  </si>
  <si>
    <t>São para identificação melhor do dataset (palavras-chave)</t>
  </si>
  <si>
    <t>CLASS STRUCTURE</t>
  </si>
  <si>
    <t>classificationId@</t>
  </si>
  <si>
    <t>classificationContextId@</t>
  </si>
  <si>
    <t>classificationSystem</t>
  </si>
  <si>
    <t>classificationValue</t>
  </si>
  <si>
    <t>Context da classificação</t>
  </si>
  <si>
    <t>Nome do sistema de classificação</t>
  </si>
  <si>
    <t>Valor do nível no sistema de classificação</t>
  </si>
  <si>
    <t>Estas são as pastas do dataset até onde eu sei (do ecoinvent), mas tem, geralmente, várias classificações em cada atividade (como ISIC)</t>
  </si>
  <si>
    <t>Este é o level do processo na hierarquia (número do dataset no ecoinvent)</t>
  </si>
  <si>
    <t>A classificação do ILCD é feita por uma referência a um xml de classificação [tenho exemplos], é possível ver qual o sistema de classificação do UUID do ecospold e copiar seu arquivo como um xml o URL. É possível criar sistemas de classificação nossos</t>
  </si>
  <si>
    <t>classes</t>
  </si>
  <si>
    <t>processDataSet/processInformation/dataSetInformation/classificationInformation/classification/name@</t>
  </si>
  <si>
    <t>processDataSet/processInformation/dataSetInformation/classificationInformation/classification/class/level@</t>
  </si>
  <si>
    <t>[Master Data Id] Referência a um sistema de classificação válido</t>
  </si>
  <si>
    <t>[Tenho dados] não tem campo correspondente no ILCD, mas as informações dele já são suficientes</t>
  </si>
  <si>
    <t>OK, mas a formatação é diferente</t>
  </si>
  <si>
    <t>processDataSet/processInformation/geography/locationOfOperationSupplyOrProduction/location@</t>
  </si>
  <si>
    <t>processDataSet/processInformation/geography/locationOfOperationSupplyOrProduction/descriptionOfRestriction</t>
  </si>
  <si>
    <t>OK, o ILCD aceita os valores da ISO 3166 e outras nomenclaturas regionais, mas isso não trona o campo inválido,da pra converter diretamente do ecospold</t>
  </si>
  <si>
    <t>default = 3; [0 = undefined; 1 = New; 2 = Modern; 3 = Current; 4 = Old; 5 = Outdated]</t>
  </si>
  <si>
    <t>É uma informação adicional que não muda o dado, da pra colocar em algum comentário geral sobre tecnologia ou adicionar uma classificação para ele</t>
  </si>
  <si>
    <t>Se o comentário tiver alguma figura, colocar ela no campo do ILCD que aceita URL de figuras (no caso referenceToTechnologyFlowDiagrammOrPicture)</t>
  </si>
  <si>
    <t>processDataSet/processInformation/technology/technologyApplicability OR processDataSet/processInformation/technology/referenceToTechnologyFlowDiagrammOrPicture</t>
  </si>
  <si>
    <t>processDataSet/processInformation/time/referenceYear</t>
  </si>
  <si>
    <t>processDataSet/processInformation/time/dataSetValidUntil</t>
  </si>
  <si>
    <t>O ILCD só aceita o ano, não a data completa, tem que se estipular um critério de corte para qual ano será considerado</t>
  </si>
  <si>
    <t>comentário geral</t>
  </si>
  <si>
    <t>A indicação é feita apenas por essa booleana, sendo que o dado deve ser apresentado no 'comentário' sobre a abrangência temporal, então deve-se indicar no texto a saída dessa variável</t>
  </si>
  <si>
    <t>processDataSet/processInformation/time/timeRepresentativenessDescription</t>
  </si>
  <si>
    <t>O id não é importante, assim com a geografia, o que importa no ILCD é o nome e o comentário</t>
  </si>
  <si>
    <t>O nome pode ir para o comentário geral do processo</t>
  </si>
  <si>
    <t>A informação é importante, por isso colocar no comentário</t>
  </si>
  <si>
    <t>flowData</t>
  </si>
  <si>
    <t>intermediaryExchange</t>
  </si>
  <si>
    <t>unitId@</t>
  </si>
  <si>
    <t>unitContextId@</t>
  </si>
  <si>
    <t>variableName@</t>
  </si>
  <si>
    <t>casNumber@</t>
  </si>
  <si>
    <t>amount@</t>
  </si>
  <si>
    <t>isCalculatedAmount@</t>
  </si>
  <si>
    <t>mathematicalRelation@</t>
  </si>
  <si>
    <t>sourceId@</t>
  </si>
  <si>
    <t>sourceIdOverwrittenByChild@</t>
  </si>
  <si>
    <t>sourceContextId@</t>
  </si>
  <si>
    <t>sourceYear@</t>
  </si>
  <si>
    <t>sourceFirstAuthor@</t>
  </si>
  <si>
    <t>pageNumbers@</t>
  </si>
  <si>
    <t>specifficAllocationPropertyId@</t>
  </si>
  <si>
    <t>specifficAllocationPropertyIdOverwrittenByChild@</t>
  </si>
  <si>
    <t>specifficAllocationPropertyIdContextId@</t>
  </si>
  <si>
    <t>intermediateExchangeId@</t>
  </si>
  <si>
    <t>intermediateExchangeContextId@</t>
  </si>
  <si>
    <t>activityLinkId@</t>
  </si>
  <si>
    <t>activityLinkIdOverwrittenByChild@</t>
  </si>
  <si>
    <t>activityLinkContextId@</t>
  </si>
  <si>
    <t>productionVolumeAmount@</t>
  </si>
  <si>
    <t>productionVolumeVariableName@</t>
  </si>
  <si>
    <t>productionVolumeMathematicalRelation@</t>
  </si>
  <si>
    <t>unitName</t>
  </si>
  <si>
    <t>uncertainty</t>
  </si>
  <si>
    <t>lognormal</t>
  </si>
  <si>
    <t>normal</t>
  </si>
  <si>
    <t>triangular</t>
  </si>
  <si>
    <t>uniform</t>
  </si>
  <si>
    <t>beta</t>
  </si>
  <si>
    <t>gamma</t>
  </si>
  <si>
    <t>binomial</t>
  </si>
  <si>
    <t>undefined</t>
  </si>
  <si>
    <t>pedigreeMatrix</t>
  </si>
  <si>
    <t>property</t>
  </si>
  <si>
    <t>propertyId@</t>
  </si>
  <si>
    <t>propertyContextId@</t>
  </si>
  <si>
    <t>matematicalRelation@</t>
  </si>
  <si>
    <t>INCERTEZA</t>
  </si>
  <si>
    <t>transferCoefficient</t>
  </si>
  <si>
    <t>SOURCE</t>
  </si>
  <si>
    <t>exchangeId@</t>
  </si>
  <si>
    <t>source@</t>
  </si>
  <si>
    <t>productionVolumeSource@</t>
  </si>
  <si>
    <t>productionVolumeComment</t>
  </si>
  <si>
    <t>productionVolumeUncertainty</t>
  </si>
  <si>
    <t>inputGroup</t>
  </si>
  <si>
    <t>outputGroup</t>
  </si>
  <si>
    <t>elementaryExchangeId@</t>
  </si>
  <si>
    <t>elementaryExchangeContextId@</t>
  </si>
  <si>
    <t>formula@</t>
  </si>
  <si>
    <t>compartment</t>
  </si>
  <si>
    <t>subcompartmentId@</t>
  </si>
  <si>
    <t>subcompartmentContextId@</t>
  </si>
  <si>
    <t>subcompartment</t>
  </si>
  <si>
    <t>intermediary &amp; elementary Exchange</t>
  </si>
  <si>
    <t>elementaryExchange</t>
  </si>
  <si>
    <t>Identificação do fluxo</t>
  </si>
  <si>
    <t>A identificação do fluxo é única para esse dataset pois um fluxo pode ser chamado mais de uma vez pelo mesmo dataset (e.g. CO2 pode ser consumido como fluxo intermediário por um processo de produção de refrigerante e também ser um fluxo elementar [emissão]), não tem campo no ILCD</t>
  </si>
  <si>
    <t>Um 'unit group' no ILCD tem varias unidades dentro dele que indicam a mesma medida e.g. Massa tem kg, g, pound, etc... Esse dataset possui um valor de referência (como kg) e as outras unidades respondem a essa unidade. Cada fluxo com uma unitId vai ter que ter seu grupo criado e sua UUID referenciada, assim como seus valores correspondentes. Acho que o ILCD tem certos valores de unidades pré-setados [verificar], senão tem que ser criado</t>
  </si>
  <si>
    <t>o ILCD não tem UUID para unidades, só para grupo de unidades e.g. Massa</t>
  </si>
  <si>
    <t>Context da unidade</t>
  </si>
  <si>
    <t>Nome do fluxo como variável para fórmulas</t>
  </si>
  <si>
    <t xml:space="preserve">CAS do fluxo </t>
  </si>
  <si>
    <t>flowDataSet/flowInformation/dataSetInformation/CASNumber</t>
  </si>
  <si>
    <t>não pode ser colocada em processDataSet/exchanges/exchange/referenceToVariable pois esse é o parâmetro multiplicativo, não a uma variável do fluxo em si</t>
  </si>
  <si>
    <t>Não tem correspondência direta com o ILCD, mas é preciso verificar como que é feito o cálculo com a utilização de um fluxo em uma fórmula [verificar]</t>
  </si>
  <si>
    <t>processDataSet/exchanges/exchange/resultingAmount</t>
  </si>
  <si>
    <t>Quantidade do fluxo (calculada ou com valor exato)</t>
  </si>
  <si>
    <t>Float</t>
  </si>
  <si>
    <t>Booleana que indica se o valor foi calculado por uma fórmula ou coeficiente de transferência</t>
  </si>
  <si>
    <t>Não tem um campo no ILCD, mas indica se houve a utlização de uma fórmula</t>
  </si>
  <si>
    <t>Relação matemática que calcula o valor do fluxo se isCalculatedAmount = True</t>
  </si>
  <si>
    <t>É interessante pontuar nesse campo que a correspondência dele é com o resultado do valor médio do exchange vezes o parâmetro ou relação matemática para seu cálculo no ILCD, portanto o valor médio, que tem que ter um valor no ILCD, deve provavlemente ser 1 (não sei ao certo)</t>
  </si>
  <si>
    <t>Essa fórmula nos dá o valor do fluxo, então teoricamente se dividirmos ela pelo 'meanValue' do fluxo no ILCD ela nos daria o 'resultingValue'. Essa fórmula dividida pode entrar em um campo específico</t>
  </si>
  <si>
    <t>Eu acho que o formato que as fórmulas são colocadas é diferente mas elas calculam a mesma coisa (mas os campos são diferentes)</t>
  </si>
  <si>
    <t xml:space="preserve">[Master Data Set] Identificação da unidade do fluxo </t>
  </si>
  <si>
    <t>Identificação da bibliografia de referência do fluxo (dados)</t>
  </si>
  <si>
    <t>processDataSet/exchanges/exchange/referenceToDataSource</t>
  </si>
  <si>
    <t>Entra como UUID da referência</t>
  </si>
  <si>
    <t>A referência não é só o UUID, mas é fácil de converter, só colocar o type como 'Source Data Set'</t>
  </si>
  <si>
    <t>Identificação se for diferente pra 'Child'</t>
  </si>
  <si>
    <t>Entra como a acima, mas no caso de uma child</t>
  </si>
  <si>
    <t>Context da source</t>
  </si>
  <si>
    <t>Ano da publicação do source</t>
  </si>
  <si>
    <t>processDataSet/exchanges/exchange/referenceToDataSource/subReference</t>
  </si>
  <si>
    <t>Não tem o ano da publicação, mas pode caber na referência como shortName</t>
  </si>
  <si>
    <t>sourceDataSet/souceInformation/dataSetInformation/shortName</t>
  </si>
  <si>
    <t>Não tem informação sobre específicamente o primeiro autor, mas ele pode ser usado na referência no shortName</t>
  </si>
  <si>
    <t>Primeiro autor do source</t>
  </si>
  <si>
    <t>Páginas utilizadas da referência</t>
  </si>
  <si>
    <t>Alocação específica para o fluxo caso a propriedade de alocação seja diferente da master</t>
  </si>
  <si>
    <t>Não tem correspondência no ILCD, mas funciona como a master para este fluxo específico</t>
  </si>
  <si>
    <t>Caso da 'Child' modificar especificamente este fluxo no quesito propriedade de alocação</t>
  </si>
  <si>
    <t>Não tem correspondência</t>
  </si>
  <si>
    <t>Context da propriedade específica de alocação</t>
  </si>
  <si>
    <t>Nome do fluxo</t>
  </si>
  <si>
    <t>Nome da unidade do fluxo</t>
  </si>
  <si>
    <t>flowDataSet/flowInformation/dataSetInformation/name/baseName</t>
  </si>
  <si>
    <t>unitDataSet/units/unit/name</t>
  </si>
  <si>
    <t>Vai ser difícil fazer isso pra todas (verificando se já estão la ou não) e colocar o nome lá</t>
  </si>
  <si>
    <t>Comentário geral no fluxo</t>
  </si>
  <si>
    <t>processDataSet/exchanges/exchange/generalComment</t>
  </si>
  <si>
    <t>OK, mas a formatação não é a mesma</t>
  </si>
  <si>
    <t>O ILCD tem 5 campos de incerteza, sendo eles [undefined, normal, log-normal, triangular, uniform]</t>
  </si>
  <si>
    <t>incerteza log-normal</t>
  </si>
  <si>
    <t>incerteza normal</t>
  </si>
  <si>
    <t>incertea triangular</t>
  </si>
  <si>
    <t>incerteza uniforme</t>
  </si>
  <si>
    <t>incerteza beta</t>
  </si>
  <si>
    <t>incerteza gamma</t>
  </si>
  <si>
    <t>incerteza binomial</t>
  </si>
  <si>
    <t>incerteza indefinida</t>
  </si>
  <si>
    <t>média geométrica, média aritmética, variancia, variancia com Pedigree</t>
  </si>
  <si>
    <t>Tem que indicar que a variância normal não foi usada, mas sim a com a incerteza da matriz Pedigree</t>
  </si>
  <si>
    <t>média aritmética, variancia, variancia com Pedigree</t>
  </si>
  <si>
    <t>mínimo, moda (mostLikely), máximo</t>
  </si>
  <si>
    <t>média aritmética = meanValue (indicar, vide log-normal); variancia = generalComment; variancia com Pedigree^1/2 = std95ln; vcPedigree^1/2*2+-meanValue = máximumValue e minimumValue</t>
  </si>
  <si>
    <t>média geométrica = meanValue (indicar que o meanValue daqui não é utilizado, mas sim o resultante no generalComment); média aritmética = generalComment; variancia = generalComment; variancia com Pedigree = std95ln; vcPedigree*meanValue = maximumValue; vcPedigree/meanValue = minimumValue</t>
  </si>
  <si>
    <t>mínimo = minimumValue; maximum = maximumValue; moda = meanValue</t>
  </si>
  <si>
    <t>mínimo, máximo</t>
  </si>
  <si>
    <t>mínimo = minimumValue; maximum = maximumValue</t>
  </si>
  <si>
    <t>deixa como indefinida na enumeração</t>
  </si>
  <si>
    <t>matriz Pedigree das bibliografias utilizadas</t>
  </si>
  <si>
    <t>Não tem campo correspondente, mas como é muito importante ela vai ser deixada no comentario do fluxo</t>
  </si>
  <si>
    <t>comentário sobre as incertezas</t>
  </si>
  <si>
    <t>sinônimos do fluxo</t>
  </si>
  <si>
    <t>flowDataSet/flowInformation/dataSetInformation/synonyms</t>
  </si>
  <si>
    <t>dentificação da propriedade do fluxo</t>
  </si>
  <si>
    <t>flowDataSet/flowProperties/flowProperty/referenceToFlowProperty</t>
  </si>
  <si>
    <t>É a UUID usada na referência</t>
  </si>
  <si>
    <t>Context da propriedade do fluxo</t>
  </si>
  <si>
    <t>processDataSet/exchanges/exchange</t>
  </si>
  <si>
    <t>Mesmo problema do exchange</t>
  </si>
  <si>
    <t>Nome da propriedade do fluxo como variável para fórmulas</t>
  </si>
  <si>
    <t>Quantidade da propriedade do fluxo</t>
  </si>
  <si>
    <t>flowDataSet/flowProperties/flowProperty/meanAmount</t>
  </si>
  <si>
    <t>Booleana que indica se foi calculada por fórmula matemática</t>
  </si>
  <si>
    <t>Relação matemática que calcula o valor da propriedade do fluxo caso isDefiningValue = True</t>
  </si>
  <si>
    <t>isDefiningValue@</t>
  </si>
  <si>
    <t>Booleana que indica se o valor é particular do fluxo e depende somente dele (e.g. poder calorífico)</t>
  </si>
  <si>
    <t>Acho que todas as do ILCD tem esse field como True, pois parece que todas dependem dele ter relação com a propriedade de referência</t>
  </si>
  <si>
    <t>Context da unidade da propriedade do fluxo</t>
  </si>
  <si>
    <t>[Master Data Set] Identificação da unidade da propriedade do fluxo</t>
  </si>
  <si>
    <t>Bibliografia utilizada para propriedade do fluxo</t>
  </si>
  <si>
    <t>flowPropertyDataSet/modellingAndVallidation/dataSourcesTreatmentAndRepresentativeness/referenceToDataSource</t>
  </si>
  <si>
    <t>vide source</t>
  </si>
  <si>
    <t>Nome da propriedade do fluxo</t>
  </si>
  <si>
    <t>flowPropertyDataSet/flowPropertiesInformation/dataSetInformationt/name</t>
  </si>
  <si>
    <t>Nome da unidade da propriedade do fluxo</t>
  </si>
  <si>
    <t>Incerteza do valor da propriedade do fluxo</t>
  </si>
  <si>
    <t>flowDataSet/flowProperties/flowProperty</t>
  </si>
  <si>
    <t>Comentário sobre a propriedade do fluxo</t>
  </si>
  <si>
    <t>flowPropertyDataSet/flowPropertiesInformation/dataSetInformationt/generalComment</t>
  </si>
  <si>
    <t>Identificação do fluxo que vai ser multiplicado pelo coeficiente</t>
  </si>
  <si>
    <t>Quantidade do coeficiente de transferência</t>
  </si>
  <si>
    <t>processDataSet/exchanges/exchange/dataSetInternalID@</t>
  </si>
  <si>
    <t>O fluxo do ILCD tem uma identificação interna dada por esse número</t>
  </si>
  <si>
    <t>Conversão de um UUID para identificação interna</t>
  </si>
  <si>
    <t>[DÚVIDA NO QUE É]</t>
  </si>
  <si>
    <t>Colocar os dados no GeneralComment</t>
  </si>
  <si>
    <t>Keywords de identificação do fluxo</t>
  </si>
  <si>
    <t>flowDataSet/flowInformation/dataSetInformation/generalComment</t>
  </si>
  <si>
    <t>Colocar nos comentários</t>
  </si>
  <si>
    <t>Identificação do fluxo intermediário</t>
  </si>
  <si>
    <t>processDataSet/exchanges/exchange/referenceToFlowDataSet</t>
  </si>
  <si>
    <t>Assim como no fluxo elementar, vai ter que colocar a UUID como referência e nomear o arquivo do flowDataSet com o nome da UUID</t>
  </si>
  <si>
    <t>Context do fluxo intermediário</t>
  </si>
  <si>
    <t>Referência a atividade produtora do fluxo</t>
  </si>
  <si>
    <t>Se a atividade produtora foi substituida pela 'Child'</t>
  </si>
  <si>
    <t>Como o parente não tem campo para colocar, o Child tbem não vai ter</t>
  </si>
  <si>
    <t>Context do link da atividade</t>
  </si>
  <si>
    <t>Ele referencia a atividade que produz esse fluxo intermediário, [entender como isso funciona no ILCD]</t>
  </si>
  <si>
    <t>processDataSet/modellingAndValidation/dataSourceTreatmentAndRepresentativeness/annualSupplyOrProductionVolume</t>
  </si>
  <si>
    <t>Produção anual em qtdade/ano</t>
  </si>
  <si>
    <t>Nome do volume de produção como variável para fórmulas</t>
  </si>
  <si>
    <t>Mesmo problema das outras variáveis</t>
  </si>
  <si>
    <t>Preciso verificar como são feitos os cálculos com o ILCD pra ver se tem algum campo pra isso ou se ele pega o ID ou nome da variável</t>
  </si>
  <si>
    <t>Fórmula matemática para o volume de produção por ano</t>
  </si>
  <si>
    <t>Não tem campo de booleana para verificação se vem ou não de fórmula</t>
  </si>
  <si>
    <t>Bibliografia utilizada para o volume de produção</t>
  </si>
  <si>
    <t>O ILCD tem uma produção anual geral para o dataset, enquanto o Ecospold2 é para cada fluxo intermediário, vai ter que identificar o fluxo de referência e colocar o valor dele aqui</t>
  </si>
  <si>
    <t>OK, cada exchenge no ILCD tem um campo pra colocar as referencias dos dados</t>
  </si>
  <si>
    <t>Comentário sobre o volume de produção</t>
  </si>
  <si>
    <t>OK, mas tem formatação diferente no ILCD</t>
  </si>
  <si>
    <t>Incerteza do volume de produção</t>
  </si>
  <si>
    <t>Pode ser colocado em processDataSet/modellingAndValidation/dataSourceTreatmentAndRepresentativeness/uncertaintyAdjustments</t>
  </si>
  <si>
    <t>Não tem campo para o volume de produção para os fluxos, nem para sua incerteza caso seja o produto</t>
  </si>
  <si>
    <t>flowDataSet/flowInformation/dataSetInformation/classificationInformation/classification</t>
  </si>
  <si>
    <t>Tem que ver as correlações assim como feito na primeira classificação</t>
  </si>
  <si>
    <t>Inteiro que indica o tipo de input</t>
  </si>
  <si>
    <t>Int</t>
  </si>
  <si>
    <t>[1 = Materials/Fuels, 2 = Electricity/Heat, 3 = Services, 5 = From Technosphere (unispecified)]</t>
  </si>
  <si>
    <t>[0 = Reference Product; 2 = By-Product; 3 = Material For Tratment; 5 = Stock Additions]</t>
  </si>
  <si>
    <t>Inteiro que indica o tipo de output</t>
  </si>
  <si>
    <t>Não tem indicação do tipo de input ou output [Talvez no functionType], mas se é output ou input tem como colocar em um campo no ILCD</t>
  </si>
  <si>
    <t>processDataSet/exchanges/exchange/exchangeDirection = input</t>
  </si>
  <si>
    <t>processDataSet/exchanges/exchange/exchangeDirection = output</t>
  </si>
  <si>
    <t>Identificação do fluxo elementar</t>
  </si>
  <si>
    <t>Context do fluxo elementar</t>
  </si>
  <si>
    <t>vide fluxo intermediário</t>
  </si>
  <si>
    <t>sumFormula do elemento químico</t>
  </si>
  <si>
    <t>flowDataSet/flowInformation/dataSetInformation/sumFormula</t>
  </si>
  <si>
    <t>Nome do compartimento da emissão ou retirada de recursos</t>
  </si>
  <si>
    <t>Nome do subcompartimento da emissão ou retirada de recursos [to air]</t>
  </si>
  <si>
    <t>Ele chama um compartimento válido pelo nome dele. O campo é meio estranho mas acho que é uma string</t>
  </si>
  <si>
    <t>Mesma coisa que o compartimento</t>
  </si>
  <si>
    <t>Referência ao par compartimento-subcompartimento</t>
  </si>
  <si>
    <t>Context do par</t>
  </si>
  <si>
    <t>No ILCD, os compartimentos são uma classificação normal, vai ter que fazer a mesma coisa que se faz com a classificação aqui</t>
  </si>
  <si>
    <t>É como se o valor do compartimento fosse a string indicada pelo level no ILCD</t>
  </si>
  <si>
    <t>flowDataSet/flowInformation/dataSetInformation/classificationInformation/elementaryFlowCaracterization/category/level</t>
  </si>
  <si>
    <t>Inteiro que identifica o grupo de input do fluxo elementar</t>
  </si>
  <si>
    <t>Inteiro que identifica o grupo de output do fluxo elementar</t>
  </si>
  <si>
    <t>Int = 4</t>
  </si>
  <si>
    <t>Mesmo que o fluxo intermediário</t>
  </si>
  <si>
    <t>parameter</t>
  </si>
  <si>
    <t>Context do parâmetro</t>
  </si>
  <si>
    <t>parameterId@</t>
  </si>
  <si>
    <t>parameterContextId@</t>
  </si>
  <si>
    <t>Identificação do parâmetro</t>
  </si>
  <si>
    <t>Nome do parâmetro para ser usado em fórmulas</t>
  </si>
  <si>
    <t>Fórmula matemática para cálculo do parâmetro</t>
  </si>
  <si>
    <t>Booleana que indica se o valor é ou não calculado por fórmula</t>
  </si>
  <si>
    <t>Valor do parâmetro</t>
  </si>
  <si>
    <t>Nome do parâmetro</t>
  </si>
  <si>
    <t>Nome da unidade do parâmetro</t>
  </si>
  <si>
    <t>Incerteza do parâmetro</t>
  </si>
  <si>
    <t>Comentário sobre o parâmetro</t>
  </si>
  <si>
    <t>impactIndicator</t>
  </si>
  <si>
    <t>impactIndicatorId@</t>
  </si>
  <si>
    <t>impactIndicatorContextId@</t>
  </si>
  <si>
    <t>Context do indicador de impacto</t>
  </si>
  <si>
    <t>impactMethodContextId@</t>
  </si>
  <si>
    <t>impactMethodId@</t>
  </si>
  <si>
    <t>impactCategoryId@</t>
  </si>
  <si>
    <t>impactCategoryContextId@</t>
  </si>
  <si>
    <t>impactCategoryName</t>
  </si>
  <si>
    <t>Context do método de impacto</t>
  </si>
  <si>
    <t>Context da categoria de impacto</t>
  </si>
  <si>
    <t>Identificação do indicador de impacto</t>
  </si>
  <si>
    <t>Identificação do método de impacto</t>
  </si>
  <si>
    <t>Identificação da categoria de impacto</t>
  </si>
  <si>
    <t>Quantidade do indicador de impacto</t>
  </si>
  <si>
    <t>impactMethodName</t>
  </si>
  <si>
    <t>Nome do método de impacto</t>
  </si>
  <si>
    <t>Nome da categoria de impacto</t>
  </si>
  <si>
    <t>Nome do indicador de impacto</t>
  </si>
  <si>
    <t>Nome da unidade do indicador de impacto</t>
  </si>
  <si>
    <t>[Master Data Set]</t>
  </si>
  <si>
    <t xml:space="preserve">É uma identificação que não tem espaço no ILCD, nele os parâmetros entram todos juntos </t>
  </si>
  <si>
    <t>Mesma coisa que todas as outras variáveis que o Ecospold coloca</t>
  </si>
  <si>
    <t>processDataSet/processInformation/mathematicalRelations/variableParameters/formula</t>
  </si>
  <si>
    <t>Como a booleana só indica se utiliza ou não , ela só entra como identificadora de uma fórmula, no ILCD se o campo fórmula estiver vazio o valor do amount é entrado</t>
  </si>
  <si>
    <t>processDataSet/processInformation/mathematicalRelations/variableParameters/meanValue</t>
  </si>
  <si>
    <t>[Master Data Set] Identificação da unidade do parâmetro</t>
  </si>
  <si>
    <t>Mesmo que as outras unidades</t>
  </si>
  <si>
    <t>processDataSet/processInformation/mathematicalRelations/variableParameters/name@</t>
  </si>
  <si>
    <t>Ver outros nomes de unidade</t>
  </si>
  <si>
    <t>processDataSet/processInformation/mathematicalRelations/variableParameters</t>
  </si>
  <si>
    <t>Tem todos os campos de incerteza</t>
  </si>
  <si>
    <t>processDataSet/processInformation/mathematicalRelations/variableParameters/comment</t>
  </si>
  <si>
    <t>processDataSet/LCIAMethods/LCIAMethod/referenceToLCIAMethod</t>
  </si>
  <si>
    <t>Funciona como uma referência ao método utilizado, o nome do arquivo LCIA Data Set tem que ser o mesmo da UUID [ver se tem diferenças entre as UUID's do Ecospold e ILCD]</t>
  </si>
  <si>
    <t>Não tem referência a um fator no ILCD, ele entra diretamente no LCIA Method Data Set</t>
  </si>
  <si>
    <t>Aqui ele coloca uma série de indicadores dentro do próprio flow, já no ILCD ele faz um arquivo do método que tem todas as categorias de impacto dele, mesmo assim não tem nenhuma referência, então a UUID será perdida</t>
  </si>
  <si>
    <t>Se o método tiver o mesmo nome, ele entra nas categorias de impacto desse método</t>
  </si>
  <si>
    <t>Tem que estar dentro do método os fatores</t>
  </si>
  <si>
    <t>LCIAMethodDataSet/characterizationFactor/factor/meanValue</t>
  </si>
  <si>
    <t>LCIAMethodDataSet/LCIAMethodInformation/dataSetInformation/name</t>
  </si>
  <si>
    <t>LCIAMethodDataSet/LCIAMethodInformation/dataSetInformation/impactCategory</t>
  </si>
  <si>
    <t>LCIAMethodDataSet/LCIAMethodInformation/dataSetInformation/impactIndicator</t>
  </si>
  <si>
    <t>Mesmo que a categoria</t>
  </si>
  <si>
    <t>Ele entra no flow Property Data Set da propriedade do indicador como unidade</t>
  </si>
  <si>
    <t>representativeness</t>
  </si>
  <si>
    <t>percent@</t>
  </si>
  <si>
    <t>systemModelId@</t>
  </si>
  <si>
    <t>systemModelContextId@</t>
  </si>
  <si>
    <t>systemModelName</t>
  </si>
  <si>
    <t>samplingProcedure</t>
  </si>
  <si>
    <t>extrapolations</t>
  </si>
  <si>
    <t>O indicador que está dentro do fluxo tem que ter o fluxo indicado no ILCD no campo LCIAMethodDataSet/characterizationFactor/factor/referenceToFlowDataSet e o exchangeDirection também no LCIAMethodDataSet/characterizationFactor/factor/exchangeDirection, também tem que colocar os métodos referenciados em processDataSet/modellingAndValidation/completeness/referenceToSupportedImpactAssessmentMethods</t>
  </si>
  <si>
    <t>Porcentagem da produção incluída considerando as tecnologias, locais, etc...</t>
  </si>
  <si>
    <t>Identificação do modelo do sistema</t>
  </si>
  <si>
    <t>Colocar no generalComment ou em processDataSet/modellingAndValidation/LCIMethodAndAllocation/modellingConstants e indicar no método que a alocação é com net ou gross values</t>
  </si>
  <si>
    <t>[Realizar a tradução de um sistema para o outro com possíveis listas]</t>
  </si>
  <si>
    <t>processDataSet/LCIMethodAndAllocation/LCIMethodApproaches</t>
  </si>
  <si>
    <t>A identificação não consegue entrar em nenhum lugar</t>
  </si>
  <si>
    <t>Context do modelo de sistema</t>
  </si>
  <si>
    <t>Nome do modelo de sistema</t>
  </si>
  <si>
    <t>Procedimento de coleta de dados</t>
  </si>
  <si>
    <t>extrapolações feitas no trabalho</t>
  </si>
  <si>
    <t>processDataSet/modellingAndValidation/dataSourcesTreatmentAndRepresentativeness/dataTreatmentAndExtrapolation</t>
  </si>
  <si>
    <t>processDataSet/modellingAndValidation/dataSourcesTreatmentAndRepresentativeness/samplingProcedure</t>
  </si>
  <si>
    <t>processDataSet/modellingAndValidation/dataSourcesTreatmentAndRepresentativeness/percentageSupplyOrProductionCovered</t>
  </si>
  <si>
    <t>review</t>
  </si>
  <si>
    <t>reviewerId@</t>
  </si>
  <si>
    <t>reviewerContextId@</t>
  </si>
  <si>
    <t>reviewerName@</t>
  </si>
  <si>
    <t>reviewerEmail@</t>
  </si>
  <si>
    <t>reviewDate@</t>
  </si>
  <si>
    <t>reviewedMajorRelease@</t>
  </si>
  <si>
    <t>reviewedMinorRelease@</t>
  </si>
  <si>
    <t>reviewedMajorRevision@</t>
  </si>
  <si>
    <t>reviewedMinorRevision@</t>
  </si>
  <si>
    <t>details</t>
  </si>
  <si>
    <t>otherDetails</t>
  </si>
  <si>
    <t>Identificação do revisor</t>
  </si>
  <si>
    <t>Context do revisor</t>
  </si>
  <si>
    <t>Nome do revisor</t>
  </si>
  <si>
    <t>Email do revisor</t>
  </si>
  <si>
    <t>Data da revisão</t>
  </si>
  <si>
    <t>Número da versão atual da revisão</t>
  </si>
  <si>
    <t>Número da subversão atual da revisão</t>
  </si>
  <si>
    <t>Número da versão atual do dataset</t>
  </si>
  <si>
    <t>Número da subversão atual do dataset</t>
  </si>
  <si>
    <t>Outros detalhes sobre a revisão</t>
  </si>
  <si>
    <t>Texto de comentário do revisor sobre o dataset</t>
  </si>
  <si>
    <t>Date</t>
  </si>
  <si>
    <t>Bem melhor no ILCD</t>
  </si>
  <si>
    <t>contactDataSet/contactInformation/dataSetInformation/name</t>
  </si>
  <si>
    <t>Colocar o UUID do ContactDataSet do revisor, talvez dentro do contact data set também</t>
  </si>
  <si>
    <t>contactDataSet/contactInformation/dataSetInformation/email</t>
  </si>
  <si>
    <t>Entra como texto no comentário pois não tem um campo da data de revisão</t>
  </si>
  <si>
    <t>processDataSet/modellingAndValidation/validation/review/ValidationGroup3/referenceToNameOfReviewerAndInstitution</t>
  </si>
  <si>
    <t>processDataSet/modellingAndValidation/validation/review/ValidationGroup1/reviewDetails</t>
  </si>
  <si>
    <t>É tipo uma versão, então não tem campo certo no ILCD, mas da pra colocar como um texto</t>
  </si>
  <si>
    <t>processDataSet/modellingAndValidation/validation/review/ValidationGroup3/otherDetails</t>
  </si>
  <si>
    <t>administrativeInformation</t>
  </si>
  <si>
    <t>dataEntryBy</t>
  </si>
  <si>
    <t>personId@</t>
  </si>
  <si>
    <t>personContextId@</t>
  </si>
  <si>
    <t>isActiveAuthor@</t>
  </si>
  <si>
    <t>personName@</t>
  </si>
  <si>
    <t>personEmail@</t>
  </si>
  <si>
    <t>dataGeneratorAndPublication</t>
  </si>
  <si>
    <t>dataPublishedIn@</t>
  </si>
  <si>
    <t>publishedSourceId@</t>
  </si>
  <si>
    <t>isCopyrightProtected@</t>
  </si>
  <si>
    <t>accessRestrictedTo@</t>
  </si>
  <si>
    <t>companyId@</t>
  </si>
  <si>
    <t>companyContextId@</t>
  </si>
  <si>
    <t>companyIdOverwrittenByChild@</t>
  </si>
  <si>
    <t>companyCode@</t>
  </si>
  <si>
    <t>fileAttributes</t>
  </si>
  <si>
    <t>majorRelease@</t>
  </si>
  <si>
    <t>minorRelease@</t>
  </si>
  <si>
    <t>majorRevision@</t>
  </si>
  <si>
    <t>minorRevision@</t>
  </si>
  <si>
    <t>internalSchemaVersion@</t>
  </si>
  <si>
    <t>defaultLanguage@</t>
  </si>
  <si>
    <t>creationTimestamp@</t>
  </si>
  <si>
    <t>lastEditTimestamp@</t>
  </si>
  <si>
    <t>fileGenerator@</t>
  </si>
  <si>
    <t>fileTimestamp@</t>
  </si>
  <si>
    <t>contextId@</t>
  </si>
  <si>
    <t>contextName</t>
  </si>
  <si>
    <t>requiredContext</t>
  </si>
  <si>
    <t>Identificação da pessoa que entrou com o dataset</t>
  </si>
  <si>
    <t>Context da pessoa que entrou com os dados</t>
  </si>
  <si>
    <t xml:space="preserve">Booleana que indica se a pessoa pode ser contatada </t>
  </si>
  <si>
    <t>d = False</t>
  </si>
  <si>
    <t>Nome da pessoa que entrou com os dados na database</t>
  </si>
  <si>
    <t>Email da pessoa que entrou com os dados na database</t>
  </si>
  <si>
    <t>Identificação da pessoa que fez o dataset</t>
  </si>
  <si>
    <t>Context da pessoa que fez o dataset</t>
  </si>
  <si>
    <t>Nome da pessoa que fez o dataset</t>
  </si>
  <si>
    <t>Email da pessoa que fez o dataset</t>
  </si>
  <si>
    <t>Indica se o dataset já foi publicado</t>
  </si>
  <si>
    <t>[0 = not published; 1 = partly published; 2 = entirely published]</t>
  </si>
  <si>
    <t>Publicação da database</t>
  </si>
  <si>
    <t>Booleana que indica se tem copyright (True)</t>
  </si>
  <si>
    <t>Páginas relevantes da publicação</t>
  </si>
  <si>
    <t>Indica se há restrições de acesso para o dataset</t>
  </si>
  <si>
    <t>[0 = Public; 1 = Licensees; 2 = Results only; 3 = Restricted]</t>
  </si>
  <si>
    <t>Identificação da empresa que pode acessar os dados caso accessRestrictedTo = 3</t>
  </si>
  <si>
    <t>Caso a empresa tiver sido mudada no 'Child'</t>
  </si>
  <si>
    <t>Context da empresa que pode acessar os dados</t>
  </si>
  <si>
    <t>Código de 7 letras da empresa que pode acessar os dados</t>
  </si>
  <si>
    <t>Número da versão atual da publicação do dataset</t>
  </si>
  <si>
    <t>Número da subversão atual da publicação do dataset</t>
  </si>
  <si>
    <t>Número que identifica diferentes versões do dataset</t>
  </si>
  <si>
    <t>Número que identifica diferentes edições no dataset</t>
  </si>
  <si>
    <t>Esquema base do dataset</t>
  </si>
  <si>
    <t>Não sei o que é ainda</t>
  </si>
  <si>
    <t>?</t>
  </si>
  <si>
    <t>Linguagem usada no dataset</t>
  </si>
  <si>
    <t>d = 'en'</t>
  </si>
  <si>
    <t>Data que o dataset foi criado</t>
  </si>
  <si>
    <t>Data qem que o dataset foi salvo pela última vez</t>
  </si>
  <si>
    <t>Descrição do programa que gerou o dataset</t>
  </si>
  <si>
    <t>Data em que foi criado o dataset com esse id</t>
  </si>
  <si>
    <t xml:space="preserve">[Master Data Set] Identificação do contexto </t>
  </si>
  <si>
    <t>Nome do contexto</t>
  </si>
  <si>
    <t>requiredContextId@</t>
  </si>
  <si>
    <t>requiredContextFileLocation@</t>
  </si>
  <si>
    <t>requiredContextName</t>
  </si>
  <si>
    <t>Número da versão atual do contexto</t>
  </si>
  <si>
    <t>Número da subversão atual do contexto</t>
  </si>
  <si>
    <t>Número da versão de revisões no contexto</t>
  </si>
  <si>
    <t>Númeroda subversão de revisões no contexto</t>
  </si>
  <si>
    <t>Identificação do contexto requerido no Master Data Set</t>
  </si>
  <si>
    <t>Referência a uma URI com o diretório do Master Data utilizado</t>
  </si>
  <si>
    <t xml:space="preserve">Nome do contexto </t>
  </si>
  <si>
    <t>Entra como valor de referência</t>
  </si>
  <si>
    <t>processDataSet/administrativeInformation/dataEntryBy/DataEntryByGroup2/referenceToPersonOrEntityEnteringTheData</t>
  </si>
  <si>
    <t>Colocar o valor como comentário no contato com "é um autor ativo"</t>
  </si>
  <si>
    <t>contactDataSet/contactInformation/dataSetInformation/contactDescriptionOrComment</t>
  </si>
  <si>
    <t>processDataSet/administrativeInformation/dataGenerator/referenceToPersonOrEntityEnteringTheData</t>
  </si>
  <si>
    <t>processDataSet/administrativeInformation/publicationAndOwnership/PublicationAndOwnershipGroup2/workflowAndPublicationStatus</t>
  </si>
  <si>
    <t>Tem que fazer a correspondencia das enumerations</t>
  </si>
  <si>
    <t>0 = Data set finalised; unpublished. 1 = Data set finalised; subsystems published. 2 = Data set finalised; entirely published</t>
  </si>
  <si>
    <t>processDataSet/administrativeInformation/publicationAndOwnership/PublicationAndOwnershipGroup2/referenceToUnchangedRepublication</t>
  </si>
  <si>
    <t>Tem bastante lugar com source no campo, mas acho que esse é o mais correto</t>
  </si>
  <si>
    <t>processDataSet/administrativeInformation/publicationAndOwnership/PublicationAndOwnershipGroup3/copyright</t>
  </si>
  <si>
    <t>processDataSet/administrativeInformation/publicationAndOwnership/PublicationAndOwnershipGroup2/referenceToUnchangedRepublication/subReference</t>
  </si>
  <si>
    <t>processDataSet/administrativeInformation/publicationAndOwnership/PublicationAndOwnershipGroup3/accessRestrictions</t>
  </si>
  <si>
    <t>Tem que escrever o texto no lugar do número</t>
  </si>
  <si>
    <t>processDataSet/administrativeInformation/publicationAndOwnership/PublicationAndOwnershipGroup3/referenceToEntitiesWithExclusiveAccess</t>
  </si>
  <si>
    <t>Indicação de mudança na casa anterior</t>
  </si>
  <si>
    <t>contactDataSet/contactInformation/dataSetInformation/shortName</t>
  </si>
  <si>
    <t>No caso do contato da empresa que tem direitos sobre a publicação e uso dos dados</t>
  </si>
  <si>
    <t>processDataSet/administrativeInformation/publicationAndOwnership/PublicationAndOwnershipGroup1/dataSetVersion</t>
  </si>
  <si>
    <t>Os quatro números em sequencia indicam exatamente isso</t>
  </si>
  <si>
    <t>processDataSet/administrativeInformation/publicationAndOwnership/dataSetLastRevision</t>
  </si>
  <si>
    <t>Só tem a última data</t>
  </si>
  <si>
    <t>Não achei pelo menos</t>
  </si>
  <si>
    <t>Parece que é só o restraint que usa a linguagem</t>
  </si>
  <si>
    <t>processDataSet/administrativeInformation/dataEntryBy/DataEntryByGroup1/timeStamp</t>
  </si>
  <si>
    <t>Só tem espaço para colocar a referência a uma versão do ILCD</t>
  </si>
  <si>
    <t>Não tem contexto no ILCD</t>
  </si>
  <si>
    <t>I</t>
  </si>
  <si>
    <t>CH</t>
  </si>
  <si>
    <t>B</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</si>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</sst>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u/>
      <sz val="11"/>
      <color theme="1"/>
      <name val="Calibri"/>
      <family val="2"/>
      <scheme val="minor"/>
    </font>
    <font>
      <b/>
      <sz val="11"/>
      <color theme="1"/>
      <name val="Calibri"/>
      <family val="2"/>
      <scheme val="minor"/>
    </font>
    <font>
      <i/>
      <sz val="11"/>
      <color rgb="FF7F7F7F"/>
      <name val="Calibri"/>
      <family val="2"/>
      <scheme val="minor"/>
    </font>
    <font>
      <u/>
      <sz val="11"/>
      <color rgb="FF9C570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5"/>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6" fillId="6" borderId="1" applyNumberFormat="0" applyAlignment="0" applyProtection="0"/>
    <xf numFmtId="0" fontId="1" fillId="7" borderId="2" applyNumberFormat="0" applyFont="0" applyAlignment="0" applyProtection="0"/>
    <xf numFmtId="0" fontId="7" fillId="0" borderId="0" applyNumberFormat="0" applyFill="0" applyBorder="0" applyAlignment="0" applyProtection="0"/>
    <xf numFmtId="0" fontId="10" fillId="0" borderId="0" applyNumberFormat="0" applyFill="0" applyBorder="0" applyAlignment="0" applyProtection="0"/>
    <xf numFmtId="0" fontId="1" fillId="8" borderId="0" applyNumberFormat="0" applyBorder="0" applyAlignment="0" applyProtection="0"/>
  </cellStyleXfs>
  <cellXfs count="46">
    <xf numFmtId="0" fontId="0" fillId="0" borderId="0" xfId="0"/>
    <xf numFmtId="0" fontId="7" fillId="0" borderId="0" xfId="7"/>
    <xf numFmtId="0" fontId="3" fillId="3" borderId="0" xfId="2"/>
    <xf numFmtId="0" fontId="7" fillId="0" borderId="3" xfId="7" applyBorder="1"/>
    <xf numFmtId="0" fontId="4" fillId="4" borderId="0" xfId="3"/>
    <xf numFmtId="0" fontId="2" fillId="2" borderId="0" xfId="1"/>
    <xf numFmtId="0" fontId="6" fillId="6" borderId="1" xfId="5"/>
    <xf numFmtId="0" fontId="0" fillId="0" borderId="3" xfId="0" applyBorder="1"/>
    <xf numFmtId="0" fontId="5" fillId="5" borderId="1" xfId="4"/>
    <xf numFmtId="0" fontId="8" fillId="0" borderId="0" xfId="0" applyFont="1"/>
    <xf numFmtId="0" fontId="0" fillId="0" borderId="0" xfId="0" applyFill="1" applyBorder="1"/>
    <xf numFmtId="0" fontId="8" fillId="0" borderId="3" xfId="0" applyFont="1" applyBorder="1"/>
    <xf numFmtId="0" fontId="0" fillId="7" borderId="2" xfId="6" applyFont="1"/>
    <xf numFmtId="0" fontId="0" fillId="0" borderId="0" xfId="0" applyAlignment="1"/>
    <xf numFmtId="0" fontId="0" fillId="0" borderId="0" xfId="0"/>
    <xf numFmtId="0" fontId="0" fillId="0" borderId="3" xfId="0" applyFill="1" applyBorder="1"/>
    <xf numFmtId="0" fontId="10" fillId="0" borderId="0" xfId="8"/>
    <xf numFmtId="0" fontId="4" fillId="4" borderId="0" xfId="3" applyBorder="1"/>
    <xf numFmtId="0" fontId="1" fillId="8" borderId="0" xfId="9"/>
    <xf numFmtId="0" fontId="11" fillId="4" borderId="0" xfId="3" applyFont="1"/>
    <xf numFmtId="0" fontId="1" fillId="8" borderId="0" xfId="9" applyBorder="1"/>
    <xf numFmtId="0" fontId="0" fillId="0" borderId="0" xfId="0" applyBorder="1"/>
    <xf numFmtId="0" fontId="4" fillId="4" borderId="1" xfId="3" applyBorder="1"/>
    <xf numFmtId="0" fontId="3" fillId="3" borderId="0" xfId="2" applyBorder="1"/>
    <xf numFmtId="0" fontId="2" fillId="2" borderId="0" xfId="1" applyBorder="1"/>
    <xf numFmtId="0" fontId="11" fillId="4" borderId="0" xfId="3" applyFont="1" applyBorder="1"/>
    <xf numFmtId="0" fontId="2" fillId="2" borderId="3" xfId="1" applyBorder="1"/>
    <xf numFmtId="0" fontId="0" fillId="0" borderId="4" xfId="0" applyBorder="1"/>
    <xf numFmtId="0" fontId="4" fillId="4" borderId="5" xfId="3" applyBorder="1"/>
    <xf numFmtId="0" fontId="3" fillId="3" borderId="5" xfId="2" applyBorder="1"/>
    <xf numFmtId="0" fontId="2" fillId="2" borderId="5" xfId="1" applyBorder="1"/>
    <xf numFmtId="0" fontId="2" fillId="2" borderId="6" xfId="1" applyBorder="1"/>
    <xf numFmtId="0" fontId="4" fillId="4" borderId="3" xfId="3" applyBorder="1"/>
    <xf numFmtId="0" fontId="3" fillId="3" borderId="3" xfId="2" applyBorder="1"/>
    <xf numFmtId="0" fontId="11" fillId="4" borderId="3" xfId="3" applyFont="1" applyBorder="1"/>
    <xf numFmtId="0" fontId="11" fillId="4" borderId="4" xfId="3" applyFont="1" applyBorder="1"/>
    <xf numFmtId="0" fontId="4" fillId="4" borderId="4" xfId="3" applyFont="1" applyBorder="1"/>
    <xf numFmtId="0" fontId="11" fillId="4" borderId="6" xfId="3" applyFont="1" applyBorder="1"/>
    <xf numFmtId="0" fontId="4" fillId="4" borderId="4" xfId="3" applyBorder="1"/>
    <xf numFmtId="0" fontId="2" fillId="2" borderId="7" xfId="1" applyBorder="1"/>
    <xf numFmtId="0" fontId="4" fillId="4" borderId="6" xfId="3" applyBorder="1"/>
    <xf numFmtId="0" fontId="4" fillId="4" borderId="3" xfId="3" quotePrefix="1" applyBorder="1"/>
    <xf numFmtId="0" fontId="0" fillId="0" borderId="0" xfId="0" applyAlignment="1">
      <alignment horizontal="center"/>
    </xf>
    <xf numFmtId="0" fontId="0" fillId="0" borderId="0" xfId="0" applyFill="1" applyBorder="1" applyAlignment="1"/>
    <xf numFmtId="0" fontId="0" fillId="0" borderId="0" xfId="0" applyAlignment="1">
      <alignment horizontal="center" wrapText="1"/>
    </xf>
    <xf numFmtId="0" fontId="0" fillId="0" borderId="0" xfId="0" applyAlignment="1">
      <alignment horizontal="center" vertical="center" wrapText="1"/>
    </xf>
  </cellXfs>
  <cellStyles count="10">
    <cellStyle name="20% - Ênfase1" xfId="9" builtinId="30"/>
    <cellStyle name="Bom" xfId="1" builtinId="26"/>
    <cellStyle name="Cálculo" xfId="5" builtinId="22"/>
    <cellStyle name="Entrada" xfId="4" builtinId="20"/>
    <cellStyle name="Hiperlink" xfId="7" builtinId="8"/>
    <cellStyle name="Incorreto" xfId="2" builtinId="27"/>
    <cellStyle name="Neutra" xfId="3" builtinId="28"/>
    <cellStyle name="Normal" xfId="0" builtinId="0"/>
    <cellStyle name="Nota" xfId="6" builtinId="10"/>
    <cellStyle name="Texto Explicativo" xfId="8" builtin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sterAllocationPropertyId@" TargetMode="External"/><Relationship Id="rId2" Type="http://schemas.openxmlformats.org/officeDocument/2006/relationships/hyperlink" Target="mailto:productionVolumeMathematicalRelation@" TargetMode="External"/><Relationship Id="rId1" Type="http://schemas.openxmlformats.org/officeDocument/2006/relationships/hyperlink" Target="mailto:reviewedMajorRelease@"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atitudeAndLongitude@" TargetMode="External"/><Relationship Id="rId3" Type="http://schemas.openxmlformats.org/officeDocument/2006/relationships/hyperlink" Target="mailto:metaDataOnly@" TargetMode="External"/><Relationship Id="rId7" Type="http://schemas.openxmlformats.org/officeDocument/2006/relationships/hyperlink" Target="mailto:subLocation@" TargetMode="External"/><Relationship Id="rId12" Type="http://schemas.openxmlformats.org/officeDocument/2006/relationships/hyperlink" Target="mailto:allocatedFraction@" TargetMode="External"/><Relationship Id="rId2" Type="http://schemas.openxmlformats.org/officeDocument/2006/relationships/hyperlink" Target="mailto:location@" TargetMode="External"/><Relationship Id="rId1" Type="http://schemas.openxmlformats.org/officeDocument/2006/relationships/hyperlink" Target="mailto:version@" TargetMode="External"/><Relationship Id="rId6" Type="http://schemas.openxmlformats.org/officeDocument/2006/relationships/hyperlink" Target="mailto:latitudeAndLongitude@" TargetMode="External"/><Relationship Id="rId11" Type="http://schemas.openxmlformats.org/officeDocument/2006/relationships/hyperlink" Target="mailto:internalReferenceToCoProduct@" TargetMode="External"/><Relationship Id="rId5" Type="http://schemas.openxmlformats.org/officeDocument/2006/relationships/hyperlink" Target="mailto:location@" TargetMode="External"/><Relationship Id="rId10" Type="http://schemas.openxmlformats.org/officeDocument/2006/relationships/hyperlink" Target="mailto:dataSetInternalId@" TargetMode="External"/><Relationship Id="rId4" Type="http://schemas.openxmlformats.org/officeDocument/2006/relationships/hyperlink" Target="mailto:type@" TargetMode="External"/><Relationship Id="rId9" Type="http://schemas.openxmlformats.org/officeDocument/2006/relationships/hyperlink" Target="mailto:na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9"/>
  <sheetViews>
    <sheetView tabSelected="1" workbookViewId="0">
      <selection activeCell="E15" sqref="E15"/>
    </sheetView>
  </sheetViews>
  <sheetFormatPr defaultRowHeight="14.4" outlineLevelRow="2" x14ac:dyDescent="0.3"/>
  <cols>
    <col min="9" max="9" width="48.88671875" bestFit="1" customWidth="1"/>
    <col min="10" max="10" width="9.33203125" customWidth="1"/>
    <col min="13" max="13" width="48.44140625" customWidth="1"/>
    <col min="20" max="20" width="41" customWidth="1"/>
  </cols>
  <sheetData>
    <row r="1" spans="1:18" ht="15" thickBot="1" x14ac:dyDescent="0.35">
      <c r="I1" t="s">
        <v>229</v>
      </c>
      <c r="J1" t="s">
        <v>6</v>
      </c>
      <c r="L1" t="s">
        <v>255</v>
      </c>
      <c r="M1" t="s">
        <v>237</v>
      </c>
      <c r="N1" t="s">
        <v>230</v>
      </c>
    </row>
    <row r="2" spans="1:18" ht="15" thickBot="1" x14ac:dyDescent="0.35">
      <c r="A2" s="7" t="s">
        <v>0</v>
      </c>
      <c r="L2" t="s">
        <v>258</v>
      </c>
      <c r="M2" t="s">
        <v>239</v>
      </c>
      <c r="N2" t="s">
        <v>233</v>
      </c>
      <c r="O2" t="s">
        <v>234</v>
      </c>
      <c r="P2" t="s">
        <v>235</v>
      </c>
    </row>
    <row r="3" spans="1:18" ht="15" thickBot="1" x14ac:dyDescent="0.35">
      <c r="B3" s="7" t="s">
        <v>1</v>
      </c>
      <c r="L3" t="s">
        <v>260</v>
      </c>
      <c r="M3" t="s">
        <v>249</v>
      </c>
    </row>
    <row r="4" spans="1:18" ht="15" thickBot="1" x14ac:dyDescent="0.35">
      <c r="C4" s="7" t="s">
        <v>2</v>
      </c>
      <c r="L4" s="7" t="s">
        <v>264</v>
      </c>
    </row>
    <row r="5" spans="1:18" ht="15" outlineLevel="1" thickBot="1" x14ac:dyDescent="0.35">
      <c r="D5" s="7" t="s">
        <v>3</v>
      </c>
    </row>
    <row r="6" spans="1:18" ht="15" outlineLevel="2" thickBot="1" x14ac:dyDescent="0.35">
      <c r="E6" s="14" t="s">
        <v>4</v>
      </c>
      <c r="H6" t="s">
        <v>744</v>
      </c>
      <c r="I6" s="2" t="s">
        <v>5</v>
      </c>
      <c r="J6" t="s">
        <v>7</v>
      </c>
      <c r="L6" t="s">
        <v>259</v>
      </c>
      <c r="N6" t="s">
        <v>231</v>
      </c>
    </row>
    <row r="7" spans="1:18" ht="15" outlineLevel="2" thickBot="1" x14ac:dyDescent="0.35">
      <c r="E7" s="14" t="s">
        <v>8</v>
      </c>
      <c r="H7">
        <v>1</v>
      </c>
      <c r="I7" s="26" t="s">
        <v>9</v>
      </c>
      <c r="J7" t="s">
        <v>7</v>
      </c>
      <c r="L7" s="14" t="s">
        <v>256</v>
      </c>
      <c r="N7" t="s">
        <v>232</v>
      </c>
    </row>
    <row r="8" spans="1:18" ht="15" outlineLevel="2" thickBot="1" x14ac:dyDescent="0.35">
      <c r="E8" s="14" t="s">
        <v>10</v>
      </c>
      <c r="H8" t="s">
        <v>233</v>
      </c>
      <c r="I8" s="2" t="s">
        <v>11</v>
      </c>
      <c r="J8" t="s">
        <v>7</v>
      </c>
      <c r="L8" t="s">
        <v>259</v>
      </c>
      <c r="N8" t="s">
        <v>233</v>
      </c>
    </row>
    <row r="9" spans="1:18" ht="15" outlineLevel="2" thickBot="1" x14ac:dyDescent="0.35">
      <c r="E9" s="14" t="s">
        <v>12</v>
      </c>
      <c r="H9" t="s">
        <v>744</v>
      </c>
      <c r="I9" s="33" t="s">
        <v>13</v>
      </c>
      <c r="J9" t="s">
        <v>7</v>
      </c>
      <c r="L9" t="s">
        <v>257</v>
      </c>
      <c r="M9" t="s">
        <v>242</v>
      </c>
      <c r="N9" t="s">
        <v>236</v>
      </c>
    </row>
    <row r="10" spans="1:18" ht="15" outlineLevel="2" thickBot="1" x14ac:dyDescent="0.35">
      <c r="E10" s="14" t="s">
        <v>14</v>
      </c>
      <c r="H10" t="s">
        <v>233</v>
      </c>
      <c r="I10" s="2" t="s">
        <v>15</v>
      </c>
      <c r="J10" t="s">
        <v>7</v>
      </c>
      <c r="L10" t="s">
        <v>259</v>
      </c>
      <c r="N10" t="s">
        <v>233</v>
      </c>
    </row>
    <row r="11" spans="1:18" ht="15" outlineLevel="2" thickBot="1" x14ac:dyDescent="0.35">
      <c r="E11" s="14" t="s">
        <v>16</v>
      </c>
      <c r="H11" t="s">
        <v>745</v>
      </c>
      <c r="I11" s="33" t="s">
        <v>17</v>
      </c>
      <c r="J11" t="s">
        <v>18</v>
      </c>
      <c r="K11" t="s">
        <v>99</v>
      </c>
      <c r="L11" t="s">
        <v>259</v>
      </c>
      <c r="N11" t="s">
        <v>243</v>
      </c>
      <c r="Q11" t="s">
        <v>244</v>
      </c>
    </row>
    <row r="12" spans="1:18" ht="15" outlineLevel="2" thickBot="1" x14ac:dyDescent="0.35">
      <c r="E12" s="14" t="s">
        <v>19</v>
      </c>
      <c r="H12">
        <v>2</v>
      </c>
      <c r="I12" s="41" t="s">
        <v>20</v>
      </c>
      <c r="J12">
        <v>1.2</v>
      </c>
      <c r="L12" s="14" t="s">
        <v>263</v>
      </c>
      <c r="M12" t="s">
        <v>238</v>
      </c>
      <c r="N12" t="s">
        <v>240</v>
      </c>
    </row>
    <row r="13" spans="1:18" ht="15" outlineLevel="2" thickBot="1" x14ac:dyDescent="0.35">
      <c r="E13" s="14" t="s">
        <v>21</v>
      </c>
      <c r="H13" s="14">
        <v>2</v>
      </c>
      <c r="I13" s="32" t="s">
        <v>22</v>
      </c>
      <c r="J13" t="s">
        <v>23</v>
      </c>
      <c r="L13" s="7" t="s">
        <v>257</v>
      </c>
      <c r="M13" t="s">
        <v>246</v>
      </c>
      <c r="N13" t="s">
        <v>241</v>
      </c>
      <c r="Q13" t="s">
        <v>245</v>
      </c>
    </row>
    <row r="14" spans="1:18" ht="15" outlineLevel="2" thickBot="1" x14ac:dyDescent="0.35">
      <c r="E14" s="14" t="s">
        <v>24</v>
      </c>
      <c r="H14" s="14">
        <v>2</v>
      </c>
      <c r="I14" s="4" t="s">
        <v>25</v>
      </c>
      <c r="J14" t="s">
        <v>26</v>
      </c>
      <c r="K14" t="s">
        <v>100</v>
      </c>
      <c r="L14" s="10" t="s">
        <v>265</v>
      </c>
      <c r="M14" t="s">
        <v>597</v>
      </c>
      <c r="N14" t="s">
        <v>247</v>
      </c>
      <c r="Q14" t="s">
        <v>250</v>
      </c>
    </row>
    <row r="15" spans="1:18" ht="15" outlineLevel="2" thickBot="1" x14ac:dyDescent="0.35">
      <c r="E15" s="1" t="s">
        <v>27</v>
      </c>
      <c r="H15" s="10">
        <v>2</v>
      </c>
      <c r="I15" s="22" t="s">
        <v>28</v>
      </c>
      <c r="J15" t="s">
        <v>7</v>
      </c>
      <c r="L15" s="15" t="s">
        <v>257</v>
      </c>
      <c r="M15" t="s">
        <v>253</v>
      </c>
      <c r="N15" t="s">
        <v>251</v>
      </c>
      <c r="R15" t="s">
        <v>252</v>
      </c>
    </row>
    <row r="16" spans="1:18" outlineLevel="2" x14ac:dyDescent="0.3">
      <c r="E16" s="14" t="s">
        <v>29</v>
      </c>
      <c r="H16" t="s">
        <v>745</v>
      </c>
      <c r="I16" s="2" t="s">
        <v>31</v>
      </c>
      <c r="J16" t="s">
        <v>30</v>
      </c>
      <c r="L16" s="10" t="s">
        <v>259</v>
      </c>
      <c r="N16" t="s">
        <v>254</v>
      </c>
    </row>
    <row r="17" spans="4:14" ht="15" outlineLevel="2" thickBot="1" x14ac:dyDescent="0.35">
      <c r="E17" s="14" t="s">
        <v>32</v>
      </c>
      <c r="H17" t="s">
        <v>233</v>
      </c>
      <c r="I17" s="2" t="s">
        <v>33</v>
      </c>
      <c r="J17" t="s">
        <v>7</v>
      </c>
      <c r="L17" s="10" t="s">
        <v>259</v>
      </c>
      <c r="N17" t="s">
        <v>233</v>
      </c>
    </row>
    <row r="18" spans="4:14" ht="15" outlineLevel="2" thickBot="1" x14ac:dyDescent="0.35">
      <c r="E18" s="14" t="s">
        <v>34</v>
      </c>
      <c r="H18">
        <v>1</v>
      </c>
      <c r="I18" s="26" t="s">
        <v>35</v>
      </c>
      <c r="J18" t="s">
        <v>36</v>
      </c>
      <c r="L18" s="10" t="s">
        <v>266</v>
      </c>
      <c r="N18" t="s">
        <v>267</v>
      </c>
    </row>
    <row r="19" spans="4:14" ht="15" outlineLevel="2" thickBot="1" x14ac:dyDescent="0.35">
      <c r="E19" t="s">
        <v>74</v>
      </c>
      <c r="H19">
        <v>1</v>
      </c>
      <c r="I19" s="26" t="s">
        <v>75</v>
      </c>
      <c r="J19" t="s">
        <v>40</v>
      </c>
      <c r="L19" s="10" t="s">
        <v>269</v>
      </c>
      <c r="N19" t="s">
        <v>268</v>
      </c>
    </row>
    <row r="20" spans="4:14" ht="15" outlineLevel="2" thickBot="1" x14ac:dyDescent="0.35">
      <c r="E20" t="s">
        <v>76</v>
      </c>
      <c r="H20">
        <v>1</v>
      </c>
      <c r="I20" s="26" t="s">
        <v>61</v>
      </c>
      <c r="J20" t="s">
        <v>40</v>
      </c>
      <c r="L20" s="10" t="s">
        <v>272</v>
      </c>
      <c r="N20" t="s">
        <v>268</v>
      </c>
    </row>
    <row r="21" spans="4:14" outlineLevel="2" x14ac:dyDescent="0.3">
      <c r="E21" t="s">
        <v>77</v>
      </c>
      <c r="H21">
        <v>2</v>
      </c>
      <c r="I21" s="4" t="s">
        <v>78</v>
      </c>
      <c r="J21" t="s">
        <v>40</v>
      </c>
      <c r="L21" s="43" t="s">
        <v>273</v>
      </c>
      <c r="N21" t="s">
        <v>270</v>
      </c>
    </row>
    <row r="22" spans="4:14" outlineLevel="2" x14ac:dyDescent="0.3">
      <c r="E22" t="s">
        <v>79</v>
      </c>
      <c r="H22">
        <v>2</v>
      </c>
      <c r="I22" s="4" t="s">
        <v>80</v>
      </c>
      <c r="J22" t="s">
        <v>40</v>
      </c>
      <c r="L22" s="43"/>
      <c r="N22" t="s">
        <v>271</v>
      </c>
    </row>
    <row r="23" spans="4:14" ht="15" outlineLevel="2" thickBot="1" x14ac:dyDescent="0.35">
      <c r="E23" t="s">
        <v>81</v>
      </c>
      <c r="H23">
        <v>2</v>
      </c>
      <c r="I23" s="19" t="s">
        <v>82</v>
      </c>
      <c r="J23" t="s">
        <v>40</v>
      </c>
      <c r="L23" s="10" t="s">
        <v>275</v>
      </c>
      <c r="N23" t="s">
        <v>274</v>
      </c>
    </row>
    <row r="24" spans="4:14" ht="15" outlineLevel="2" thickBot="1" x14ac:dyDescent="0.35">
      <c r="E24" t="s">
        <v>70</v>
      </c>
      <c r="H24">
        <v>1</v>
      </c>
      <c r="I24" s="26" t="s">
        <v>83</v>
      </c>
      <c r="J24" t="s">
        <v>40</v>
      </c>
      <c r="L24" s="10" t="s">
        <v>265</v>
      </c>
      <c r="N24" t="s">
        <v>268</v>
      </c>
    </row>
    <row r="25" spans="4:14" ht="15" outlineLevel="2" thickBot="1" x14ac:dyDescent="0.35">
      <c r="E25" t="s">
        <v>84</v>
      </c>
      <c r="H25">
        <v>2</v>
      </c>
      <c r="I25" s="32" t="s">
        <v>85</v>
      </c>
      <c r="J25" t="s">
        <v>40</v>
      </c>
      <c r="L25" s="10" t="s">
        <v>265</v>
      </c>
      <c r="M25" t="s">
        <v>248</v>
      </c>
      <c r="N25" t="s">
        <v>276</v>
      </c>
    </row>
    <row r="26" spans="4:14" outlineLevel="1" x14ac:dyDescent="0.3">
      <c r="D26" s="9" t="s">
        <v>69</v>
      </c>
      <c r="I26" s="27"/>
      <c r="J26" t="s">
        <v>68</v>
      </c>
      <c r="K26" s="16" t="s">
        <v>86</v>
      </c>
      <c r="L26" s="10"/>
    </row>
    <row r="27" spans="4:14" outlineLevel="2" x14ac:dyDescent="0.3">
      <c r="D27" s="18" t="s">
        <v>277</v>
      </c>
      <c r="E27" s="14" t="s">
        <v>278</v>
      </c>
      <c r="H27">
        <v>2</v>
      </c>
      <c r="I27" s="28" t="s">
        <v>291</v>
      </c>
      <c r="J27" t="s">
        <v>7</v>
      </c>
      <c r="L27" s="10" t="s">
        <v>257</v>
      </c>
      <c r="M27" s="10" t="s">
        <v>288</v>
      </c>
      <c r="N27" t="s">
        <v>287</v>
      </c>
    </row>
    <row r="28" spans="4:14" outlineLevel="2" x14ac:dyDescent="0.3">
      <c r="D28" s="18"/>
      <c r="E28" s="14" t="s">
        <v>279</v>
      </c>
      <c r="H28" t="s">
        <v>233</v>
      </c>
      <c r="I28" s="29" t="s">
        <v>282</v>
      </c>
      <c r="J28" t="s">
        <v>7</v>
      </c>
      <c r="L28" t="s">
        <v>259</v>
      </c>
      <c r="N28" t="s">
        <v>233</v>
      </c>
    </row>
    <row r="29" spans="4:14" outlineLevel="2" x14ac:dyDescent="0.3">
      <c r="D29" s="18"/>
      <c r="E29" t="s">
        <v>280</v>
      </c>
      <c r="H29">
        <v>1</v>
      </c>
      <c r="I29" s="30" t="s">
        <v>283</v>
      </c>
      <c r="J29" t="s">
        <v>40</v>
      </c>
      <c r="L29" s="14" t="s">
        <v>289</v>
      </c>
      <c r="N29" t="s">
        <v>285</v>
      </c>
    </row>
    <row r="30" spans="4:14" ht="15" outlineLevel="2" thickBot="1" x14ac:dyDescent="0.35">
      <c r="D30" s="18"/>
      <c r="E30" t="s">
        <v>281</v>
      </c>
      <c r="H30">
        <v>1</v>
      </c>
      <c r="I30" s="31" t="s">
        <v>284</v>
      </c>
      <c r="J30" t="s">
        <v>40</v>
      </c>
      <c r="L30" s="14" t="s">
        <v>290</v>
      </c>
      <c r="N30" t="s">
        <v>286</v>
      </c>
    </row>
    <row r="31" spans="4:14" ht="15" outlineLevel="1" thickBot="1" x14ac:dyDescent="0.35">
      <c r="D31" s="7" t="s">
        <v>87</v>
      </c>
    </row>
    <row r="32" spans="4:14" outlineLevel="2" x14ac:dyDescent="0.3">
      <c r="E32" s="14" t="s">
        <v>88</v>
      </c>
      <c r="H32" t="s">
        <v>744</v>
      </c>
      <c r="I32" s="2" t="s">
        <v>89</v>
      </c>
      <c r="J32" t="s">
        <v>7</v>
      </c>
      <c r="L32" t="s">
        <v>259</v>
      </c>
      <c r="N32" t="s">
        <v>292</v>
      </c>
    </row>
    <row r="33" spans="4:20" ht="15" outlineLevel="2" thickBot="1" x14ac:dyDescent="0.35">
      <c r="E33" s="14" t="s">
        <v>90</v>
      </c>
      <c r="H33" t="s">
        <v>233</v>
      </c>
      <c r="I33" s="2" t="s">
        <v>91</v>
      </c>
      <c r="J33" t="s">
        <v>7</v>
      </c>
      <c r="L33" t="s">
        <v>259</v>
      </c>
      <c r="N33" t="s">
        <v>233</v>
      </c>
    </row>
    <row r="34" spans="4:20" ht="15" outlineLevel="2" thickBot="1" x14ac:dyDescent="0.35">
      <c r="E34" s="11" t="s">
        <v>92</v>
      </c>
      <c r="H34">
        <v>2</v>
      </c>
      <c r="I34" s="36" t="s">
        <v>93</v>
      </c>
      <c r="J34" t="s">
        <v>40</v>
      </c>
      <c r="L34" s="14" t="s">
        <v>294</v>
      </c>
      <c r="N34" t="s">
        <v>296</v>
      </c>
    </row>
    <row r="35" spans="4:20" ht="15" outlineLevel="2" thickBot="1" x14ac:dyDescent="0.35">
      <c r="E35" t="s">
        <v>94</v>
      </c>
      <c r="H35">
        <v>2</v>
      </c>
      <c r="I35" s="37" t="s">
        <v>95</v>
      </c>
      <c r="J35" t="s">
        <v>40</v>
      </c>
      <c r="L35" s="14" t="s">
        <v>295</v>
      </c>
      <c r="N35" t="s">
        <v>293</v>
      </c>
    </row>
    <row r="36" spans="4:20" ht="15" outlineLevel="1" thickBot="1" x14ac:dyDescent="0.35">
      <c r="D36" s="7" t="s">
        <v>96</v>
      </c>
      <c r="T36" s="13"/>
    </row>
    <row r="37" spans="4:20" outlineLevel="2" x14ac:dyDescent="0.3">
      <c r="E37" s="14" t="s">
        <v>102</v>
      </c>
      <c r="H37">
        <v>2</v>
      </c>
      <c r="I37" s="38" t="s">
        <v>97</v>
      </c>
      <c r="J37" t="s">
        <v>98</v>
      </c>
      <c r="K37" t="s">
        <v>101</v>
      </c>
      <c r="L37" s="14" t="s">
        <v>273</v>
      </c>
      <c r="N37" t="s">
        <v>298</v>
      </c>
      <c r="Q37" s="14" t="s">
        <v>297</v>
      </c>
      <c r="T37" s="13"/>
    </row>
    <row r="38" spans="4:20" ht="15" outlineLevel="2" thickBot="1" x14ac:dyDescent="0.35">
      <c r="E38" t="s">
        <v>94</v>
      </c>
      <c r="H38">
        <v>1</v>
      </c>
      <c r="I38" s="31" t="s">
        <v>103</v>
      </c>
      <c r="J38" t="s">
        <v>40</v>
      </c>
      <c r="L38" s="14" t="s">
        <v>300</v>
      </c>
      <c r="N38" t="s">
        <v>299</v>
      </c>
      <c r="T38" s="13"/>
    </row>
    <row r="39" spans="4:20" ht="15" outlineLevel="1" thickBot="1" x14ac:dyDescent="0.35">
      <c r="D39" s="7" t="s">
        <v>104</v>
      </c>
    </row>
    <row r="40" spans="4:20" ht="15" outlineLevel="2" thickBot="1" x14ac:dyDescent="0.35">
      <c r="E40" s="14" t="s">
        <v>109</v>
      </c>
      <c r="H40">
        <v>2</v>
      </c>
      <c r="I40" s="34" t="s">
        <v>106</v>
      </c>
      <c r="J40" t="s">
        <v>105</v>
      </c>
      <c r="L40" t="s">
        <v>301</v>
      </c>
      <c r="N40" t="s">
        <v>303</v>
      </c>
    </row>
    <row r="41" spans="4:20" ht="15" outlineLevel="2" thickBot="1" x14ac:dyDescent="0.35">
      <c r="E41" s="14" t="s">
        <v>110</v>
      </c>
      <c r="H41">
        <v>2</v>
      </c>
      <c r="I41" s="35" t="s">
        <v>107</v>
      </c>
      <c r="J41" t="s">
        <v>105</v>
      </c>
      <c r="L41" s="14" t="s">
        <v>302</v>
      </c>
      <c r="N41" t="s">
        <v>271</v>
      </c>
    </row>
    <row r="42" spans="4:20" ht="15" outlineLevel="2" thickBot="1" x14ac:dyDescent="0.35">
      <c r="E42" s="14" t="s">
        <v>111</v>
      </c>
      <c r="H42">
        <v>2</v>
      </c>
      <c r="I42" s="32" t="s">
        <v>108</v>
      </c>
      <c r="J42" t="s">
        <v>30</v>
      </c>
      <c r="L42" t="s">
        <v>306</v>
      </c>
      <c r="M42" t="s">
        <v>304</v>
      </c>
      <c r="N42" t="s">
        <v>305</v>
      </c>
    </row>
    <row r="43" spans="4:20" ht="15" outlineLevel="2" thickBot="1" x14ac:dyDescent="0.35">
      <c r="E43" s="10" t="s">
        <v>94</v>
      </c>
      <c r="H43">
        <v>2</v>
      </c>
      <c r="I43" s="34" t="s">
        <v>112</v>
      </c>
      <c r="J43" t="s">
        <v>40</v>
      </c>
      <c r="L43" s="14" t="s">
        <v>306</v>
      </c>
      <c r="N43" t="s">
        <v>293</v>
      </c>
    </row>
    <row r="44" spans="4:20" ht="15" outlineLevel="1" thickBot="1" x14ac:dyDescent="0.35">
      <c r="D44" s="7" t="s">
        <v>113</v>
      </c>
    </row>
    <row r="45" spans="4:20" outlineLevel="2" x14ac:dyDescent="0.3">
      <c r="E45" s="14" t="s">
        <v>114</v>
      </c>
      <c r="H45" t="s">
        <v>233</v>
      </c>
      <c r="I45" s="2" t="s">
        <v>116</v>
      </c>
      <c r="J45" t="s">
        <v>7</v>
      </c>
      <c r="K45" t="s">
        <v>118</v>
      </c>
      <c r="L45" t="s">
        <v>259</v>
      </c>
      <c r="N45" t="s">
        <v>307</v>
      </c>
    </row>
    <row r="46" spans="4:20" ht="15" outlineLevel="2" thickBot="1" x14ac:dyDescent="0.35">
      <c r="E46" s="14" t="s">
        <v>115</v>
      </c>
      <c r="H46" t="s">
        <v>233</v>
      </c>
      <c r="I46" s="2" t="s">
        <v>117</v>
      </c>
      <c r="J46" t="s">
        <v>7</v>
      </c>
      <c r="L46" t="s">
        <v>259</v>
      </c>
      <c r="N46" t="s">
        <v>233</v>
      </c>
    </row>
    <row r="47" spans="4:20" ht="15" outlineLevel="2" thickBot="1" x14ac:dyDescent="0.35">
      <c r="E47" s="7" t="s">
        <v>48</v>
      </c>
      <c r="H47" s="13">
        <v>2</v>
      </c>
      <c r="I47" s="4" t="s">
        <v>119</v>
      </c>
      <c r="J47" t="s">
        <v>40</v>
      </c>
      <c r="L47" s="14" t="s">
        <v>265</v>
      </c>
      <c r="M47" t="s">
        <v>309</v>
      </c>
      <c r="N47" t="s">
        <v>308</v>
      </c>
    </row>
    <row r="48" spans="4:20" outlineLevel="2" x14ac:dyDescent="0.3">
      <c r="E48" s="10" t="s">
        <v>94</v>
      </c>
      <c r="H48" s="13">
        <v>2</v>
      </c>
      <c r="I48" s="4" t="s">
        <v>120</v>
      </c>
      <c r="J48" t="s">
        <v>40</v>
      </c>
      <c r="L48" s="14" t="s">
        <v>265</v>
      </c>
      <c r="N48" t="s">
        <v>293</v>
      </c>
    </row>
    <row r="49" spans="3:14" ht="15" outlineLevel="1" thickBot="1" x14ac:dyDescent="0.35"/>
    <row r="50" spans="3:14" ht="15" thickBot="1" x14ac:dyDescent="0.35">
      <c r="C50" s="7" t="s">
        <v>310</v>
      </c>
    </row>
    <row r="51" spans="3:14" ht="15" outlineLevel="1" thickBot="1" x14ac:dyDescent="0.35">
      <c r="D51" s="7" t="s">
        <v>368</v>
      </c>
    </row>
    <row r="52" spans="3:14" ht="15" outlineLevel="2" thickBot="1" x14ac:dyDescent="0.35">
      <c r="E52" s="7" t="s">
        <v>4</v>
      </c>
      <c r="H52" t="s">
        <v>744</v>
      </c>
      <c r="I52" s="2" t="s">
        <v>370</v>
      </c>
      <c r="J52" t="s">
        <v>7</v>
      </c>
      <c r="L52" t="s">
        <v>259</v>
      </c>
      <c r="N52" t="s">
        <v>371</v>
      </c>
    </row>
    <row r="53" spans="3:14" ht="15" outlineLevel="2" thickBot="1" x14ac:dyDescent="0.35">
      <c r="E53" s="7" t="s">
        <v>312</v>
      </c>
      <c r="H53" t="s">
        <v>744</v>
      </c>
      <c r="I53" s="2" t="s">
        <v>389</v>
      </c>
      <c r="J53" t="s">
        <v>7</v>
      </c>
      <c r="L53" s="7" t="s">
        <v>257</v>
      </c>
      <c r="M53" t="s">
        <v>373</v>
      </c>
      <c r="N53" t="s">
        <v>372</v>
      </c>
    </row>
    <row r="54" spans="3:14" ht="15" outlineLevel="2" thickBot="1" x14ac:dyDescent="0.35">
      <c r="E54" s="14" t="s">
        <v>313</v>
      </c>
      <c r="H54" t="s">
        <v>233</v>
      </c>
      <c r="I54" s="2" t="s">
        <v>374</v>
      </c>
      <c r="J54" t="s">
        <v>7</v>
      </c>
      <c r="L54" t="s">
        <v>259</v>
      </c>
      <c r="N54" t="s">
        <v>233</v>
      </c>
    </row>
    <row r="55" spans="3:14" ht="15" outlineLevel="2" thickBot="1" x14ac:dyDescent="0.35">
      <c r="E55" s="14" t="s">
        <v>314</v>
      </c>
      <c r="H55">
        <v>0</v>
      </c>
      <c r="I55" s="2" t="s">
        <v>375</v>
      </c>
      <c r="J55" t="s">
        <v>40</v>
      </c>
      <c r="L55" s="7" t="s">
        <v>257</v>
      </c>
      <c r="M55" s="14" t="s">
        <v>378</v>
      </c>
      <c r="N55" t="s">
        <v>379</v>
      </c>
    </row>
    <row r="56" spans="3:14" ht="15" outlineLevel="2" thickBot="1" x14ac:dyDescent="0.35">
      <c r="E56" s="14" t="s">
        <v>315</v>
      </c>
      <c r="H56">
        <v>1</v>
      </c>
      <c r="I56" s="5" t="s">
        <v>376</v>
      </c>
      <c r="J56" t="s">
        <v>40</v>
      </c>
      <c r="L56" s="10" t="s">
        <v>377</v>
      </c>
      <c r="N56" t="s">
        <v>268</v>
      </c>
    </row>
    <row r="57" spans="3:14" ht="15" outlineLevel="2" thickBot="1" x14ac:dyDescent="0.35">
      <c r="E57" s="7" t="s">
        <v>316</v>
      </c>
      <c r="H57">
        <v>1</v>
      </c>
      <c r="I57" s="5" t="s">
        <v>381</v>
      </c>
      <c r="J57" t="s">
        <v>382</v>
      </c>
      <c r="L57" s="14" t="s">
        <v>380</v>
      </c>
      <c r="N57" t="s">
        <v>386</v>
      </c>
    </row>
    <row r="58" spans="3:14" ht="15" outlineLevel="2" thickBot="1" x14ac:dyDescent="0.35">
      <c r="E58" s="14" t="s">
        <v>317</v>
      </c>
      <c r="H58" t="s">
        <v>746</v>
      </c>
      <c r="I58" s="2" t="s">
        <v>383</v>
      </c>
      <c r="J58" t="s">
        <v>30</v>
      </c>
      <c r="L58" s="10" t="s">
        <v>259</v>
      </c>
      <c r="N58" t="s">
        <v>384</v>
      </c>
    </row>
    <row r="59" spans="3:14" ht="15" outlineLevel="2" thickBot="1" x14ac:dyDescent="0.35">
      <c r="E59" s="14" t="s">
        <v>318</v>
      </c>
      <c r="H59">
        <v>0</v>
      </c>
      <c r="I59" s="2" t="s">
        <v>385</v>
      </c>
      <c r="J59" t="s">
        <v>40</v>
      </c>
      <c r="L59" s="15" t="s">
        <v>257</v>
      </c>
      <c r="M59" s="10" t="s">
        <v>388</v>
      </c>
      <c r="N59" t="s">
        <v>387</v>
      </c>
    </row>
    <row r="60" spans="3:14" outlineLevel="2" x14ac:dyDescent="0.3">
      <c r="D60" s="18" t="s">
        <v>353</v>
      </c>
      <c r="E60" s="14" t="s">
        <v>319</v>
      </c>
      <c r="H60">
        <v>2</v>
      </c>
      <c r="I60" s="4" t="s">
        <v>390</v>
      </c>
      <c r="J60" t="s">
        <v>7</v>
      </c>
      <c r="L60" s="14" t="s">
        <v>391</v>
      </c>
      <c r="M60" t="s">
        <v>392</v>
      </c>
      <c r="N60" t="s">
        <v>393</v>
      </c>
    </row>
    <row r="61" spans="3:14" outlineLevel="2" x14ac:dyDescent="0.3">
      <c r="D61" s="18"/>
      <c r="E61" s="14" t="s">
        <v>320</v>
      </c>
      <c r="H61" t="s">
        <v>744</v>
      </c>
      <c r="I61" s="2" t="s">
        <v>394</v>
      </c>
      <c r="J61" t="s">
        <v>30</v>
      </c>
      <c r="L61" s="10" t="s">
        <v>259</v>
      </c>
      <c r="M61" t="s">
        <v>395</v>
      </c>
    </row>
    <row r="62" spans="3:14" outlineLevel="2" x14ac:dyDescent="0.3">
      <c r="D62" s="18"/>
      <c r="E62" s="14" t="s">
        <v>321</v>
      </c>
      <c r="H62" t="s">
        <v>233</v>
      </c>
      <c r="I62" s="2" t="s">
        <v>396</v>
      </c>
      <c r="J62" t="s">
        <v>7</v>
      </c>
      <c r="L62" t="s">
        <v>259</v>
      </c>
      <c r="N62" t="s">
        <v>233</v>
      </c>
    </row>
    <row r="63" spans="3:14" outlineLevel="2" x14ac:dyDescent="0.3">
      <c r="D63" s="18"/>
      <c r="E63" s="14" t="s">
        <v>322</v>
      </c>
      <c r="H63">
        <v>2</v>
      </c>
      <c r="I63" s="4" t="s">
        <v>397</v>
      </c>
      <c r="J63" t="s">
        <v>40</v>
      </c>
      <c r="L63" t="s">
        <v>400</v>
      </c>
      <c r="N63" t="s">
        <v>399</v>
      </c>
    </row>
    <row r="64" spans="3:14" outlineLevel="2" x14ac:dyDescent="0.3">
      <c r="D64" s="18"/>
      <c r="E64" s="14" t="s">
        <v>323</v>
      </c>
      <c r="H64">
        <v>2</v>
      </c>
      <c r="I64" s="4" t="s">
        <v>402</v>
      </c>
      <c r="J64" t="s">
        <v>40</v>
      </c>
      <c r="L64" s="14" t="s">
        <v>400</v>
      </c>
      <c r="N64" t="s">
        <v>401</v>
      </c>
    </row>
    <row r="65" spans="5:15" ht="15" outlineLevel="2" thickBot="1" x14ac:dyDescent="0.35">
      <c r="E65" s="14" t="s">
        <v>324</v>
      </c>
      <c r="H65">
        <v>1</v>
      </c>
      <c r="I65" s="5" t="s">
        <v>403</v>
      </c>
      <c r="J65" t="s">
        <v>40</v>
      </c>
      <c r="L65" t="s">
        <v>398</v>
      </c>
    </row>
    <row r="66" spans="5:15" ht="15" outlineLevel="2" thickBot="1" x14ac:dyDescent="0.35">
      <c r="E66" s="14" t="s">
        <v>325</v>
      </c>
      <c r="H66">
        <v>2</v>
      </c>
      <c r="I66" s="4" t="s">
        <v>404</v>
      </c>
      <c r="J66" t="s">
        <v>7</v>
      </c>
      <c r="L66" s="7" t="s">
        <v>257</v>
      </c>
      <c r="N66" t="s">
        <v>405</v>
      </c>
    </row>
    <row r="67" spans="5:15" outlineLevel="2" x14ac:dyDescent="0.3">
      <c r="E67" s="14" t="s">
        <v>326</v>
      </c>
      <c r="H67" t="s">
        <v>745</v>
      </c>
      <c r="I67" s="2" t="s">
        <v>406</v>
      </c>
      <c r="J67" t="s">
        <v>30</v>
      </c>
      <c r="L67" s="10" t="s">
        <v>259</v>
      </c>
      <c r="N67" t="s">
        <v>407</v>
      </c>
    </row>
    <row r="68" spans="5:15" ht="15" outlineLevel="2" thickBot="1" x14ac:dyDescent="0.35">
      <c r="E68" s="14" t="s">
        <v>327</v>
      </c>
      <c r="H68" t="s">
        <v>233</v>
      </c>
      <c r="I68" s="2" t="s">
        <v>408</v>
      </c>
      <c r="J68" t="s">
        <v>7</v>
      </c>
      <c r="L68" s="10" t="s">
        <v>259</v>
      </c>
      <c r="N68" t="s">
        <v>233</v>
      </c>
    </row>
    <row r="69" spans="5:15" ht="15" outlineLevel="2" thickBot="1" x14ac:dyDescent="0.35">
      <c r="E69" s="7" t="s">
        <v>48</v>
      </c>
      <c r="H69">
        <v>1</v>
      </c>
      <c r="I69" s="5" t="s">
        <v>409</v>
      </c>
      <c r="J69" t="s">
        <v>40</v>
      </c>
      <c r="L69" s="10" t="s">
        <v>411</v>
      </c>
      <c r="N69" t="s">
        <v>268</v>
      </c>
    </row>
    <row r="70" spans="5:15" ht="15" outlineLevel="2" thickBot="1" x14ac:dyDescent="0.35">
      <c r="E70" s="7" t="s">
        <v>336</v>
      </c>
      <c r="H70">
        <v>1</v>
      </c>
      <c r="I70" s="5" t="s">
        <v>410</v>
      </c>
      <c r="J70" t="s">
        <v>40</v>
      </c>
      <c r="L70" s="15" t="s">
        <v>257</v>
      </c>
      <c r="M70" s="10" t="s">
        <v>412</v>
      </c>
      <c r="N70" t="s">
        <v>413</v>
      </c>
    </row>
    <row r="71" spans="5:15" outlineLevel="2" x14ac:dyDescent="0.3">
      <c r="E71" t="s">
        <v>94</v>
      </c>
      <c r="H71">
        <v>2</v>
      </c>
      <c r="I71" s="19" t="s">
        <v>414</v>
      </c>
      <c r="J71" t="s">
        <v>40</v>
      </c>
      <c r="L71" s="10" t="s">
        <v>415</v>
      </c>
      <c r="N71" t="s">
        <v>416</v>
      </c>
    </row>
    <row r="72" spans="5:15" outlineLevel="2" x14ac:dyDescent="0.3">
      <c r="E72" t="s">
        <v>337</v>
      </c>
    </row>
    <row r="73" spans="5:15" outlineLevel="2" x14ac:dyDescent="0.3">
      <c r="E73" s="18" t="s">
        <v>351</v>
      </c>
      <c r="F73" s="12" t="s">
        <v>338</v>
      </c>
      <c r="G73" t="s">
        <v>426</v>
      </c>
      <c r="H73">
        <v>2</v>
      </c>
      <c r="I73" s="4" t="s">
        <v>418</v>
      </c>
      <c r="L73" t="s">
        <v>445</v>
      </c>
      <c r="M73" t="s">
        <v>431</v>
      </c>
      <c r="N73" s="44" t="s">
        <v>417</v>
      </c>
      <c r="O73" t="s">
        <v>427</v>
      </c>
    </row>
    <row r="74" spans="5:15" outlineLevel="2" x14ac:dyDescent="0.3">
      <c r="E74" s="18"/>
      <c r="F74" s="12" t="s">
        <v>339</v>
      </c>
      <c r="G74" t="s">
        <v>428</v>
      </c>
      <c r="H74">
        <v>2</v>
      </c>
      <c r="I74" s="4" t="s">
        <v>419</v>
      </c>
      <c r="L74" t="s">
        <v>261</v>
      </c>
      <c r="M74" t="s">
        <v>430</v>
      </c>
      <c r="N74" s="44"/>
    </row>
    <row r="75" spans="5:15" outlineLevel="2" x14ac:dyDescent="0.3">
      <c r="E75" s="18"/>
      <c r="F75" s="12" t="s">
        <v>340</v>
      </c>
      <c r="G75" t="s">
        <v>429</v>
      </c>
      <c r="H75">
        <v>2</v>
      </c>
      <c r="I75" s="4" t="s">
        <v>420</v>
      </c>
      <c r="L75" t="s">
        <v>261</v>
      </c>
      <c r="M75" t="s">
        <v>432</v>
      </c>
      <c r="N75" s="44"/>
    </row>
    <row r="76" spans="5:15" outlineLevel="2" x14ac:dyDescent="0.3">
      <c r="E76" s="18"/>
      <c r="F76" s="12" t="s">
        <v>341</v>
      </c>
      <c r="G76" t="s">
        <v>433</v>
      </c>
      <c r="H76">
        <v>2</v>
      </c>
      <c r="I76" s="4" t="s">
        <v>421</v>
      </c>
      <c r="L76" t="s">
        <v>261</v>
      </c>
      <c r="M76" t="s">
        <v>434</v>
      </c>
      <c r="N76" s="44"/>
    </row>
    <row r="77" spans="5:15" outlineLevel="2" x14ac:dyDescent="0.3">
      <c r="E77" s="18"/>
      <c r="F77" s="12" t="s">
        <v>342</v>
      </c>
      <c r="H77">
        <v>0</v>
      </c>
      <c r="I77" s="2" t="s">
        <v>422</v>
      </c>
      <c r="L77" t="s">
        <v>259</v>
      </c>
      <c r="M77" s="42" t="s">
        <v>473</v>
      </c>
      <c r="N77" s="44"/>
    </row>
    <row r="78" spans="5:15" outlineLevel="2" x14ac:dyDescent="0.3">
      <c r="E78" s="18"/>
      <c r="F78" s="12" t="s">
        <v>343</v>
      </c>
      <c r="H78">
        <v>0</v>
      </c>
      <c r="I78" s="2" t="s">
        <v>423</v>
      </c>
      <c r="L78" t="s">
        <v>259</v>
      </c>
      <c r="M78" s="42"/>
      <c r="N78" s="44"/>
    </row>
    <row r="79" spans="5:15" outlineLevel="2" x14ac:dyDescent="0.3">
      <c r="E79" s="18"/>
      <c r="F79" s="12" t="s">
        <v>344</v>
      </c>
      <c r="H79">
        <v>0</v>
      </c>
      <c r="I79" s="2" t="s">
        <v>424</v>
      </c>
      <c r="L79" t="s">
        <v>259</v>
      </c>
      <c r="M79" s="42"/>
      <c r="N79" s="44"/>
    </row>
    <row r="80" spans="5:15" outlineLevel="2" x14ac:dyDescent="0.3">
      <c r="E80" s="18"/>
      <c r="F80" s="12" t="s">
        <v>345</v>
      </c>
      <c r="H80">
        <v>2</v>
      </c>
      <c r="I80" s="4" t="s">
        <v>425</v>
      </c>
      <c r="L80" t="s">
        <v>261</v>
      </c>
      <c r="M80" t="s">
        <v>435</v>
      </c>
      <c r="N80" s="44"/>
    </row>
    <row r="81" spans="5:14" outlineLevel="2" x14ac:dyDescent="0.3">
      <c r="E81" s="18"/>
      <c r="F81" s="14" t="s">
        <v>346</v>
      </c>
      <c r="H81">
        <v>2</v>
      </c>
      <c r="I81" s="4" t="s">
        <v>436</v>
      </c>
      <c r="L81" s="10" t="s">
        <v>415</v>
      </c>
      <c r="N81" t="s">
        <v>437</v>
      </c>
    </row>
    <row r="82" spans="5:14" outlineLevel="2" x14ac:dyDescent="0.3">
      <c r="E82" s="18"/>
      <c r="F82" s="14" t="s">
        <v>94</v>
      </c>
      <c r="H82">
        <v>2</v>
      </c>
      <c r="I82" s="4" t="s">
        <v>438</v>
      </c>
      <c r="L82" s="10" t="s">
        <v>415</v>
      </c>
      <c r="N82" t="s">
        <v>499</v>
      </c>
    </row>
    <row r="83" spans="5:14" outlineLevel="2" x14ac:dyDescent="0.3">
      <c r="E83" t="s">
        <v>76</v>
      </c>
      <c r="H83">
        <v>1</v>
      </c>
      <c r="I83" s="5" t="s">
        <v>439</v>
      </c>
      <c r="L83" s="10" t="s">
        <v>440</v>
      </c>
      <c r="N83" t="s">
        <v>268</v>
      </c>
    </row>
    <row r="84" spans="5:14" ht="15" outlineLevel="2" thickBot="1" x14ac:dyDescent="0.35">
      <c r="E84" t="s">
        <v>347</v>
      </c>
      <c r="J84" s="16" t="s">
        <v>562</v>
      </c>
    </row>
    <row r="85" spans="5:14" ht="15" outlineLevel="2" thickBot="1" x14ac:dyDescent="0.35">
      <c r="F85" s="7" t="s">
        <v>348</v>
      </c>
      <c r="H85">
        <v>2</v>
      </c>
      <c r="I85" s="4" t="s">
        <v>441</v>
      </c>
      <c r="J85" t="s">
        <v>7</v>
      </c>
      <c r="L85" t="s">
        <v>442</v>
      </c>
      <c r="N85" t="s">
        <v>443</v>
      </c>
    </row>
    <row r="86" spans="5:14" ht="15" outlineLevel="2" thickBot="1" x14ac:dyDescent="0.35">
      <c r="F86" s="14" t="s">
        <v>349</v>
      </c>
      <c r="H86" t="s">
        <v>233</v>
      </c>
      <c r="I86" s="2" t="s">
        <v>444</v>
      </c>
      <c r="J86" t="s">
        <v>7</v>
      </c>
      <c r="L86" t="s">
        <v>259</v>
      </c>
      <c r="N86" t="s">
        <v>233</v>
      </c>
    </row>
    <row r="87" spans="5:14" ht="15" outlineLevel="2" thickBot="1" x14ac:dyDescent="0.35">
      <c r="F87" s="14" t="s">
        <v>314</v>
      </c>
      <c r="H87">
        <v>0</v>
      </c>
      <c r="I87" s="2" t="s">
        <v>447</v>
      </c>
      <c r="J87" t="s">
        <v>40</v>
      </c>
      <c r="L87" s="7" t="s">
        <v>257</v>
      </c>
      <c r="M87" t="s">
        <v>446</v>
      </c>
    </row>
    <row r="88" spans="5:14" ht="15" outlineLevel="2" thickBot="1" x14ac:dyDescent="0.35">
      <c r="F88" s="7" t="s">
        <v>316</v>
      </c>
      <c r="H88">
        <v>1</v>
      </c>
      <c r="I88" s="5" t="s">
        <v>448</v>
      </c>
      <c r="J88" t="s">
        <v>382</v>
      </c>
      <c r="L88" s="10" t="s">
        <v>449</v>
      </c>
      <c r="N88" t="s">
        <v>268</v>
      </c>
    </row>
    <row r="89" spans="5:14" outlineLevel="2" x14ac:dyDescent="0.3">
      <c r="F89" s="14" t="s">
        <v>452</v>
      </c>
      <c r="H89" t="s">
        <v>746</v>
      </c>
      <c r="I89" s="2" t="s">
        <v>453</v>
      </c>
      <c r="J89" t="s">
        <v>30</v>
      </c>
      <c r="L89" s="10" t="s">
        <v>259</v>
      </c>
      <c r="M89" s="10" t="s">
        <v>454</v>
      </c>
    </row>
    <row r="90" spans="5:14" outlineLevel="2" x14ac:dyDescent="0.3">
      <c r="F90" s="14" t="s">
        <v>350</v>
      </c>
      <c r="H90">
        <v>0</v>
      </c>
      <c r="I90" s="2" t="s">
        <v>451</v>
      </c>
      <c r="J90" t="s">
        <v>40</v>
      </c>
      <c r="L90" s="10" t="s">
        <v>259</v>
      </c>
      <c r="M90" s="10" t="s">
        <v>446</v>
      </c>
    </row>
    <row r="91" spans="5:14" ht="15" outlineLevel="2" thickBot="1" x14ac:dyDescent="0.35">
      <c r="F91" s="14" t="s">
        <v>317</v>
      </c>
      <c r="H91" t="s">
        <v>746</v>
      </c>
      <c r="I91" s="2" t="s">
        <v>450</v>
      </c>
      <c r="J91" t="s">
        <v>30</v>
      </c>
      <c r="L91" s="10" t="s">
        <v>259</v>
      </c>
      <c r="M91" t="s">
        <v>446</v>
      </c>
    </row>
    <row r="92" spans="5:14" ht="15" outlineLevel="2" thickBot="1" x14ac:dyDescent="0.35">
      <c r="F92" s="14" t="s">
        <v>312</v>
      </c>
      <c r="H92" t="s">
        <v>744</v>
      </c>
      <c r="I92" s="2" t="s">
        <v>456</v>
      </c>
      <c r="J92" t="s">
        <v>7</v>
      </c>
      <c r="L92" s="15" t="s">
        <v>257</v>
      </c>
      <c r="M92" s="10" t="s">
        <v>446</v>
      </c>
    </row>
    <row r="93" spans="5:14" outlineLevel="2" x14ac:dyDescent="0.3">
      <c r="F93" s="14" t="s">
        <v>313</v>
      </c>
      <c r="H93" t="s">
        <v>233</v>
      </c>
      <c r="I93" s="2" t="s">
        <v>455</v>
      </c>
      <c r="J93" t="s">
        <v>7</v>
      </c>
      <c r="L93" t="s">
        <v>259</v>
      </c>
      <c r="N93" t="s">
        <v>233</v>
      </c>
    </row>
    <row r="94" spans="5:14" ht="15" outlineLevel="2" thickBot="1" x14ac:dyDescent="0.35">
      <c r="F94" s="18" t="s">
        <v>355</v>
      </c>
      <c r="H94">
        <v>2</v>
      </c>
      <c r="I94" s="4" t="s">
        <v>457</v>
      </c>
      <c r="J94" t="s">
        <v>353</v>
      </c>
      <c r="L94" t="s">
        <v>458</v>
      </c>
      <c r="N94" t="s">
        <v>459</v>
      </c>
    </row>
    <row r="95" spans="5:14" ht="15" outlineLevel="2" thickBot="1" x14ac:dyDescent="0.35">
      <c r="F95" s="7" t="s">
        <v>48</v>
      </c>
      <c r="H95">
        <v>1</v>
      </c>
      <c r="I95" s="5" t="s">
        <v>460</v>
      </c>
      <c r="J95" t="s">
        <v>40</v>
      </c>
      <c r="L95" t="s">
        <v>461</v>
      </c>
      <c r="N95" t="s">
        <v>268</v>
      </c>
    </row>
    <row r="96" spans="5:14" ht="15" outlineLevel="2" thickBot="1" x14ac:dyDescent="0.35">
      <c r="F96" s="10" t="s">
        <v>336</v>
      </c>
      <c r="H96">
        <v>1</v>
      </c>
      <c r="I96" s="5" t="s">
        <v>462</v>
      </c>
      <c r="J96" t="s">
        <v>40</v>
      </c>
      <c r="L96" s="15" t="s">
        <v>257</v>
      </c>
      <c r="M96" s="10" t="s">
        <v>412</v>
      </c>
      <c r="N96" s="14" t="s">
        <v>413</v>
      </c>
    </row>
    <row r="97" spans="4:14" outlineLevel="2" x14ac:dyDescent="0.3">
      <c r="F97" s="20" t="s">
        <v>337</v>
      </c>
      <c r="H97">
        <v>2</v>
      </c>
      <c r="I97" s="4" t="s">
        <v>463</v>
      </c>
      <c r="J97" t="s">
        <v>351</v>
      </c>
      <c r="L97" s="10" t="s">
        <v>464</v>
      </c>
    </row>
    <row r="98" spans="4:14" outlineLevel="2" x14ac:dyDescent="0.3">
      <c r="F98" s="10" t="s">
        <v>94</v>
      </c>
      <c r="H98">
        <v>2</v>
      </c>
      <c r="I98" s="19" t="s">
        <v>465</v>
      </c>
      <c r="J98" t="s">
        <v>40</v>
      </c>
      <c r="L98" s="10" t="s">
        <v>466</v>
      </c>
      <c r="N98" t="s">
        <v>293</v>
      </c>
    </row>
    <row r="99" spans="4:14" ht="15" outlineLevel="2" thickBot="1" x14ac:dyDescent="0.35">
      <c r="E99" t="s">
        <v>352</v>
      </c>
    </row>
    <row r="100" spans="4:14" ht="15" outlineLevel="2" thickBot="1" x14ac:dyDescent="0.35">
      <c r="F100" s="7" t="s">
        <v>354</v>
      </c>
      <c r="H100">
        <v>2</v>
      </c>
      <c r="I100" s="4" t="s">
        <v>467</v>
      </c>
      <c r="J100" t="s">
        <v>7</v>
      </c>
      <c r="L100" s="14" t="s">
        <v>469</v>
      </c>
      <c r="M100" t="s">
        <v>471</v>
      </c>
      <c r="N100" t="s">
        <v>470</v>
      </c>
    </row>
    <row r="101" spans="4:14" ht="15" outlineLevel="2" thickBot="1" x14ac:dyDescent="0.35">
      <c r="F101" s="7" t="s">
        <v>316</v>
      </c>
      <c r="H101">
        <v>0</v>
      </c>
      <c r="I101" s="2" t="s">
        <v>468</v>
      </c>
      <c r="J101" t="s">
        <v>382</v>
      </c>
      <c r="L101" s="10" t="s">
        <v>262</v>
      </c>
      <c r="N101" t="s">
        <v>472</v>
      </c>
    </row>
    <row r="102" spans="4:14" outlineLevel="2" x14ac:dyDescent="0.3">
      <c r="F102" s="14" t="s">
        <v>350</v>
      </c>
      <c r="H102">
        <v>0</v>
      </c>
      <c r="I102" s="2" t="s">
        <v>451</v>
      </c>
      <c r="J102" s="14" t="s">
        <v>40</v>
      </c>
      <c r="K102" s="14"/>
      <c r="L102" s="10" t="s">
        <v>259</v>
      </c>
      <c r="N102" s="14" t="s">
        <v>472</v>
      </c>
    </row>
    <row r="103" spans="4:14" outlineLevel="2" x14ac:dyDescent="0.3">
      <c r="F103" s="14" t="s">
        <v>317</v>
      </c>
      <c r="H103" t="s">
        <v>746</v>
      </c>
      <c r="I103" s="2" t="s">
        <v>453</v>
      </c>
      <c r="J103" s="14" t="s">
        <v>30</v>
      </c>
      <c r="K103" s="14"/>
      <c r="L103" s="10" t="s">
        <v>259</v>
      </c>
      <c r="N103" s="14" t="s">
        <v>472</v>
      </c>
    </row>
    <row r="104" spans="4:14" outlineLevel="2" x14ac:dyDescent="0.3">
      <c r="F104" s="18" t="s">
        <v>355</v>
      </c>
      <c r="H104">
        <v>0</v>
      </c>
      <c r="I104" s="2" t="s">
        <v>457</v>
      </c>
      <c r="J104" t="s">
        <v>353</v>
      </c>
      <c r="L104" s="10" t="s">
        <v>259</v>
      </c>
      <c r="N104" s="14" t="s">
        <v>472</v>
      </c>
    </row>
    <row r="105" spans="4:14" ht="15" outlineLevel="2" thickBot="1" x14ac:dyDescent="0.35">
      <c r="E105" t="s">
        <v>84</v>
      </c>
      <c r="H105">
        <v>2</v>
      </c>
      <c r="I105" s="4" t="s">
        <v>474</v>
      </c>
      <c r="J105" t="s">
        <v>40</v>
      </c>
      <c r="L105" s="10" t="s">
        <v>475</v>
      </c>
      <c r="M105" s="10" t="s">
        <v>476</v>
      </c>
    </row>
    <row r="106" spans="4:14" ht="15" outlineLevel="1" thickBot="1" x14ac:dyDescent="0.35">
      <c r="D106" s="7" t="s">
        <v>311</v>
      </c>
    </row>
    <row r="107" spans="4:14" ht="15" outlineLevel="2" thickBot="1" x14ac:dyDescent="0.35">
      <c r="E107" s="7" t="s">
        <v>328</v>
      </c>
      <c r="H107">
        <v>2</v>
      </c>
      <c r="I107" s="4" t="s">
        <v>477</v>
      </c>
      <c r="J107" t="s">
        <v>7</v>
      </c>
      <c r="L107" t="s">
        <v>478</v>
      </c>
      <c r="N107" t="s">
        <v>479</v>
      </c>
    </row>
    <row r="108" spans="4:14" ht="15" outlineLevel="2" thickBot="1" x14ac:dyDescent="0.35">
      <c r="E108" s="14" t="s">
        <v>329</v>
      </c>
      <c r="H108" t="s">
        <v>233</v>
      </c>
      <c r="I108" s="2" t="s">
        <v>480</v>
      </c>
      <c r="J108" t="s">
        <v>7</v>
      </c>
      <c r="L108" t="s">
        <v>259</v>
      </c>
      <c r="N108" t="s">
        <v>233</v>
      </c>
    </row>
    <row r="109" spans="4:14" ht="15" outlineLevel="2" thickBot="1" x14ac:dyDescent="0.35">
      <c r="E109" s="14" t="s">
        <v>330</v>
      </c>
      <c r="H109">
        <v>0</v>
      </c>
      <c r="I109" s="2" t="s">
        <v>481</v>
      </c>
      <c r="J109" t="s">
        <v>7</v>
      </c>
      <c r="L109" s="7" t="s">
        <v>257</v>
      </c>
      <c r="N109" t="s">
        <v>485</v>
      </c>
    </row>
    <row r="110" spans="4:14" ht="15" outlineLevel="2" thickBot="1" x14ac:dyDescent="0.35">
      <c r="E110" s="14" t="s">
        <v>331</v>
      </c>
      <c r="H110" t="s">
        <v>745</v>
      </c>
      <c r="I110" s="2" t="s">
        <v>482</v>
      </c>
      <c r="J110" t="s">
        <v>30</v>
      </c>
      <c r="L110" s="7" t="s">
        <v>257</v>
      </c>
      <c r="N110" t="s">
        <v>483</v>
      </c>
    </row>
    <row r="111" spans="4:14" outlineLevel="2" x14ac:dyDescent="0.3">
      <c r="E111" s="14" t="s">
        <v>332</v>
      </c>
      <c r="H111" s="14" t="s">
        <v>233</v>
      </c>
      <c r="I111" s="2" t="s">
        <v>484</v>
      </c>
      <c r="J111" t="s">
        <v>7</v>
      </c>
      <c r="L111" t="s">
        <v>259</v>
      </c>
      <c r="N111" t="s">
        <v>233</v>
      </c>
    </row>
    <row r="112" spans="4:14" ht="15" outlineLevel="2" thickBot="1" x14ac:dyDescent="0.35">
      <c r="E112" s="14" t="s">
        <v>333</v>
      </c>
      <c r="H112" s="14">
        <v>2</v>
      </c>
      <c r="I112" s="4" t="s">
        <v>487</v>
      </c>
      <c r="J112" t="s">
        <v>382</v>
      </c>
      <c r="L112" t="s">
        <v>486</v>
      </c>
      <c r="N112" t="s">
        <v>494</v>
      </c>
    </row>
    <row r="113" spans="4:17" ht="15" outlineLevel="2" thickBot="1" x14ac:dyDescent="0.35">
      <c r="E113" s="14" t="s">
        <v>334</v>
      </c>
      <c r="H113" s="14">
        <v>0</v>
      </c>
      <c r="I113" s="2" t="s">
        <v>488</v>
      </c>
      <c r="J113" t="s">
        <v>40</v>
      </c>
      <c r="L113" s="7" t="s">
        <v>257</v>
      </c>
      <c r="M113" t="s">
        <v>489</v>
      </c>
      <c r="N113" t="s">
        <v>490</v>
      </c>
    </row>
    <row r="114" spans="4:17" outlineLevel="2" x14ac:dyDescent="0.3">
      <c r="E114" s="1" t="s">
        <v>335</v>
      </c>
      <c r="H114" s="14">
        <v>0</v>
      </c>
      <c r="I114" s="2" t="s">
        <v>491</v>
      </c>
      <c r="J114" t="s">
        <v>40</v>
      </c>
      <c r="L114" t="s">
        <v>259</v>
      </c>
      <c r="N114" t="s">
        <v>492</v>
      </c>
    </row>
    <row r="115" spans="4:17" outlineLevel="2" x14ac:dyDescent="0.3">
      <c r="E115" s="18" t="s">
        <v>356</v>
      </c>
      <c r="H115" s="14">
        <v>2</v>
      </c>
      <c r="I115" s="4" t="s">
        <v>493</v>
      </c>
      <c r="J115" t="s">
        <v>353</v>
      </c>
      <c r="L115" t="s">
        <v>391</v>
      </c>
      <c r="N115" t="s">
        <v>495</v>
      </c>
    </row>
    <row r="116" spans="4:17" outlineLevel="2" x14ac:dyDescent="0.3">
      <c r="E116" t="s">
        <v>357</v>
      </c>
      <c r="H116" s="14">
        <v>2</v>
      </c>
      <c r="I116" s="19" t="s">
        <v>496</v>
      </c>
      <c r="J116" t="s">
        <v>40</v>
      </c>
      <c r="L116" t="s">
        <v>415</v>
      </c>
      <c r="M116" t="s">
        <v>70</v>
      </c>
      <c r="N116" t="s">
        <v>497</v>
      </c>
    </row>
    <row r="117" spans="4:17" outlineLevel="2" x14ac:dyDescent="0.3">
      <c r="E117" s="18" t="s">
        <v>358</v>
      </c>
      <c r="H117" s="14">
        <v>2</v>
      </c>
      <c r="I117" s="4" t="s">
        <v>498</v>
      </c>
      <c r="J117" t="s">
        <v>351</v>
      </c>
      <c r="L117" t="s">
        <v>259</v>
      </c>
      <c r="N117" t="s">
        <v>500</v>
      </c>
    </row>
    <row r="118" spans="4:17" ht="15" outlineLevel="2" thickBot="1" x14ac:dyDescent="0.35">
      <c r="E118" s="18" t="s">
        <v>69</v>
      </c>
      <c r="H118" s="14">
        <v>2</v>
      </c>
      <c r="I118" s="4" t="s">
        <v>291</v>
      </c>
      <c r="J118" t="s">
        <v>68</v>
      </c>
      <c r="L118" t="s">
        <v>501</v>
      </c>
      <c r="N118" t="s">
        <v>502</v>
      </c>
    </row>
    <row r="119" spans="4:17" ht="15" outlineLevel="2" thickBot="1" x14ac:dyDescent="0.35">
      <c r="E119" s="12" t="s">
        <v>359</v>
      </c>
      <c r="H119" s="14">
        <v>2</v>
      </c>
      <c r="I119" s="4" t="s">
        <v>503</v>
      </c>
      <c r="J119" t="s">
        <v>504</v>
      </c>
      <c r="L119" s="7" t="s">
        <v>509</v>
      </c>
      <c r="N119" s="42" t="s">
        <v>508</v>
      </c>
      <c r="Q119" t="s">
        <v>505</v>
      </c>
    </row>
    <row r="120" spans="4:17" ht="15" outlineLevel="2" thickBot="1" x14ac:dyDescent="0.35">
      <c r="E120" s="12" t="s">
        <v>360</v>
      </c>
      <c r="H120" s="14">
        <v>2</v>
      </c>
      <c r="I120" s="4" t="s">
        <v>507</v>
      </c>
      <c r="J120" t="s">
        <v>504</v>
      </c>
      <c r="L120" s="7" t="s">
        <v>510</v>
      </c>
      <c r="N120" s="42"/>
      <c r="Q120" t="s">
        <v>506</v>
      </c>
    </row>
    <row r="121" spans="4:17" ht="15" outlineLevel="1" thickBot="1" x14ac:dyDescent="0.35">
      <c r="D121" s="21" t="s">
        <v>369</v>
      </c>
    </row>
    <row r="122" spans="4:17" ht="15" outlineLevel="2" thickBot="1" x14ac:dyDescent="0.35">
      <c r="E122" s="7" t="s">
        <v>361</v>
      </c>
      <c r="H122">
        <v>2</v>
      </c>
      <c r="I122" s="4" t="s">
        <v>511</v>
      </c>
      <c r="J122" t="s">
        <v>7</v>
      </c>
      <c r="L122" s="14" t="s">
        <v>478</v>
      </c>
      <c r="N122" t="s">
        <v>513</v>
      </c>
    </row>
    <row r="123" spans="4:17" outlineLevel="2" x14ac:dyDescent="0.3">
      <c r="E123" s="14" t="s">
        <v>362</v>
      </c>
      <c r="H123" t="s">
        <v>233</v>
      </c>
      <c r="I123" s="2" t="s">
        <v>512</v>
      </c>
      <c r="J123" t="s">
        <v>7</v>
      </c>
      <c r="L123" t="s">
        <v>259</v>
      </c>
      <c r="N123" t="s">
        <v>233</v>
      </c>
    </row>
    <row r="124" spans="4:17" ht="15" outlineLevel="2" thickBot="1" x14ac:dyDescent="0.35">
      <c r="E124" s="14" t="s">
        <v>363</v>
      </c>
      <c r="H124">
        <v>1</v>
      </c>
      <c r="I124" s="5" t="s">
        <v>514</v>
      </c>
      <c r="J124" t="s">
        <v>40</v>
      </c>
      <c r="L124" t="s">
        <v>515</v>
      </c>
      <c r="N124" t="s">
        <v>268</v>
      </c>
    </row>
    <row r="125" spans="4:17" ht="15" outlineLevel="2" thickBot="1" x14ac:dyDescent="0.35">
      <c r="E125" s="7" t="s">
        <v>364</v>
      </c>
      <c r="J125" s="16" t="s">
        <v>562</v>
      </c>
    </row>
    <row r="126" spans="4:17" ht="15" outlineLevel="2" thickBot="1" x14ac:dyDescent="0.35">
      <c r="F126" s="14" t="s">
        <v>365</v>
      </c>
      <c r="H126">
        <v>2</v>
      </c>
      <c r="I126" s="4" t="s">
        <v>520</v>
      </c>
      <c r="J126" t="s">
        <v>7</v>
      </c>
      <c r="L126" s="7" t="s">
        <v>257</v>
      </c>
      <c r="N126" t="s">
        <v>522</v>
      </c>
    </row>
    <row r="127" spans="4:17" ht="15" outlineLevel="2" thickBot="1" x14ac:dyDescent="0.35">
      <c r="F127" s="14" t="s">
        <v>366</v>
      </c>
      <c r="H127" t="s">
        <v>233</v>
      </c>
      <c r="I127" s="2" t="s">
        <v>521</v>
      </c>
      <c r="L127" t="s">
        <v>259</v>
      </c>
      <c r="N127" t="s">
        <v>233</v>
      </c>
    </row>
    <row r="128" spans="4:17" ht="15" outlineLevel="2" thickBot="1" x14ac:dyDescent="0.35">
      <c r="F128" t="s">
        <v>364</v>
      </c>
      <c r="H128">
        <v>2</v>
      </c>
      <c r="I128" s="4" t="s">
        <v>516</v>
      </c>
      <c r="J128" s="7" t="s">
        <v>40</v>
      </c>
      <c r="L128" s="42" t="s">
        <v>524</v>
      </c>
      <c r="M128" s="42" t="s">
        <v>523</v>
      </c>
      <c r="N128" t="s">
        <v>518</v>
      </c>
    </row>
    <row r="129" spans="4:14" ht="15" outlineLevel="2" thickBot="1" x14ac:dyDescent="0.35">
      <c r="F129" t="s">
        <v>367</v>
      </c>
      <c r="H129">
        <v>2</v>
      </c>
      <c r="I129" s="4" t="s">
        <v>517</v>
      </c>
      <c r="J129" s="7" t="s">
        <v>40</v>
      </c>
      <c r="L129" s="42"/>
      <c r="M129" s="42"/>
      <c r="N129" t="s">
        <v>519</v>
      </c>
    </row>
    <row r="130" spans="4:14" ht="15" outlineLevel="2" thickBot="1" x14ac:dyDescent="0.35">
      <c r="E130" s="12" t="s">
        <v>359</v>
      </c>
      <c r="H130">
        <v>2</v>
      </c>
      <c r="I130" s="17" t="s">
        <v>525</v>
      </c>
      <c r="J130" s="10" t="s">
        <v>527</v>
      </c>
      <c r="L130" s="7" t="s">
        <v>509</v>
      </c>
      <c r="N130" s="42" t="s">
        <v>528</v>
      </c>
    </row>
    <row r="131" spans="4:14" ht="15" outlineLevel="2" thickBot="1" x14ac:dyDescent="0.35">
      <c r="E131" s="12" t="s">
        <v>360</v>
      </c>
      <c r="H131">
        <v>2</v>
      </c>
      <c r="I131" s="17" t="s">
        <v>526</v>
      </c>
      <c r="J131" s="10" t="s">
        <v>527</v>
      </c>
      <c r="L131" s="7" t="s">
        <v>510</v>
      </c>
      <c r="N131" s="42"/>
    </row>
    <row r="132" spans="4:14" ht="15" outlineLevel="1" thickBot="1" x14ac:dyDescent="0.35">
      <c r="D132" t="s">
        <v>529</v>
      </c>
      <c r="J132" s="16" t="s">
        <v>562</v>
      </c>
    </row>
    <row r="133" spans="4:14" ht="15" outlineLevel="2" thickBot="1" x14ac:dyDescent="0.35">
      <c r="E133" s="7" t="s">
        <v>531</v>
      </c>
      <c r="H133" t="s">
        <v>744</v>
      </c>
      <c r="I133" s="23" t="s">
        <v>533</v>
      </c>
      <c r="J133" t="s">
        <v>7</v>
      </c>
      <c r="L133" t="s">
        <v>259</v>
      </c>
      <c r="N133" t="s">
        <v>563</v>
      </c>
    </row>
    <row r="134" spans="4:14" ht="15" outlineLevel="2" thickBot="1" x14ac:dyDescent="0.35">
      <c r="E134" s="14" t="s">
        <v>532</v>
      </c>
      <c r="H134" t="s">
        <v>233</v>
      </c>
      <c r="I134" s="23" t="s">
        <v>530</v>
      </c>
      <c r="J134" t="s">
        <v>7</v>
      </c>
      <c r="L134" t="s">
        <v>259</v>
      </c>
      <c r="N134" t="s">
        <v>233</v>
      </c>
    </row>
    <row r="135" spans="4:14" ht="15" outlineLevel="2" thickBot="1" x14ac:dyDescent="0.35">
      <c r="E135" s="14" t="s">
        <v>314</v>
      </c>
      <c r="H135">
        <v>0</v>
      </c>
      <c r="I135" s="23" t="s">
        <v>534</v>
      </c>
      <c r="J135" t="s">
        <v>40</v>
      </c>
      <c r="L135" s="7" t="s">
        <v>257</v>
      </c>
      <c r="N135" t="s">
        <v>564</v>
      </c>
    </row>
    <row r="136" spans="4:14" outlineLevel="2" x14ac:dyDescent="0.3">
      <c r="E136" s="14" t="s">
        <v>318</v>
      </c>
      <c r="H136">
        <v>1</v>
      </c>
      <c r="I136" s="24" t="s">
        <v>535</v>
      </c>
      <c r="J136" t="s">
        <v>40</v>
      </c>
      <c r="L136" s="10" t="s">
        <v>565</v>
      </c>
      <c r="N136" t="s">
        <v>268</v>
      </c>
    </row>
    <row r="137" spans="4:14" ht="15" outlineLevel="2" thickBot="1" x14ac:dyDescent="0.35">
      <c r="E137" s="14" t="s">
        <v>317</v>
      </c>
      <c r="H137" t="s">
        <v>746</v>
      </c>
      <c r="I137" s="23" t="s">
        <v>536</v>
      </c>
      <c r="J137" t="s">
        <v>30</v>
      </c>
      <c r="L137" s="10" t="s">
        <v>259</v>
      </c>
      <c r="N137" t="s">
        <v>566</v>
      </c>
    </row>
    <row r="138" spans="4:14" ht="15" outlineLevel="2" thickBot="1" x14ac:dyDescent="0.35">
      <c r="E138" s="7" t="s">
        <v>316</v>
      </c>
      <c r="H138">
        <v>1</v>
      </c>
      <c r="I138" s="24" t="s">
        <v>537</v>
      </c>
      <c r="J138" t="s">
        <v>382</v>
      </c>
      <c r="L138" s="10" t="s">
        <v>567</v>
      </c>
      <c r="N138" t="s">
        <v>268</v>
      </c>
    </row>
    <row r="139" spans="4:14" ht="15" outlineLevel="2" thickBot="1" x14ac:dyDescent="0.35">
      <c r="E139" s="14" t="s">
        <v>312</v>
      </c>
      <c r="H139" t="s">
        <v>744</v>
      </c>
      <c r="I139" s="23" t="s">
        <v>568</v>
      </c>
      <c r="J139" t="s">
        <v>7</v>
      </c>
      <c r="L139" s="15" t="s">
        <v>257</v>
      </c>
      <c r="N139" t="s">
        <v>569</v>
      </c>
    </row>
    <row r="140" spans="4:14" ht="15" outlineLevel="2" thickBot="1" x14ac:dyDescent="0.35">
      <c r="E140" s="14" t="s">
        <v>313</v>
      </c>
      <c r="H140" t="s">
        <v>233</v>
      </c>
      <c r="I140" s="2" t="s">
        <v>374</v>
      </c>
      <c r="J140" t="s">
        <v>7</v>
      </c>
      <c r="L140" t="s">
        <v>259</v>
      </c>
      <c r="N140" t="s">
        <v>233</v>
      </c>
    </row>
    <row r="141" spans="4:14" ht="15" outlineLevel="2" thickBot="1" x14ac:dyDescent="0.35">
      <c r="E141" s="7" t="s">
        <v>48</v>
      </c>
      <c r="H141">
        <v>1</v>
      </c>
      <c r="I141" s="24" t="s">
        <v>538</v>
      </c>
      <c r="J141" t="s">
        <v>40</v>
      </c>
      <c r="L141" s="14" t="s">
        <v>570</v>
      </c>
    </row>
    <row r="142" spans="4:14" ht="15" outlineLevel="2" thickBot="1" x14ac:dyDescent="0.35">
      <c r="E142" s="10" t="s">
        <v>336</v>
      </c>
      <c r="H142">
        <v>1</v>
      </c>
      <c r="I142" s="24" t="s">
        <v>539</v>
      </c>
      <c r="J142" t="s">
        <v>40</v>
      </c>
      <c r="L142" s="15" t="s">
        <v>257</v>
      </c>
      <c r="M142" s="10" t="s">
        <v>412</v>
      </c>
      <c r="N142" s="10" t="s">
        <v>571</v>
      </c>
    </row>
    <row r="143" spans="4:14" outlineLevel="2" x14ac:dyDescent="0.3">
      <c r="E143" s="20" t="s">
        <v>337</v>
      </c>
      <c r="H143">
        <v>2</v>
      </c>
      <c r="I143" s="17" t="s">
        <v>540</v>
      </c>
      <c r="J143" t="s">
        <v>351</v>
      </c>
      <c r="L143" s="14" t="s">
        <v>572</v>
      </c>
      <c r="N143" s="10" t="s">
        <v>573</v>
      </c>
    </row>
    <row r="144" spans="4:14" outlineLevel="2" x14ac:dyDescent="0.3">
      <c r="E144" s="10" t="s">
        <v>94</v>
      </c>
      <c r="H144">
        <v>2</v>
      </c>
      <c r="I144" s="25" t="s">
        <v>541</v>
      </c>
      <c r="J144" t="s">
        <v>40</v>
      </c>
      <c r="L144" s="14" t="s">
        <v>574</v>
      </c>
      <c r="N144" s="10" t="s">
        <v>293</v>
      </c>
    </row>
    <row r="145" spans="3:14" ht="15" outlineLevel="1" thickBot="1" x14ac:dyDescent="0.35">
      <c r="D145" t="s">
        <v>542</v>
      </c>
      <c r="M145" t="s">
        <v>594</v>
      </c>
    </row>
    <row r="146" spans="3:14" ht="15" outlineLevel="2" thickBot="1" x14ac:dyDescent="0.35">
      <c r="E146" s="7" t="s">
        <v>543</v>
      </c>
      <c r="H146" t="s">
        <v>744</v>
      </c>
      <c r="I146" s="23" t="s">
        <v>553</v>
      </c>
      <c r="J146" t="s">
        <v>7</v>
      </c>
      <c r="L146" t="s">
        <v>259</v>
      </c>
      <c r="N146" t="s">
        <v>577</v>
      </c>
    </row>
    <row r="147" spans="3:14" ht="15" outlineLevel="2" thickBot="1" x14ac:dyDescent="0.35">
      <c r="E147" s="14" t="s">
        <v>544</v>
      </c>
      <c r="H147" t="s">
        <v>233</v>
      </c>
      <c r="I147" s="23" t="s">
        <v>545</v>
      </c>
      <c r="J147" t="s">
        <v>7</v>
      </c>
      <c r="L147" t="s">
        <v>259</v>
      </c>
      <c r="N147" t="s">
        <v>233</v>
      </c>
    </row>
    <row r="148" spans="3:14" ht="15" outlineLevel="2" thickBot="1" x14ac:dyDescent="0.35">
      <c r="E148" s="7" t="s">
        <v>547</v>
      </c>
      <c r="H148">
        <v>2</v>
      </c>
      <c r="I148" s="17" t="s">
        <v>554</v>
      </c>
      <c r="J148" t="s">
        <v>7</v>
      </c>
      <c r="L148" t="s">
        <v>575</v>
      </c>
      <c r="N148" t="s">
        <v>576</v>
      </c>
    </row>
    <row r="149" spans="3:14" ht="15" outlineLevel="2" thickBot="1" x14ac:dyDescent="0.35">
      <c r="E149" s="14" t="s">
        <v>546</v>
      </c>
      <c r="H149" t="s">
        <v>233</v>
      </c>
      <c r="I149" s="2" t="s">
        <v>551</v>
      </c>
      <c r="J149" t="s">
        <v>7</v>
      </c>
      <c r="L149" t="s">
        <v>259</v>
      </c>
      <c r="N149" t="s">
        <v>233</v>
      </c>
    </row>
    <row r="150" spans="3:14" ht="15" outlineLevel="2" thickBot="1" x14ac:dyDescent="0.35">
      <c r="E150" s="7" t="s">
        <v>548</v>
      </c>
      <c r="H150" t="s">
        <v>744</v>
      </c>
      <c r="I150" s="2" t="s">
        <v>555</v>
      </c>
      <c r="J150" t="s">
        <v>7</v>
      </c>
      <c r="L150" s="21" t="s">
        <v>259</v>
      </c>
      <c r="N150" t="s">
        <v>578</v>
      </c>
    </row>
    <row r="151" spans="3:14" ht="15" outlineLevel="2" thickBot="1" x14ac:dyDescent="0.35">
      <c r="E151" s="14" t="s">
        <v>549</v>
      </c>
      <c r="H151" t="s">
        <v>233</v>
      </c>
      <c r="I151" s="2" t="s">
        <v>552</v>
      </c>
      <c r="J151" t="s">
        <v>7</v>
      </c>
      <c r="L151" t="s">
        <v>259</v>
      </c>
      <c r="N151" t="s">
        <v>233</v>
      </c>
    </row>
    <row r="152" spans="3:14" ht="15" outlineLevel="2" thickBot="1" x14ac:dyDescent="0.35">
      <c r="E152" s="7" t="s">
        <v>316</v>
      </c>
      <c r="H152">
        <v>1</v>
      </c>
      <c r="I152" s="5" t="s">
        <v>556</v>
      </c>
      <c r="J152" t="s">
        <v>382</v>
      </c>
      <c r="L152" t="s">
        <v>581</v>
      </c>
      <c r="N152" t="s">
        <v>580</v>
      </c>
    </row>
    <row r="153" spans="3:14" ht="15" outlineLevel="2" thickBot="1" x14ac:dyDescent="0.35">
      <c r="E153" s="7" t="s">
        <v>557</v>
      </c>
      <c r="H153">
        <v>1</v>
      </c>
      <c r="I153" s="5" t="s">
        <v>558</v>
      </c>
      <c r="J153" t="s">
        <v>40</v>
      </c>
      <c r="L153" t="s">
        <v>582</v>
      </c>
      <c r="N153" t="s">
        <v>268</v>
      </c>
    </row>
    <row r="154" spans="3:14" ht="15" outlineLevel="2" thickBot="1" x14ac:dyDescent="0.35">
      <c r="E154" s="7" t="s">
        <v>550</v>
      </c>
      <c r="H154">
        <v>2</v>
      </c>
      <c r="I154" s="4" t="s">
        <v>559</v>
      </c>
      <c r="J154" t="s">
        <v>40</v>
      </c>
      <c r="L154" t="s">
        <v>583</v>
      </c>
      <c r="N154" t="s">
        <v>579</v>
      </c>
    </row>
    <row r="155" spans="3:14" ht="15" outlineLevel="2" thickBot="1" x14ac:dyDescent="0.35">
      <c r="E155" s="7" t="s">
        <v>48</v>
      </c>
      <c r="H155">
        <v>2</v>
      </c>
      <c r="I155" s="4" t="s">
        <v>560</v>
      </c>
      <c r="J155" t="s">
        <v>40</v>
      </c>
      <c r="L155" s="14" t="s">
        <v>584</v>
      </c>
      <c r="N155" t="s">
        <v>585</v>
      </c>
    </row>
    <row r="156" spans="3:14" ht="15" outlineLevel="2" thickBot="1" x14ac:dyDescent="0.35">
      <c r="E156" s="7" t="s">
        <v>336</v>
      </c>
      <c r="H156">
        <v>1</v>
      </c>
      <c r="I156" s="5" t="s">
        <v>561</v>
      </c>
      <c r="J156" t="s">
        <v>40</v>
      </c>
      <c r="L156" s="15" t="s">
        <v>257</v>
      </c>
      <c r="M156" s="10" t="s">
        <v>412</v>
      </c>
      <c r="N156" t="s">
        <v>586</v>
      </c>
    </row>
    <row r="157" spans="3:14" ht="15" outlineLevel="1" thickBot="1" x14ac:dyDescent="0.35"/>
    <row r="158" spans="3:14" ht="15" thickBot="1" x14ac:dyDescent="0.35">
      <c r="C158" s="7" t="s">
        <v>222</v>
      </c>
    </row>
    <row r="159" spans="3:14" ht="15" outlineLevel="1" thickBot="1" x14ac:dyDescent="0.35">
      <c r="D159" t="s">
        <v>587</v>
      </c>
    </row>
    <row r="160" spans="3:14" ht="15" outlineLevel="2" thickBot="1" x14ac:dyDescent="0.35">
      <c r="E160" s="14" t="s">
        <v>588</v>
      </c>
      <c r="H160">
        <v>1</v>
      </c>
      <c r="I160" s="26" t="s">
        <v>595</v>
      </c>
      <c r="J160" t="s">
        <v>202</v>
      </c>
      <c r="L160" t="s">
        <v>607</v>
      </c>
      <c r="N160" t="s">
        <v>268</v>
      </c>
    </row>
    <row r="161" spans="4:14" ht="15" outlineLevel="2" thickBot="1" x14ac:dyDescent="0.35">
      <c r="E161" s="7" t="s">
        <v>589</v>
      </c>
      <c r="H161" t="s">
        <v>744</v>
      </c>
      <c r="I161" s="2" t="s">
        <v>596</v>
      </c>
      <c r="J161" t="s">
        <v>7</v>
      </c>
      <c r="L161" t="s">
        <v>259</v>
      </c>
      <c r="N161" t="s">
        <v>600</v>
      </c>
    </row>
    <row r="162" spans="4:14" ht="15" outlineLevel="2" thickBot="1" x14ac:dyDescent="0.35">
      <c r="E162" s="14" t="s">
        <v>590</v>
      </c>
      <c r="H162" t="s">
        <v>233</v>
      </c>
      <c r="I162" s="2" t="s">
        <v>601</v>
      </c>
      <c r="J162" t="s">
        <v>7</v>
      </c>
      <c r="L162" t="s">
        <v>259</v>
      </c>
      <c r="N162" t="s">
        <v>233</v>
      </c>
    </row>
    <row r="163" spans="4:14" ht="15" outlineLevel="2" thickBot="1" x14ac:dyDescent="0.35">
      <c r="E163" s="7" t="s">
        <v>591</v>
      </c>
      <c r="H163">
        <v>2</v>
      </c>
      <c r="I163" s="32" t="s">
        <v>602</v>
      </c>
      <c r="J163" t="s">
        <v>40</v>
      </c>
      <c r="L163" s="7" t="s">
        <v>257</v>
      </c>
      <c r="M163" t="s">
        <v>599</v>
      </c>
      <c r="N163" t="s">
        <v>598</v>
      </c>
    </row>
    <row r="164" spans="4:14" ht="15" outlineLevel="2" thickBot="1" x14ac:dyDescent="0.35">
      <c r="E164" t="s">
        <v>592</v>
      </c>
      <c r="H164">
        <v>1</v>
      </c>
      <c r="I164" s="26" t="s">
        <v>603</v>
      </c>
      <c r="J164" t="s">
        <v>40</v>
      </c>
      <c r="L164" s="10" t="s">
        <v>606</v>
      </c>
      <c r="N164" t="s">
        <v>268</v>
      </c>
    </row>
    <row r="165" spans="4:14" ht="15" outlineLevel="2" thickBot="1" x14ac:dyDescent="0.35">
      <c r="E165" t="s">
        <v>593</v>
      </c>
      <c r="H165">
        <v>1</v>
      </c>
      <c r="I165" s="26" t="s">
        <v>604</v>
      </c>
      <c r="J165" t="s">
        <v>40</v>
      </c>
      <c r="L165" s="10" t="s">
        <v>605</v>
      </c>
      <c r="N165" t="s">
        <v>268</v>
      </c>
    </row>
    <row r="166" spans="4:14" ht="15" outlineLevel="1" thickBot="1" x14ac:dyDescent="0.35">
      <c r="D166" t="s">
        <v>608</v>
      </c>
      <c r="M166" t="s">
        <v>632</v>
      </c>
    </row>
    <row r="167" spans="4:14" ht="15" outlineLevel="2" thickBot="1" x14ac:dyDescent="0.35">
      <c r="E167" s="14" t="s">
        <v>609</v>
      </c>
      <c r="H167">
        <v>2</v>
      </c>
      <c r="I167" s="32" t="s">
        <v>620</v>
      </c>
      <c r="J167" t="s">
        <v>7</v>
      </c>
      <c r="L167" t="s">
        <v>637</v>
      </c>
      <c r="N167" t="s">
        <v>634</v>
      </c>
    </row>
    <row r="168" spans="4:14" outlineLevel="2" x14ac:dyDescent="0.3">
      <c r="E168" s="14" t="s">
        <v>610</v>
      </c>
      <c r="H168" t="s">
        <v>233</v>
      </c>
      <c r="I168" s="2" t="s">
        <v>621</v>
      </c>
      <c r="J168" t="s">
        <v>7</v>
      </c>
      <c r="L168" t="s">
        <v>259</v>
      </c>
      <c r="N168" t="s">
        <v>233</v>
      </c>
    </row>
    <row r="169" spans="4:14" outlineLevel="2" x14ac:dyDescent="0.3">
      <c r="E169" s="14" t="s">
        <v>611</v>
      </c>
      <c r="H169">
        <v>1</v>
      </c>
      <c r="I169" s="39" t="s">
        <v>622</v>
      </c>
      <c r="J169" t="s">
        <v>40</v>
      </c>
      <c r="L169" t="s">
        <v>633</v>
      </c>
      <c r="N169" t="s">
        <v>268</v>
      </c>
    </row>
    <row r="170" spans="4:14" ht="15" outlineLevel="2" thickBot="1" x14ac:dyDescent="0.35">
      <c r="E170" s="14" t="s">
        <v>612</v>
      </c>
      <c r="H170">
        <v>1</v>
      </c>
      <c r="I170" s="5" t="s">
        <v>623</v>
      </c>
      <c r="J170" t="s">
        <v>40</v>
      </c>
      <c r="L170" s="14" t="s">
        <v>635</v>
      </c>
      <c r="N170" t="s">
        <v>268</v>
      </c>
    </row>
    <row r="171" spans="4:14" outlineLevel="2" x14ac:dyDescent="0.3">
      <c r="E171" s="14" t="s">
        <v>613</v>
      </c>
      <c r="H171">
        <v>2</v>
      </c>
      <c r="I171" s="38" t="s">
        <v>624</v>
      </c>
      <c r="J171" t="s">
        <v>631</v>
      </c>
      <c r="L171" s="14" t="s">
        <v>638</v>
      </c>
      <c r="N171" t="s">
        <v>636</v>
      </c>
    </row>
    <row r="172" spans="4:14" outlineLevel="2" x14ac:dyDescent="0.3">
      <c r="E172" s="1" t="s">
        <v>614</v>
      </c>
      <c r="H172">
        <v>2</v>
      </c>
      <c r="I172" s="28" t="s">
        <v>627</v>
      </c>
      <c r="J172" t="s">
        <v>504</v>
      </c>
      <c r="L172" s="14" t="s">
        <v>638</v>
      </c>
      <c r="N172" s="42" t="s">
        <v>639</v>
      </c>
    </row>
    <row r="173" spans="4:14" outlineLevel="2" x14ac:dyDescent="0.3">
      <c r="E173" s="14" t="s">
        <v>615</v>
      </c>
      <c r="H173">
        <v>2</v>
      </c>
      <c r="I173" s="28" t="s">
        <v>628</v>
      </c>
      <c r="J173" t="s">
        <v>504</v>
      </c>
      <c r="L173" s="14" t="s">
        <v>638</v>
      </c>
      <c r="N173" s="42"/>
    </row>
    <row r="174" spans="4:14" outlineLevel="2" x14ac:dyDescent="0.3">
      <c r="E174" s="14" t="s">
        <v>616</v>
      </c>
      <c r="H174">
        <v>2</v>
      </c>
      <c r="I174" s="28" t="s">
        <v>625</v>
      </c>
      <c r="J174" t="s">
        <v>504</v>
      </c>
      <c r="L174" s="14" t="s">
        <v>638</v>
      </c>
      <c r="N174" s="42"/>
    </row>
    <row r="175" spans="4:14" ht="15" outlineLevel="2" thickBot="1" x14ac:dyDescent="0.35">
      <c r="E175" s="14" t="s">
        <v>617</v>
      </c>
      <c r="H175">
        <v>2</v>
      </c>
      <c r="I175" s="40" t="s">
        <v>626</v>
      </c>
      <c r="J175" t="s">
        <v>504</v>
      </c>
      <c r="L175" s="14" t="s">
        <v>638</v>
      </c>
      <c r="N175" s="42"/>
    </row>
    <row r="176" spans="4:14" ht="15" outlineLevel="2" thickBot="1" x14ac:dyDescent="0.35">
      <c r="E176" t="s">
        <v>618</v>
      </c>
      <c r="H176">
        <v>1</v>
      </c>
      <c r="I176" s="26" t="s">
        <v>630</v>
      </c>
      <c r="J176" t="s">
        <v>40</v>
      </c>
      <c r="L176" s="14" t="s">
        <v>640</v>
      </c>
      <c r="N176" t="s">
        <v>268</v>
      </c>
    </row>
    <row r="177" spans="3:17" ht="15" outlineLevel="2" thickBot="1" x14ac:dyDescent="0.35">
      <c r="E177" t="s">
        <v>619</v>
      </c>
      <c r="H177">
        <v>1</v>
      </c>
      <c r="I177" s="26" t="s">
        <v>629</v>
      </c>
      <c r="J177" t="s">
        <v>40</v>
      </c>
      <c r="L177" s="14" t="s">
        <v>638</v>
      </c>
      <c r="N177" t="s">
        <v>268</v>
      </c>
    </row>
    <row r="178" spans="3:17" ht="15" outlineLevel="1" thickBot="1" x14ac:dyDescent="0.35"/>
    <row r="179" spans="3:17" ht="15" thickBot="1" x14ac:dyDescent="0.35">
      <c r="C179" s="7" t="s">
        <v>641</v>
      </c>
    </row>
    <row r="180" spans="3:17" ht="15" outlineLevel="1" thickBot="1" x14ac:dyDescent="0.35">
      <c r="D180" s="7" t="s">
        <v>642</v>
      </c>
    </row>
    <row r="181" spans="3:17" ht="15" outlineLevel="2" thickBot="1" x14ac:dyDescent="0.35">
      <c r="E181" s="7" t="s">
        <v>643</v>
      </c>
      <c r="H181">
        <v>2</v>
      </c>
      <c r="I181" s="32" t="s">
        <v>671</v>
      </c>
      <c r="J181" t="s">
        <v>7</v>
      </c>
      <c r="L181" t="s">
        <v>718</v>
      </c>
      <c r="N181" t="s">
        <v>717</v>
      </c>
    </row>
    <row r="182" spans="3:17" outlineLevel="2" x14ac:dyDescent="0.3">
      <c r="E182" s="14" t="s">
        <v>644</v>
      </c>
      <c r="H182" t="s">
        <v>233</v>
      </c>
      <c r="I182" s="2" t="s">
        <v>672</v>
      </c>
      <c r="J182" t="s">
        <v>7</v>
      </c>
      <c r="L182" t="s">
        <v>259</v>
      </c>
      <c r="N182" t="s">
        <v>233</v>
      </c>
    </row>
    <row r="183" spans="3:17" ht="15" outlineLevel="2" thickBot="1" x14ac:dyDescent="0.35">
      <c r="E183" s="14" t="s">
        <v>645</v>
      </c>
      <c r="H183">
        <v>2</v>
      </c>
      <c r="I183" s="4" t="s">
        <v>673</v>
      </c>
      <c r="J183" t="s">
        <v>30</v>
      </c>
      <c r="K183" t="s">
        <v>674</v>
      </c>
      <c r="L183" t="s">
        <v>720</v>
      </c>
      <c r="N183" t="s">
        <v>719</v>
      </c>
    </row>
    <row r="184" spans="3:17" ht="15" outlineLevel="2" thickBot="1" x14ac:dyDescent="0.35">
      <c r="E184" s="7" t="s">
        <v>646</v>
      </c>
      <c r="H184">
        <v>1</v>
      </c>
      <c r="I184" s="26" t="s">
        <v>675</v>
      </c>
      <c r="J184" t="s">
        <v>40</v>
      </c>
      <c r="L184" s="14" t="s">
        <v>633</v>
      </c>
      <c r="N184" t="s">
        <v>268</v>
      </c>
    </row>
    <row r="185" spans="3:17" ht="15" outlineLevel="2" thickBot="1" x14ac:dyDescent="0.35">
      <c r="E185" s="7" t="s">
        <v>647</v>
      </c>
      <c r="H185">
        <v>1</v>
      </c>
      <c r="I185" s="5" t="s">
        <v>676</v>
      </c>
      <c r="J185" t="s">
        <v>40</v>
      </c>
      <c r="L185" s="14" t="s">
        <v>635</v>
      </c>
      <c r="N185" t="s">
        <v>268</v>
      </c>
    </row>
    <row r="186" spans="3:17" ht="15" outlineLevel="1" thickBot="1" x14ac:dyDescent="0.35">
      <c r="D186" s="7" t="s">
        <v>648</v>
      </c>
    </row>
    <row r="187" spans="3:17" ht="15" outlineLevel="2" thickBot="1" x14ac:dyDescent="0.35">
      <c r="E187" s="7" t="s">
        <v>643</v>
      </c>
      <c r="H187">
        <v>2</v>
      </c>
      <c r="I187" s="32" t="s">
        <v>677</v>
      </c>
      <c r="J187" t="s">
        <v>7</v>
      </c>
      <c r="L187" s="14" t="s">
        <v>721</v>
      </c>
      <c r="N187" t="s">
        <v>717</v>
      </c>
    </row>
    <row r="188" spans="3:17" ht="15" outlineLevel="2" thickBot="1" x14ac:dyDescent="0.35">
      <c r="E188" s="14" t="s">
        <v>644</v>
      </c>
      <c r="H188" t="s">
        <v>233</v>
      </c>
      <c r="I188" s="2" t="s">
        <v>678</v>
      </c>
      <c r="J188" t="s">
        <v>7</v>
      </c>
      <c r="L188" t="s">
        <v>259</v>
      </c>
      <c r="N188" t="s">
        <v>233</v>
      </c>
    </row>
    <row r="189" spans="3:17" ht="15" outlineLevel="2" thickBot="1" x14ac:dyDescent="0.35">
      <c r="E189" s="7" t="s">
        <v>646</v>
      </c>
      <c r="H189">
        <v>1</v>
      </c>
      <c r="I189" s="39" t="s">
        <v>679</v>
      </c>
      <c r="J189" t="s">
        <v>40</v>
      </c>
      <c r="L189" s="14" t="s">
        <v>633</v>
      </c>
      <c r="N189" t="s">
        <v>268</v>
      </c>
    </row>
    <row r="190" spans="3:17" ht="15" outlineLevel="2" thickBot="1" x14ac:dyDescent="0.35">
      <c r="E190" s="7" t="s">
        <v>647</v>
      </c>
      <c r="H190">
        <v>1</v>
      </c>
      <c r="I190" s="5" t="s">
        <v>680</v>
      </c>
      <c r="J190" t="s">
        <v>40</v>
      </c>
      <c r="L190" s="14" t="s">
        <v>635</v>
      </c>
      <c r="N190" t="s">
        <v>268</v>
      </c>
    </row>
    <row r="191" spans="3:17" ht="15" outlineLevel="2" thickBot="1" x14ac:dyDescent="0.35">
      <c r="E191" s="14" t="s">
        <v>649</v>
      </c>
      <c r="H191">
        <v>2</v>
      </c>
      <c r="I191" s="4" t="s">
        <v>681</v>
      </c>
      <c r="J191" t="s">
        <v>26</v>
      </c>
      <c r="L191" s="14" t="s">
        <v>722</v>
      </c>
      <c r="M191" t="s">
        <v>724</v>
      </c>
      <c r="N191" t="s">
        <v>723</v>
      </c>
      <c r="Q191" t="s">
        <v>682</v>
      </c>
    </row>
    <row r="192" spans="3:17" ht="15" outlineLevel="2" thickBot="1" x14ac:dyDescent="0.35">
      <c r="E192" s="18" t="s">
        <v>650</v>
      </c>
      <c r="H192">
        <v>2</v>
      </c>
      <c r="I192" s="32" t="s">
        <v>683</v>
      </c>
      <c r="J192" t="s">
        <v>353</v>
      </c>
      <c r="L192" t="s">
        <v>725</v>
      </c>
      <c r="N192" t="s">
        <v>726</v>
      </c>
    </row>
    <row r="193" spans="4:17" ht="15" outlineLevel="2" thickBot="1" x14ac:dyDescent="0.35">
      <c r="E193" s="7" t="s">
        <v>651</v>
      </c>
      <c r="H193">
        <v>1</v>
      </c>
      <c r="I193" s="26" t="s">
        <v>684</v>
      </c>
      <c r="J193" t="s">
        <v>30</v>
      </c>
      <c r="L193" s="14" t="s">
        <v>727</v>
      </c>
      <c r="N193" t="s">
        <v>268</v>
      </c>
    </row>
    <row r="194" spans="4:17" ht="15" outlineLevel="2" thickBot="1" x14ac:dyDescent="0.35">
      <c r="E194" s="14" t="s">
        <v>324</v>
      </c>
      <c r="H194">
        <v>1</v>
      </c>
      <c r="I194" s="5" t="s">
        <v>685</v>
      </c>
      <c r="J194" t="s">
        <v>40</v>
      </c>
      <c r="L194" s="14" t="s">
        <v>728</v>
      </c>
      <c r="N194" t="s">
        <v>268</v>
      </c>
    </row>
    <row r="195" spans="4:17" ht="15" outlineLevel="2" thickBot="1" x14ac:dyDescent="0.35">
      <c r="E195" s="14" t="s">
        <v>652</v>
      </c>
      <c r="H195">
        <v>2</v>
      </c>
      <c r="I195" s="32" t="s">
        <v>686</v>
      </c>
      <c r="J195" t="s">
        <v>18</v>
      </c>
      <c r="L195" s="14" t="s">
        <v>729</v>
      </c>
      <c r="N195" t="s">
        <v>730</v>
      </c>
      <c r="Q195" t="s">
        <v>687</v>
      </c>
    </row>
    <row r="196" spans="4:17" outlineLevel="2" x14ac:dyDescent="0.3">
      <c r="E196" s="14" t="s">
        <v>653</v>
      </c>
      <c r="H196">
        <v>2</v>
      </c>
      <c r="I196" s="4" t="s">
        <v>688</v>
      </c>
      <c r="J196" t="s">
        <v>7</v>
      </c>
      <c r="L196" s="14" t="s">
        <v>731</v>
      </c>
      <c r="N196" t="s">
        <v>717</v>
      </c>
    </row>
    <row r="197" spans="4:17" outlineLevel="2" x14ac:dyDescent="0.3">
      <c r="E197" s="14" t="s">
        <v>655</v>
      </c>
      <c r="H197" t="s">
        <v>746</v>
      </c>
      <c r="I197" s="2" t="s">
        <v>689</v>
      </c>
      <c r="J197" t="s">
        <v>30</v>
      </c>
      <c r="L197" t="s">
        <v>259</v>
      </c>
      <c r="N197" t="s">
        <v>732</v>
      </c>
    </row>
    <row r="198" spans="4:17" outlineLevel="2" x14ac:dyDescent="0.3">
      <c r="E198" s="14" t="s">
        <v>654</v>
      </c>
      <c r="H198" t="s">
        <v>233</v>
      </c>
      <c r="I198" s="2" t="s">
        <v>690</v>
      </c>
      <c r="J198" t="s">
        <v>7</v>
      </c>
      <c r="L198" t="s">
        <v>259</v>
      </c>
      <c r="N198" t="s">
        <v>233</v>
      </c>
    </row>
    <row r="199" spans="4:17" ht="15" outlineLevel="2" thickBot="1" x14ac:dyDescent="0.35">
      <c r="E199" s="14" t="s">
        <v>656</v>
      </c>
      <c r="H199">
        <v>2</v>
      </c>
      <c r="I199" s="4" t="s">
        <v>691</v>
      </c>
      <c r="J199" t="s">
        <v>40</v>
      </c>
      <c r="L199" t="s">
        <v>733</v>
      </c>
      <c r="N199" t="s">
        <v>734</v>
      </c>
    </row>
    <row r="200" spans="4:17" ht="15" outlineLevel="1" thickBot="1" x14ac:dyDescent="0.35">
      <c r="D200" s="7" t="s">
        <v>657</v>
      </c>
    </row>
    <row r="201" spans="4:17" ht="15" outlineLevel="2" thickBot="1" x14ac:dyDescent="0.35">
      <c r="E201" s="7" t="s">
        <v>658</v>
      </c>
      <c r="H201">
        <v>2</v>
      </c>
      <c r="I201" s="38" t="s">
        <v>692</v>
      </c>
      <c r="J201" t="s">
        <v>504</v>
      </c>
      <c r="L201" s="42" t="s">
        <v>735</v>
      </c>
      <c r="N201" s="42" t="s">
        <v>736</v>
      </c>
    </row>
    <row r="202" spans="4:17" ht="15" outlineLevel="2" thickBot="1" x14ac:dyDescent="0.35">
      <c r="E202" s="7" t="s">
        <v>659</v>
      </c>
      <c r="H202">
        <v>2</v>
      </c>
      <c r="I202" s="28" t="s">
        <v>693</v>
      </c>
      <c r="J202" t="s">
        <v>504</v>
      </c>
      <c r="L202" s="42"/>
      <c r="N202" s="42"/>
    </row>
    <row r="203" spans="4:17" ht="15" outlineLevel="2" thickBot="1" x14ac:dyDescent="0.35">
      <c r="E203" s="7" t="s">
        <v>660</v>
      </c>
      <c r="H203">
        <v>2</v>
      </c>
      <c r="I203" s="28" t="s">
        <v>694</v>
      </c>
      <c r="J203" t="s">
        <v>504</v>
      </c>
      <c r="L203" s="42"/>
      <c r="N203" s="42"/>
    </row>
    <row r="204" spans="4:17" ht="15" outlineLevel="2" thickBot="1" x14ac:dyDescent="0.35">
      <c r="E204" s="7" t="s">
        <v>661</v>
      </c>
      <c r="H204">
        <v>2</v>
      </c>
      <c r="I204" s="40" t="s">
        <v>695</v>
      </c>
      <c r="J204" t="s">
        <v>504</v>
      </c>
      <c r="L204" s="42"/>
      <c r="N204" s="42"/>
    </row>
    <row r="205" spans="4:17" outlineLevel="2" x14ac:dyDescent="0.3">
      <c r="E205" s="14" t="s">
        <v>662</v>
      </c>
      <c r="H205">
        <v>0</v>
      </c>
      <c r="I205" s="2" t="s">
        <v>696</v>
      </c>
      <c r="J205" t="s">
        <v>40</v>
      </c>
      <c r="L205" t="s">
        <v>259</v>
      </c>
      <c r="M205" t="s">
        <v>697</v>
      </c>
      <c r="N205" t="s">
        <v>698</v>
      </c>
    </row>
    <row r="206" spans="4:17" ht="15" outlineLevel="2" thickBot="1" x14ac:dyDescent="0.35">
      <c r="E206" s="14" t="s">
        <v>663</v>
      </c>
      <c r="H206">
        <v>0</v>
      </c>
      <c r="I206" s="2" t="s">
        <v>699</v>
      </c>
      <c r="J206" t="s">
        <v>40</v>
      </c>
      <c r="K206" t="s">
        <v>700</v>
      </c>
      <c r="L206" t="s">
        <v>259</v>
      </c>
      <c r="M206" t="s">
        <v>739</v>
      </c>
      <c r="N206" t="s">
        <v>740</v>
      </c>
    </row>
    <row r="207" spans="4:17" ht="15" outlineLevel="2" thickBot="1" x14ac:dyDescent="0.35">
      <c r="E207" s="14" t="s">
        <v>664</v>
      </c>
      <c r="H207">
        <v>1</v>
      </c>
      <c r="I207" s="26" t="s">
        <v>701</v>
      </c>
      <c r="J207" t="s">
        <v>631</v>
      </c>
      <c r="L207" s="14" t="s">
        <v>741</v>
      </c>
      <c r="N207" t="s">
        <v>268</v>
      </c>
    </row>
    <row r="208" spans="4:17" ht="15" outlineLevel="2" thickBot="1" x14ac:dyDescent="0.35">
      <c r="E208" s="14" t="s">
        <v>665</v>
      </c>
      <c r="H208">
        <v>1</v>
      </c>
      <c r="I208" s="26" t="s">
        <v>702</v>
      </c>
      <c r="J208" t="s">
        <v>631</v>
      </c>
      <c r="L208" t="s">
        <v>737</v>
      </c>
      <c r="N208" t="s">
        <v>268</v>
      </c>
    </row>
    <row r="209" spans="5:14" outlineLevel="2" x14ac:dyDescent="0.3">
      <c r="E209" s="14" t="s">
        <v>666</v>
      </c>
      <c r="H209">
        <v>0</v>
      </c>
      <c r="I209" s="2" t="s">
        <v>703</v>
      </c>
      <c r="J209" t="s">
        <v>40</v>
      </c>
      <c r="L209" t="s">
        <v>259</v>
      </c>
      <c r="N209" t="s">
        <v>742</v>
      </c>
    </row>
    <row r="210" spans="5:14" outlineLevel="2" x14ac:dyDescent="0.3">
      <c r="E210" s="14" t="s">
        <v>667</v>
      </c>
      <c r="H210">
        <v>0</v>
      </c>
      <c r="I210" s="2" t="s">
        <v>704</v>
      </c>
      <c r="J210" t="s">
        <v>631</v>
      </c>
      <c r="L210" t="s">
        <v>259</v>
      </c>
      <c r="N210" t="s">
        <v>738</v>
      </c>
    </row>
    <row r="211" spans="5:14" outlineLevel="2" x14ac:dyDescent="0.3">
      <c r="E211" s="14" t="s">
        <v>668</v>
      </c>
      <c r="H211">
        <v>0</v>
      </c>
      <c r="I211" s="2" t="s">
        <v>705</v>
      </c>
      <c r="J211" t="s">
        <v>7</v>
      </c>
      <c r="L211" t="s">
        <v>259</v>
      </c>
      <c r="M211" t="s">
        <v>697</v>
      </c>
      <c r="N211" t="s">
        <v>698</v>
      </c>
    </row>
    <row r="212" spans="5:14" outlineLevel="2" x14ac:dyDescent="0.3">
      <c r="E212" t="s">
        <v>669</v>
      </c>
      <c r="H212">
        <v>0</v>
      </c>
      <c r="I212" s="2" t="s">
        <v>706</v>
      </c>
      <c r="L212" t="s">
        <v>259</v>
      </c>
      <c r="N212" t="s">
        <v>743</v>
      </c>
    </row>
    <row r="213" spans="5:14" ht="15" outlineLevel="2" thickBot="1" x14ac:dyDescent="0.35">
      <c r="E213" t="s">
        <v>670</v>
      </c>
      <c r="J213" t="s">
        <v>698</v>
      </c>
    </row>
    <row r="214" spans="5:14" ht="15" outlineLevel="2" thickBot="1" x14ac:dyDescent="0.35">
      <c r="F214" s="7" t="s">
        <v>658</v>
      </c>
      <c r="H214">
        <v>0</v>
      </c>
      <c r="I214" s="2" t="s">
        <v>710</v>
      </c>
      <c r="J214" t="s">
        <v>504</v>
      </c>
      <c r="L214" t="s">
        <v>259</v>
      </c>
      <c r="N214" s="14" t="s">
        <v>743</v>
      </c>
    </row>
    <row r="215" spans="5:14" ht="15" outlineLevel="2" thickBot="1" x14ac:dyDescent="0.35">
      <c r="F215" s="7" t="s">
        <v>659</v>
      </c>
      <c r="H215">
        <v>0</v>
      </c>
      <c r="I215" s="2" t="s">
        <v>711</v>
      </c>
      <c r="J215" t="s">
        <v>504</v>
      </c>
      <c r="L215" t="s">
        <v>259</v>
      </c>
      <c r="N215" s="14" t="s">
        <v>743</v>
      </c>
    </row>
    <row r="216" spans="5:14" outlineLevel="2" x14ac:dyDescent="0.3">
      <c r="F216" s="14" t="s">
        <v>660</v>
      </c>
      <c r="H216">
        <v>0</v>
      </c>
      <c r="I216" s="2" t="s">
        <v>712</v>
      </c>
      <c r="J216" t="s">
        <v>504</v>
      </c>
      <c r="L216" t="s">
        <v>259</v>
      </c>
      <c r="N216" s="14" t="s">
        <v>743</v>
      </c>
    </row>
    <row r="217" spans="5:14" ht="15" outlineLevel="2" thickBot="1" x14ac:dyDescent="0.35">
      <c r="F217" s="14" t="s">
        <v>661</v>
      </c>
      <c r="H217">
        <v>0</v>
      </c>
      <c r="I217" s="2" t="s">
        <v>713</v>
      </c>
      <c r="J217" t="s">
        <v>504</v>
      </c>
      <c r="L217" t="s">
        <v>259</v>
      </c>
      <c r="N217" s="14" t="s">
        <v>743</v>
      </c>
    </row>
    <row r="218" spans="5:14" ht="15" outlineLevel="2" thickBot="1" x14ac:dyDescent="0.35">
      <c r="F218" s="7" t="s">
        <v>707</v>
      </c>
      <c r="H218">
        <v>0</v>
      </c>
      <c r="I218" s="2" t="s">
        <v>714</v>
      </c>
      <c r="J218" t="s">
        <v>7</v>
      </c>
      <c r="L218" t="s">
        <v>259</v>
      </c>
      <c r="N218" s="14" t="s">
        <v>743</v>
      </c>
    </row>
    <row r="219" spans="5:14" ht="15" outlineLevel="2" thickBot="1" x14ac:dyDescent="0.35">
      <c r="F219" s="14" t="s">
        <v>708</v>
      </c>
      <c r="H219">
        <v>0</v>
      </c>
      <c r="I219" s="2" t="s">
        <v>715</v>
      </c>
      <c r="J219" t="s">
        <v>36</v>
      </c>
      <c r="L219" t="s">
        <v>259</v>
      </c>
      <c r="N219" s="14" t="s">
        <v>743</v>
      </c>
    </row>
    <row r="220" spans="5:14" ht="15" outlineLevel="2" thickBot="1" x14ac:dyDescent="0.35">
      <c r="F220" s="7" t="s">
        <v>709</v>
      </c>
      <c r="H220">
        <v>0</v>
      </c>
      <c r="I220" s="2" t="s">
        <v>716</v>
      </c>
      <c r="J220" t="s">
        <v>40</v>
      </c>
      <c r="L220" t="s">
        <v>259</v>
      </c>
      <c r="N220" s="14" t="s">
        <v>743</v>
      </c>
    </row>
    <row r="221" spans="5:14" outlineLevel="1" x14ac:dyDescent="0.3"/>
    <row r="222" spans="5:14" x14ac:dyDescent="0.3">
      <c r="G222">
        <v>0</v>
      </c>
      <c r="H222">
        <f>COUNTIF(H1:H220, "=0")</f>
        <v>27</v>
      </c>
      <c r="I222">
        <f>COUNTA(I6:I220)</f>
        <v>189</v>
      </c>
      <c r="L222">
        <f>COUNTIF(L1:L220,"=FD")</f>
        <v>21</v>
      </c>
    </row>
    <row r="223" spans="5:14" x14ac:dyDescent="0.3">
      <c r="G223">
        <v>1</v>
      </c>
      <c r="H223">
        <f>COUNTIF(H1:H220, "=1")</f>
        <v>40</v>
      </c>
    </row>
    <row r="224" spans="5:14" x14ac:dyDescent="0.3">
      <c r="G224">
        <v>2</v>
      </c>
      <c r="H224">
        <f>COUNTIF(H1:H220, "=2")</f>
        <v>74</v>
      </c>
      <c r="I224">
        <f>SUM(H222:H224)</f>
        <v>141</v>
      </c>
    </row>
    <row r="225" spans="7:9" x14ac:dyDescent="0.3">
      <c r="G225" t="s">
        <v>233</v>
      </c>
      <c r="H225">
        <f>COUNTIF(H1:H220, "=C")</f>
        <v>26</v>
      </c>
    </row>
    <row r="226" spans="7:9" x14ac:dyDescent="0.3">
      <c r="G226" t="s">
        <v>747</v>
      </c>
      <c r="H226" s="14">
        <f>COUNTIF(H1:H220, "=I")</f>
        <v>12</v>
      </c>
    </row>
    <row r="227" spans="7:9" x14ac:dyDescent="0.3">
      <c r="G227" t="s">
        <v>745</v>
      </c>
      <c r="H227" s="14">
        <f>COUNTIF(H1:H220, "=CH")</f>
        <v>4</v>
      </c>
    </row>
    <row r="228" spans="7:9" x14ac:dyDescent="0.3">
      <c r="G228" t="s">
        <v>746</v>
      </c>
      <c r="H228">
        <f>COUNTIF(H1:H220, "=B")</f>
        <v>6</v>
      </c>
    </row>
    <row r="229" spans="7:9" x14ac:dyDescent="0.3">
      <c r="I229">
        <f>SUM(H222:H228)</f>
        <v>189</v>
      </c>
    </row>
  </sheetData>
  <mergeCells count="10">
    <mergeCell ref="N130:N131"/>
    <mergeCell ref="N172:N175"/>
    <mergeCell ref="L201:L204"/>
    <mergeCell ref="N201:N204"/>
    <mergeCell ref="L21:L22"/>
    <mergeCell ref="N73:N80"/>
    <mergeCell ref="M77:M79"/>
    <mergeCell ref="N119:N120"/>
    <mergeCell ref="L128:L129"/>
    <mergeCell ref="M128:M129"/>
  </mergeCells>
  <hyperlinks>
    <hyperlink ref="E172" r:id="rId1"/>
    <hyperlink ref="E114" r:id="rId2"/>
    <hyperlink ref="E15" r:id="rId3"/>
  </hyperlinks>
  <pageMargins left="0.511811024" right="0.511811024" top="0.78740157499999996" bottom="0.78740157499999996" header="0.31496062000000002" footer="0.31496062000000002"/>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
  <sheetViews>
    <sheetView workbookViewId="0">
      <selection activeCell="F12" sqref="F12"/>
    </sheetView>
  </sheetViews>
  <sheetFormatPr defaultRowHeight="14.4" x14ac:dyDescent="0.3"/>
  <cols>
    <col min="9" max="9" width="117.77734375" bestFit="1" customWidth="1"/>
  </cols>
  <sheetData>
    <row r="1" spans="1:11" ht="15" thickBot="1" x14ac:dyDescent="0.35">
      <c r="I1" t="s">
        <v>39</v>
      </c>
      <c r="J1" t="s">
        <v>6</v>
      </c>
    </row>
    <row r="2" spans="1:11" ht="15" thickBot="1" x14ac:dyDescent="0.35">
      <c r="A2" s="7" t="s">
        <v>37</v>
      </c>
    </row>
    <row r="3" spans="1:11" ht="15" thickBot="1" x14ac:dyDescent="0.35">
      <c r="B3" s="3" t="s">
        <v>38</v>
      </c>
      <c r="I3" t="s">
        <v>44</v>
      </c>
      <c r="J3" t="s">
        <v>40</v>
      </c>
    </row>
    <row r="4" spans="1:11" x14ac:dyDescent="0.3">
      <c r="B4" s="1" t="s">
        <v>41</v>
      </c>
      <c r="I4" t="s">
        <v>43</v>
      </c>
      <c r="J4" t="s">
        <v>40</v>
      </c>
    </row>
    <row r="5" spans="1:11" ht="15" thickBot="1" x14ac:dyDescent="0.35">
      <c r="B5" s="1" t="s">
        <v>42</v>
      </c>
      <c r="I5" t="s">
        <v>45</v>
      </c>
      <c r="J5" t="s">
        <v>30</v>
      </c>
    </row>
    <row r="6" spans="1:11" ht="15" thickBot="1" x14ac:dyDescent="0.35">
      <c r="B6" s="7" t="s">
        <v>46</v>
      </c>
    </row>
    <row r="7" spans="1:11" ht="15" thickBot="1" x14ac:dyDescent="0.35">
      <c r="C7" s="7" t="s">
        <v>47</v>
      </c>
      <c r="I7" t="s">
        <v>213</v>
      </c>
    </row>
    <row r="8" spans="1:11" ht="15" thickBot="1" x14ac:dyDescent="0.35">
      <c r="D8" s="7" t="s">
        <v>7</v>
      </c>
      <c r="I8" s="5" t="s">
        <v>5</v>
      </c>
      <c r="J8" t="s">
        <v>7</v>
      </c>
    </row>
    <row r="9" spans="1:11" ht="15" thickBot="1" x14ac:dyDescent="0.35">
      <c r="D9" t="s">
        <v>48</v>
      </c>
    </row>
    <row r="10" spans="1:11" ht="15" thickBot="1" x14ac:dyDescent="0.35">
      <c r="E10" s="7" t="s">
        <v>49</v>
      </c>
      <c r="I10" s="5" t="s">
        <v>53</v>
      </c>
      <c r="J10" t="s">
        <v>40</v>
      </c>
    </row>
    <row r="11" spans="1:11" x14ac:dyDescent="0.3">
      <c r="D11" t="s">
        <v>220</v>
      </c>
      <c r="E11" t="s">
        <v>50</v>
      </c>
      <c r="I11" s="6" t="s">
        <v>55</v>
      </c>
      <c r="J11" t="s">
        <v>40</v>
      </c>
    </row>
    <row r="12" spans="1:11" x14ac:dyDescent="0.3">
      <c r="E12" t="s">
        <v>51</v>
      </c>
      <c r="I12" s="6" t="s">
        <v>54</v>
      </c>
      <c r="J12" t="s">
        <v>40</v>
      </c>
    </row>
    <row r="13" spans="1:11" x14ac:dyDescent="0.3">
      <c r="D13" t="s">
        <v>221</v>
      </c>
      <c r="E13" t="s">
        <v>52</v>
      </c>
      <c r="I13" s="6" t="s">
        <v>56</v>
      </c>
      <c r="J13" t="s">
        <v>40</v>
      </c>
    </row>
    <row r="14" spans="1:11" x14ac:dyDescent="0.3">
      <c r="D14" t="s">
        <v>57</v>
      </c>
      <c r="I14" s="8" t="s">
        <v>58</v>
      </c>
      <c r="J14" t="s">
        <v>40</v>
      </c>
      <c r="K14" t="s">
        <v>59</v>
      </c>
    </row>
    <row r="15" spans="1:11" x14ac:dyDescent="0.3">
      <c r="D15" t="s">
        <v>60</v>
      </c>
      <c r="I15" s="5" t="s">
        <v>61</v>
      </c>
      <c r="J15" t="s">
        <v>40</v>
      </c>
    </row>
    <row r="16" spans="1:11" x14ac:dyDescent="0.3">
      <c r="D16" t="s">
        <v>62</v>
      </c>
    </row>
    <row r="17" spans="3:11" x14ac:dyDescent="0.3">
      <c r="E17" t="s">
        <v>64</v>
      </c>
      <c r="I17" t="s">
        <v>63</v>
      </c>
      <c r="J17" t="s">
        <v>67</v>
      </c>
    </row>
    <row r="18" spans="3:11" x14ac:dyDescent="0.3">
      <c r="D18" t="s">
        <v>65</v>
      </c>
    </row>
    <row r="19" spans="3:11" x14ac:dyDescent="0.3">
      <c r="E19" s="9" t="s">
        <v>69</v>
      </c>
      <c r="I19" s="4" t="s">
        <v>66</v>
      </c>
      <c r="J19" t="s">
        <v>68</v>
      </c>
    </row>
    <row r="20" spans="3:11" x14ac:dyDescent="0.3">
      <c r="D20" t="s">
        <v>70</v>
      </c>
      <c r="I20" s="5" t="s">
        <v>72</v>
      </c>
      <c r="J20" t="s">
        <v>40</v>
      </c>
    </row>
    <row r="21" spans="3:11" x14ac:dyDescent="0.3">
      <c r="D21" s="9" t="s">
        <v>71</v>
      </c>
      <c r="I21" t="s">
        <v>73</v>
      </c>
      <c r="J21" t="s">
        <v>67</v>
      </c>
    </row>
    <row r="22" spans="3:11" x14ac:dyDescent="0.3">
      <c r="C22" t="s">
        <v>121</v>
      </c>
      <c r="I22" t="s">
        <v>214</v>
      </c>
    </row>
    <row r="23" spans="3:11" x14ac:dyDescent="0.3">
      <c r="D23" s="1" t="s">
        <v>19</v>
      </c>
      <c r="I23" t="s">
        <v>122</v>
      </c>
      <c r="J23" t="s">
        <v>123</v>
      </c>
    </row>
    <row r="24" spans="3:11" x14ac:dyDescent="0.3">
      <c r="D24" s="9" t="s">
        <v>124</v>
      </c>
      <c r="I24" t="s">
        <v>125</v>
      </c>
      <c r="J24" t="s">
        <v>126</v>
      </c>
      <c r="K24" t="s">
        <v>178</v>
      </c>
    </row>
    <row r="25" spans="3:11" x14ac:dyDescent="0.3">
      <c r="D25" s="9" t="s">
        <v>127</v>
      </c>
      <c r="I25" t="s">
        <v>128</v>
      </c>
      <c r="J25" t="s">
        <v>40</v>
      </c>
    </row>
    <row r="26" spans="3:11" x14ac:dyDescent="0.3">
      <c r="C26" t="s">
        <v>129</v>
      </c>
      <c r="I26" t="s">
        <v>215</v>
      </c>
    </row>
    <row r="27" spans="3:11" x14ac:dyDescent="0.3">
      <c r="D27" t="s">
        <v>130</v>
      </c>
      <c r="I27" s="4" t="s">
        <v>132</v>
      </c>
      <c r="J27" t="s">
        <v>131</v>
      </c>
      <c r="K27" t="s">
        <v>133</v>
      </c>
    </row>
    <row r="28" spans="3:11" x14ac:dyDescent="0.3">
      <c r="D28" t="s">
        <v>136</v>
      </c>
      <c r="I28" s="4" t="s">
        <v>137</v>
      </c>
      <c r="J28" t="s">
        <v>131</v>
      </c>
      <c r="K28" t="s">
        <v>133</v>
      </c>
    </row>
    <row r="29" spans="3:11" x14ac:dyDescent="0.3">
      <c r="D29" t="s">
        <v>138</v>
      </c>
      <c r="I29" s="4" t="s">
        <v>139</v>
      </c>
      <c r="J29" t="s">
        <v>40</v>
      </c>
    </row>
    <row r="30" spans="3:11" x14ac:dyDescent="0.3">
      <c r="C30" t="s">
        <v>87</v>
      </c>
      <c r="I30" t="s">
        <v>216</v>
      </c>
    </row>
    <row r="31" spans="3:11" x14ac:dyDescent="0.3">
      <c r="D31" t="s">
        <v>144</v>
      </c>
    </row>
    <row r="32" spans="3:11" x14ac:dyDescent="0.3">
      <c r="E32" s="1" t="s">
        <v>41</v>
      </c>
      <c r="I32" s="5" t="s">
        <v>142</v>
      </c>
      <c r="J32" t="s">
        <v>40</v>
      </c>
      <c r="K32" t="s">
        <v>141</v>
      </c>
    </row>
    <row r="33" spans="3:10" x14ac:dyDescent="0.3">
      <c r="E33" s="1" t="s">
        <v>145</v>
      </c>
      <c r="I33" t="s">
        <v>146</v>
      </c>
      <c r="J33" t="s">
        <v>147</v>
      </c>
    </row>
    <row r="34" spans="3:10" x14ac:dyDescent="0.3">
      <c r="E34" t="s">
        <v>148</v>
      </c>
      <c r="I34" s="5" t="s">
        <v>149</v>
      </c>
      <c r="J34" t="s">
        <v>40</v>
      </c>
    </row>
    <row r="35" spans="3:10" x14ac:dyDescent="0.3">
      <c r="D35" t="s">
        <v>143</v>
      </c>
    </row>
    <row r="36" spans="3:10" x14ac:dyDescent="0.3">
      <c r="E36" s="1" t="s">
        <v>150</v>
      </c>
      <c r="I36" s="45" t="s">
        <v>151</v>
      </c>
      <c r="J36" t="s">
        <v>40</v>
      </c>
    </row>
    <row r="37" spans="3:10" x14ac:dyDescent="0.3">
      <c r="E37" s="1" t="s">
        <v>145</v>
      </c>
      <c r="I37" s="45"/>
      <c r="J37" t="s">
        <v>147</v>
      </c>
    </row>
    <row r="38" spans="3:10" x14ac:dyDescent="0.3">
      <c r="E38" t="s">
        <v>148</v>
      </c>
      <c r="I38" s="45"/>
      <c r="J38" t="s">
        <v>40</v>
      </c>
    </row>
    <row r="39" spans="3:10" x14ac:dyDescent="0.3">
      <c r="C39" t="s">
        <v>96</v>
      </c>
      <c r="I39" t="s">
        <v>217</v>
      </c>
    </row>
    <row r="40" spans="3:10" x14ac:dyDescent="0.3">
      <c r="D40" t="s">
        <v>152</v>
      </c>
      <c r="I40" s="4" t="s">
        <v>153</v>
      </c>
      <c r="J40" t="s">
        <v>40</v>
      </c>
    </row>
    <row r="41" spans="3:10" x14ac:dyDescent="0.3">
      <c r="D41" t="s">
        <v>155</v>
      </c>
      <c r="I41" t="s">
        <v>156</v>
      </c>
      <c r="J41" t="s">
        <v>67</v>
      </c>
    </row>
    <row r="42" spans="3:10" x14ac:dyDescent="0.3">
      <c r="D42" t="s">
        <v>157</v>
      </c>
      <c r="I42" t="s">
        <v>158</v>
      </c>
      <c r="J42" t="s">
        <v>40</v>
      </c>
    </row>
    <row r="43" spans="3:10" x14ac:dyDescent="0.3">
      <c r="D43" t="s">
        <v>159</v>
      </c>
      <c r="I43" t="s">
        <v>160</v>
      </c>
      <c r="J43" t="s">
        <v>67</v>
      </c>
    </row>
    <row r="44" spans="3:10" x14ac:dyDescent="0.3">
      <c r="D44" t="s">
        <v>161</v>
      </c>
      <c r="I44" t="s">
        <v>162</v>
      </c>
      <c r="J44" t="s">
        <v>67</v>
      </c>
    </row>
    <row r="45" spans="3:10" x14ac:dyDescent="0.3">
      <c r="C45" s="6" t="s">
        <v>166</v>
      </c>
      <c r="I45" t="s">
        <v>218</v>
      </c>
    </row>
    <row r="46" spans="3:10" x14ac:dyDescent="0.3">
      <c r="D46" t="s">
        <v>163</v>
      </c>
      <c r="I46" t="s">
        <v>164</v>
      </c>
      <c r="J46" t="s">
        <v>40</v>
      </c>
    </row>
    <row r="47" spans="3:10" ht="15" thickBot="1" x14ac:dyDescent="0.35">
      <c r="D47" s="9" t="s">
        <v>165</v>
      </c>
      <c r="I47" t="s">
        <v>167</v>
      </c>
      <c r="J47" t="s">
        <v>40</v>
      </c>
    </row>
    <row r="48" spans="3:10" ht="15" thickBot="1" x14ac:dyDescent="0.35">
      <c r="E48" s="3" t="s">
        <v>173</v>
      </c>
      <c r="I48" t="s">
        <v>174</v>
      </c>
      <c r="J48" t="s">
        <v>40</v>
      </c>
    </row>
    <row r="49" spans="3:22" x14ac:dyDescent="0.3">
      <c r="E49" t="s">
        <v>170</v>
      </c>
      <c r="I49" t="s">
        <v>172</v>
      </c>
      <c r="J49" t="s">
        <v>40</v>
      </c>
    </row>
    <row r="50" spans="3:22" x14ac:dyDescent="0.3">
      <c r="E50" t="s">
        <v>171</v>
      </c>
      <c r="I50" t="s">
        <v>175</v>
      </c>
      <c r="J50" t="s">
        <v>171</v>
      </c>
    </row>
    <row r="51" spans="3:22" x14ac:dyDescent="0.3">
      <c r="E51" t="s">
        <v>192</v>
      </c>
      <c r="I51" t="s">
        <v>193</v>
      </c>
      <c r="J51" t="s">
        <v>194</v>
      </c>
    </row>
    <row r="52" spans="3:22" x14ac:dyDescent="0.3">
      <c r="C52" t="s">
        <v>222</v>
      </c>
      <c r="M52" t="s">
        <v>168</v>
      </c>
    </row>
    <row r="53" spans="3:22" ht="15" thickBot="1" x14ac:dyDescent="0.35">
      <c r="D53" t="s">
        <v>223</v>
      </c>
      <c r="N53" s="9" t="s">
        <v>169</v>
      </c>
      <c r="T53" t="s">
        <v>219</v>
      </c>
    </row>
    <row r="54" spans="3:22" ht="15" thickBot="1" x14ac:dyDescent="0.35">
      <c r="E54" t="s">
        <v>224</v>
      </c>
      <c r="I54" s="4" t="s">
        <v>225</v>
      </c>
      <c r="O54" s="3" t="s">
        <v>176</v>
      </c>
      <c r="T54" t="s">
        <v>177</v>
      </c>
      <c r="U54" t="s">
        <v>179</v>
      </c>
    </row>
    <row r="55" spans="3:22" ht="15" thickBot="1" x14ac:dyDescent="0.35">
      <c r="E55" t="s">
        <v>227</v>
      </c>
      <c r="I55" s="4" t="s">
        <v>228</v>
      </c>
      <c r="O55" s="7" t="s">
        <v>180</v>
      </c>
      <c r="T55" t="s">
        <v>188</v>
      </c>
      <c r="U55" t="s">
        <v>67</v>
      </c>
    </row>
    <row r="56" spans="3:22" x14ac:dyDescent="0.3">
      <c r="O56" t="s">
        <v>181</v>
      </c>
      <c r="T56" t="s">
        <v>182</v>
      </c>
      <c r="U56" t="s">
        <v>40</v>
      </c>
    </row>
    <row r="57" spans="3:22" x14ac:dyDescent="0.3">
      <c r="O57" t="s">
        <v>183</v>
      </c>
      <c r="T57" s="6" t="s">
        <v>184</v>
      </c>
      <c r="U57" t="s">
        <v>123</v>
      </c>
    </row>
    <row r="58" spans="3:22" x14ac:dyDescent="0.3">
      <c r="O58" t="s">
        <v>185</v>
      </c>
      <c r="T58" t="s">
        <v>186</v>
      </c>
      <c r="U58" t="s">
        <v>123</v>
      </c>
    </row>
    <row r="59" spans="3:22" ht="15" thickBot="1" x14ac:dyDescent="0.35">
      <c r="O59" t="s">
        <v>187</v>
      </c>
      <c r="T59" t="s">
        <v>189</v>
      </c>
      <c r="U59" t="s">
        <v>126</v>
      </c>
      <c r="V59" t="s">
        <v>190</v>
      </c>
    </row>
    <row r="60" spans="3:22" ht="15" thickBot="1" x14ac:dyDescent="0.35">
      <c r="O60" s="7" t="s">
        <v>191</v>
      </c>
      <c r="T60" t="s">
        <v>212</v>
      </c>
      <c r="U60" t="s">
        <v>194</v>
      </c>
    </row>
    <row r="61" spans="3:22" x14ac:dyDescent="0.3">
      <c r="O61" s="10" t="s">
        <v>171</v>
      </c>
      <c r="U61" t="s">
        <v>171</v>
      </c>
    </row>
    <row r="62" spans="3:22" x14ac:dyDescent="0.3">
      <c r="O62" s="10" t="s">
        <v>195</v>
      </c>
      <c r="T62" s="4" t="s">
        <v>196</v>
      </c>
      <c r="U62" t="s">
        <v>194</v>
      </c>
    </row>
    <row r="63" spans="3:22" ht="15" thickBot="1" x14ac:dyDescent="0.35">
      <c r="O63" s="10" t="s">
        <v>199</v>
      </c>
      <c r="T63" s="12" t="s">
        <v>198</v>
      </c>
    </row>
    <row r="64" spans="3:22" ht="15" thickBot="1" x14ac:dyDescent="0.35">
      <c r="P64" s="11" t="s">
        <v>197</v>
      </c>
    </row>
    <row r="65" spans="15:21" x14ac:dyDescent="0.3">
      <c r="Q65" s="1" t="s">
        <v>203</v>
      </c>
      <c r="T65" t="s">
        <v>200</v>
      </c>
      <c r="U65" t="s">
        <v>126</v>
      </c>
    </row>
    <row r="66" spans="15:21" x14ac:dyDescent="0.3">
      <c r="Q66" s="1" t="s">
        <v>204</v>
      </c>
      <c r="T66" t="s">
        <v>201</v>
      </c>
      <c r="U66" t="s">
        <v>202</v>
      </c>
    </row>
    <row r="67" spans="15:21" x14ac:dyDescent="0.3">
      <c r="O67" t="s">
        <v>205</v>
      </c>
      <c r="T67" t="s">
        <v>206</v>
      </c>
      <c r="U67" t="s">
        <v>123</v>
      </c>
    </row>
    <row r="68" spans="15:21" x14ac:dyDescent="0.3">
      <c r="O68" t="s">
        <v>207</v>
      </c>
      <c r="T68" t="s">
        <v>208</v>
      </c>
      <c r="U68" t="s">
        <v>123</v>
      </c>
    </row>
    <row r="69" spans="15:21" x14ac:dyDescent="0.3">
      <c r="O69" t="s">
        <v>209</v>
      </c>
      <c r="T69" t="s">
        <v>210</v>
      </c>
      <c r="U69" t="s">
        <v>67</v>
      </c>
    </row>
    <row r="70" spans="15:21" x14ac:dyDescent="0.3">
      <c r="O70" t="s">
        <v>70</v>
      </c>
      <c r="T70" t="s">
        <v>211</v>
      </c>
    </row>
  </sheetData>
  <mergeCells count="1">
    <mergeCell ref="I36:I38"/>
  </mergeCells>
  <hyperlinks>
    <hyperlink ref="B3" r:id="rId1"/>
    <hyperlink ref="B4" r:id="rId2"/>
    <hyperlink ref="B5" r:id="rId3"/>
    <hyperlink ref="D23" r:id="rId4"/>
    <hyperlink ref="E32" r:id="rId5"/>
    <hyperlink ref="E33" r:id="rId6"/>
    <hyperlink ref="E36" r:id="rId7"/>
    <hyperlink ref="E37" r:id="rId8"/>
    <hyperlink ref="E48" r:id="rId9"/>
    <hyperlink ref="O54" r:id="rId10"/>
    <hyperlink ref="Q65" r:id="rId11"/>
    <hyperlink ref="Q66" r:id="rId12"/>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1" sqref="D11"/>
    </sheetView>
  </sheetViews>
  <sheetFormatPr defaultRowHeight="14.4" x14ac:dyDescent="0.3"/>
  <cols>
    <col min="1" max="2" width="16.5546875" bestFit="1" customWidth="1"/>
  </cols>
  <sheetData>
    <row r="1" spans="1:4" x14ac:dyDescent="0.3">
      <c r="A1" t="str">
        <f>Planilha1!E7</f>
        <v>activityNameId@</v>
      </c>
      <c r="C1" s="5"/>
    </row>
    <row r="2" spans="1:4" x14ac:dyDescent="0.3">
      <c r="A2" t="str">
        <f>Planilha1!E19</f>
        <v>activityName</v>
      </c>
      <c r="C2" s="5"/>
    </row>
    <row r="3" spans="1:4" x14ac:dyDescent="0.3">
      <c r="A3" t="str">
        <f>Planilha1!E20</f>
        <v>synonym</v>
      </c>
      <c r="C3" s="5"/>
    </row>
    <row r="4" spans="1:4" x14ac:dyDescent="0.3">
      <c r="A4" t="str">
        <f>Planilha1!E24</f>
        <v>generalComment</v>
      </c>
      <c r="C4" s="4"/>
    </row>
    <row r="5" spans="1:4" x14ac:dyDescent="0.3">
      <c r="A5" t="str">
        <f>Planilha1!E25</f>
        <v>tag</v>
      </c>
    </row>
    <row r="6" spans="1:4" x14ac:dyDescent="0.3">
      <c r="A6" t="str">
        <f>Planilha1!E47</f>
        <v>name</v>
      </c>
    </row>
    <row r="7" spans="1:4" x14ac:dyDescent="0.3">
      <c r="A7" t="str">
        <f>Planilha1!E48</f>
        <v>comment</v>
      </c>
    </row>
    <row r="8" spans="1:4" x14ac:dyDescent="0.3">
      <c r="A8" t="str">
        <f>Planilha1!D26</f>
        <v>classification</v>
      </c>
      <c r="B8" s="9"/>
      <c r="C8" s="4"/>
      <c r="D8" t="s">
        <v>134</v>
      </c>
    </row>
    <row r="9" spans="1:4" x14ac:dyDescent="0.3">
      <c r="A9" t="str">
        <f>Planilha1!E40</f>
        <v>startDate@</v>
      </c>
      <c r="C9" s="4"/>
      <c r="D9" t="s">
        <v>135</v>
      </c>
    </row>
    <row r="10" spans="1:4" x14ac:dyDescent="0.3">
      <c r="A10" t="str">
        <f>Planilha1!E41</f>
        <v>endDate@</v>
      </c>
      <c r="C10" s="4"/>
      <c r="D10" t="s">
        <v>135</v>
      </c>
    </row>
    <row r="11" spans="1:4" x14ac:dyDescent="0.3">
      <c r="A11" t="str">
        <f>Planilha1!E43</f>
        <v>comment</v>
      </c>
      <c r="C11" s="4"/>
      <c r="D11" t="s">
        <v>140</v>
      </c>
    </row>
    <row r="12" spans="1:4" x14ac:dyDescent="0.3">
      <c r="A12" t="str">
        <f>Planilha1!E34</f>
        <v>shortname</v>
      </c>
      <c r="C12" s="5"/>
    </row>
    <row r="13" spans="1:4" x14ac:dyDescent="0.3">
      <c r="A13" t="str">
        <f>Planilha1!E35</f>
        <v>comment</v>
      </c>
      <c r="C13" s="5"/>
    </row>
    <row r="14" spans="1:4" x14ac:dyDescent="0.3">
      <c r="A14" t="str">
        <f>Planilha1!E37</f>
        <v>technologyLevel@</v>
      </c>
      <c r="C14" s="4"/>
      <c r="D14" t="s">
        <v>154</v>
      </c>
    </row>
    <row r="15" spans="1:4" x14ac:dyDescent="0.3">
      <c r="A15" t="str">
        <f>Planilha1!E38</f>
        <v>comment</v>
      </c>
    </row>
    <row r="16" spans="1:4" x14ac:dyDescent="0.3">
      <c r="A16" t="str">
        <f>Planilha1!E21</f>
        <v>includedActivitiesStart</v>
      </c>
    </row>
    <row r="17" spans="1:4" x14ac:dyDescent="0.3">
      <c r="A17" t="str">
        <f>Planilha1!E22</f>
        <v>includedActivitiesEnd</v>
      </c>
    </row>
    <row r="18" spans="1:4" x14ac:dyDescent="0.3">
      <c r="A18" t="str">
        <f>Planilha1!E12</f>
        <v>type@</v>
      </c>
      <c r="C18" s="4"/>
      <c r="D18" t="s">
        <v>226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Planilha1</vt:lpstr>
      <vt:lpstr>Plan1</vt:lpstr>
      <vt:lpstr>Planilha3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Usuário do Windows</dc:creator>
  <cp:lastModifiedBy>JP</cp:lastModifiedBy>
  <dcterms:created xsi:type="dcterms:W3CDTF">2019-05-03T09:56:58Z</dcterms:created>
  <dcterms:modified xsi:type="dcterms:W3CDTF">2020-01-13T10:59:20Z</dcterms:modified>
</cp:coreProperties>
</file>