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Finales\SIM\2022\Ejercicios\"/>
    </mc:Choice>
  </mc:AlternateContent>
  <xr:revisionPtr revIDLastSave="0" documentId="13_ncr:1_{25EA316D-BBB6-4BE1-920A-572E5A321FC9}" xr6:coauthVersionLast="47" xr6:coauthVersionMax="47" xr10:uidLastSave="{00000000-0000-0000-0000-000000000000}"/>
  <bookViews>
    <workbookView xWindow="-120" yWindow="-120" windowWidth="29040" windowHeight="15840" activeTab="3" xr2:uid="{60F1D3BA-C92E-4A8A-B1EA-8D80BA62FC5D}"/>
  </bookViews>
  <sheets>
    <sheet name="Ej 1 Examen" sheetId="1" r:id="rId1"/>
    <sheet name="Euler" sheetId="2" r:id="rId2"/>
    <sheet name="Ej taller autos" sheetId="3" r:id="rId3"/>
    <sheet name="RK4 Ejemp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 s="1"/>
  <c r="H11" i="4" s="1"/>
  <c r="I11" i="4"/>
  <c r="C12" i="4" s="1"/>
  <c r="I12" i="4" s="1"/>
  <c r="C13" i="4" s="1"/>
  <c r="I13" i="4" s="1"/>
  <c r="C14" i="4" s="1"/>
  <c r="I14" i="4" s="1"/>
  <c r="C15" i="4" s="1"/>
  <c r="I15" i="4" s="1"/>
  <c r="C16" i="4" s="1"/>
  <c r="I16" i="4" s="1"/>
  <c r="C17" i="4" s="1"/>
  <c r="I17" i="4" s="1"/>
  <c r="C18" i="4" s="1"/>
  <c r="I18" i="4" s="1"/>
  <c r="C19" i="4" s="1"/>
  <c r="I19" i="4" s="1"/>
  <c r="C20" i="4" s="1"/>
  <c r="I20" i="4" s="1"/>
  <c r="C21" i="4" s="1"/>
  <c r="I21" i="4" s="1"/>
  <c r="C22" i="4" s="1"/>
  <c r="I22" i="4" s="1"/>
  <c r="C23" i="4" s="1"/>
  <c r="I23" i="4" s="1"/>
  <c r="C24" i="4" s="1"/>
  <c r="I24" i="4" s="1"/>
  <c r="C25" i="4" s="1"/>
  <c r="I25" i="4" s="1"/>
  <c r="C26" i="4" s="1"/>
  <c r="I26" i="4" s="1"/>
  <c r="C27" i="4" s="1"/>
  <c r="I27" i="4" s="1"/>
  <c r="C28" i="4" s="1"/>
  <c r="I28" i="4" s="1"/>
  <c r="C29" i="4" s="1"/>
  <c r="I29" i="4" s="1"/>
  <c r="C30" i="4" s="1"/>
  <c r="I30" i="4" s="1"/>
  <c r="C31" i="4" s="1"/>
  <c r="I31" i="4" s="1"/>
  <c r="C32" i="4" s="1"/>
  <c r="I32" i="4" s="1"/>
  <c r="F10" i="4"/>
  <c r="G10" i="4" s="1"/>
  <c r="H10" i="4" s="1"/>
  <c r="J10" i="4" s="1"/>
  <c r="I10" i="4"/>
  <c r="E10" i="4"/>
  <c r="D10" i="4"/>
  <c r="C10" i="4"/>
  <c r="J9" i="4"/>
  <c r="I9" i="4"/>
  <c r="J11" i="4" l="1"/>
  <c r="D12" i="4" s="1"/>
  <c r="C10" i="3"/>
  <c r="D10" i="3" s="1"/>
  <c r="B2" i="3"/>
  <c r="H13" i="2"/>
  <c r="G13" i="2"/>
  <c r="B5" i="2"/>
  <c r="F13" i="2" s="1"/>
  <c r="E13" i="2"/>
  <c r="D13" i="2"/>
  <c r="G12" i="4" l="1"/>
  <c r="H12" i="4"/>
  <c r="J12" i="4" s="1"/>
  <c r="D13" i="4" s="1"/>
  <c r="E12" i="4"/>
  <c r="F12" i="4"/>
  <c r="G13" i="4" l="1"/>
  <c r="H13" i="4"/>
  <c r="J13" i="4" s="1"/>
  <c r="D14" i="4" s="1"/>
  <c r="E13" i="4"/>
  <c r="F13" i="4"/>
  <c r="G14" i="4" l="1"/>
  <c r="H14" i="4"/>
  <c r="J14" i="4" s="1"/>
  <c r="D15" i="4" s="1"/>
  <c r="E14" i="4"/>
  <c r="F14" i="4"/>
  <c r="E15" i="4" l="1"/>
  <c r="F15" i="4" s="1"/>
  <c r="G15" i="4" s="1"/>
  <c r="H15" i="4" s="1"/>
  <c r="J15" i="4" l="1"/>
  <c r="D16" i="4" s="1"/>
  <c r="E16" i="4" l="1"/>
  <c r="J16" i="4" s="1"/>
  <c r="D17" i="4" s="1"/>
  <c r="F16" i="4"/>
  <c r="G16" i="4" s="1"/>
  <c r="H16" i="4" s="1"/>
  <c r="E17" i="4" l="1"/>
  <c r="F17" i="4"/>
  <c r="J17" i="4" l="1"/>
  <c r="D18" i="4" s="1"/>
  <c r="G17" i="4"/>
  <c r="H17" i="4" s="1"/>
  <c r="G18" i="4" l="1"/>
  <c r="H18" i="4" s="1"/>
  <c r="J18" i="4" s="1"/>
  <c r="D19" i="4" s="1"/>
  <c r="E18" i="4"/>
  <c r="F18" i="4"/>
  <c r="E19" i="4" l="1"/>
  <c r="F19" i="4" s="1"/>
  <c r="G19" i="4" l="1"/>
  <c r="H19" i="4" s="1"/>
  <c r="J19" i="4"/>
  <c r="D20" i="4" s="1"/>
  <c r="E20" i="4" l="1"/>
  <c r="F20" i="4" s="1"/>
  <c r="G20" i="4" s="1"/>
  <c r="H20" i="4" s="1"/>
  <c r="J20" i="4" l="1"/>
  <c r="D21" i="4" s="1"/>
  <c r="E21" i="4" l="1"/>
  <c r="F21" i="4"/>
  <c r="J21" i="4" l="1"/>
  <c r="D22" i="4" s="1"/>
  <c r="G21" i="4"/>
  <c r="H21" i="4" s="1"/>
  <c r="G22" i="4" l="1"/>
  <c r="H22" i="4" s="1"/>
  <c r="J22" i="4" s="1"/>
  <c r="D23" i="4" s="1"/>
  <c r="E22" i="4"/>
  <c r="F22" i="4"/>
  <c r="E23" i="4" l="1"/>
  <c r="F23" i="4"/>
  <c r="G23" i="4" l="1"/>
  <c r="H23" i="4" s="1"/>
  <c r="J23" i="4" l="1"/>
  <c r="D24" i="4" s="1"/>
  <c r="E24" i="4" l="1"/>
  <c r="F24" i="4"/>
  <c r="G24" i="4" s="1"/>
  <c r="H24" i="4" s="1"/>
  <c r="J24" i="4" l="1"/>
  <c r="D25" i="4" s="1"/>
  <c r="E25" i="4" l="1"/>
  <c r="F25" i="4" l="1"/>
  <c r="G25" i="4" s="1"/>
  <c r="H25" i="4" s="1"/>
  <c r="J25" i="4" l="1"/>
  <c r="D26" i="4" s="1"/>
  <c r="E26" i="4" l="1"/>
  <c r="F26" i="4" s="1"/>
  <c r="G26" i="4" s="1"/>
  <c r="H26" i="4" s="1"/>
  <c r="J26" i="4" l="1"/>
  <c r="D27" i="4" s="1"/>
  <c r="E27" i="4" l="1"/>
  <c r="F27" i="4" s="1"/>
  <c r="G27" i="4" s="1"/>
  <c r="H27" i="4" s="1"/>
  <c r="J27" i="4" l="1"/>
  <c r="D28" i="4" s="1"/>
  <c r="E28" i="4" l="1"/>
  <c r="F28" i="4"/>
  <c r="G28" i="4" s="1"/>
  <c r="H28" i="4" s="1"/>
  <c r="J28" i="4" l="1"/>
  <c r="D29" i="4" s="1"/>
  <c r="E29" i="4" l="1"/>
  <c r="F29" i="4" s="1"/>
  <c r="G29" i="4" l="1"/>
  <c r="H29" i="4" s="1"/>
  <c r="J29" i="4"/>
  <c r="D30" i="4" s="1"/>
  <c r="E30" i="4" l="1"/>
  <c r="F30" i="4"/>
  <c r="G30" i="4" s="1"/>
  <c r="H30" i="4" s="1"/>
  <c r="J30" i="4" l="1"/>
  <c r="D31" i="4" s="1"/>
  <c r="E31" i="4" l="1"/>
  <c r="F31" i="4" s="1"/>
  <c r="G31" i="4" l="1"/>
  <c r="H31" i="4" s="1"/>
  <c r="J31" i="4"/>
  <c r="D32" i="4" s="1"/>
  <c r="E32" i="4" l="1"/>
  <c r="F32" i="4"/>
  <c r="G32" i="4" s="1"/>
  <c r="H32" i="4" s="1"/>
  <c r="J32" i="4" l="1"/>
</calcChain>
</file>

<file path=xl/sharedStrings.xml><?xml version="1.0" encoding="utf-8"?>
<sst xmlns="http://schemas.openxmlformats.org/spreadsheetml/2006/main" count="109" uniqueCount="58">
  <si>
    <t>Minuto</t>
  </si>
  <si>
    <t>Columna1</t>
  </si>
  <si>
    <t>Columna2</t>
  </si>
  <si>
    <t>aplazado</t>
  </si>
  <si>
    <t>aprobado</t>
  </si>
  <si>
    <t>h</t>
  </si>
  <si>
    <t>t0</t>
  </si>
  <si>
    <t>L0</t>
  </si>
  <si>
    <t>k</t>
  </si>
  <si>
    <t>RND</t>
  </si>
  <si>
    <t>tiempo llegada</t>
  </si>
  <si>
    <t>llegada</t>
  </si>
  <si>
    <t>llegada alumno</t>
  </si>
  <si>
    <t>fin llegada</t>
  </si>
  <si>
    <t>valor k</t>
  </si>
  <si>
    <t>fin programacion</t>
  </si>
  <si>
    <t>tiempo fin</t>
  </si>
  <si>
    <t>fin evaluacion</t>
  </si>
  <si>
    <t>Estado</t>
  </si>
  <si>
    <t>Cola</t>
  </si>
  <si>
    <t>Profesor</t>
  </si>
  <si>
    <t>Total aprobados</t>
  </si>
  <si>
    <t>Resultado</t>
  </si>
  <si>
    <t>Alumnos</t>
  </si>
  <si>
    <t>t</t>
  </si>
  <si>
    <t>L</t>
  </si>
  <si>
    <t>dL/dt</t>
  </si>
  <si>
    <t>t i+1</t>
  </si>
  <si>
    <t>L i+1</t>
  </si>
  <si>
    <t>tiempo inspeccion</t>
  </si>
  <si>
    <t>tiempo reparacion</t>
  </si>
  <si>
    <t>fin reparacion</t>
  </si>
  <si>
    <t>fin armado</t>
  </si>
  <si>
    <t>llegada vehiculo</t>
  </si>
  <si>
    <t>fin inspeccion</t>
  </si>
  <si>
    <t>Empleado</t>
  </si>
  <si>
    <t>Area inspeccion</t>
  </si>
  <si>
    <t>Area reparacion</t>
  </si>
  <si>
    <t>Area armado</t>
  </si>
  <si>
    <t>Max nr vehiculos en sisteam</t>
  </si>
  <si>
    <t>Total vehiculos armados</t>
  </si>
  <si>
    <t>Tiempo total armado</t>
  </si>
  <si>
    <t>Vehiculos</t>
  </si>
  <si>
    <t>ER</t>
  </si>
  <si>
    <t>R</t>
  </si>
  <si>
    <t>A</t>
  </si>
  <si>
    <t>A1</t>
  </si>
  <si>
    <t>O</t>
  </si>
  <si>
    <t>RND 1</t>
  </si>
  <si>
    <t>RND 2</t>
  </si>
  <si>
    <t>Hora llegada</t>
  </si>
  <si>
    <t>A3</t>
  </si>
  <si>
    <t>A0</t>
  </si>
  <si>
    <t>k1</t>
  </si>
  <si>
    <t>k2</t>
  </si>
  <si>
    <t>k3</t>
  </si>
  <si>
    <t>k4</t>
  </si>
  <si>
    <t>A 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</si>
</sst>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2" fillId="2" borderId="0" xfId="1" applyAlignment="1">
      <alignment horizontal="center"/>
    </xf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7" borderId="0" xfId="6" applyAlignment="1">
      <alignment horizontal="center"/>
    </xf>
    <xf numFmtId="0" fontId="4" fillId="4" borderId="0" xfId="3" applyAlignment="1">
      <alignment horizontal="center"/>
    </xf>
    <xf numFmtId="0" fontId="2" fillId="2" borderId="0" xfId="1" applyAlignment="1">
      <alignment horizontal="center"/>
    </xf>
    <xf numFmtId="0" fontId="1" fillId="6" borderId="0" xfId="5" applyAlignment="1">
      <alignment horizontal="center"/>
    </xf>
    <xf numFmtId="0" fontId="1" fillId="5" borderId="0" xfId="4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8" borderId="0" xfId="7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9">
    <cellStyle name="20% - Énfasis1" xfId="4" builtinId="30"/>
    <cellStyle name="20% - Énfasis2" xfId="8" builtinId="34"/>
    <cellStyle name="20% - Énfasis3" xfId="5" builtinId="38"/>
    <cellStyle name="20% - Énfasis5" xfId="6" builtinId="46"/>
    <cellStyle name="40% - Énfasis1" xfId="7" builtinId="31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6</xdr:row>
      <xdr:rowOff>171450</xdr:rowOff>
    </xdr:from>
    <xdr:to>
      <xdr:col>14</xdr:col>
      <xdr:colOff>381407</xdr:colOff>
      <xdr:row>18</xdr:row>
      <xdr:rowOff>133664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39E213-5857-71B7-5F5E-73AF633C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1314450"/>
          <a:ext cx="2915057" cy="22482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D0BA1-E8B4-4DF4-878A-BCACFE765E7A}" name="Tabla1" displayName="Tabla1" ref="A1:B4" totalsRowShown="0">
  <autoFilter ref="A1:B4" xr:uid="{B60D0BA1-E8B4-4DF4-878A-BCACFE765E7A}"/>
  <tableColumns count="2">
    <tableColumn id="1" xr3:uid="{64727EF2-8D1B-4A72-BD67-06B5A6FD7E73}" name="Columna1"/>
    <tableColumn id="2" xr3:uid="{A01102FB-B997-4C75-B4E4-6CD1187D0D50}" name="C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E1F7E-95BE-4549-8365-974F31338047}" name="Tabla2" displayName="Tabla2" ref="A1:B9" totalsRowShown="0">
  <autoFilter ref="A1:B9" xr:uid="{DF0E1F7E-95BE-4549-8365-974F31338047}"/>
  <tableColumns count="2">
    <tableColumn id="1" xr3:uid="{341D4BED-385B-4111-BD7D-5CD3518F2321}" name="Columna1"/>
    <tableColumn id="2" xr3:uid="{512DD169-4F14-4B7E-A940-CF0BAFA9F7EE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BB30EB-800D-4B76-85DB-865AA27EF188}" name="Tabla3" displayName="Tabla3" ref="A1:B4" totalsRowShown="0">
  <autoFilter ref="A1:B4" xr:uid="{73BB30EB-800D-4B76-85DB-865AA27EF188}"/>
  <tableColumns count="2">
    <tableColumn id="1" xr3:uid="{D2C715D5-1000-4489-8BC3-1703A73AD7B7}" name="Columna1"/>
    <tableColumn id="2" xr3:uid="{96DA2A5C-338D-4528-8712-3A612527F816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21F0-74DE-4C55-BC3A-162E49E45140}">
  <dimension ref="A1:AC10"/>
  <sheetViews>
    <sheetView workbookViewId="0">
      <selection activeCell="L13" sqref="L13"/>
    </sheetView>
  </sheetViews>
  <sheetFormatPr baseColWidth="10" defaultRowHeight="15" x14ac:dyDescent="0.25"/>
  <cols>
    <col min="1" max="2" width="12.28515625" customWidth="1"/>
    <col min="5" max="5" width="14.140625" bestFit="1" customWidth="1"/>
    <col min="16" max="16" width="9.85546875" bestFit="1" customWidth="1"/>
    <col min="17" max="17" width="13.42578125" bestFit="1" customWidth="1"/>
  </cols>
  <sheetData>
    <row r="1" spans="1:29" x14ac:dyDescent="0.25">
      <c r="A1" t="s">
        <v>1</v>
      </c>
      <c r="B1" t="s">
        <v>2</v>
      </c>
    </row>
    <row r="2" spans="1:29" x14ac:dyDescent="0.25">
      <c r="A2" t="s">
        <v>3</v>
      </c>
      <c r="B2">
        <v>0.3</v>
      </c>
    </row>
    <row r="3" spans="1:29" x14ac:dyDescent="0.25">
      <c r="A3" t="s">
        <v>4</v>
      </c>
      <c r="B3">
        <v>1</v>
      </c>
    </row>
    <row r="9" spans="1:29" x14ac:dyDescent="0.25">
      <c r="D9" s="8" t="s">
        <v>12</v>
      </c>
      <c r="E9" s="8"/>
      <c r="F9" s="8"/>
      <c r="H9" s="7" t="s">
        <v>15</v>
      </c>
      <c r="I9" s="7"/>
      <c r="J9" s="7"/>
      <c r="K9" s="7"/>
      <c r="L9" s="7"/>
      <c r="M9" s="7"/>
      <c r="N9" s="7"/>
      <c r="O9" s="10" t="s">
        <v>17</v>
      </c>
      <c r="P9" s="10"/>
      <c r="Q9" s="10"/>
      <c r="R9" s="10"/>
      <c r="S9" s="10"/>
      <c r="T9" s="9" t="s">
        <v>20</v>
      </c>
      <c r="U9" s="9"/>
      <c r="W9" s="6" t="s">
        <v>23</v>
      </c>
      <c r="X9" s="6"/>
      <c r="Y9" s="6"/>
      <c r="Z9" s="6"/>
      <c r="AA9" s="6"/>
      <c r="AB9" s="6"/>
      <c r="AC9" s="6"/>
    </row>
    <row r="10" spans="1:29" s="3" customFormat="1" ht="30" x14ac:dyDescent="0.25">
      <c r="C10" s="3" t="s">
        <v>0</v>
      </c>
      <c r="D10" s="3" t="s">
        <v>9</v>
      </c>
      <c r="E10" s="3" t="s">
        <v>10</v>
      </c>
      <c r="F10" s="3" t="s">
        <v>11</v>
      </c>
      <c r="G10" s="4" t="s">
        <v>13</v>
      </c>
      <c r="H10" s="3" t="s">
        <v>9</v>
      </c>
      <c r="I10" s="3" t="s">
        <v>14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3" t="s">
        <v>9</v>
      </c>
      <c r="P10" s="3" t="s">
        <v>16</v>
      </c>
      <c r="Q10" s="3" t="s">
        <v>17</v>
      </c>
      <c r="R10" s="3" t="s">
        <v>9</v>
      </c>
      <c r="S10" s="3" t="s">
        <v>22</v>
      </c>
      <c r="T10" s="3" t="s">
        <v>18</v>
      </c>
      <c r="U10" s="3" t="s">
        <v>19</v>
      </c>
      <c r="V10" s="5" t="s">
        <v>21</v>
      </c>
      <c r="W10" s="3" t="s">
        <v>18</v>
      </c>
      <c r="X10" s="3" t="s">
        <v>18</v>
      </c>
      <c r="Y10" s="3" t="s">
        <v>18</v>
      </c>
      <c r="Z10" s="3" t="s">
        <v>18</v>
      </c>
      <c r="AA10" s="3" t="s">
        <v>18</v>
      </c>
      <c r="AB10" s="3" t="s">
        <v>18</v>
      </c>
      <c r="AC10" s="3" t="s">
        <v>18</v>
      </c>
    </row>
  </sheetData>
  <mergeCells count="5">
    <mergeCell ref="W9:AC9"/>
    <mergeCell ref="H9:N9"/>
    <mergeCell ref="D9:F9"/>
    <mergeCell ref="T9:U9"/>
    <mergeCell ref="O9:S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9AE8-1646-4905-A800-CA3A5CD86FFF}">
  <dimension ref="A1:H13"/>
  <sheetViews>
    <sheetView workbookViewId="0">
      <selection activeCell="D26" sqref="D26"/>
    </sheetView>
  </sheetViews>
  <sheetFormatPr baseColWidth="10" defaultRowHeight="15" x14ac:dyDescent="0.25"/>
  <cols>
    <col min="1" max="2" width="12.28515625" customWidth="1"/>
  </cols>
  <sheetData>
    <row r="1" spans="1:8" x14ac:dyDescent="0.25">
      <c r="A1" t="s">
        <v>1</v>
      </c>
      <c r="B1" t="s">
        <v>2</v>
      </c>
    </row>
    <row r="2" spans="1:8" x14ac:dyDescent="0.25">
      <c r="A2" t="s">
        <v>5</v>
      </c>
      <c r="B2">
        <v>0.1</v>
      </c>
    </row>
    <row r="3" spans="1:8" x14ac:dyDescent="0.25">
      <c r="A3" t="s">
        <v>6</v>
      </c>
      <c r="B3">
        <v>0</v>
      </c>
    </row>
    <row r="4" spans="1:8" x14ac:dyDescent="0.25">
      <c r="A4" t="s">
        <v>7</v>
      </c>
      <c r="B4">
        <v>50</v>
      </c>
    </row>
    <row r="5" spans="1:8" x14ac:dyDescent="0.25">
      <c r="A5" t="s">
        <v>8</v>
      </c>
      <c r="B5">
        <f>'Ej 1 Examen'!I12</f>
        <v>0</v>
      </c>
    </row>
    <row r="11" spans="1:8" x14ac:dyDescent="0.25">
      <c r="D11" t="s">
        <v>25</v>
      </c>
      <c r="E11" t="s">
        <v>24</v>
      </c>
      <c r="F11" t="s">
        <v>26</v>
      </c>
      <c r="G11" t="s">
        <v>27</v>
      </c>
      <c r="H11" t="s">
        <v>28</v>
      </c>
    </row>
    <row r="12" spans="1:8" x14ac:dyDescent="0.25">
      <c r="G12">
        <v>0</v>
      </c>
      <c r="H12">
        <v>50</v>
      </c>
    </row>
    <row r="13" spans="1:8" x14ac:dyDescent="0.25">
      <c r="D13">
        <f>H12</f>
        <v>50</v>
      </c>
      <c r="E13">
        <f>G12</f>
        <v>0</v>
      </c>
      <c r="F13">
        <f>B5*D13</f>
        <v>0</v>
      </c>
      <c r="G13">
        <f>G12+B2</f>
        <v>0.1</v>
      </c>
      <c r="H13">
        <f>B2+D13*F13</f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9C87-7103-4259-ADEA-130A2977A60B}">
  <dimension ref="A2:AQ10"/>
  <sheetViews>
    <sheetView topLeftCell="Q1" workbookViewId="0">
      <selection activeCell="AG17" sqref="AG17"/>
    </sheetView>
  </sheetViews>
  <sheetFormatPr baseColWidth="10" defaultRowHeight="15" x14ac:dyDescent="0.25"/>
  <cols>
    <col min="27" max="27" width="10.5703125" bestFit="1" customWidth="1"/>
    <col min="28" max="28" width="9.42578125" bestFit="1" customWidth="1"/>
    <col min="29" max="29" width="8" bestFit="1" customWidth="1"/>
    <col min="30" max="30" width="7" bestFit="1" customWidth="1"/>
    <col min="31" max="31" width="14.42578125" bestFit="1" customWidth="1"/>
    <col min="32" max="32" width="7" bestFit="1" customWidth="1"/>
    <col min="33" max="33" width="14.42578125" bestFit="1" customWidth="1"/>
    <col min="34" max="34" width="7" bestFit="1" customWidth="1"/>
    <col min="35" max="35" width="14.42578125" bestFit="1" customWidth="1"/>
    <col min="36" max="36" width="7" bestFit="1" customWidth="1"/>
    <col min="37" max="37" width="14.42578125" bestFit="1" customWidth="1"/>
    <col min="38" max="38" width="7" bestFit="1" customWidth="1"/>
    <col min="39" max="39" width="14.42578125" bestFit="1" customWidth="1"/>
    <col min="40" max="40" width="7" bestFit="1" customWidth="1"/>
    <col min="41" max="41" width="14.42578125" bestFit="1" customWidth="1"/>
    <col min="42" max="42" width="7" bestFit="1" customWidth="1"/>
    <col min="43" max="43" width="14.42578125" bestFit="1" customWidth="1"/>
  </cols>
  <sheetData>
    <row r="2" spans="1:43" x14ac:dyDescent="0.25">
      <c r="B2">
        <f ca="1">RAND()</f>
        <v>0.80746648453720904</v>
      </c>
    </row>
    <row r="7" spans="1:43" x14ac:dyDescent="0.25">
      <c r="I7" s="11"/>
      <c r="J7" s="11"/>
      <c r="K7" s="11"/>
      <c r="AD7" s="7" t="s">
        <v>42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s="3" customFormat="1" ht="45" customHeight="1" x14ac:dyDescent="0.25">
      <c r="B8" s="12" t="s">
        <v>33</v>
      </c>
      <c r="C8" s="12"/>
      <c r="D8" s="12"/>
      <c r="E8" s="13" t="s">
        <v>34</v>
      </c>
      <c r="F8" s="13"/>
      <c r="G8" s="13"/>
      <c r="H8" s="14" t="s">
        <v>31</v>
      </c>
      <c r="I8" s="14"/>
      <c r="J8" s="14"/>
      <c r="K8" s="14"/>
      <c r="L8" s="15" t="s">
        <v>32</v>
      </c>
      <c r="M8" s="15"/>
      <c r="N8" s="15"/>
      <c r="O8" s="15"/>
      <c r="P8" s="15"/>
      <c r="Q8" s="16" t="s">
        <v>35</v>
      </c>
      <c r="R8" s="16"/>
      <c r="S8" s="17" t="s">
        <v>36</v>
      </c>
      <c r="T8" s="17"/>
      <c r="U8" s="18" t="s">
        <v>37</v>
      </c>
      <c r="V8" s="18"/>
      <c r="W8" s="19" t="s">
        <v>38</v>
      </c>
      <c r="X8" s="19"/>
      <c r="Y8" s="19"/>
      <c r="Z8" s="19"/>
      <c r="AA8" s="20" t="s">
        <v>39</v>
      </c>
      <c r="AB8" s="20" t="s">
        <v>40</v>
      </c>
      <c r="AC8" s="20" t="s">
        <v>41</v>
      </c>
      <c r="AD8" s="1">
        <v>1</v>
      </c>
      <c r="AE8" s="1"/>
      <c r="AF8" s="1">
        <v>2</v>
      </c>
      <c r="AG8" s="1"/>
      <c r="AH8" s="1">
        <v>3</v>
      </c>
      <c r="AI8" s="1"/>
      <c r="AJ8" s="1">
        <v>4</v>
      </c>
      <c r="AK8" s="1"/>
      <c r="AL8" s="11">
        <v>5</v>
      </c>
      <c r="AM8" s="11"/>
      <c r="AN8" s="11">
        <v>6</v>
      </c>
      <c r="AO8" s="11"/>
      <c r="AP8" s="11">
        <v>7</v>
      </c>
      <c r="AQ8" s="11"/>
    </row>
    <row r="9" spans="1:43" s="5" customFormat="1" ht="30" x14ac:dyDescent="0.25">
      <c r="A9" s="5" t="s">
        <v>0</v>
      </c>
      <c r="B9" s="5" t="s">
        <v>9</v>
      </c>
      <c r="C9" s="5" t="s">
        <v>10</v>
      </c>
      <c r="D9" s="5" t="s">
        <v>11</v>
      </c>
      <c r="E9" s="5" t="s">
        <v>9</v>
      </c>
      <c r="F9" s="5" t="s">
        <v>29</v>
      </c>
      <c r="G9" s="5">
        <v>1</v>
      </c>
      <c r="H9" s="5" t="s">
        <v>48</v>
      </c>
      <c r="I9" s="5" t="s">
        <v>49</v>
      </c>
      <c r="J9" s="5" t="s">
        <v>30</v>
      </c>
      <c r="K9" s="5" t="s">
        <v>31</v>
      </c>
      <c r="L9" s="5" t="s">
        <v>30</v>
      </c>
      <c r="M9" s="5">
        <v>1</v>
      </c>
      <c r="N9" s="5">
        <v>2</v>
      </c>
      <c r="O9" s="5">
        <v>3</v>
      </c>
      <c r="P9" s="5">
        <v>4</v>
      </c>
      <c r="Q9" s="5" t="s">
        <v>18</v>
      </c>
      <c r="R9" s="5" t="s">
        <v>19</v>
      </c>
      <c r="S9" s="5" t="s">
        <v>18</v>
      </c>
      <c r="T9" s="5" t="s">
        <v>19</v>
      </c>
      <c r="U9" s="5" t="s">
        <v>18</v>
      </c>
      <c r="V9" s="5" t="s">
        <v>19</v>
      </c>
      <c r="W9" s="5">
        <v>1</v>
      </c>
      <c r="X9" s="5">
        <v>2</v>
      </c>
      <c r="Y9" s="5">
        <v>3</v>
      </c>
      <c r="Z9" s="5">
        <v>4</v>
      </c>
      <c r="AA9" s="20"/>
      <c r="AB9" s="20"/>
      <c r="AC9" s="20"/>
      <c r="AD9" s="3" t="s">
        <v>18</v>
      </c>
      <c r="AE9" s="3" t="s">
        <v>50</v>
      </c>
      <c r="AF9" s="3" t="s">
        <v>18</v>
      </c>
      <c r="AG9" s="3" t="s">
        <v>50</v>
      </c>
      <c r="AH9" s="3" t="s">
        <v>18</v>
      </c>
      <c r="AI9" s="3" t="s">
        <v>50</v>
      </c>
      <c r="AJ9" s="3" t="s">
        <v>18</v>
      </c>
      <c r="AK9" s="3" t="s">
        <v>50</v>
      </c>
      <c r="AL9" s="3" t="s">
        <v>18</v>
      </c>
      <c r="AM9" s="3" t="s">
        <v>50</v>
      </c>
      <c r="AN9" s="3" t="s">
        <v>18</v>
      </c>
      <c r="AO9" s="3" t="s">
        <v>50</v>
      </c>
      <c r="AP9" s="3" t="s">
        <v>18</v>
      </c>
      <c r="AQ9" s="3" t="s">
        <v>50</v>
      </c>
    </row>
    <row r="10" spans="1:43" s="3" customFormat="1" x14ac:dyDescent="0.25">
      <c r="A10" s="3">
        <v>0</v>
      </c>
      <c r="B10" s="3">
        <v>0.74</v>
      </c>
      <c r="C10" s="3">
        <f>-7.5*(LN(1-B10))</f>
        <v>10.103052359749569</v>
      </c>
      <c r="D10" s="3">
        <f>A10+C10</f>
        <v>10.103052359749569</v>
      </c>
      <c r="J10" s="3">
        <v>0.83</v>
      </c>
      <c r="M10" s="3">
        <v>7</v>
      </c>
      <c r="O10" s="3">
        <v>9</v>
      </c>
      <c r="Q10" s="3" t="s">
        <v>25</v>
      </c>
      <c r="R10" s="3">
        <v>0</v>
      </c>
      <c r="S10" s="3" t="s">
        <v>25</v>
      </c>
      <c r="T10" s="3">
        <v>0</v>
      </c>
      <c r="U10" s="3" t="s">
        <v>47</v>
      </c>
      <c r="V10" s="3">
        <v>1</v>
      </c>
      <c r="W10" s="3" t="s">
        <v>47</v>
      </c>
      <c r="X10" s="3" t="s">
        <v>25</v>
      </c>
      <c r="Y10" s="3" t="s">
        <v>47</v>
      </c>
      <c r="Z10" s="3" t="s">
        <v>25</v>
      </c>
      <c r="AA10" s="3">
        <v>4</v>
      </c>
      <c r="AB10" s="3">
        <v>0</v>
      </c>
      <c r="AC10" s="3">
        <v>0</v>
      </c>
      <c r="AD10" s="5" t="s">
        <v>44</v>
      </c>
      <c r="AE10" s="5"/>
      <c r="AF10" s="5" t="s">
        <v>43</v>
      </c>
      <c r="AG10" s="5"/>
      <c r="AH10" s="5" t="s">
        <v>46</v>
      </c>
      <c r="AI10" s="5"/>
      <c r="AJ10" s="5" t="s">
        <v>51</v>
      </c>
      <c r="AK10" s="5"/>
      <c r="AL10" s="5"/>
      <c r="AM10" s="5"/>
      <c r="AN10" s="5"/>
      <c r="AO10" s="5"/>
      <c r="AP10" s="5"/>
      <c r="AQ10" s="5"/>
    </row>
  </sheetData>
  <mergeCells count="12">
    <mergeCell ref="AD7:AQ7"/>
    <mergeCell ref="S8:T8"/>
    <mergeCell ref="Q8:R8"/>
    <mergeCell ref="U8:V8"/>
    <mergeCell ref="W8:Z8"/>
    <mergeCell ref="AA8:AA9"/>
    <mergeCell ref="AB8:AB9"/>
    <mergeCell ref="AC8:AC9"/>
    <mergeCell ref="B8:D8"/>
    <mergeCell ref="E8:G8"/>
    <mergeCell ref="H8:K8"/>
    <mergeCell ref="L8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668E-97C9-484B-8502-282AA6C42648}">
  <dimension ref="A1:J32"/>
  <sheetViews>
    <sheetView tabSelected="1" workbookViewId="0">
      <selection activeCell="P32" sqref="P32"/>
    </sheetView>
  </sheetViews>
  <sheetFormatPr baseColWidth="10" defaultRowHeight="15" x14ac:dyDescent="0.25"/>
  <cols>
    <col min="1" max="2" width="12.28515625" customWidth="1"/>
  </cols>
  <sheetData>
    <row r="1" spans="1:10" x14ac:dyDescent="0.25">
      <c r="A1" t="s">
        <v>1</v>
      </c>
      <c r="B1" t="s">
        <v>2</v>
      </c>
    </row>
    <row r="2" spans="1:10" x14ac:dyDescent="0.25">
      <c r="A2" t="s">
        <v>6</v>
      </c>
      <c r="B2">
        <v>0</v>
      </c>
    </row>
    <row r="3" spans="1:10" x14ac:dyDescent="0.25">
      <c r="A3" t="s">
        <v>52</v>
      </c>
      <c r="B3">
        <v>0</v>
      </c>
    </row>
    <row r="4" spans="1:10" x14ac:dyDescent="0.25">
      <c r="A4" t="s">
        <v>5</v>
      </c>
      <c r="B4">
        <v>0.05</v>
      </c>
    </row>
    <row r="8" spans="1:10" x14ac:dyDescent="0.25">
      <c r="C8" s="2" t="s">
        <v>24</v>
      </c>
      <c r="D8" s="2" t="s">
        <v>45</v>
      </c>
      <c r="E8" s="2" t="s">
        <v>53</v>
      </c>
      <c r="F8" s="2" t="s">
        <v>54</v>
      </c>
      <c r="G8" s="2" t="s">
        <v>55</v>
      </c>
      <c r="H8" s="2" t="s">
        <v>56</v>
      </c>
      <c r="I8" s="2" t="s">
        <v>27</v>
      </c>
      <c r="J8" s="2" t="s">
        <v>57</v>
      </c>
    </row>
    <row r="9" spans="1:10" x14ac:dyDescent="0.25">
      <c r="I9">
        <f>B2</f>
        <v>0</v>
      </c>
      <c r="J9">
        <f>B3</f>
        <v>0</v>
      </c>
    </row>
    <row r="10" spans="1:10" x14ac:dyDescent="0.25">
      <c r="C10">
        <f>I9</f>
        <v>0</v>
      </c>
      <c r="D10">
        <f>J9</f>
        <v>0</v>
      </c>
      <c r="E10">
        <f>D10+2</f>
        <v>2</v>
      </c>
      <c r="F10">
        <f>(D10+$B$4/2*E10)+2</f>
        <v>2.0499999999999998</v>
      </c>
      <c r="G10">
        <f>(D10+$B$4/2*F10)+2</f>
        <v>2.05125</v>
      </c>
      <c r="H10">
        <f>(D10+($B$4*G10))+2</f>
        <v>2.1025624999999999</v>
      </c>
      <c r="I10">
        <f>C10+$B$4</f>
        <v>0.05</v>
      </c>
      <c r="J10">
        <f>D10+($B$4/6*(E10+2*F10+2*G10+H10))</f>
        <v>0.10254218749999999</v>
      </c>
    </row>
    <row r="11" spans="1:10" x14ac:dyDescent="0.25">
      <c r="C11">
        <f t="shared" ref="C11:C36" si="0">I10</f>
        <v>0.05</v>
      </c>
      <c r="D11">
        <f t="shared" ref="D11:D36" si="1">J10</f>
        <v>0.10254218749999999</v>
      </c>
      <c r="E11">
        <f t="shared" ref="E11:E74" si="2">D11+2</f>
        <v>2.1025421875000001</v>
      </c>
      <c r="F11">
        <f t="shared" ref="F11:F36" si="3">(D11+$B$4/2*E11)+2</f>
        <v>2.1551057421875002</v>
      </c>
      <c r="G11">
        <f t="shared" ref="G11:G36" si="4">(D11+$B$4/2*F11)+2</f>
        <v>2.1564198310546874</v>
      </c>
      <c r="H11">
        <f t="shared" ref="H11:H36" si="5">(D11+($B$4*G11))+2</f>
        <v>2.2103631790527345</v>
      </c>
      <c r="I11">
        <f t="shared" ref="I11:I36" si="6">C11+$B$4</f>
        <v>0.1</v>
      </c>
      <c r="J11">
        <f t="shared" ref="J11:J36" si="7">D11+($B$4/6*(E11+2*F11+2*G11+H11))</f>
        <v>0.21034182510864258</v>
      </c>
    </row>
    <row r="12" spans="1:10" x14ac:dyDescent="0.25">
      <c r="C12">
        <f t="shared" si="0"/>
        <v>0.1</v>
      </c>
      <c r="D12">
        <f t="shared" si="1"/>
        <v>0.21034182510864258</v>
      </c>
      <c r="E12">
        <f t="shared" si="2"/>
        <v>2.2103418251086424</v>
      </c>
      <c r="F12">
        <f t="shared" si="3"/>
        <v>2.2656003707363586</v>
      </c>
      <c r="G12">
        <f t="shared" si="4"/>
        <v>2.2669818343770514</v>
      </c>
      <c r="H12">
        <f t="shared" si="5"/>
        <v>2.3236909168274953</v>
      </c>
      <c r="I12">
        <f t="shared" si="6"/>
        <v>0.15000000000000002</v>
      </c>
      <c r="J12">
        <f t="shared" si="7"/>
        <v>0.32366846804333388</v>
      </c>
    </row>
    <row r="13" spans="1:10" x14ac:dyDescent="0.25">
      <c r="C13">
        <f t="shared" si="0"/>
        <v>0.15000000000000002</v>
      </c>
      <c r="D13">
        <f t="shared" si="1"/>
        <v>0.32366846804333388</v>
      </c>
      <c r="E13">
        <f t="shared" si="2"/>
        <v>2.3236684680433339</v>
      </c>
      <c r="F13">
        <f t="shared" si="3"/>
        <v>2.3817601797444174</v>
      </c>
      <c r="G13">
        <f t="shared" si="4"/>
        <v>2.3832124725369441</v>
      </c>
      <c r="H13">
        <f t="shared" si="5"/>
        <v>2.4428290916701809</v>
      </c>
      <c r="I13">
        <f t="shared" si="6"/>
        <v>0.2</v>
      </c>
      <c r="J13">
        <f t="shared" si="7"/>
        <v>0.44280549191230251</v>
      </c>
    </row>
    <row r="14" spans="1:10" x14ac:dyDescent="0.25">
      <c r="C14">
        <f t="shared" si="0"/>
        <v>0.2</v>
      </c>
      <c r="D14">
        <f t="shared" si="1"/>
        <v>0.44280549191230251</v>
      </c>
      <c r="E14">
        <f t="shared" si="2"/>
        <v>2.4428054919123023</v>
      </c>
      <c r="F14">
        <f t="shared" si="3"/>
        <v>2.5038756292101101</v>
      </c>
      <c r="G14">
        <f t="shared" si="4"/>
        <v>2.5054023826425551</v>
      </c>
      <c r="H14">
        <f t="shared" si="5"/>
        <v>2.5680756110444305</v>
      </c>
      <c r="I14">
        <f t="shared" si="6"/>
        <v>0.25</v>
      </c>
      <c r="J14">
        <f t="shared" si="7"/>
        <v>0.56805080130115304</v>
      </c>
    </row>
    <row r="15" spans="1:10" x14ac:dyDescent="0.25">
      <c r="C15">
        <f t="shared" si="0"/>
        <v>0.25</v>
      </c>
      <c r="D15">
        <f t="shared" si="1"/>
        <v>0.56805080130115304</v>
      </c>
      <c r="E15">
        <f t="shared" si="2"/>
        <v>2.5680508013011529</v>
      </c>
      <c r="F15">
        <f t="shared" si="3"/>
        <v>2.6322520713336819</v>
      </c>
      <c r="G15">
        <f t="shared" si="4"/>
        <v>2.6338571030844951</v>
      </c>
      <c r="H15">
        <f t="shared" si="5"/>
        <v>2.6997436564553778</v>
      </c>
      <c r="I15">
        <f t="shared" si="6"/>
        <v>0.3</v>
      </c>
      <c r="J15">
        <f t="shared" si="7"/>
        <v>0.69971757468942708</v>
      </c>
    </row>
    <row r="16" spans="1:10" x14ac:dyDescent="0.25">
      <c r="C16">
        <f t="shared" si="0"/>
        <v>0.3</v>
      </c>
      <c r="D16">
        <f t="shared" si="1"/>
        <v>0.69971757468942708</v>
      </c>
      <c r="E16">
        <f t="shared" si="2"/>
        <v>2.6997175746894273</v>
      </c>
      <c r="F16">
        <f t="shared" si="3"/>
        <v>2.7672105140566625</v>
      </c>
      <c r="G16">
        <f t="shared" si="4"/>
        <v>2.7688978375408437</v>
      </c>
      <c r="H16">
        <f t="shared" si="5"/>
        <v>2.8381624665664695</v>
      </c>
      <c r="I16">
        <f t="shared" si="6"/>
        <v>0.35</v>
      </c>
      <c r="J16">
        <f t="shared" si="7"/>
        <v>0.83813504755985124</v>
      </c>
    </row>
    <row r="17" spans="3:10" x14ac:dyDescent="0.25">
      <c r="C17">
        <f t="shared" si="0"/>
        <v>0.35</v>
      </c>
      <c r="D17">
        <f t="shared" si="1"/>
        <v>0.83813504755985124</v>
      </c>
      <c r="E17">
        <f t="shared" si="2"/>
        <v>2.8381350475598515</v>
      </c>
      <c r="F17">
        <f t="shared" si="3"/>
        <v>2.9090884237488477</v>
      </c>
      <c r="G17">
        <f t="shared" si="4"/>
        <v>2.9108622581535726</v>
      </c>
      <c r="H17">
        <f t="shared" si="5"/>
        <v>2.9836781604675298</v>
      </c>
      <c r="I17">
        <f t="shared" si="6"/>
        <v>0.39999999999999997</v>
      </c>
      <c r="J17">
        <f t="shared" si="7"/>
        <v>0.98364933565845303</v>
      </c>
    </row>
    <row r="18" spans="3:10" x14ac:dyDescent="0.25">
      <c r="C18">
        <f t="shared" si="0"/>
        <v>0.39999999999999997</v>
      </c>
      <c r="D18">
        <f t="shared" si="1"/>
        <v>0.98364933565845303</v>
      </c>
      <c r="E18">
        <f t="shared" si="2"/>
        <v>2.9836493356584528</v>
      </c>
      <c r="F18">
        <f t="shared" si="3"/>
        <v>3.0582405690499144</v>
      </c>
      <c r="G18">
        <f t="shared" si="4"/>
        <v>3.0601053498847008</v>
      </c>
      <c r="H18">
        <f t="shared" si="5"/>
        <v>3.1366546031526878</v>
      </c>
      <c r="I18">
        <f t="shared" si="6"/>
        <v>0.44999999999999996</v>
      </c>
      <c r="J18">
        <f t="shared" si="7"/>
        <v>1.1366243004641228</v>
      </c>
    </row>
    <row r="19" spans="3:10" x14ac:dyDescent="0.25">
      <c r="C19">
        <f t="shared" si="0"/>
        <v>0.44999999999999996</v>
      </c>
      <c r="D19">
        <f t="shared" si="1"/>
        <v>1.1366243004641228</v>
      </c>
      <c r="E19">
        <f t="shared" si="2"/>
        <v>3.1366243004641228</v>
      </c>
      <c r="F19">
        <f t="shared" si="3"/>
        <v>3.2150399079757257</v>
      </c>
      <c r="G19">
        <f t="shared" si="4"/>
        <v>3.2170002981635157</v>
      </c>
      <c r="H19">
        <f t="shared" si="5"/>
        <v>3.2974743153722983</v>
      </c>
      <c r="I19">
        <f t="shared" si="6"/>
        <v>0.49999999999999994</v>
      </c>
      <c r="J19">
        <f t="shared" si="7"/>
        <v>1.297442459031747</v>
      </c>
    </row>
    <row r="20" spans="3:10" x14ac:dyDescent="0.25">
      <c r="C20">
        <f t="shared" si="0"/>
        <v>0.49999999999999994</v>
      </c>
      <c r="D20">
        <f t="shared" si="1"/>
        <v>1.297442459031747</v>
      </c>
      <c r="E20">
        <f t="shared" si="2"/>
        <v>3.297442459031747</v>
      </c>
      <c r="F20">
        <f t="shared" si="3"/>
        <v>3.3798785205075408</v>
      </c>
      <c r="G20">
        <f t="shared" si="4"/>
        <v>3.3819394220444359</v>
      </c>
      <c r="H20">
        <f t="shared" si="5"/>
        <v>3.4665394301339689</v>
      </c>
      <c r="I20">
        <f t="shared" si="6"/>
        <v>0.54999999999999993</v>
      </c>
      <c r="J20">
        <f t="shared" si="7"/>
        <v>1.4665059404839944</v>
      </c>
    </row>
    <row r="21" spans="3:10" x14ac:dyDescent="0.25">
      <c r="C21">
        <f t="shared" si="0"/>
        <v>0.54999999999999993</v>
      </c>
      <c r="D21">
        <f t="shared" si="1"/>
        <v>1.4665059404839944</v>
      </c>
      <c r="E21">
        <f t="shared" si="2"/>
        <v>3.4665059404839944</v>
      </c>
      <c r="F21">
        <f t="shared" si="3"/>
        <v>3.553168588996094</v>
      </c>
      <c r="G21">
        <f t="shared" si="4"/>
        <v>3.5553351552088968</v>
      </c>
      <c r="H21">
        <f t="shared" si="5"/>
        <v>3.6442726982444391</v>
      </c>
      <c r="I21">
        <f t="shared" si="6"/>
        <v>0.6</v>
      </c>
      <c r="J21">
        <f t="shared" si="7"/>
        <v>1.6442374915434812</v>
      </c>
    </row>
    <row r="22" spans="3:10" x14ac:dyDescent="0.25">
      <c r="C22">
        <f t="shared" si="0"/>
        <v>0.6</v>
      </c>
      <c r="D22">
        <f t="shared" si="1"/>
        <v>1.6442374915434812</v>
      </c>
      <c r="E22">
        <f t="shared" si="2"/>
        <v>3.644237491543481</v>
      </c>
      <c r="F22">
        <f t="shared" si="3"/>
        <v>3.7353434288320679</v>
      </c>
      <c r="G22">
        <f t="shared" si="4"/>
        <v>3.7376210772642828</v>
      </c>
      <c r="H22">
        <f t="shared" si="5"/>
        <v>3.8311185454066954</v>
      </c>
      <c r="I22">
        <f t="shared" si="6"/>
        <v>0.65</v>
      </c>
      <c r="J22">
        <f t="shared" si="7"/>
        <v>1.8310815336196717</v>
      </c>
    </row>
    <row r="23" spans="3:10" x14ac:dyDescent="0.25">
      <c r="C23">
        <f t="shared" si="0"/>
        <v>0.65</v>
      </c>
      <c r="D23">
        <f t="shared" si="1"/>
        <v>1.8310815336196717</v>
      </c>
      <c r="E23">
        <f t="shared" si="2"/>
        <v>3.8310815336196717</v>
      </c>
      <c r="F23">
        <f t="shared" si="3"/>
        <v>3.9268585719601639</v>
      </c>
      <c r="G23">
        <f t="shared" si="4"/>
        <v>3.9292529979186757</v>
      </c>
      <c r="H23">
        <f t="shared" si="5"/>
        <v>4.0275441835156052</v>
      </c>
      <c r="I23">
        <f t="shared" si="6"/>
        <v>0.70000000000000007</v>
      </c>
      <c r="J23">
        <f t="shared" si="7"/>
        <v>2.0275052740937798</v>
      </c>
    </row>
    <row r="24" spans="3:10" x14ac:dyDescent="0.25">
      <c r="C24">
        <f t="shared" si="0"/>
        <v>0.70000000000000007</v>
      </c>
      <c r="D24">
        <f t="shared" si="1"/>
        <v>2.0275052740937798</v>
      </c>
      <c r="E24">
        <f t="shared" si="2"/>
        <v>4.0275052740937802</v>
      </c>
      <c r="F24">
        <f t="shared" si="3"/>
        <v>4.1281929059461238</v>
      </c>
      <c r="G24">
        <f t="shared" si="4"/>
        <v>4.1307100967424333</v>
      </c>
      <c r="H24">
        <f t="shared" si="5"/>
        <v>4.2340407789309014</v>
      </c>
      <c r="I24">
        <f t="shared" si="6"/>
        <v>0.75000000000000011</v>
      </c>
      <c r="J24">
        <f t="shared" si="7"/>
        <v>2.2339998745804612</v>
      </c>
    </row>
    <row r="25" spans="3:10" x14ac:dyDescent="0.25">
      <c r="C25">
        <f t="shared" si="0"/>
        <v>0.75000000000000011</v>
      </c>
      <c r="D25">
        <f t="shared" si="1"/>
        <v>2.2339998745804612</v>
      </c>
      <c r="E25">
        <f t="shared" si="2"/>
        <v>4.2339998745804612</v>
      </c>
      <c r="F25">
        <f t="shared" si="3"/>
        <v>4.3398498714449723</v>
      </c>
      <c r="G25">
        <f t="shared" si="4"/>
        <v>4.3424961213665849</v>
      </c>
      <c r="H25">
        <f t="shared" si="5"/>
        <v>4.4511246806487907</v>
      </c>
      <c r="I25">
        <f t="shared" si="6"/>
        <v>0.80000000000000016</v>
      </c>
      <c r="J25">
        <f t="shared" si="7"/>
        <v>2.4510816790875642</v>
      </c>
    </row>
    <row r="26" spans="3:10" x14ac:dyDescent="0.25">
      <c r="C26">
        <f t="shared" si="0"/>
        <v>0.80000000000000016</v>
      </c>
      <c r="D26">
        <f t="shared" si="1"/>
        <v>2.4510816790875642</v>
      </c>
      <c r="E26">
        <f t="shared" si="2"/>
        <v>4.4510816790875642</v>
      </c>
      <c r="F26">
        <f t="shared" si="3"/>
        <v>4.5623587210647534</v>
      </c>
      <c r="G26">
        <f t="shared" si="4"/>
        <v>4.5651406471141831</v>
      </c>
      <c r="H26">
        <f t="shared" si="5"/>
        <v>4.6793387114432736</v>
      </c>
      <c r="I26">
        <f t="shared" si="6"/>
        <v>0.8500000000000002</v>
      </c>
      <c r="J26">
        <f t="shared" si="7"/>
        <v>2.6792935051449702</v>
      </c>
    </row>
    <row r="27" spans="3:10" x14ac:dyDescent="0.25">
      <c r="C27">
        <f t="shared" si="0"/>
        <v>0.8500000000000002</v>
      </c>
      <c r="D27">
        <f t="shared" si="1"/>
        <v>2.6792935051449702</v>
      </c>
      <c r="E27">
        <f t="shared" si="2"/>
        <v>4.6792935051449707</v>
      </c>
      <c r="F27">
        <f t="shared" si="3"/>
        <v>4.7962758427735945</v>
      </c>
      <c r="G27">
        <f t="shared" si="4"/>
        <v>4.7992004012143106</v>
      </c>
      <c r="H27">
        <f t="shared" si="5"/>
        <v>4.9192535252056864</v>
      </c>
      <c r="I27">
        <f t="shared" si="6"/>
        <v>0.90000000000000024</v>
      </c>
      <c r="J27">
        <f t="shared" si="7"/>
        <v>2.9192060011310241</v>
      </c>
    </row>
    <row r="28" spans="3:10" x14ac:dyDescent="0.25">
      <c r="C28">
        <f t="shared" si="0"/>
        <v>0.90000000000000024</v>
      </c>
      <c r="D28">
        <f t="shared" si="1"/>
        <v>2.9192060011310241</v>
      </c>
      <c r="E28">
        <f t="shared" si="2"/>
        <v>4.9192060011310241</v>
      </c>
      <c r="F28">
        <f t="shared" si="3"/>
        <v>5.0421861511592994</v>
      </c>
      <c r="G28">
        <f t="shared" si="4"/>
        <v>5.0452606549100061</v>
      </c>
      <c r="H28">
        <f t="shared" si="5"/>
        <v>5.1714690338765248</v>
      </c>
      <c r="I28">
        <f t="shared" si="6"/>
        <v>0.95000000000000029</v>
      </c>
      <c r="J28">
        <f t="shared" si="7"/>
        <v>3.1714190731905756</v>
      </c>
    </row>
    <row r="29" spans="3:10" x14ac:dyDescent="0.25">
      <c r="C29">
        <f t="shared" si="0"/>
        <v>0.95000000000000029</v>
      </c>
      <c r="D29">
        <f t="shared" si="1"/>
        <v>3.1714190731905756</v>
      </c>
      <c r="E29">
        <f t="shared" si="2"/>
        <v>5.1714190731905756</v>
      </c>
      <c r="F29">
        <f t="shared" si="3"/>
        <v>5.30070455002034</v>
      </c>
      <c r="G29">
        <f t="shared" si="4"/>
        <v>5.3039366869410838</v>
      </c>
      <c r="H29">
        <f t="shared" si="5"/>
        <v>5.4366159075376297</v>
      </c>
      <c r="I29">
        <f t="shared" si="6"/>
        <v>1.0000000000000002</v>
      </c>
      <c r="J29">
        <f t="shared" si="7"/>
        <v>3.4365633853126676</v>
      </c>
    </row>
    <row r="30" spans="3:10" x14ac:dyDescent="0.25">
      <c r="C30">
        <f t="shared" si="0"/>
        <v>1.0000000000000002</v>
      </c>
      <c r="D30">
        <f t="shared" si="1"/>
        <v>3.4365633853126676</v>
      </c>
      <c r="E30">
        <f t="shared" si="2"/>
        <v>5.4365633853126676</v>
      </c>
      <c r="F30">
        <f t="shared" si="3"/>
        <v>5.5724774699454844</v>
      </c>
      <c r="G30">
        <f t="shared" si="4"/>
        <v>5.5758753220613047</v>
      </c>
      <c r="H30">
        <f t="shared" si="5"/>
        <v>5.7153571514157324</v>
      </c>
      <c r="I30">
        <f t="shared" si="6"/>
        <v>1.0500000000000003</v>
      </c>
      <c r="J30">
        <f t="shared" si="7"/>
        <v>3.7153019363188506</v>
      </c>
    </row>
    <row r="31" spans="3:10" x14ac:dyDescent="0.25">
      <c r="C31">
        <f t="shared" si="0"/>
        <v>1.0500000000000003</v>
      </c>
      <c r="D31">
        <f t="shared" si="1"/>
        <v>3.7153019363188506</v>
      </c>
      <c r="E31">
        <f t="shared" si="2"/>
        <v>5.7153019363188502</v>
      </c>
      <c r="F31">
        <f t="shared" si="3"/>
        <v>5.8581844847268219</v>
      </c>
      <c r="G31">
        <f t="shared" si="4"/>
        <v>5.8617565484370218</v>
      </c>
      <c r="H31">
        <f t="shared" si="5"/>
        <v>6.008389763740702</v>
      </c>
      <c r="I31">
        <f t="shared" si="6"/>
        <v>1.1000000000000003</v>
      </c>
      <c r="J31">
        <f t="shared" si="7"/>
        <v>4.0083317177054107</v>
      </c>
    </row>
    <row r="32" spans="3:10" x14ac:dyDescent="0.25">
      <c r="C32">
        <f t="shared" si="0"/>
        <v>1.1000000000000003</v>
      </c>
      <c r="D32">
        <f t="shared" si="1"/>
        <v>4.0083317177054107</v>
      </c>
      <c r="E32">
        <f t="shared" si="2"/>
        <v>6.0083317177054107</v>
      </c>
      <c r="F32">
        <f t="shared" si="3"/>
        <v>6.1585400106480463</v>
      </c>
      <c r="G32">
        <f t="shared" si="4"/>
        <v>6.1622952179716117</v>
      </c>
      <c r="H32">
        <f t="shared" si="5"/>
        <v>6.3164464786039911</v>
      </c>
      <c r="I32">
        <f t="shared" si="6"/>
        <v>1.1500000000000004</v>
      </c>
      <c r="J32">
        <f t="shared" si="7"/>
        <v>4.3163854564849835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1 Examen</vt:lpstr>
      <vt:lpstr>Euler</vt:lpstr>
      <vt:lpstr>Ej taller autos</vt:lpstr>
      <vt:lpstr>RK4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Anibal Pintos</dc:creator>
  <cp:lastModifiedBy>Jose Anibal Pintos</cp:lastModifiedBy>
  <dcterms:created xsi:type="dcterms:W3CDTF">2024-05-06T00:27:36Z</dcterms:created>
  <dcterms:modified xsi:type="dcterms:W3CDTF">2024-05-07T03:08:38Z</dcterms:modified>
</cp:coreProperties>
</file>