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<sst xmlns="http://schemas.openxmlformats.org/spreadsheetml/2006/main" count="278" uniqueCount="182">
  <si>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</si>
  <si>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</si>
  <si>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</si>
  <si>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</si>
  <si>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</si>
  <si>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</si>
  <si>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</si>
  <si>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</si>
  <si>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</si>
  <si>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</si>
  <si>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</si>
  <si>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</si>
  <si>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</si>
  <si>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</si>
  <si>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</si>
  <si>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</si>
  <si>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registrar información de jaulas</t>
  </si>
  <si>
    <t>Registrar número, tipo y capacidad de la jaula</t>
  </si>
  <si>
    <t>Para poder organizar y controlar el uso de las jaulas disponibles en el criadero</t>
  </si>
  <si>
    <t>Criador</t>
  </si>
  <si>
    <t>Ingresar el número de jaula, tipo (engorde, reproducción o crianza) y capacidad</t>
  </si>
  <si>
    <t>Cristian Robalino</t>
  </si>
  <si>
    <t>Alta</t>
  </si>
  <si>
    <t>No iniciado</t>
  </si>
  <si>
    <t>Si los campos están vacíos o contienen datos inválidos, se marcarán en rojo y se mostrará un mensaje de error. Si todo es correcto, se muestra “Registro exitoso”.</t>
  </si>
  <si>
    <t>Registrar datos de jaula</t>
  </si>
  <si>
    <t>REQ002</t>
  </si>
  <si>
    <t>El sistema debe permitir verificar información de una jaula registrada</t>
  </si>
  <si>
    <t>Consultar los datos de una jaula por número</t>
  </si>
  <si>
    <t>Para visualizar el tipo y capacidad de la jaula que se desea gestionar</t>
  </si>
  <si>
    <t>Ingresar el número de jaula en el formulario de búsqueda</t>
  </si>
  <si>
    <t>Si el número está vacío o es inválido, se muestra una advertencia. Si no existe, se muestra “Jaula no encontrada”. Si existe, se despliega su información.</t>
  </si>
  <si>
    <t>Consultar datos de jaula</t>
  </si>
  <si>
    <t>REQ003</t>
  </si>
  <si>
    <t>El sistema debe permitir actualizar la información de una jaula</t>
  </si>
  <si>
    <t>Editar el tipo y la capacidad de una jaula</t>
  </si>
  <si>
    <t>Para mantener actualizada la información de las jaulas registradas</t>
  </si>
  <si>
    <t>Acceder al listado de jaulas, seleccionar una, modificar tipo y capacidad</t>
  </si>
  <si>
    <t>Si los datos son inválidos, se marcan en rojo. Si son válidos, se guardan y se muestra el mensaje “Edición realizada correctamente”.</t>
  </si>
  <si>
    <t>Editar datos de jaula</t>
  </si>
  <si>
    <t>REQ004</t>
  </si>
  <si>
    <t>El sistema debe permitir eliminar jaulas que ya no se usan</t>
  </si>
  <si>
    <t>Eliminar jaulas registradas</t>
  </si>
  <si>
    <t>Para  mantener un orden únicamente de las jaulas que se usan</t>
  </si>
  <si>
    <t>Acceder al listado de jaulas, seleccionar una, confirmar la eliminación</t>
  </si>
  <si>
    <t xml:space="preserve">Media </t>
  </si>
  <si>
    <t>Si el usuario confirma, se elimina la jaula y se muestra “Jaula eliminada con éxito”; si no confirma, no se realiza ninguna acción y se retorna al listado.</t>
  </si>
  <si>
    <t xml:space="preserve">Eliminar jaula
</t>
  </si>
  <si>
    <t>REQ005</t>
  </si>
  <si>
    <t>El sistema debe permitir  ingresar nuevas razas de forma controlada</t>
  </si>
  <si>
    <t>Registrar una nueva raza</t>
  </si>
  <si>
    <t>Para mantener un registro actualizado y detallado de las razas disponibles</t>
  </si>
  <si>
    <t>Ingresar el nombre y la descripción de la raza en un formulario de registro</t>
  </si>
  <si>
    <t>Si algún campo está vacío o con caracteres inválidos, se muestran errores; si los datos son válidos, se guarda la raza y aparece “Registro exitoso”.</t>
  </si>
  <si>
    <t xml:space="preserve">Registrar raza
</t>
  </si>
  <si>
    <t>REQ006</t>
  </si>
  <si>
    <t>El sistema debe permitir  actualizar descripciones de razas registrada</t>
  </si>
  <si>
    <t>Editar la descripción de una raza</t>
  </si>
  <si>
    <t>Para corregir o actualizar la información registrada sobre una raza</t>
  </si>
  <si>
    <t>Acceder al listado de razas, seleccionar una, editar su descripción en el formulario</t>
  </si>
  <si>
    <t>Si la descripción está vacía, el sistema marca el campo en rojo; si se edita correctamente, se guarda y se muestra el mensaje “Raza editada con éxito”</t>
  </si>
  <si>
    <t>Editar raza</t>
  </si>
  <si>
    <t>REQ007</t>
  </si>
  <si>
    <t>El sistema debe permitir borrar razas registradas</t>
  </si>
  <si>
    <t>Eliminar raza</t>
  </si>
  <si>
    <t>Para mantener actualizada la lista de razas disponibles</t>
  </si>
  <si>
    <t>Acceder al listado de razas, seleccionar una y confirmar su eliminación</t>
  </si>
  <si>
    <t>Si el criador no confirma, no se elimina; si confirma, se elimina y aparece el mensaje “Raza eliminada con éxito”</t>
  </si>
  <si>
    <t>REQ008</t>
  </si>
  <si>
    <t>El sistema debe permitir registrar conejos con información estructurada y validada</t>
  </si>
  <si>
    <t>Registrar datos de conejos</t>
  </si>
  <si>
    <t>Para tener un control detallado y correcto de los animales disponibles en el criadero</t>
  </si>
  <si>
    <t>Ingresar raza, sexo, edad, peso y propósito</t>
  </si>
  <si>
    <t>Si todos los campos están completos y válidos, se guarda el conejo con éxito; si hay errores en los datos, se marcan en rojo.</t>
  </si>
  <si>
    <t>REQ009</t>
  </si>
  <si>
    <t>El sistema debe permitir consultar información específica de conejos mediante su código único</t>
  </si>
  <si>
    <t>Consultar datos de conejo</t>
  </si>
  <si>
    <t>Para visualizar la información completa del animal de forma rápida y precisa</t>
  </si>
  <si>
    <t>Ingresar el código del conejo en un campo de búsqueda, validar formato y mostrar los datos si existe el conejo</t>
  </si>
  <si>
    <t>Darwin Panchez</t>
  </si>
  <si>
    <t>Si el campo está vacío o el formato es incorrecto, se borra lo ingresado y se muestra un mensaje; si el código es válido pero no existe, se informa; si es correcto y existe, se muestra la información del conejo</t>
  </si>
  <si>
    <t>REQ010</t>
  </si>
  <si>
    <t>El sistema debe permitir obtener un listado de conejos según la raza ingresada</t>
  </si>
  <si>
    <t>Filtrar conejos por raza</t>
  </si>
  <si>
    <t>Para visualizar fácilmente todos los animales de una raza específica</t>
  </si>
  <si>
    <t>Ingresar el nombre de la raza en el campo de búsqueda, validar formato, buscar y mostrar listado con código, sexo, edad, peso y propósito</t>
  </si>
  <si>
    <t>Si el campo está vacío o contiene caracteres inválidos, se borra el valor y se muestra mensaje; si el nombre es válido pero no hay registros, se informa al usuario; si hay conejos de esa raza, se muestra el listado completo con sus respectivos datos</t>
  </si>
  <si>
    <t>Filtrar por razas de conejo</t>
  </si>
  <si>
    <t>REQ011</t>
  </si>
  <si>
    <t>El sistema debe permitir corregir o actualizar los datos erróneos de un conejo</t>
  </si>
  <si>
    <t>Editar datos de un conejo</t>
  </si>
  <si>
    <t>Para mantener actualizada y precisa la información de cada ejemplar</t>
  </si>
  <si>
    <t>Seleccionar un conejo desde el listado, visualizar sus datos actuales, modificar los campos permitidos, y guardar los cambios</t>
  </si>
  <si>
    <t>El sistema valida cada campo: raza seleccionada de lista, código con formato correcto, sexo válido, edad ≤12, peso ≤2.5 con hasta 2 decimales, propósito válido. Si hay errores, se muestran en rojo; si todo es válido, se actualiza y muestra mensaje de éxito.</t>
  </si>
  <si>
    <t>Editar datos de conejos</t>
  </si>
  <si>
    <t>REQ012</t>
  </si>
  <si>
    <t>El sistema debe permitir eliminar un conejo del sistema</t>
  </si>
  <si>
    <t>Eliminar conejo</t>
  </si>
  <si>
    <t>Para mantener el listado actualizado y eliminar conejos que ya no son necesarios</t>
  </si>
  <si>
    <t>Acceder al listado de conejos, seleccionar uno para eliminar, confirmar la eliminación, y mostrar mensaje de éxito tras la operación</t>
  </si>
  <si>
    <t>José Proaño</t>
  </si>
  <si>
    <t>Si el usuario no confirma, no se elimina el conejo y se mantiene en el listado. Si confirma, se elimina correctamente y se muestra un mensaje de éxito.</t>
  </si>
  <si>
    <t xml:space="preserve">Registrar datos de monta
</t>
  </si>
  <si>
    <t>REQ013</t>
  </si>
  <si>
    <t>El sistema debe permitir registrar la monta de una coneja</t>
  </si>
  <si>
    <t>Registrar datos de monta</t>
  </si>
  <si>
    <t>Para calcular automáticamente la fecha de parto y realizar un seguimiento adecuado de las montas</t>
  </si>
  <si>
    <t>Seleccionar una coneja apta (hembra, mayor de 4 meses), ingresar la fecha de monta y calcular la fecha de parto. El sistema debe verificar que no haya una monta activa en el mismo rango de fechas.</t>
  </si>
  <si>
    <t>Si la coneja tiene más de 4 meses y es hembra, el sistema permite registrar la monta y calcula automáticamente la fecha de parto. Si la coneja ya tiene una monta activa, no se permite el registro. Se muestra un mensaje de éxito tras el registro.</t>
  </si>
  <si>
    <t>REQ014</t>
  </si>
  <si>
    <t>El sistema debe permitir eliminar un registro de parto en caso de que sea necesario</t>
  </si>
  <si>
    <t>Eliminar parto</t>
  </si>
  <si>
    <t>Para gestionar los registros de monta y parto de forma eficiente, permitiendo eliminar un registro cuando sea necesario</t>
  </si>
  <si>
    <t>Seleccionar una coneja del listado que tenga fecha de monta y parto, confirmar la eliminación del registro de parto. Si el criador confirma, el sistema borra los datos y muestra un mensaje de éxito.</t>
  </si>
  <si>
    <t>Si el criador confirma la eliminación, los datos de monta y parto se eliminan y se muestra el mensaje “Fecha eliminada con éxito”. Si no confirma, el sistema no hace cambios y regresa al listado.</t>
  </si>
  <si>
    <t>REQ015</t>
  </si>
  <si>
    <t xml:space="preserve">	El sistema debe permitir asignar una jaula a un conejo</t>
  </si>
  <si>
    <t>Asignar jaulas libres a conejos sin hogar</t>
  </si>
  <si>
    <t>Cada conejo debe contar con un espacio físico asignado</t>
  </si>
  <si>
    <t>Seleccionar una jaula libre y uno o varios conejos sin asignar, y confirmar la asignación.</t>
  </si>
  <si>
    <t xml:space="preserve"> Si no hay selección de jaula o conejo, resalta campos en rojo y muestra “Selección incompleta”. Si la capacidad se excede, muestra “Revise la capacidad de la jaula”. Al confirmar, se ve la nueva asignación y “Asignación realizada con éxito”.</t>
  </si>
  <si>
    <t>Asignar jaula a conejo</t>
  </si>
  <si>
    <t>REQ016</t>
  </si>
  <si>
    <t>El sistema debe permitir registrar el control de alimentación de conejos</t>
  </si>
  <si>
    <t>Registrar qué conejos han recibido su ración diaria</t>
  </si>
  <si>
    <t>Asegurar que al menos el 90 % de los conejos sean alimentados correctamente</t>
  </si>
  <si>
    <t xml:space="preserve">Marcar los conejos alimentados del listado con su ración recomendada y guardar la fecha y hora de alimentación.	</t>
  </si>
  <si>
    <t xml:space="preserve"> Si selecciona &lt; 90 %, muestra “Debe registrar al menos el 90 % de los conejos” y no guarda. Si marca valores inválidos, resalta en rojo y advierte. Al guardar correctamente, “Alimentación registrada con éxito” aparece en pantalla.</t>
  </si>
  <si>
    <t>Controlar alimentación</t>
  </si>
  <si>
    <t>REQ017</t>
  </si>
  <si>
    <t xml:space="preserve">	El sistema debe permitir registrar el control de vacunación y desparasitación</t>
  </si>
  <si>
    <t>Registrar vacunas y/o desparasitaciones aplicadas en conejos</t>
  </si>
  <si>
    <t>Cumplir protocolos sanitarios (vacunas cada 1 año, desparasitación cada 1 mes)</t>
  </si>
  <si>
    <t>Seleccionar conejos y las actividades de vacunación (mixomatosis, VHD) y/o desparasitación, verificar intervalos mínimos y guardar el registro.</t>
  </si>
  <si>
    <t>Si no selecciona conejos o actividad, resalta en rojo y no avanza. Si el intervalo es insuficiente, muestra “Último [vacuna desparasitación]: dd-mm-aaaa”. Al guardar correctamente, “Control de vacunación y/o desparasitación registrado con éxito”.</t>
  </si>
  <si>
    <t>Controlar Vacunación y desparacitación</t>
  </si>
  <si>
    <t>REQ018</t>
  </si>
  <si>
    <t>El sistema debe permitir registrar el control de crecimiento de conejos</t>
  </si>
  <si>
    <t>Registrar cambios de peso y recalcular edad automáticamente</t>
  </si>
  <si>
    <t>Mantener ficha actualizada (edad real y peso ≤ 2.5 kg)</t>
  </si>
  <si>
    <t>Recalcular automáticamente la edad y registrar el incremento de peso de los conejos, validando el límite máximo permitido.</t>
  </si>
  <si>
    <t>Si el valor ingresado no es un número positivo, muestra “Ingrese un valor válido”.  Si el peso final supera 2.5 kg, muestra “Peso supera límite permitido” y no guarda. Al guardar correctamente, “Crecimiento registrado con éxito”.</t>
  </si>
  <si>
    <t>Controlar crecimiento</t>
  </si>
  <si>
    <t>REQ019</t>
  </si>
  <si>
    <t>El sistema debe permitir iniciar sesión como criador</t>
  </si>
  <si>
    <t>Permitir autenticación mediante usuario y contraseña</t>
  </si>
  <si>
    <t>Para que el criador acceda al aplicativo y sus funcionalidades</t>
  </si>
  <si>
    <t>Desplegar el formulario con los campos usuario y contraseña, capturar las credenciales ingresadas al presionar “Ingresar” y enviarlas para validación contra la base de datos.</t>
  </si>
  <si>
    <t>Verificar que con credenciales correctas se muestre el mensaje de bienvenida y se permita el acceso; que con campos vacíos los bordes aparezcan en rojo y se muestre “Debe ingresar usuario y contraseña”; que con datos inválidos aparezca “Usuario o contraseña no registrados” y, al quinto fallo, “Has excedido el número máximo de intentos".</t>
  </si>
  <si>
    <t>Iniciar Sesión</t>
  </si>
  <si>
    <t>REQ020</t>
  </si>
  <si>
    <t>El sistema debe permitir generar reportes de alimentación</t>
  </si>
  <si>
    <t>Obtener reportes detallados aplicando filtros por fecha y raza</t>
  </si>
  <si>
    <t>Para facilitar el seguimiento nutricional y mejorar la gestión alimentaria</t>
  </si>
  <si>
    <t>Seleccionar un rango de fechas y al menos una raza, aplicar los filtros, visualizar una vista previa con los resultados obtenidos y ofrecer la opción de descarga del reporte en PDF.</t>
  </si>
  <si>
    <t>Si la fecha final es anterior a la inicial, se muestra un mensaje de error; si no se elige al menos una raza, se solicita hacerlo; si no hay datos coincidentes, se informa “No se encontraron resultados”; si todo es válido, se genera la vista previa y se habilita la descarga en PDF del reporte.</t>
  </si>
  <si>
    <t>Generar reporte de alimentación</t>
  </si>
  <si>
    <t>REQ021</t>
  </si>
  <si>
    <t>El sistema debe permitir generar reportes de vacunación de los conejos</t>
  </si>
  <si>
    <t>Obtener un documento detallado con las vacunas aplicadas y sus fechas, filtrando por rango de fechas y raza</t>
  </si>
  <si>
    <t>Para facilitar el control sanitario de la crianza</t>
  </si>
  <si>
    <t>Seleccionar un rango de fechas y al menos una raza, aplicar los filtros, visualizar una vista previa con los resultados y ofrecer la opción de exportar el reporte a PDF</t>
  </si>
  <si>
    <t>Generar reporte de vacunación</t>
  </si>
  <si>
    <t>REQ022</t>
  </si>
  <si>
    <t>El sistema debe permitir generar reportes de desparasitación de los conejos</t>
  </si>
  <si>
    <t>Obtener un documento claro con las fechas de desparasitación, filtrando por rango de fechas y raza</t>
  </si>
  <si>
    <t>Para  facilitar el control sanitario de la crianza</t>
  </si>
  <si>
    <t>Seleccionar un rango de fechas y al menos una raza, aplicar los filtros, visualizar una vista previa con los resultados y ofrecer la opción de descarga del reporte en PDF.</t>
  </si>
  <si>
    <t xml:space="preserve">Generar reporte de desparasitación
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</si>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</sst>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color theme="1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3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1" fillId="5" fontId="11" numFmtId="0" xfId="0" applyAlignment="1" applyBorder="1" applyFill="1" applyFont="1">
      <alignment horizontal="center" shrinkToFit="0" vertical="center" wrapText="1"/>
    </xf>
    <xf borderId="0" fillId="0" fontId="12" numFmtId="0" xfId="0" applyFont="1"/>
    <xf borderId="0" fillId="0" fontId="9" numFmtId="0" xfId="0" applyAlignment="1" applyFont="1">
      <alignment horizontal="center" shrinkToFit="0" vertical="center" wrapText="1"/>
    </xf>
    <xf borderId="5" fillId="5" fontId="12" numFmtId="0" xfId="0" applyBorder="1" applyFont="1"/>
    <xf borderId="6" fillId="5" fontId="9" numFmtId="0" xfId="0" applyAlignment="1" applyBorder="1" applyFont="1">
      <alignment horizontal="left" shrinkToFit="0" vertical="center" wrapText="1"/>
    </xf>
    <xf borderId="6" fillId="5" fontId="10" numFmtId="0" xfId="0" applyBorder="1" applyFont="1"/>
    <xf borderId="6" fillId="5" fontId="12" numFmtId="0" xfId="0" applyBorder="1" applyFont="1"/>
    <xf borderId="7" fillId="5" fontId="12" numFmtId="0" xfId="0" applyBorder="1" applyFont="1"/>
    <xf borderId="8" fillId="5" fontId="12" numFmtId="0" xfId="0" applyBorder="1" applyFont="1"/>
    <xf borderId="4" fillId="6" fontId="13" numFmtId="0" xfId="0" applyAlignment="1" applyBorder="1" applyFill="1" applyFont="1">
      <alignment horizontal="center" vertical="center"/>
    </xf>
    <xf borderId="9" fillId="5" fontId="14" numFmtId="0" xfId="0" applyAlignment="1" applyBorder="1" applyFont="1">
      <alignment vertical="center"/>
    </xf>
    <xf borderId="1" fillId="6" fontId="13" numFmtId="0" xfId="0" applyAlignment="1" applyBorder="1" applyFont="1">
      <alignment horizontal="center" vertical="center"/>
    </xf>
    <xf borderId="9" fillId="5" fontId="12" numFmtId="0" xfId="0" applyBorder="1" applyFont="1"/>
    <xf borderId="10" fillId="5" fontId="12" numFmtId="0" xfId="0" applyBorder="1" applyFont="1"/>
    <xf borderId="4" fillId="7" fontId="15" numFmtId="0" xfId="0" applyAlignment="1" applyBorder="1" applyFill="1" applyFont="1">
      <alignment horizontal="center" readingOrder="0" vertical="center"/>
    </xf>
    <xf borderId="9" fillId="5" fontId="10" numFmtId="0" xfId="0" applyAlignment="1" applyBorder="1" applyFont="1">
      <alignment shrinkToFit="0" vertical="center" wrapText="1"/>
    </xf>
    <xf borderId="1" fillId="7" fontId="10" numFmtId="0" xfId="0" applyAlignment="1" applyBorder="1" applyFont="1">
      <alignment horizontal="center" vertical="center"/>
    </xf>
    <xf borderId="9" fillId="5" fontId="10" numFmtId="0" xfId="0" applyAlignment="1" applyBorder="1" applyFont="1">
      <alignment vertical="center"/>
    </xf>
    <xf borderId="9" fillId="5" fontId="15" numFmtId="0" xfId="0" applyAlignment="1" applyBorder="1" applyFont="1">
      <alignment horizontal="center" vertical="center"/>
    </xf>
    <xf borderId="9" fillId="5" fontId="10" numFmtId="0" xfId="0" applyAlignment="1" applyBorder="1" applyFont="1">
      <alignment horizontal="center" vertical="center"/>
    </xf>
    <xf borderId="4" fillId="7" fontId="15" numFmtId="0" xfId="0" applyAlignment="1" applyBorder="1" applyFont="1">
      <alignment horizontal="center" vertical="center"/>
    </xf>
    <xf borderId="11" fillId="8" fontId="13" numFmtId="0" xfId="0" applyAlignment="1" applyBorder="1" applyFill="1" applyFont="1">
      <alignment horizontal="center" vertical="center"/>
    </xf>
    <xf borderId="12" fillId="7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9" fillId="5" fontId="12" numFmtId="0" xfId="0" applyAlignment="1" applyBorder="1" applyFont="1">
      <alignment horizontal="center"/>
    </xf>
    <xf borderId="14" fillId="0" fontId="3" numFmtId="0" xfId="0" applyBorder="1" applyFont="1"/>
    <xf borderId="12" fillId="7" fontId="10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9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3" numFmtId="0" xfId="0" applyAlignment="1" applyBorder="1" applyFont="1">
      <alignment horizontal="center" vertical="center"/>
    </xf>
    <xf borderId="12" fillId="7" fontId="10" numFmtId="49" xfId="0" applyAlignment="1" applyBorder="1" applyFont="1" applyNumberFormat="1">
      <alignment horizontal="left" vertical="center"/>
    </xf>
    <xf borderId="12" fillId="7" fontId="10" numFmtId="0" xfId="0" applyAlignment="1" applyBorder="1" applyFont="1">
      <alignment horizontal="center" vertical="center"/>
    </xf>
    <xf borderId="28" fillId="5" fontId="12" numFmtId="0" xfId="0" applyBorder="1" applyFont="1"/>
    <xf borderId="29" fillId="5" fontId="12" numFmtId="0" xfId="0" applyBorder="1" applyFont="1"/>
    <xf borderId="30" fillId="5" fontId="1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>
        <v>4.0</v>
      </c>
      <c r="B1" s="2"/>
      <c r="C1" s="2"/>
      <c r="D1" s="2"/>
      <c r="E1" s="2"/>
      <c r="F1" s="2"/>
      <c r="G1" s="2"/>
      <c r="H1" s="2"/>
      <c r="I1" s="3"/>
      <c r="J1" s="3"/>
      <c r="K1" s="4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3"/>
      <c r="J2" s="3"/>
      <c r="K2" s="4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5.0" customHeight="1">
      <c r="A3" s="2"/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3"/>
      <c r="J4" s="3"/>
      <c r="K4" s="4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0.0" customHeight="1">
      <c r="A5" s="2"/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5.75" customHeight="1">
      <c r="A6" s="2"/>
      <c r="B6" s="9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>
        <v>1.5</v>
      </c>
      <c r="J6" s="11">
        <v>45853.0</v>
      </c>
      <c r="K6" s="12" t="s">
        <v>22</v>
      </c>
      <c r="L6" s="10" t="s">
        <v>23</v>
      </c>
      <c r="M6" s="13" t="s">
        <v>24</v>
      </c>
      <c r="N6" s="14"/>
      <c r="O6" s="10" t="s">
        <v>25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75.75" customHeight="1">
      <c r="A7" s="2"/>
      <c r="B7" s="9" t="s">
        <v>26</v>
      </c>
      <c r="C7" s="10" t="s">
        <v>27</v>
      </c>
      <c r="D7" s="10" t="s">
        <v>28</v>
      </c>
      <c r="E7" s="10" t="s">
        <v>29</v>
      </c>
      <c r="F7" s="10" t="s">
        <v>19</v>
      </c>
      <c r="G7" s="10" t="s">
        <v>30</v>
      </c>
      <c r="H7" s="10" t="s">
        <v>21</v>
      </c>
      <c r="I7" s="10">
        <v>1.0</v>
      </c>
      <c r="J7" s="11">
        <v>45853.0</v>
      </c>
      <c r="K7" s="10" t="s">
        <v>22</v>
      </c>
      <c r="L7" s="10" t="s">
        <v>23</v>
      </c>
      <c r="M7" s="13" t="s">
        <v>31</v>
      </c>
      <c r="N7" s="14"/>
      <c r="O7" s="10" t="s">
        <v>32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5.75" customHeight="1">
      <c r="A8" s="2"/>
      <c r="B8" s="9" t="s">
        <v>33</v>
      </c>
      <c r="C8" s="10" t="s">
        <v>34</v>
      </c>
      <c r="D8" s="10" t="s">
        <v>35</v>
      </c>
      <c r="E8" s="10" t="s">
        <v>36</v>
      </c>
      <c r="F8" s="10" t="s">
        <v>19</v>
      </c>
      <c r="G8" s="15" t="s">
        <v>37</v>
      </c>
      <c r="H8" s="10" t="s">
        <v>21</v>
      </c>
      <c r="I8" s="10">
        <v>1.5</v>
      </c>
      <c r="J8" s="11">
        <v>45853.0</v>
      </c>
      <c r="K8" s="10" t="s">
        <v>22</v>
      </c>
      <c r="L8" s="10" t="s">
        <v>23</v>
      </c>
      <c r="M8" s="10" t="s">
        <v>38</v>
      </c>
      <c r="N8" s="14"/>
      <c r="O8" s="10" t="s">
        <v>39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5.75" customHeight="1">
      <c r="A9" s="2"/>
      <c r="B9" s="9" t="s">
        <v>40</v>
      </c>
      <c r="C9" s="10" t="s">
        <v>41</v>
      </c>
      <c r="D9" s="15" t="s">
        <v>42</v>
      </c>
      <c r="E9" s="10" t="s">
        <v>43</v>
      </c>
      <c r="F9" s="10" t="s">
        <v>19</v>
      </c>
      <c r="G9" s="15" t="s">
        <v>44</v>
      </c>
      <c r="H9" s="10" t="s">
        <v>21</v>
      </c>
      <c r="I9" s="10">
        <v>1.0</v>
      </c>
      <c r="J9" s="11">
        <v>45853.0</v>
      </c>
      <c r="K9" s="10" t="s">
        <v>45</v>
      </c>
      <c r="L9" s="10" t="s">
        <v>23</v>
      </c>
      <c r="M9" s="10" t="s">
        <v>46</v>
      </c>
      <c r="N9" s="14"/>
      <c r="O9" s="10" t="s">
        <v>47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4.5" customHeight="1">
      <c r="A10" s="2"/>
      <c r="B10" s="9" t="s">
        <v>48</v>
      </c>
      <c r="C10" s="10" t="s">
        <v>49</v>
      </c>
      <c r="D10" s="10" t="s">
        <v>50</v>
      </c>
      <c r="E10" s="10" t="s">
        <v>51</v>
      </c>
      <c r="F10" s="10" t="s">
        <v>19</v>
      </c>
      <c r="G10" s="10" t="s">
        <v>52</v>
      </c>
      <c r="H10" s="10" t="s">
        <v>21</v>
      </c>
      <c r="I10" s="10">
        <v>1.0</v>
      </c>
      <c r="J10" s="11">
        <v>45853.0</v>
      </c>
      <c r="K10" s="10" t="s">
        <v>22</v>
      </c>
      <c r="L10" s="10" t="s">
        <v>23</v>
      </c>
      <c r="M10" s="13" t="s">
        <v>53</v>
      </c>
      <c r="N10" s="14"/>
      <c r="O10" s="10" t="s">
        <v>54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1.5" customHeight="1">
      <c r="A11" s="2"/>
      <c r="B11" s="9" t="s">
        <v>55</v>
      </c>
      <c r="C11" s="10" t="s">
        <v>56</v>
      </c>
      <c r="D11" s="16" t="s">
        <v>57</v>
      </c>
      <c r="E11" s="10" t="s">
        <v>58</v>
      </c>
      <c r="F11" s="10" t="s">
        <v>19</v>
      </c>
      <c r="G11" s="15" t="s">
        <v>59</v>
      </c>
      <c r="H11" s="10" t="s">
        <v>21</v>
      </c>
      <c r="I11" s="10">
        <v>1.0</v>
      </c>
      <c r="J11" s="11">
        <v>45884.0</v>
      </c>
      <c r="K11" s="10" t="s">
        <v>22</v>
      </c>
      <c r="L11" s="10" t="s">
        <v>23</v>
      </c>
      <c r="M11" s="10" t="s">
        <v>60</v>
      </c>
      <c r="N11" s="14"/>
      <c r="O11" s="10" t="s">
        <v>61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70.5" customHeight="1">
      <c r="A12" s="2"/>
      <c r="B12" s="9" t="s">
        <v>62</v>
      </c>
      <c r="C12" s="10" t="s">
        <v>63</v>
      </c>
      <c r="D12" s="15" t="s">
        <v>64</v>
      </c>
      <c r="E12" s="10" t="s">
        <v>65</v>
      </c>
      <c r="F12" s="10" t="s">
        <v>19</v>
      </c>
      <c r="G12" s="15" t="s">
        <v>66</v>
      </c>
      <c r="H12" s="10" t="s">
        <v>21</v>
      </c>
      <c r="I12" s="10">
        <v>1.0</v>
      </c>
      <c r="J12" s="11">
        <v>45884.0</v>
      </c>
      <c r="K12" s="10" t="s">
        <v>45</v>
      </c>
      <c r="L12" s="10" t="s">
        <v>23</v>
      </c>
      <c r="M12" s="10" t="s">
        <v>67</v>
      </c>
      <c r="N12" s="14"/>
      <c r="O12" s="10" t="s">
        <v>64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1.5" customHeight="1">
      <c r="A13" s="2"/>
      <c r="B13" s="9" t="s">
        <v>68</v>
      </c>
      <c r="C13" s="10" t="s">
        <v>69</v>
      </c>
      <c r="D13" s="15" t="s">
        <v>70</v>
      </c>
      <c r="E13" s="10" t="s">
        <v>71</v>
      </c>
      <c r="F13" s="10" t="s">
        <v>19</v>
      </c>
      <c r="G13" s="15" t="s">
        <v>72</v>
      </c>
      <c r="H13" s="10" t="s">
        <v>21</v>
      </c>
      <c r="I13" s="10">
        <v>2.0</v>
      </c>
      <c r="J13" s="11">
        <v>45884.0</v>
      </c>
      <c r="K13" s="10" t="s">
        <v>22</v>
      </c>
      <c r="L13" s="10" t="s">
        <v>23</v>
      </c>
      <c r="M13" s="10" t="s">
        <v>73</v>
      </c>
      <c r="N13" s="17"/>
      <c r="O13" s="10" t="s">
        <v>70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8.5" customHeight="1">
      <c r="A14" s="2"/>
      <c r="B14" s="9" t="s">
        <v>74</v>
      </c>
      <c r="C14" s="10" t="s">
        <v>75</v>
      </c>
      <c r="D14" s="10" t="s">
        <v>76</v>
      </c>
      <c r="E14" s="10" t="s">
        <v>77</v>
      </c>
      <c r="F14" s="10" t="s">
        <v>19</v>
      </c>
      <c r="G14" s="15" t="s">
        <v>78</v>
      </c>
      <c r="H14" s="10" t="s">
        <v>79</v>
      </c>
      <c r="I14" s="10">
        <v>1.5</v>
      </c>
      <c r="J14" s="11">
        <v>45884.0</v>
      </c>
      <c r="K14" s="10" t="s">
        <v>22</v>
      </c>
      <c r="L14" s="10" t="s">
        <v>23</v>
      </c>
      <c r="M14" s="10" t="s">
        <v>80</v>
      </c>
      <c r="N14" s="17"/>
      <c r="O14" s="10" t="s">
        <v>76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75" customHeight="1">
      <c r="A15" s="2"/>
      <c r="B15" s="9" t="s">
        <v>81</v>
      </c>
      <c r="C15" s="10" t="s">
        <v>82</v>
      </c>
      <c r="D15" s="10" t="s">
        <v>83</v>
      </c>
      <c r="E15" s="10" t="s">
        <v>84</v>
      </c>
      <c r="F15" s="10" t="s">
        <v>19</v>
      </c>
      <c r="G15" s="15" t="s">
        <v>85</v>
      </c>
      <c r="H15" s="10" t="s">
        <v>79</v>
      </c>
      <c r="I15" s="10">
        <v>1.2</v>
      </c>
      <c r="J15" s="11">
        <v>45884.0</v>
      </c>
      <c r="K15" s="10" t="s">
        <v>22</v>
      </c>
      <c r="L15" s="10" t="s">
        <v>23</v>
      </c>
      <c r="M15" s="10" t="s">
        <v>86</v>
      </c>
      <c r="N15" s="17"/>
      <c r="O15" s="10" t="s">
        <v>87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72.0" customHeight="1">
      <c r="A16" s="2"/>
      <c r="B16" s="9" t="s">
        <v>88</v>
      </c>
      <c r="C16" s="10" t="s">
        <v>89</v>
      </c>
      <c r="D16" s="10" t="s">
        <v>90</v>
      </c>
      <c r="E16" s="10" t="s">
        <v>91</v>
      </c>
      <c r="F16" s="10" t="s">
        <v>19</v>
      </c>
      <c r="G16" s="15" t="s">
        <v>92</v>
      </c>
      <c r="H16" s="10" t="s">
        <v>79</v>
      </c>
      <c r="I16" s="10">
        <v>1.5</v>
      </c>
      <c r="J16" s="11">
        <v>45900.0</v>
      </c>
      <c r="K16" s="10" t="s">
        <v>22</v>
      </c>
      <c r="L16" s="10" t="s">
        <v>23</v>
      </c>
      <c r="M16" s="10" t="s">
        <v>93</v>
      </c>
      <c r="N16" s="17"/>
      <c r="O16" s="10" t="s">
        <v>94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75" customHeight="1">
      <c r="A17" s="2"/>
      <c r="B17" s="9" t="s">
        <v>95</v>
      </c>
      <c r="C17" s="10" t="s">
        <v>96</v>
      </c>
      <c r="D17" s="10" t="s">
        <v>97</v>
      </c>
      <c r="E17" s="10" t="s">
        <v>98</v>
      </c>
      <c r="F17" s="10" t="s">
        <v>19</v>
      </c>
      <c r="G17" s="15" t="s">
        <v>99</v>
      </c>
      <c r="H17" s="10" t="s">
        <v>100</v>
      </c>
      <c r="I17" s="10">
        <v>1.0</v>
      </c>
      <c r="J17" s="11">
        <v>45900.0</v>
      </c>
      <c r="K17" s="10" t="s">
        <v>45</v>
      </c>
      <c r="L17" s="10" t="s">
        <v>23</v>
      </c>
      <c r="M17" s="10" t="s">
        <v>101</v>
      </c>
      <c r="N17" s="17"/>
      <c r="O17" s="10" t="s">
        <v>102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75" customHeight="1">
      <c r="A18" s="2"/>
      <c r="B18" s="9" t="s">
        <v>103</v>
      </c>
      <c r="C18" s="10" t="s">
        <v>104</v>
      </c>
      <c r="D18" s="10" t="s">
        <v>105</v>
      </c>
      <c r="E18" s="10" t="s">
        <v>106</v>
      </c>
      <c r="F18" s="10" t="s">
        <v>19</v>
      </c>
      <c r="G18" s="15" t="s">
        <v>107</v>
      </c>
      <c r="H18" s="10" t="s">
        <v>100</v>
      </c>
      <c r="I18" s="10">
        <v>1.5</v>
      </c>
      <c r="J18" s="11">
        <v>45900.0</v>
      </c>
      <c r="K18" s="10" t="s">
        <v>22</v>
      </c>
      <c r="L18" s="10" t="s">
        <v>23</v>
      </c>
      <c r="M18" s="10" t="s">
        <v>108</v>
      </c>
      <c r="N18" s="17"/>
      <c r="O18" s="10" t="s">
        <v>94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75" customHeight="1">
      <c r="A19" s="2"/>
      <c r="B19" s="9" t="s">
        <v>109</v>
      </c>
      <c r="C19" s="10" t="s">
        <v>110</v>
      </c>
      <c r="D19" s="10" t="s">
        <v>111</v>
      </c>
      <c r="E19" s="10" t="s">
        <v>112</v>
      </c>
      <c r="F19" s="10" t="s">
        <v>19</v>
      </c>
      <c r="G19" s="15" t="s">
        <v>113</v>
      </c>
      <c r="H19" s="10" t="s">
        <v>100</v>
      </c>
      <c r="I19" s="10">
        <v>1.5</v>
      </c>
      <c r="J19" s="11">
        <v>45900.0</v>
      </c>
      <c r="K19" s="10" t="s">
        <v>22</v>
      </c>
      <c r="L19" s="10" t="s">
        <v>23</v>
      </c>
      <c r="M19" s="10" t="s">
        <v>114</v>
      </c>
      <c r="N19" s="17"/>
      <c r="O19" s="10" t="s">
        <v>111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8" t="s">
        <v>115</v>
      </c>
      <c r="C20" s="19" t="s">
        <v>116</v>
      </c>
      <c r="D20" s="19" t="s">
        <v>117</v>
      </c>
      <c r="E20" s="19" t="s">
        <v>118</v>
      </c>
      <c r="F20" s="19" t="s">
        <v>19</v>
      </c>
      <c r="G20" s="19" t="s">
        <v>119</v>
      </c>
      <c r="H20" s="10" t="s">
        <v>79</v>
      </c>
      <c r="I20" s="10">
        <v>3.0</v>
      </c>
      <c r="J20" s="11">
        <v>45884.0</v>
      </c>
      <c r="K20" s="10" t="s">
        <v>45</v>
      </c>
      <c r="L20" s="10" t="s">
        <v>23</v>
      </c>
      <c r="M20" s="20" t="s">
        <v>120</v>
      </c>
      <c r="N20" s="21"/>
      <c r="O20" s="22" t="s">
        <v>121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8" t="s">
        <v>122</v>
      </c>
      <c r="C21" s="19" t="s">
        <v>123</v>
      </c>
      <c r="D21" s="19" t="s">
        <v>124</v>
      </c>
      <c r="E21" s="19" t="s">
        <v>125</v>
      </c>
      <c r="F21" s="19" t="s">
        <v>19</v>
      </c>
      <c r="G21" s="19" t="s">
        <v>126</v>
      </c>
      <c r="H21" s="10" t="s">
        <v>79</v>
      </c>
      <c r="I21" s="10">
        <v>2.0</v>
      </c>
      <c r="J21" s="11">
        <v>45884.0</v>
      </c>
      <c r="K21" s="10" t="s">
        <v>22</v>
      </c>
      <c r="L21" s="10" t="s">
        <v>23</v>
      </c>
      <c r="M21" s="19" t="s">
        <v>127</v>
      </c>
      <c r="N21" s="21"/>
      <c r="O21" s="22" t="s">
        <v>128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8" t="s">
        <v>129</v>
      </c>
      <c r="C22" s="19" t="s">
        <v>130</v>
      </c>
      <c r="D22" s="19" t="s">
        <v>131</v>
      </c>
      <c r="E22" s="19" t="s">
        <v>132</v>
      </c>
      <c r="F22" s="19" t="s">
        <v>19</v>
      </c>
      <c r="G22" s="19" t="s">
        <v>133</v>
      </c>
      <c r="H22" s="10" t="s">
        <v>79</v>
      </c>
      <c r="I22" s="10">
        <v>2.0</v>
      </c>
      <c r="J22" s="11">
        <v>45884.0</v>
      </c>
      <c r="K22" s="10" t="s">
        <v>22</v>
      </c>
      <c r="L22" s="10" t="s">
        <v>23</v>
      </c>
      <c r="M22" s="19" t="s">
        <v>134</v>
      </c>
      <c r="N22" s="21"/>
      <c r="O22" s="22" t="s">
        <v>135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8" t="s">
        <v>136</v>
      </c>
      <c r="C23" s="19" t="s">
        <v>137</v>
      </c>
      <c r="D23" s="19" t="s">
        <v>138</v>
      </c>
      <c r="E23" s="19" t="s">
        <v>139</v>
      </c>
      <c r="F23" s="19" t="s">
        <v>19</v>
      </c>
      <c r="G23" s="19" t="s">
        <v>140</v>
      </c>
      <c r="H23" s="10" t="s">
        <v>79</v>
      </c>
      <c r="I23" s="10">
        <v>2.0</v>
      </c>
      <c r="J23" s="11">
        <v>45884.0</v>
      </c>
      <c r="K23" s="10" t="s">
        <v>22</v>
      </c>
      <c r="L23" s="10" t="s">
        <v>23</v>
      </c>
      <c r="M23" s="19" t="s">
        <v>141</v>
      </c>
      <c r="N23" s="21"/>
      <c r="O23" s="22" t="s">
        <v>142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8" t="s">
        <v>143</v>
      </c>
      <c r="C24" s="10" t="s">
        <v>144</v>
      </c>
      <c r="D24" s="10" t="s">
        <v>145</v>
      </c>
      <c r="E24" s="10" t="s">
        <v>146</v>
      </c>
      <c r="F24" s="10" t="s">
        <v>19</v>
      </c>
      <c r="G24" s="10" t="s">
        <v>147</v>
      </c>
      <c r="H24" s="10" t="s">
        <v>100</v>
      </c>
      <c r="I24" s="10">
        <v>2.0</v>
      </c>
      <c r="J24" s="11">
        <v>45900.0</v>
      </c>
      <c r="K24" s="10" t="s">
        <v>45</v>
      </c>
      <c r="L24" s="10" t="s">
        <v>23</v>
      </c>
      <c r="M24" s="13" t="s">
        <v>148</v>
      </c>
      <c r="N24" s="14"/>
      <c r="O24" s="10" t="s">
        <v>149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75.75" customHeight="1">
      <c r="A25" s="2"/>
      <c r="B25" s="18" t="s">
        <v>150</v>
      </c>
      <c r="C25" s="10" t="s">
        <v>151</v>
      </c>
      <c r="D25" s="10" t="s">
        <v>152</v>
      </c>
      <c r="E25" s="10" t="s">
        <v>153</v>
      </c>
      <c r="F25" s="10" t="s">
        <v>19</v>
      </c>
      <c r="G25" s="10" t="s">
        <v>154</v>
      </c>
      <c r="H25" s="10" t="s">
        <v>100</v>
      </c>
      <c r="I25" s="10">
        <v>1.5</v>
      </c>
      <c r="J25" s="11">
        <v>45900.0</v>
      </c>
      <c r="K25" s="10" t="s">
        <v>45</v>
      </c>
      <c r="L25" s="10" t="s">
        <v>23</v>
      </c>
      <c r="M25" s="13" t="s">
        <v>155</v>
      </c>
      <c r="N25" s="14"/>
      <c r="O25" s="10" t="s">
        <v>156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75.75" customHeight="1">
      <c r="A26" s="2"/>
      <c r="B26" s="18" t="s">
        <v>157</v>
      </c>
      <c r="C26" s="10" t="s">
        <v>158</v>
      </c>
      <c r="D26" s="10" t="s">
        <v>159</v>
      </c>
      <c r="E26" s="10" t="s">
        <v>160</v>
      </c>
      <c r="F26" s="10" t="s">
        <v>19</v>
      </c>
      <c r="G26" s="15" t="s">
        <v>161</v>
      </c>
      <c r="H26" s="10" t="s">
        <v>100</v>
      </c>
      <c r="I26" s="10">
        <v>1.5</v>
      </c>
      <c r="J26" s="11">
        <v>45900.0</v>
      </c>
      <c r="K26" s="10" t="s">
        <v>45</v>
      </c>
      <c r="L26" s="10" t="s">
        <v>23</v>
      </c>
      <c r="M26" s="13" t="s">
        <v>155</v>
      </c>
      <c r="N26" s="14"/>
      <c r="O26" s="10" t="s">
        <v>162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75.75" customHeight="1">
      <c r="A27" s="2"/>
      <c r="B27" s="18" t="s">
        <v>163</v>
      </c>
      <c r="C27" s="10" t="s">
        <v>164</v>
      </c>
      <c r="D27" s="15" t="s">
        <v>165</v>
      </c>
      <c r="E27" s="10" t="s">
        <v>166</v>
      </c>
      <c r="F27" s="10" t="s">
        <v>19</v>
      </c>
      <c r="G27" s="15" t="s">
        <v>167</v>
      </c>
      <c r="H27" s="10" t="s">
        <v>100</v>
      </c>
      <c r="I27" s="10">
        <v>1.5</v>
      </c>
      <c r="J27" s="11">
        <v>45900.0</v>
      </c>
      <c r="K27" s="10" t="s">
        <v>45</v>
      </c>
      <c r="L27" s="10" t="s">
        <v>23</v>
      </c>
      <c r="M27" s="13" t="s">
        <v>155</v>
      </c>
      <c r="N27" s="14"/>
      <c r="O27" s="10" t="s">
        <v>168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3"/>
      <c r="J28" s="3"/>
      <c r="K28" s="23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3"/>
      <c r="J29" s="3"/>
      <c r="K29" s="23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3"/>
      <c r="J30" s="3"/>
      <c r="K30" s="4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3"/>
      <c r="J33" s="2"/>
      <c r="K33" s="4" t="s">
        <v>22</v>
      </c>
      <c r="L33" s="4" t="s">
        <v>23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3"/>
      <c r="J34" s="2"/>
      <c r="K34" s="4" t="s">
        <v>45</v>
      </c>
      <c r="L34" s="4" t="s">
        <v>169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3"/>
      <c r="J35" s="2"/>
      <c r="K35" s="4" t="s">
        <v>170</v>
      </c>
      <c r="L35" s="4" t="s">
        <v>171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3"/>
      <c r="J36" s="2"/>
      <c r="K36" s="4"/>
      <c r="L36" s="4" t="s">
        <v>172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3"/>
      <c r="K41" s="4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3"/>
      <c r="K42" s="4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3"/>
      <c r="K43" s="4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3"/>
      <c r="K44" s="4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3"/>
      <c r="K45" s="4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3"/>
      <c r="K46" s="4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3"/>
      <c r="K47" s="4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3"/>
      <c r="K48" s="4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3"/>
      <c r="K49" s="4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3"/>
      <c r="K50" s="4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3"/>
      <c r="K51" s="4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3"/>
      <c r="K52" s="4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3"/>
      <c r="K53" s="4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3"/>
      <c r="K54" s="4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3"/>
      <c r="K55" s="4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3"/>
      <c r="K56" s="4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3"/>
      <c r="K57" s="4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3"/>
      <c r="K58" s="4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3"/>
      <c r="K59" s="4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3"/>
      <c r="K60" s="4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3"/>
      <c r="K61" s="4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3"/>
      <c r="K62" s="4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3"/>
      <c r="K63" s="4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3"/>
      <c r="K64" s="4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3"/>
      <c r="K65" s="4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3"/>
      <c r="K66" s="4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3"/>
      <c r="K67" s="4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3"/>
      <c r="K68" s="4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3"/>
      <c r="K69" s="4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3"/>
      <c r="K70" s="4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3"/>
      <c r="K71" s="4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3"/>
      <c r="K72" s="4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3"/>
      <c r="K73" s="4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3"/>
      <c r="K74" s="4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3"/>
      <c r="K75" s="4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3"/>
      <c r="K76" s="4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3"/>
      <c r="K77" s="4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3"/>
      <c r="K78" s="4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3"/>
      <c r="K79" s="4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3"/>
      <c r="K80" s="4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3"/>
      <c r="K81" s="4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3"/>
      <c r="K82" s="4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3"/>
      <c r="K83" s="4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3"/>
      <c r="K84" s="4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3"/>
      <c r="K85" s="4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3"/>
      <c r="K86" s="4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3"/>
      <c r="K87" s="4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3"/>
      <c r="K88" s="4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3"/>
      <c r="K89" s="4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3"/>
      <c r="K90" s="4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3"/>
      <c r="K91" s="4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3"/>
      <c r="K92" s="4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3"/>
      <c r="K93" s="4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3"/>
      <c r="K94" s="4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3"/>
      <c r="K95" s="4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3"/>
      <c r="K96" s="4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3"/>
      <c r="K97" s="4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3"/>
      <c r="K98" s="4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3"/>
      <c r="K99" s="4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4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4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4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4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4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4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4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4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4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4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4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4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4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4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4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4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4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4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4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4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4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4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4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4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4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4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4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4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4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4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4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4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4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4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4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4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4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4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4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4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4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4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4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4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4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4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4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4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4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4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4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4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4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4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4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4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4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4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4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4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4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4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4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4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4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4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4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4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4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4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4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4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4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4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4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4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4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4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4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4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4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4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4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4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4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4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4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4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4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4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4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4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4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4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4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4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4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4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4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4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4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4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4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4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4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4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4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4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4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4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4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4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4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4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4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4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4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4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4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4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4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4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4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4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4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4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4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4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4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4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4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4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4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4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4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4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4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B3:O3"/>
  </mergeCells>
  <conditionalFormatting sqref="L6:L9 L11:L27">
    <cfRule type="colorScale" priority="1">
      <colorScale>
        <cfvo type="min"/>
        <cfvo type="max"/>
        <color rgb="FF57BB8A"/>
        <color rgb="FFFFFFFF"/>
      </colorScale>
    </cfRule>
  </conditionalFormatting>
  <conditionalFormatting sqref="L12:L1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0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L6:L27">
      <formula1>$L$33:$L$36</formula1>
    </dataValidation>
    <dataValidation type="list" allowBlank="1" showErrorMessage="1" sqref="K6:K27">
      <formula1>$K$33:$K$35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25"/>
    </row>
    <row r="5" hidden="1">
      <c r="C5" s="24"/>
      <c r="D5" s="24"/>
      <c r="E5" s="24"/>
      <c r="F5" s="25"/>
    </row>
    <row r="6" ht="39.75" customHeight="1">
      <c r="B6" s="26" t="s">
        <v>173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ht="9.75" customHeight="1">
      <c r="A7" s="27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27"/>
    </row>
    <row r="9" ht="30.0" customHeight="1">
      <c r="B9" s="34"/>
      <c r="C9" s="35" t="s">
        <v>1</v>
      </c>
      <c r="D9" s="36"/>
      <c r="E9" s="37" t="s">
        <v>174</v>
      </c>
      <c r="F9" s="7"/>
      <c r="G9" s="36"/>
      <c r="H9" s="37" t="s">
        <v>11</v>
      </c>
      <c r="I9" s="7"/>
      <c r="J9" s="38"/>
      <c r="K9" s="38"/>
      <c r="L9" s="38"/>
      <c r="M9" s="38"/>
      <c r="N9" s="38"/>
      <c r="O9" s="38"/>
      <c r="P9" s="39"/>
      <c r="Q9" s="27"/>
    </row>
    <row r="10" ht="30.0" customHeight="1">
      <c r="B10" s="34"/>
      <c r="C10" s="40" t="s">
        <v>15</v>
      </c>
      <c r="D10" s="41"/>
      <c r="E10" s="42" t="str">
        <f>VLOOKUP(C10,'Formato descripción HU'!B6:O23,5,0)</f>
        <v>Criador</v>
      </c>
      <c r="F10" s="7"/>
      <c r="G10" s="43"/>
      <c r="H10" s="42" t="str">
        <f>VLOOKUP(C10,'Formato descripción HU'!B6:O23,11,0)</f>
        <v>No iniciado</v>
      </c>
      <c r="I10" s="7"/>
      <c r="J10" s="43"/>
      <c r="K10" s="38"/>
      <c r="L10" s="38"/>
      <c r="M10" s="38"/>
      <c r="N10" s="38"/>
      <c r="O10" s="38"/>
      <c r="P10" s="39"/>
      <c r="Q10" s="27"/>
    </row>
    <row r="11" ht="9.75" customHeight="1">
      <c r="A11" s="27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27"/>
      <c r="B12" s="34"/>
      <c r="C12" s="35" t="s">
        <v>175</v>
      </c>
      <c r="D12" s="41"/>
      <c r="E12" s="37" t="s">
        <v>10</v>
      </c>
      <c r="F12" s="7"/>
      <c r="G12" s="43"/>
      <c r="H12" s="37" t="s">
        <v>176</v>
      </c>
      <c r="I12" s="7"/>
      <c r="J12" s="43"/>
      <c r="K12" s="45"/>
      <c r="L12" s="45"/>
      <c r="M12" s="38"/>
      <c r="N12" s="45"/>
      <c r="O12" s="45"/>
      <c r="P12" s="39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27"/>
      <c r="B13" s="34"/>
      <c r="C13" s="46">
        <f>VLOOKUP('Historia de Usuario'!C10,'Formato descripción HU'!B6:O23,8,0)</f>
        <v>1.5</v>
      </c>
      <c r="D13" s="41"/>
      <c r="E13" s="42" t="str">
        <f>VLOOKUP(C10,'Formato descripción HU'!B6:O23,10,0)</f>
        <v>Alta</v>
      </c>
      <c r="F13" s="7"/>
      <c r="G13" s="43"/>
      <c r="H13" s="42" t="str">
        <f>VLOOKUP(C10,'Formato descripción HU'!B6:O23,7,0)</f>
        <v>Cristian Robalino</v>
      </c>
      <c r="I13" s="7"/>
      <c r="J13" s="43"/>
      <c r="K13" s="45"/>
      <c r="L13" s="45"/>
      <c r="M13" s="38"/>
      <c r="N13" s="45"/>
      <c r="O13" s="45"/>
      <c r="P13" s="39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9.75" customHeight="1">
      <c r="A14" s="27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9.5" customHeight="1">
      <c r="A15" s="27"/>
      <c r="B15" s="34"/>
      <c r="C15" s="47" t="s">
        <v>177</v>
      </c>
      <c r="D15" s="48" t="str">
        <f>VLOOKUP(C10,'Formato descripción HU'!B6:O23,3,0)</f>
        <v>Registrar número, tipo y capacidad de la jaula</v>
      </c>
      <c r="E15" s="49"/>
      <c r="F15" s="50"/>
      <c r="G15" s="47" t="s">
        <v>178</v>
      </c>
      <c r="H15" s="48" t="str">
        <f>VLOOKUP(C10,'Formato descripción HU'!B6:O23,4,0)</f>
        <v>Para poder organizar y controlar el uso de las jaulas disponibles en el criadero</v>
      </c>
      <c r="I15" s="51"/>
      <c r="J15" s="49"/>
      <c r="K15" s="50"/>
      <c r="L15" s="47" t="s">
        <v>179</v>
      </c>
      <c r="M15" s="52" t="str">
        <f>VLOOKUP(C10,'Formato descripción HU'!B6:O23,6,0)</f>
        <v>Ingresar el número de jaula, tipo (engorde, reproducción o crianza) y capacidad</v>
      </c>
      <c r="N15" s="51"/>
      <c r="O15" s="49"/>
      <c r="P15" s="39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9.5" customHeight="1">
      <c r="A16" s="27"/>
      <c r="B16" s="34"/>
      <c r="C16" s="53"/>
      <c r="D16" s="54"/>
      <c r="E16" s="55"/>
      <c r="F16" s="50"/>
      <c r="G16" s="53"/>
      <c r="H16" s="54"/>
      <c r="J16" s="55"/>
      <c r="K16" s="50"/>
      <c r="L16" s="53"/>
      <c r="M16" s="54"/>
      <c r="O16" s="55"/>
      <c r="P16" s="39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9.5" customHeight="1">
      <c r="A17" s="27"/>
      <c r="B17" s="34"/>
      <c r="C17" s="56"/>
      <c r="D17" s="57"/>
      <c r="E17" s="58"/>
      <c r="F17" s="50"/>
      <c r="G17" s="56"/>
      <c r="H17" s="57"/>
      <c r="I17" s="59"/>
      <c r="J17" s="58"/>
      <c r="K17" s="50"/>
      <c r="L17" s="56"/>
      <c r="M17" s="57"/>
      <c r="N17" s="59"/>
      <c r="O17" s="58"/>
      <c r="P17" s="39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9.75" customHeight="1">
      <c r="A18" s="27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9.5" customHeight="1">
      <c r="B19" s="34"/>
      <c r="C19" s="60" t="s">
        <v>180</v>
      </c>
      <c r="D19" s="49"/>
      <c r="E19" s="61" t="str">
        <f>VLOOKUP(C10,'Formato descripción HU'!B6:O23,14,0)</f>
        <v>Registrar datos de jaula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9"/>
      <c r="Q19" s="27"/>
    </row>
    <row r="20" ht="19.5" customHeight="1">
      <c r="B20" s="34"/>
      <c r="C20" s="57"/>
      <c r="D20" s="5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9"/>
      <c r="Q20" s="27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27"/>
    </row>
    <row r="22" ht="19.5" customHeight="1">
      <c r="A22" s="27"/>
      <c r="B22" s="34"/>
      <c r="C22" s="67" t="s">
        <v>181</v>
      </c>
      <c r="D22" s="49"/>
      <c r="E22" s="68" t="str">
        <f>VLOOKUP(C10,'Formato descripción HU'!B6:O23,12,0)</f>
        <v>Si los campos están vacíos o contienen datos inválidos, se marcarán en rojo y se mostrará un mensaje de error. Si todo es correcto, se muestra “Registro exitoso”.</v>
      </c>
      <c r="F22" s="51"/>
      <c r="G22" s="51"/>
      <c r="H22" s="49"/>
      <c r="I22" s="38"/>
      <c r="J22" s="67" t="s">
        <v>13</v>
      </c>
      <c r="K22" s="49"/>
      <c r="L22" s="69" t="str">
        <f>VLOOKUP(C10,'Formato descripción HU'!B6:O23,13,0)</f>
        <v/>
      </c>
      <c r="M22" s="51"/>
      <c r="N22" s="51"/>
      <c r="O22" s="49"/>
      <c r="P22" s="39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9.5" customHeight="1">
      <c r="A23" s="27"/>
      <c r="B23" s="34"/>
      <c r="C23" s="54"/>
      <c r="D23" s="55"/>
      <c r="E23" s="54"/>
      <c r="H23" s="55"/>
      <c r="I23" s="38"/>
      <c r="J23" s="54"/>
      <c r="K23" s="55"/>
      <c r="L23" s="54"/>
      <c r="O23" s="55"/>
      <c r="P23" s="39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9.5" customHeight="1">
      <c r="A24" s="27"/>
      <c r="B24" s="34"/>
      <c r="C24" s="57"/>
      <c r="D24" s="58"/>
      <c r="E24" s="57"/>
      <c r="F24" s="59"/>
      <c r="G24" s="59"/>
      <c r="H24" s="58"/>
      <c r="I24" s="38"/>
      <c r="J24" s="57"/>
      <c r="K24" s="58"/>
      <c r="L24" s="57"/>
      <c r="M24" s="59"/>
      <c r="N24" s="59"/>
      <c r="O24" s="58"/>
      <c r="P24" s="39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9.75" customHeight="1">
      <c r="A25" s="27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2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9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9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9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9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9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9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9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9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9.5" customHeight="1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ht="19.5" customHeight="1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ht="19.5" customHeight="1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ht="19.5" customHeight="1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ht="19.5" customHeight="1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ht="19.5" customHeight="1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ht="19.5" customHeight="1"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ht="19.5" customHeight="1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ht="19.5" customHeight="1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ht="19.5" customHeight="1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ht="19.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ht="19.5" customHeight="1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ht="19.5" customHeight="1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ht="19.5" customHeigh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9.5" customHeight="1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ht="19.5" customHeight="1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ht="19.5" customHeight="1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ht="19.5" customHeight="1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ht="19.5" customHeight="1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ht="19.5" customHeight="1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ht="19.5" customHeight="1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ht="15.75" customHeight="1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