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<sst xmlns="http://schemas.openxmlformats.org/spreadsheetml/2006/main" count="91" uniqueCount="69">
  <si>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</si>
  <si>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</si>
  <si>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</si>
  <si>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</si>
  <si>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</si>
  <si>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</si>
  <si>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</si>
  <si>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</si>
  <si>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</si>
  <si>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</si>
  <si>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</si>
  <si>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</si>
  <si>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</si>
  <si>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</si>
  <si>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</si>
  <si>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</si>
  <si>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</si>
  <si>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</si>
  <si>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Al convertir los datos al formato digital, se implementa una solución tecnológica que permite optimizar el proceso de registro y disminuir el espacio que ocupan.</t>
  </si>
  <si>
    <t>Administrador</t>
  </si>
  <si>
    <t>Reuniremos la información requerida para el registro de los trabajadores y desarrollaremos un formulario que permita ingresar dichos datos al sistema.</t>
  </si>
  <si>
    <t>Ocler Delgado</t>
  </si>
  <si>
    <t>Alta</t>
  </si>
  <si>
    <t>No iniciado</t>
  </si>
  <si>
    <t>Realizar un registro de prueba, verificar que los datos ingresados coincidan con los requeridos previamente definidos</t>
  </si>
  <si>
    <t>Recopilación de datos necesarios para el registro</t>
  </si>
  <si>
    <t>REQ002</t>
  </si>
  <si>
    <t>Buscar registros</t>
  </si>
  <si>
    <t>Facilitar la busqueda de datos de trabajadores por varios campos</t>
  </si>
  <si>
    <t>Para acceder ágilmente a la información mediante filtros como nombre, cédula o puesto</t>
  </si>
  <si>
    <t>Implementar una opción de búsqueda que permita ingresar distintos parámetros de consulta en un formulario</t>
  </si>
  <si>
    <t>Registrar varios trabajadores y buscar uno de ellos desde la nueva interfaz; verificar si aparece correctamente</t>
  </si>
  <si>
    <t>Busqueda de registros</t>
  </si>
  <si>
    <t>REQ003</t>
  </si>
  <si>
    <t>Edición o actualización de registros</t>
  </si>
  <si>
    <t>Poder editar de forma eficiente al actualizar o cambiar datos de los trabajadors</t>
  </si>
  <si>
    <t>Poder editar de forma eficiente o actualizar o cambiar datos de los trabajadores.</t>
  </si>
  <si>
    <t>Acceder a través de la pantalla de búsqueda, seleccionar el registro deseado y modificar los campos necesarios</t>
  </si>
  <si>
    <t>Kevin Ramos</t>
  </si>
  <si>
    <t xml:space="preserve">Editar un registro existente, guardar los cambios y verificar que se reflejan correctamente en el sistema        </t>
  </si>
  <si>
    <t>Edición de registros</t>
  </si>
  <si>
    <t>REQ004</t>
  </si>
  <si>
    <t>Mostrar los registros</t>
  </si>
  <si>
    <t>Ver de forma rapida los registros existentes</t>
  </si>
  <si>
    <t>Crear una nueva pantalla la cual permita visualizar todos los registros existentes</t>
  </si>
  <si>
    <t>Accederemos al archivo que contiene todos los datos y mostraremos todo su contenido</t>
  </si>
  <si>
    <t>Diego Hidalgo</t>
  </si>
  <si>
    <t>Ver todos los registros anteriomente ingresados</t>
  </si>
  <si>
    <t>REQ005</t>
  </si>
  <si>
    <t>Eliminar registros</t>
  </si>
  <si>
    <t>Eliminar registros que ya no seran necesarios</t>
  </si>
  <si>
    <t>Para mantener datos, actualizados y sin información redundante</t>
  </si>
  <si>
    <t>Iniciar sesión, acceder a la lista de registros, seleccionar el que se desea eliminar y confirmar la acción</t>
  </si>
  <si>
    <t xml:space="preserve">Media </t>
  </si>
  <si>
    <t>El registro eliminado debe desaparecer de la vista y no estar disponible al realizar búsquedas</t>
  </si>
  <si>
    <t>Eliminación de registros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</si>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</sst>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/YYYY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" numFmtId="165" xfId="0" applyAlignment="1" applyBorder="1" applyFont="1" applyNumberFormat="1">
      <alignment shrinkToFit="0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6" numFmtId="165" xfId="0" applyAlignment="1" applyBorder="1" applyFont="1" applyNumberFormat="1">
      <alignment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vertical="center" wrapText="1"/>
    </xf>
    <xf borderId="5" fillId="0" fontId="6" numFmtId="165" xfId="0" applyAlignment="1" applyBorder="1" applyFont="1" applyNumberForma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6" fillId="3" fontId="11" numFmtId="0" xfId="0" applyAlignment="1" applyBorder="1" applyFill="1" applyFont="1">
      <alignment horizontal="center" shrinkToFit="0" vertical="center" wrapText="1"/>
    </xf>
    <xf borderId="7" fillId="0" fontId="12" numFmtId="0" xfId="0" applyBorder="1" applyFont="1"/>
    <xf borderId="8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9" fillId="3" fontId="2" numFmtId="0" xfId="0" applyBorder="1" applyFont="1"/>
    <xf borderId="10" fillId="3" fontId="10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2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4" fontId="13" numFmtId="0" xfId="0" applyAlignment="1" applyBorder="1" applyFill="1" applyFont="1">
      <alignment horizontal="center" vertical="center"/>
    </xf>
    <xf borderId="14" fillId="3" fontId="14" numFmtId="0" xfId="0" applyAlignment="1" applyBorder="1" applyFont="1">
      <alignment vertical="center"/>
    </xf>
    <xf borderId="6" fillId="4" fontId="13" numFmtId="0" xfId="0" applyAlignment="1" applyBorder="1" applyFont="1">
      <alignment horizontal="center" vertical="center"/>
    </xf>
    <xf borderId="14" fillId="3" fontId="2" numFmtId="0" xfId="0" applyBorder="1" applyFont="1"/>
    <xf borderId="15" fillId="3" fontId="2" numFmtId="0" xfId="0" applyBorder="1" applyFont="1"/>
    <xf borderId="13" fillId="5" fontId="15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5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3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12" numFmtId="0" xfId="0" applyBorder="1" applyFont="1"/>
    <xf borderId="19" fillId="0" fontId="12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17" fillId="7" fontId="16" numFmtId="0" xfId="0" applyAlignment="1" applyBorder="1" applyFill="1" applyFont="1">
      <alignment horizontal="center" vertical="center"/>
    </xf>
    <xf borderId="27" fillId="2" fontId="15" numFmtId="0" xfId="0" applyAlignment="1" applyBorder="1" applyFont="1">
      <alignment horizontal="center" vertical="center"/>
    </xf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32" fillId="0" fontId="12" numFmtId="0" xfId="0" applyBorder="1" applyFont="1"/>
    <xf borderId="17" fillId="4" fontId="13" numFmtId="0" xfId="0" applyAlignment="1" applyBorder="1" applyFont="1">
      <alignment horizontal="center" vertical="center"/>
    </xf>
    <xf borderId="17" fillId="5" fontId="1" numFmtId="165" xfId="0" applyAlignment="1" applyBorder="1" applyFont="1" applyNumberFormat="1">
      <alignment horizontal="center" vertical="center"/>
    </xf>
    <xf borderId="33" fillId="3" fontId="2" numFmtId="0" xfId="0" applyBorder="1" applyFont="1"/>
    <xf borderId="34" fillId="3" fontId="2" numFmtId="0" xfId="0" applyBorder="1" applyFont="1"/>
    <xf borderId="35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84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/>
      <c r="J6" s="11"/>
      <c r="K6" s="10" t="s">
        <v>22</v>
      </c>
      <c r="L6" s="10" t="s">
        <v>23</v>
      </c>
      <c r="M6" s="12" t="s">
        <v>24</v>
      </c>
      <c r="N6" s="13"/>
      <c r="O6" s="12" t="s">
        <v>25</v>
      </c>
    </row>
    <row r="7" ht="100.5" customHeight="1">
      <c r="B7" s="8" t="s">
        <v>26</v>
      </c>
      <c r="C7" s="9" t="s">
        <v>27</v>
      </c>
      <c r="D7" s="9" t="s">
        <v>28</v>
      </c>
      <c r="E7" s="9" t="s">
        <v>29</v>
      </c>
      <c r="F7" s="9" t="s">
        <v>19</v>
      </c>
      <c r="G7" s="9" t="s">
        <v>30</v>
      </c>
      <c r="H7" s="9" t="s">
        <v>21</v>
      </c>
      <c r="I7" s="10"/>
      <c r="J7" s="11"/>
      <c r="K7" s="10" t="s">
        <v>22</v>
      </c>
      <c r="L7" s="14" t="s">
        <v>23</v>
      </c>
      <c r="M7" s="12" t="s">
        <v>31</v>
      </c>
      <c r="N7" s="15"/>
      <c r="O7" s="12" t="s">
        <v>32</v>
      </c>
    </row>
    <row r="8" ht="74.25" customHeight="1">
      <c r="B8" s="8" t="s">
        <v>33</v>
      </c>
      <c r="C8" s="16" t="s">
        <v>34</v>
      </c>
      <c r="D8" s="17" t="s">
        <v>35</v>
      </c>
      <c r="E8" s="18" t="s">
        <v>36</v>
      </c>
      <c r="F8" s="19" t="s">
        <v>19</v>
      </c>
      <c r="G8" s="18" t="s">
        <v>37</v>
      </c>
      <c r="H8" s="9" t="s">
        <v>38</v>
      </c>
      <c r="I8" s="14"/>
      <c r="J8" s="11"/>
      <c r="K8" s="10" t="s">
        <v>22</v>
      </c>
      <c r="L8" s="10" t="s">
        <v>23</v>
      </c>
      <c r="M8" s="9" t="s">
        <v>39</v>
      </c>
      <c r="N8" s="15"/>
      <c r="O8" s="9" t="s">
        <v>40</v>
      </c>
    </row>
    <row r="9" ht="66.75" customHeight="1">
      <c r="B9" s="8" t="s">
        <v>41</v>
      </c>
      <c r="C9" s="9" t="s">
        <v>42</v>
      </c>
      <c r="D9" s="9" t="s">
        <v>43</v>
      </c>
      <c r="E9" s="9" t="s">
        <v>44</v>
      </c>
      <c r="F9" s="9" t="s">
        <v>19</v>
      </c>
      <c r="G9" s="9" t="s">
        <v>45</v>
      </c>
      <c r="H9" s="9" t="s">
        <v>46</v>
      </c>
      <c r="I9" s="10"/>
      <c r="J9" s="11"/>
      <c r="K9" s="10" t="s">
        <v>22</v>
      </c>
      <c r="L9" s="10" t="s">
        <v>23</v>
      </c>
      <c r="M9" s="9" t="s">
        <v>47</v>
      </c>
      <c r="N9" s="15"/>
      <c r="O9" s="20" t="s">
        <v>42</v>
      </c>
    </row>
    <row r="10" ht="60.0" customHeight="1">
      <c r="B10" s="8" t="s">
        <v>48</v>
      </c>
      <c r="C10" s="9" t="s">
        <v>49</v>
      </c>
      <c r="D10" s="9" t="s">
        <v>50</v>
      </c>
      <c r="E10" s="9" t="s">
        <v>51</v>
      </c>
      <c r="F10" s="9" t="s">
        <v>19</v>
      </c>
      <c r="G10" s="9" t="s">
        <v>52</v>
      </c>
      <c r="H10" s="9" t="s">
        <v>21</v>
      </c>
      <c r="I10" s="10"/>
      <c r="J10" s="11"/>
      <c r="K10" s="10" t="s">
        <v>53</v>
      </c>
      <c r="L10" s="10" t="s">
        <v>23</v>
      </c>
      <c r="M10" s="9" t="s">
        <v>54</v>
      </c>
      <c r="N10" s="21"/>
      <c r="O10" s="20" t="s">
        <v>55</v>
      </c>
    </row>
    <row r="11" ht="19.5" customHeight="1">
      <c r="D11" s="22"/>
      <c r="I11" s="1"/>
      <c r="J11" s="1"/>
      <c r="K11" s="2"/>
      <c r="L11" s="3"/>
    </row>
    <row r="12" ht="19.5" customHeight="1"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3"/>
      <c r="L14" s="3"/>
    </row>
    <row r="15" ht="19.5" customHeight="1">
      <c r="I15" s="1"/>
      <c r="J15" s="1"/>
      <c r="K15" s="23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 t="s">
        <v>22</v>
      </c>
      <c r="L19" s="1" t="s">
        <v>23</v>
      </c>
      <c r="M19" s="5"/>
    </row>
    <row r="20" ht="19.5" customHeight="1">
      <c r="I20" s="1"/>
      <c r="J20" s="1"/>
      <c r="K20" s="2" t="s">
        <v>53</v>
      </c>
      <c r="L20" s="1" t="s">
        <v>56</v>
      </c>
      <c r="M20" s="5"/>
    </row>
    <row r="21" ht="19.5" customHeight="1">
      <c r="I21" s="1"/>
      <c r="J21" s="1"/>
      <c r="K21" s="2" t="s">
        <v>57</v>
      </c>
      <c r="L21" s="1" t="s">
        <v>58</v>
      </c>
      <c r="M21" s="5"/>
    </row>
    <row r="22" ht="19.5" customHeight="1">
      <c r="I22" s="1"/>
      <c r="J22" s="1"/>
      <c r="K22" s="2"/>
      <c r="L22" s="1" t="s">
        <v>59</v>
      </c>
      <c r="M22" s="5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5.7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O3"/>
  </mergeCells>
  <dataValidations>
    <dataValidation type="list" allowBlank="1" showErrorMessage="1" sqref="L6:L10">
      <formula1>$L$19:$L$22</formula1>
    </dataValidation>
    <dataValidation type="list" allowBlank="1" showErrorMessage="1" sqref="K6:K10">
      <formula1>$K$19:$K$21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4"/>
      <c r="D4" s="24"/>
      <c r="E4" s="24"/>
      <c r="F4" s="5"/>
    </row>
    <row r="5" hidden="1">
      <c r="C5" s="24"/>
      <c r="D5" s="24"/>
      <c r="E5" s="24"/>
      <c r="F5" s="5"/>
    </row>
    <row r="6" ht="39.75" customHeight="1">
      <c r="B6" s="25" t="s">
        <v>60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ht="30.0" customHeight="1">
      <c r="B9" s="34"/>
      <c r="C9" s="35" t="s">
        <v>1</v>
      </c>
      <c r="D9" s="36"/>
      <c r="E9" s="37" t="s">
        <v>61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</row>
    <row r="10" ht="30.0" customHeight="1">
      <c r="B10" s="34"/>
      <c r="C10" s="40" t="s">
        <v>26</v>
      </c>
      <c r="D10" s="41"/>
      <c r="E10" s="42" t="str">
        <f>VLOOKUP(C10,'Formato descripción HU'!B6:O10,5,0)</f>
        <v>Administrador</v>
      </c>
      <c r="F10" s="27"/>
      <c r="G10" s="43"/>
      <c r="H10" s="42" t="str">
        <f>VLOOKUP(C10,'Formato descripción HU'!B6:O10,11,0)</f>
        <v>No iniciado</v>
      </c>
      <c r="I10" s="27"/>
      <c r="J10" s="43"/>
      <c r="K10" s="38"/>
      <c r="L10" s="38"/>
      <c r="M10" s="38"/>
      <c r="N10" s="38"/>
      <c r="O10" s="38"/>
      <c r="P10" s="39"/>
    </row>
    <row r="11" ht="9.75" customHeight="1"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</row>
    <row r="12" ht="30.0" customHeight="1">
      <c r="B12" s="34"/>
      <c r="C12" s="35" t="s">
        <v>62</v>
      </c>
      <c r="D12" s="41"/>
      <c r="E12" s="37" t="s">
        <v>10</v>
      </c>
      <c r="F12" s="27"/>
      <c r="G12" s="43"/>
      <c r="H12" s="37" t="s">
        <v>63</v>
      </c>
      <c r="I12" s="27"/>
      <c r="J12" s="43"/>
      <c r="K12" s="45"/>
      <c r="L12" s="45"/>
      <c r="M12" s="38"/>
      <c r="N12" s="45"/>
      <c r="O12" s="45"/>
      <c r="P12" s="39"/>
    </row>
    <row r="13" ht="30.0" customHeight="1">
      <c r="B13" s="34"/>
      <c r="C13" s="40" t="str">
        <f>VLOOKUP('Historia de Usuario'!C10,'Formato descripción HU'!B6:O10,8,0)</f>
        <v/>
      </c>
      <c r="D13" s="41"/>
      <c r="E13" s="42" t="str">
        <f>VLOOKUP(C10,'Formato descripción HU'!B6:O10,10,0)</f>
        <v>Alta</v>
      </c>
      <c r="F13" s="27"/>
      <c r="G13" s="43"/>
      <c r="H13" s="42" t="str">
        <f>VLOOKUP(C10,'Formato descripción HU'!B6:O10,7,0)</f>
        <v>Ocler Delgado</v>
      </c>
      <c r="I13" s="27"/>
      <c r="J13" s="43"/>
      <c r="K13" s="45"/>
      <c r="L13" s="45"/>
      <c r="M13" s="38"/>
      <c r="N13" s="45"/>
      <c r="O13" s="45"/>
      <c r="P13" s="39"/>
    </row>
    <row r="14" ht="9.75" customHeight="1"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</row>
    <row r="15" ht="19.5" customHeight="1">
      <c r="B15" s="34"/>
      <c r="C15" s="46" t="s">
        <v>64</v>
      </c>
      <c r="D15" s="47" t="str">
        <f>VLOOKUP(C10,'Formato descripción HU'!B6:O10,3,0)</f>
        <v>Facilitar la busqueda de datos de trabajadores por varios campos</v>
      </c>
      <c r="E15" s="48"/>
      <c r="F15" s="38"/>
      <c r="G15" s="46" t="s">
        <v>65</v>
      </c>
      <c r="H15" s="47" t="str">
        <f>VLOOKUP(C10,'Formato descripción HU'!B6:O10,4,0)</f>
        <v>Para acceder ágilmente a la información mediante filtros como nombre, cédula o puesto</v>
      </c>
      <c r="I15" s="49"/>
      <c r="J15" s="48"/>
      <c r="K15" s="38"/>
      <c r="L15" s="46" t="s">
        <v>66</v>
      </c>
      <c r="M15" s="50" t="str">
        <f>VLOOKUP(C10,'Formato descripción HU'!B6:O10,6,0)</f>
        <v>Implementar una opción de búsqueda que permita ingresar distintos parámetros de consulta en un formulario</v>
      </c>
      <c r="N15" s="49"/>
      <c r="O15" s="48"/>
      <c r="P15" s="39"/>
    </row>
    <row r="16" ht="19.5" customHeight="1"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</row>
    <row r="17" ht="19.5" customHeight="1"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</row>
    <row r="18" ht="9.75" customHeight="1"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</row>
    <row r="19" ht="19.5" customHeight="1">
      <c r="B19" s="34"/>
      <c r="C19" s="58" t="s">
        <v>67</v>
      </c>
      <c r="D19" s="48"/>
      <c r="E19" s="59" t="str">
        <f>VLOOKUP(C10,'Formato descripción HU'!B6:O10,14,0)</f>
        <v>Busqueda de registros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ht="19.5" customHeight="1">
      <c r="B22" s="34"/>
      <c r="C22" s="65" t="s">
        <v>68</v>
      </c>
      <c r="D22" s="48"/>
      <c r="E22" s="50" t="str">
        <f>VLOOKUP(C10,'Formato descripción HU'!B6:O10,12,0)</f>
        <v>Registrar varios trabajadores y buscar uno de ellos desde la nueva interfaz; verificar si aparece correctamente</v>
      </c>
      <c r="F22" s="49"/>
      <c r="G22" s="49"/>
      <c r="H22" s="48"/>
      <c r="I22" s="38"/>
      <c r="J22" s="65" t="s">
        <v>13</v>
      </c>
      <c r="K22" s="48"/>
      <c r="L22" s="66" t="str">
        <f>VLOOKUP(C10,'Formato descripción HU'!B6:O10,13,0)</f>
        <v/>
      </c>
      <c r="M22" s="49"/>
      <c r="N22" s="49"/>
      <c r="O22" s="48"/>
      <c r="P22" s="39"/>
    </row>
    <row r="23" ht="19.5" customHeight="1"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</row>
    <row r="24" ht="19.5" customHeight="1"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</row>
    <row r="25" ht="9.75" customHeight="1"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