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D:\CTIC-CURSOS PIT\Material\Análisis de Datos\Material de Clase\Sesión 03\Sesión 03\"/>
    </mc:Choice>
  </mc:AlternateContent>
  <xr:revisionPtr revIDLastSave="0" documentId="8_{9FB50B06-EDA4-46D5-9EB1-9E26E925BBDF}" xr6:coauthVersionLast="47" xr6:coauthVersionMax="47" xr10:uidLastSave="{00000000-0000-0000-0000-000000000000}"/>
  <bookViews>
    <workbookView xWindow="-120" yWindow="-120" windowWidth="29040" windowHeight="15840" tabRatio="453" activeTab="1" xr2:uid="{00000000-000D-0000-FFFF-FFFF00000000}"/>
  </bookViews>
  <sheets>
    <sheet name="Ingresos" sheetId="3" r:id="rId1"/>
    <sheet name="Gastos" sheetId="1" r:id="rId2"/>
    <sheet name="Ejemplo3" sheetId="2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1" i="2" l="1"/>
  <c r="E31" i="2"/>
  <c r="F31" i="2"/>
  <c r="D30" i="2"/>
  <c r="E30" i="2"/>
  <c r="D29" i="2"/>
  <c r="E29" i="2"/>
  <c r="D26" i="2"/>
  <c r="E26" i="2"/>
  <c r="D25" i="2"/>
  <c r="F25" i="2" s="1"/>
  <c r="E25" i="2"/>
  <c r="D24" i="2"/>
  <c r="E24" i="2"/>
  <c r="F24" i="2" s="1"/>
  <c r="D23" i="2"/>
  <c r="E23" i="2"/>
  <c r="F23" i="2"/>
  <c r="D20" i="2"/>
  <c r="E20" i="2"/>
  <c r="D19" i="2"/>
  <c r="F19" i="2" s="1"/>
  <c r="E19" i="2"/>
  <c r="D18" i="2"/>
  <c r="E18" i="2"/>
  <c r="F18" i="2" s="1"/>
  <c r="D17" i="2"/>
  <c r="F17" i="2" s="1"/>
  <c r="E17" i="2"/>
  <c r="D16" i="2"/>
  <c r="E16" i="2"/>
  <c r="D15" i="2"/>
  <c r="F15" i="2" s="1"/>
  <c r="E15" i="2"/>
  <c r="D14" i="2"/>
  <c r="E14" i="2"/>
  <c r="F14" i="2" s="1"/>
  <c r="D13" i="2"/>
  <c r="F13" i="2" s="1"/>
  <c r="E13" i="2"/>
  <c r="D10" i="2"/>
  <c r="E10" i="2"/>
  <c r="C28" i="2"/>
  <c r="D28" i="2" s="1"/>
  <c r="C22" i="2"/>
  <c r="D22" i="2" s="1"/>
  <c r="E22" i="2"/>
  <c r="C12" i="2"/>
  <c r="D12" i="2" s="1"/>
  <c r="E12" i="2"/>
  <c r="D7" i="2"/>
  <c r="E7" i="2"/>
  <c r="F7" i="2"/>
  <c r="D8" i="2"/>
  <c r="E8" i="2"/>
  <c r="F8" i="2" s="1"/>
  <c r="D9" i="2"/>
  <c r="E9" i="2"/>
  <c r="F9" i="2" s="1"/>
  <c r="D6" i="2"/>
  <c r="E6" i="2"/>
  <c r="F6" i="2" s="1"/>
  <c r="C5" i="2"/>
  <c r="D5" i="2" s="1"/>
  <c r="E5" i="2"/>
  <c r="F6" i="3"/>
  <c r="J6" i="3"/>
  <c r="N6" i="3"/>
  <c r="R6" i="3"/>
  <c r="F7" i="3"/>
  <c r="J7" i="3"/>
  <c r="N7" i="3"/>
  <c r="R7" i="3"/>
  <c r="F8" i="3"/>
  <c r="J8" i="3"/>
  <c r="N8" i="3"/>
  <c r="R8" i="3"/>
  <c r="C9" i="3"/>
  <c r="D9" i="3"/>
  <c r="E9" i="3"/>
  <c r="E16" i="3" s="1"/>
  <c r="G9" i="3"/>
  <c r="G16" i="3" s="1"/>
  <c r="H9" i="3"/>
  <c r="I9" i="3"/>
  <c r="K9" i="3"/>
  <c r="L9" i="3"/>
  <c r="M9" i="3"/>
  <c r="O9" i="3"/>
  <c r="P9" i="3"/>
  <c r="Q9" i="3"/>
  <c r="F11" i="3"/>
  <c r="J11" i="3"/>
  <c r="N11" i="3"/>
  <c r="N14" i="3" s="1"/>
  <c r="R11" i="3"/>
  <c r="R14" i="3" s="1"/>
  <c r="F12" i="3"/>
  <c r="J12" i="3"/>
  <c r="N12" i="3"/>
  <c r="R12" i="3"/>
  <c r="F13" i="3"/>
  <c r="J13" i="3"/>
  <c r="N13" i="3"/>
  <c r="R13" i="3"/>
  <c r="S13" i="3" s="1"/>
  <c r="C14" i="3"/>
  <c r="C16" i="3" s="1"/>
  <c r="D14" i="3"/>
  <c r="D16" i="3" s="1"/>
  <c r="E14" i="3"/>
  <c r="G14" i="3"/>
  <c r="H14" i="3"/>
  <c r="H16" i="3" s="1"/>
  <c r="I14" i="3"/>
  <c r="I16" i="3" s="1"/>
  <c r="K14" i="3"/>
  <c r="K16" i="3" s="1"/>
  <c r="L14" i="3"/>
  <c r="L16" i="3" s="1"/>
  <c r="M14" i="3"/>
  <c r="O14" i="3"/>
  <c r="P14" i="3"/>
  <c r="Q14" i="3"/>
  <c r="N9" i="3" l="1"/>
  <c r="J14" i="3"/>
  <c r="Q16" i="3"/>
  <c r="F14" i="3"/>
  <c r="M16" i="3"/>
  <c r="R9" i="3"/>
  <c r="J9" i="3"/>
  <c r="S14" i="3"/>
  <c r="S7" i="3"/>
  <c r="J16" i="3"/>
  <c r="F9" i="3"/>
  <c r="F16" i="3" s="1"/>
  <c r="S12" i="3"/>
  <c r="O16" i="3"/>
  <c r="F10" i="2"/>
  <c r="F20" i="2"/>
  <c r="F5" i="2"/>
  <c r="S9" i="3"/>
  <c r="S16" i="3" s="1"/>
  <c r="P16" i="3"/>
  <c r="N16" i="3"/>
  <c r="S8" i="3"/>
  <c r="F16" i="2"/>
  <c r="F26" i="2"/>
  <c r="F29" i="2"/>
  <c r="F30" i="2"/>
  <c r="S6" i="3"/>
  <c r="F12" i="2"/>
  <c r="F22" i="2"/>
  <c r="E28" i="2"/>
  <c r="F28" i="2" s="1"/>
  <c r="R16" i="3"/>
  <c r="S1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DCA</author>
  </authors>
  <commentList>
    <comment ref="D4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Incremento para Febrero respecto al mes de Enero</t>
        </r>
      </text>
    </comment>
    <comment ref="E4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Incremento para Marzo respecto al mes de Enero</t>
        </r>
      </text>
    </comment>
  </commentList>
</comments>
</file>

<file path=xl/sharedStrings.xml><?xml version="1.0" encoding="utf-8"?>
<sst xmlns="http://schemas.openxmlformats.org/spreadsheetml/2006/main" count="136" uniqueCount="90">
  <si>
    <t>Nº de Cta.</t>
  </si>
  <si>
    <t>Descripción</t>
  </si>
  <si>
    <t>Costo del personal</t>
  </si>
  <si>
    <t>A-101</t>
  </si>
  <si>
    <t>Sueldos</t>
  </si>
  <si>
    <t>Impuestos</t>
  </si>
  <si>
    <t>Comisiones</t>
  </si>
  <si>
    <t>Planes de jubilación</t>
  </si>
  <si>
    <t>Seguros</t>
  </si>
  <si>
    <t>Subcontratos y servicios</t>
  </si>
  <si>
    <t>B-201</t>
  </si>
  <si>
    <t>Telecomunicaciones</t>
  </si>
  <si>
    <t>Consultorías</t>
  </si>
  <si>
    <t>Serv. de fotografía/vídeo</t>
  </si>
  <si>
    <t>Servicios gráficos</t>
  </si>
  <si>
    <t>Fotocopias</t>
  </si>
  <si>
    <t>Dactilografía</t>
  </si>
  <si>
    <t>Impresión</t>
  </si>
  <si>
    <t>Contabilidad/Jurídico</t>
  </si>
  <si>
    <t>Provisiones y materiales</t>
  </si>
  <si>
    <t>C-301</t>
  </si>
  <si>
    <t>Oficina</t>
  </si>
  <si>
    <t>Correo</t>
  </si>
  <si>
    <t>Equipo de oficina/muebles</t>
  </si>
  <si>
    <t>Otros</t>
  </si>
  <si>
    <t>Instalaciones</t>
  </si>
  <si>
    <t>D-405</t>
  </si>
  <si>
    <t>Planta</t>
  </si>
  <si>
    <t>Oficinas</t>
  </si>
  <si>
    <t>Laboratorio</t>
  </si>
  <si>
    <t>Ene.</t>
  </si>
  <si>
    <t>Feb.</t>
  </si>
  <si>
    <t>Mar.</t>
  </si>
  <si>
    <t>Trim. 1</t>
  </si>
  <si>
    <t>Abr.</t>
  </si>
  <si>
    <t>May.</t>
  </si>
  <si>
    <t>Jun.</t>
  </si>
  <si>
    <t>Trim. 2</t>
  </si>
  <si>
    <t>Jul.</t>
  </si>
  <si>
    <t>Ago.</t>
  </si>
  <si>
    <t>Sep.</t>
  </si>
  <si>
    <t>Trim. 3</t>
  </si>
  <si>
    <t>Oct.</t>
  </si>
  <si>
    <t>Nov.</t>
  </si>
  <si>
    <t>Dic.</t>
  </si>
  <si>
    <t>Trim. 4</t>
  </si>
  <si>
    <t>Total anual</t>
  </si>
  <si>
    <t>Compactos</t>
  </si>
  <si>
    <t>Medianos</t>
  </si>
  <si>
    <t>De lujo</t>
  </si>
  <si>
    <t>Total (Automóviles)</t>
  </si>
  <si>
    <t>Camiones</t>
  </si>
  <si>
    <t>Furgonetas</t>
  </si>
  <si>
    <t>Furgones</t>
  </si>
  <si>
    <t>Máxima capacidad</t>
  </si>
  <si>
    <t>Total (Camiones)</t>
  </si>
  <si>
    <t>A-102</t>
  </si>
  <si>
    <t>A-103</t>
  </si>
  <si>
    <t>A-104</t>
  </si>
  <si>
    <t>A-105</t>
  </si>
  <si>
    <t>B-202</t>
  </si>
  <si>
    <t>B-203</t>
  </si>
  <si>
    <t>B-204</t>
  </si>
  <si>
    <t>B-205</t>
  </si>
  <si>
    <t>B-206</t>
  </si>
  <si>
    <t>B-207</t>
  </si>
  <si>
    <t>B-208</t>
  </si>
  <si>
    <t>C-302</t>
  </si>
  <si>
    <t>C-303</t>
  </si>
  <si>
    <t>C-304</t>
  </si>
  <si>
    <t>D-406</t>
  </si>
  <si>
    <t>D-407</t>
  </si>
  <si>
    <t>INFORME ANUAL DE VENTAS</t>
  </si>
  <si>
    <t>Trim 3</t>
  </si>
  <si>
    <t>Trim 4</t>
  </si>
  <si>
    <t>Total Trim1</t>
  </si>
  <si>
    <t>Venta Total</t>
  </si>
  <si>
    <t>Ejemplo1: Crear un Autoesquema</t>
  </si>
  <si>
    <t>Ejemplo2: Crear un Esquema agrupando manualmente las columnas y/o filas</t>
  </si>
  <si>
    <t>Ejemplo3: Crear un Esquema agrupando manualmente las columnas y/o filas</t>
  </si>
  <si>
    <t>Autos</t>
  </si>
  <si>
    <t>INFORME DE GASTOS 2do. SEMESTRE</t>
  </si>
  <si>
    <t>Julio</t>
  </si>
  <si>
    <t>Agosto</t>
  </si>
  <si>
    <t>Septiembre</t>
  </si>
  <si>
    <t>Octubre</t>
  </si>
  <si>
    <t>Noviembre</t>
  </si>
  <si>
    <t>Diciembre</t>
  </si>
  <si>
    <t>Total Mensual</t>
  </si>
  <si>
    <t>Total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</si>
</sst>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"/>
    <numFmt numFmtId="165" formatCode="&quot;$&quot;#,##0_);[Red]\(&quot;$&quot;#,##0\)"/>
  </numFmts>
  <fonts count="18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name val="MS Sans Serif"/>
      <family val="2"/>
    </font>
    <font>
      <sz val="10"/>
      <name val="MS Sans Serif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b/>
      <sz val="10"/>
      <color indexed="62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color indexed="8"/>
      <name val="Tahoma"/>
      <family val="2"/>
    </font>
    <font>
      <b/>
      <sz val="10"/>
      <color indexed="9"/>
      <name val="Tahoma"/>
      <family val="2"/>
    </font>
    <font>
      <b/>
      <i/>
      <sz val="10"/>
      <color indexed="8"/>
      <name val="Tahoma"/>
      <family val="2"/>
    </font>
    <font>
      <b/>
      <sz val="14"/>
      <color indexed="12"/>
      <name val="Tahoma"/>
      <family val="2"/>
    </font>
    <font>
      <b/>
      <sz val="10"/>
      <color indexed="10"/>
      <name val="Tahoma"/>
      <family val="2"/>
    </font>
    <font>
      <i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24"/>
      </patternFill>
    </fill>
    <fill>
      <patternFill patternType="solid">
        <fgColor indexed="48"/>
        <bgColor indexed="64"/>
      </patternFill>
    </fill>
    <fill>
      <patternFill patternType="solid">
        <fgColor indexed="41"/>
        <bgColor indexed="24"/>
      </patternFill>
    </fill>
    <fill>
      <patternFill patternType="solid">
        <fgColor indexed="41"/>
        <bgColor indexed="64"/>
      </patternFill>
    </fill>
    <fill>
      <patternFill patternType="solid">
        <fgColor indexed="48"/>
        <bgColor indexed="2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ck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0" fontId="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3" fillId="0" borderId="0" applyFont="0" applyFill="0" applyBorder="0" applyAlignment="0" applyProtection="0"/>
  </cellStyleXfs>
  <cellXfs count="81">
    <xf numFmtId="0" fontId="0" fillId="0" borderId="0" xfId="0"/>
    <xf numFmtId="0" fontId="0" fillId="0" borderId="0" xfId="0"/>
    <xf numFmtId="0" fontId="13" fillId="5" borderId="0" xfId="10" applyFont="1" applyFill="1" applyAlignment="1">
      <alignment horizontal="center" vertical="center" textRotation="90" shrinkToFit="1"/>
    </xf>
    <xf numFmtId="49" fontId="7" fillId="0" borderId="0" xfId="9" applyNumberFormat="1" applyFont="1"/>
    <xf numFmtId="0" fontId="7" fillId="0" borderId="0" xfId="9" applyFont="1"/>
    <xf numFmtId="164" fontId="7" fillId="0" borderId="0" xfId="9" applyNumberFormat="1" applyFont="1"/>
    <xf numFmtId="0" fontId="7" fillId="0" borderId="0" xfId="8" applyFont="1"/>
    <xf numFmtId="164" fontId="7" fillId="0" borderId="0" xfId="7" applyNumberFormat="1" applyFont="1"/>
    <xf numFmtId="38" fontId="6" fillId="0" borderId="0" xfId="7" applyNumberFormat="1" applyFont="1"/>
    <xf numFmtId="38" fontId="7" fillId="0" borderId="0" xfId="7" applyNumberFormat="1" applyFont="1"/>
    <xf numFmtId="0" fontId="6" fillId="2" borderId="0" xfId="1" applyFont="1" applyFill="1"/>
    <xf numFmtId="9" fontId="0" fillId="0" borderId="0" xfId="11" applyFont="1"/>
    <xf numFmtId="164" fontId="6" fillId="0" borderId="0" xfId="7" applyNumberFormat="1" applyFont="1"/>
    <xf numFmtId="164" fontId="6" fillId="0" borderId="0" xfId="0" applyNumberFormat="1" applyFont="1"/>
    <xf numFmtId="0" fontId="6" fillId="3" borderId="1" xfId="9" applyFont="1" applyFill="1" applyBorder="1" applyAlignment="1">
      <alignment horizontal="center" vertical="center" wrapText="1"/>
    </xf>
    <xf numFmtId="17" fontId="1" fillId="3" borderId="1" xfId="0" applyNumberFormat="1" applyFont="1" applyFill="1" applyBorder="1" applyAlignment="1">
      <alignment horizontal="center" vertical="center" wrapText="1"/>
    </xf>
    <xf numFmtId="0" fontId="7" fillId="0" borderId="0" xfId="10" applyFont="1" applyAlignment="1">
      <alignment horizontal="center"/>
    </xf>
    <xf numFmtId="0" fontId="7" fillId="0" borderId="0" xfId="10" applyFont="1"/>
    <xf numFmtId="0" fontId="6" fillId="0" borderId="0" xfId="0" applyFont="1"/>
    <xf numFmtId="0" fontId="9" fillId="0" borderId="0" xfId="10" applyFont="1"/>
    <xf numFmtId="0" fontId="10" fillId="0" borderId="0" xfId="10" applyFont="1"/>
    <xf numFmtId="0" fontId="10" fillId="0" borderId="0" xfId="10" applyFont="1" applyAlignment="1">
      <alignment horizontal="center"/>
    </xf>
    <xf numFmtId="0" fontId="11" fillId="0" borderId="0" xfId="10" applyFont="1"/>
    <xf numFmtId="0" fontId="14" fillId="4" borderId="0" xfId="10" applyFont="1" applyFill="1" applyAlignment="1">
      <alignment horizontal="left"/>
    </xf>
    <xf numFmtId="0" fontId="12" fillId="4" borderId="0" xfId="10" applyFont="1" applyFill="1"/>
    <xf numFmtId="0" fontId="12" fillId="6" borderId="0" xfId="10" applyFont="1" applyFill="1" applyAlignment="1">
      <alignment horizontal="left"/>
    </xf>
    <xf numFmtId="3" fontId="12" fillId="6" borderId="0" xfId="10" applyNumberFormat="1" applyFont="1" applyFill="1"/>
    <xf numFmtId="3" fontId="12" fillId="4" borderId="0" xfId="10" applyNumberFormat="1" applyFont="1" applyFill="1"/>
    <xf numFmtId="0" fontId="16" fillId="0" borderId="0" xfId="10" applyFont="1"/>
    <xf numFmtId="0" fontId="10" fillId="0" borderId="0" xfId="9" applyFont="1"/>
    <xf numFmtId="0" fontId="10" fillId="0" borderId="0" xfId="0" applyFont="1"/>
    <xf numFmtId="0" fontId="10" fillId="0" borderId="0" xfId="0" applyFont="1" applyAlignment="1">
      <alignment horizontal="center"/>
    </xf>
    <xf numFmtId="0" fontId="11" fillId="0" borderId="0" xfId="9" applyFont="1" applyAlignment="1">
      <alignment horizontal="center"/>
    </xf>
    <xf numFmtId="0" fontId="11" fillId="0" borderId="0" xfId="1" applyFont="1"/>
    <xf numFmtId="49" fontId="10" fillId="0" borderId="0" xfId="9" applyNumberFormat="1" applyFont="1"/>
    <xf numFmtId="38" fontId="10" fillId="0" borderId="0" xfId="7" applyNumberFormat="1" applyFont="1"/>
    <xf numFmtId="164" fontId="10" fillId="0" borderId="0" xfId="9" applyNumberFormat="1" applyFont="1"/>
    <xf numFmtId="0" fontId="13" fillId="5" borderId="1" xfId="9" applyFont="1" applyFill="1" applyBorder="1" applyAlignment="1">
      <alignment horizontal="center"/>
    </xf>
    <xf numFmtId="17" fontId="13" fillId="5" borderId="1" xfId="0" applyNumberFormat="1" applyFont="1" applyFill="1" applyBorder="1" applyAlignment="1">
      <alignment horizontal="center"/>
    </xf>
    <xf numFmtId="38" fontId="11" fillId="0" borderId="4" xfId="7" applyNumberFormat="1" applyFont="1" applyBorder="1"/>
    <xf numFmtId="0" fontId="12" fillId="8" borderId="4" xfId="10" applyFont="1" applyFill="1" applyBorder="1"/>
    <xf numFmtId="0" fontId="13" fillId="8" borderId="4" xfId="10" applyFont="1" applyFill="1" applyBorder="1" applyAlignment="1">
      <alignment horizontal="center"/>
    </xf>
    <xf numFmtId="0" fontId="15" fillId="0" borderId="0" xfId="10" applyFont="1" applyAlignment="1">
      <alignment horizontal="centerContinuous" vertical="center"/>
    </xf>
    <xf numFmtId="0" fontId="4" fillId="0" borderId="0" xfId="1"/>
    <xf numFmtId="0" fontId="4" fillId="4" borderId="3" xfId="1" applyFill="1" applyBorder="1" applyAlignment="1">
      <alignment horizontal="left"/>
    </xf>
    <xf numFmtId="0" fontId="11" fillId="0" borderId="0" xfId="0" applyFont="1"/>
    <xf numFmtId="0" fontId="13" fillId="5" borderId="4" xfId="0" applyFont="1" applyFill="1" applyBorder="1"/>
    <xf numFmtId="38" fontId="11" fillId="0" borderId="0" xfId="0" applyNumberFormat="1" applyFont="1"/>
    <xf numFmtId="164" fontId="11" fillId="0" borderId="0" xfId="0" applyNumberFormat="1" applyFont="1"/>
    <xf numFmtId="3" fontId="4" fillId="4" borderId="3" xfId="1" applyNumberFormat="1" applyFill="1" applyBorder="1" applyAlignment="1"/>
    <xf numFmtId="0" fontId="2" fillId="0" borderId="0" xfId="4"/>
    <xf numFmtId="0" fontId="2" fillId="0" borderId="0" xfId="4" applyAlignment="1">
      <alignment horizontal="centerContinuous" vertical="center"/>
    </xf>
    <xf numFmtId="0" fontId="2" fillId="8" borderId="4" xfId="4" applyFill="1" applyBorder="1" applyAlignment="1">
      <alignment horizontal="center"/>
    </xf>
    <xf numFmtId="0" fontId="2" fillId="4" borderId="0" xfId="4" applyFill="1" applyBorder="1" applyAlignment="1"/>
    <xf numFmtId="3" fontId="2" fillId="6" borderId="0" xfId="4" applyNumberFormat="1" applyFill="1" applyBorder="1" applyAlignment="1"/>
    <xf numFmtId="3" fontId="2" fillId="4" borderId="0" xfId="4" applyNumberFormat="1" applyFill="1" applyBorder="1" applyAlignment="1"/>
    <xf numFmtId="0" fontId="1" fillId="0" borderId="0" xfId="2"/>
    <xf numFmtId="0" fontId="1" fillId="0" borderId="0" xfId="2" applyAlignment="1">
      <alignment horizontal="centerContinuous" vertical="center"/>
    </xf>
    <xf numFmtId="0" fontId="1" fillId="8" borderId="4" xfId="2" applyFill="1" applyBorder="1" applyAlignment="1">
      <alignment horizontal="center"/>
    </xf>
    <xf numFmtId="0" fontId="1" fillId="4" borderId="0" xfId="2" applyFill="1" applyBorder="1" applyAlignment="1"/>
    <xf numFmtId="3" fontId="1" fillId="6" borderId="0" xfId="2" applyNumberFormat="1" applyFill="1" applyBorder="1" applyAlignment="1"/>
    <xf numFmtId="3" fontId="1" fillId="4" borderId="2" xfId="2" applyNumberFormat="1" applyFill="1" applyBorder="1" applyAlignment="1"/>
    <xf numFmtId="3" fontId="1" fillId="4" borderId="0" xfId="2" applyNumberFormat="1" applyFill="1" applyBorder="1" applyAlignment="1"/>
    <xf numFmtId="17" fontId="1" fillId="5" borderId="1" xfId="2" applyNumberFormat="1" applyFill="1" applyBorder="1" applyAlignment="1">
      <alignment horizontal="center"/>
    </xf>
    <xf numFmtId="38" fontId="1" fillId="0" borderId="0" xfId="2" applyNumberFormat="1"/>
    <xf numFmtId="17" fontId="2" fillId="5" borderId="1" xfId="4" applyNumberFormat="1" applyFill="1" applyBorder="1" applyAlignment="1">
      <alignment horizontal="center"/>
    </xf>
    <xf numFmtId="38" fontId="2" fillId="7" borderId="4" xfId="4" applyNumberFormat="1" applyFill="1" applyBorder="1"/>
    <xf numFmtId="38" fontId="2" fillId="7" borderId="0" xfId="4" applyNumberFormat="1" applyFill="1"/>
    <xf numFmtId="38" fontId="2" fillId="0" borderId="0" xfId="4" applyNumberFormat="1"/>
    <xf numFmtId="0" fontId="2" fillId="0" borderId="0" xfId="4" applyNumberFormat="1"/>
    <xf numFmtId="38" fontId="1" fillId="0" borderId="4" xfId="2" applyNumberFormat="1" applyBorder="1"/>
    <xf numFmtId="0" fontId="17" fillId="0" borderId="0" xfId="3"/>
    <xf numFmtId="0" fontId="17" fillId="4" borderId="2" xfId="3" applyFill="1" applyBorder="1" applyAlignment="1">
      <alignment horizontal="left"/>
    </xf>
    <xf numFmtId="3" fontId="17" fillId="4" borderId="2" xfId="3" applyNumberFormat="1" applyFill="1" applyBorder="1" applyAlignment="1"/>
    <xf numFmtId="0" fontId="17" fillId="5" borderId="0" xfId="3" applyFill="1" applyAlignment="1">
      <alignment horizontal="center" vertical="center" textRotation="90" shrinkToFit="1"/>
    </xf>
    <xf numFmtId="0" fontId="17" fillId="5" borderId="1" xfId="3" applyFill="1" applyBorder="1" applyAlignment="1">
      <alignment horizontal="left"/>
    </xf>
    <xf numFmtId="0" fontId="17" fillId="5" borderId="4" xfId="3" applyFill="1" applyBorder="1"/>
    <xf numFmtId="38" fontId="17" fillId="0" borderId="4" xfId="3" applyNumberFormat="1" applyBorder="1"/>
    <xf numFmtId="38" fontId="17" fillId="7" borderId="4" xfId="3" applyNumberFormat="1" applyFill="1" applyBorder="1"/>
    <xf numFmtId="0" fontId="17" fillId="0" borderId="0" xfId="3"/>
    <xf numFmtId="164" fontId="17" fillId="0" borderId="0" xfId="3" applyNumberFormat="1"/>
  </cellXfs>
  <cellStyles count="12">
    <cellStyle name="Comma [0]" xfId="5" xr:uid="{00000000-0005-0000-0000-000000000000}"/>
    <cellStyle name="Currency [0]" xfId="6" xr:uid="{00000000-0005-0000-0000-000001000000}"/>
    <cellStyle name="Millares" xfId="7" builtinId="3"/>
    <cellStyle name="NivelCol_1" xfId="2" builtinId="2" iLevel="0"/>
    <cellStyle name="NivelCol_2" xfId="4" builtinId="2" iLevel="1"/>
    <cellStyle name="NivelFila_1" xfId="1" builtinId="1" iLevel="0"/>
    <cellStyle name="NivelFila_2" xfId="3" builtinId="1" iLevel="1"/>
    <cellStyle name="Normal" xfId="0" builtinId="0"/>
    <cellStyle name="Normal_BUDGET" xfId="8" xr:uid="{00000000-0005-0000-0000-000008000000}"/>
    <cellStyle name="Normal_EXPENSES" xfId="9" xr:uid="{00000000-0005-0000-0000-000009000000}"/>
    <cellStyle name="Normal_SALES93" xfId="10" xr:uid="{00000000-0005-0000-0000-00000A000000}"/>
    <cellStyle name="Porcentaje" xfId="1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S17"/>
  <sheetViews>
    <sheetView zoomScale="130" zoomScaleNormal="130" workbookViewId="0">
      <selection activeCell="E9" sqref="E9"/>
    </sheetView>
  </sheetViews>
  <sheetFormatPr baseColWidth="10" defaultColWidth="11.42578125" defaultRowHeight="12.75" outlineLevelRow="2" outlineLevelCol="2" x14ac:dyDescent="0.2"/>
  <cols>
    <col min="1" max="1" width="4.42578125" style="17" customWidth="1"/>
    <col min="2" max="2" width="20.85546875" style="17" customWidth="1"/>
    <col min="3" max="5" width="8.7109375" style="17" customWidth="1" outlineLevel="2"/>
    <col min="6" max="6" width="8.7109375" style="17" customWidth="1" outlineLevel="1"/>
    <col min="7" max="9" width="8.7109375" style="17" customWidth="1" outlineLevel="2"/>
    <col min="10" max="10" width="8.7109375" style="17" customWidth="1" outlineLevel="1"/>
    <col min="11" max="13" width="8.7109375" style="17" customWidth="1" outlineLevel="2"/>
    <col min="14" max="14" width="8.7109375" style="17" customWidth="1" outlineLevel="1"/>
    <col min="15" max="17" width="8.7109375" style="17" customWidth="1" outlineLevel="2"/>
    <col min="18" max="18" width="8.7109375" style="17" customWidth="1" outlineLevel="1"/>
    <col min="19" max="19" width="12" style="17" customWidth="1"/>
    <col min="20" max="16384" width="11.42578125" style="17"/>
  </cols>
  <sheetData>
    <row r="1" spans="1:19" x14ac:dyDescent="0.2">
      <c r="A1" s="28" t="s">
        <v>77</v>
      </c>
      <c r="B1" s="20"/>
      <c r="C1" s="20"/>
      <c r="D1" s="20"/>
      <c r="E1" s="20"/>
      <c r="F1" s="50"/>
      <c r="G1" s="20"/>
      <c r="H1" s="20"/>
      <c r="I1" s="20"/>
      <c r="J1" s="50"/>
      <c r="K1" s="20"/>
      <c r="L1" s="20"/>
      <c r="M1" s="20"/>
      <c r="N1" s="50"/>
      <c r="O1" s="20"/>
      <c r="P1" s="20"/>
      <c r="Q1" s="20"/>
      <c r="R1" s="50"/>
      <c r="S1" s="56"/>
    </row>
    <row r="2" spans="1:19" s="16" customFormat="1" ht="18" x14ac:dyDescent="0.2">
      <c r="A2" s="42" t="s">
        <v>72</v>
      </c>
      <c r="B2" s="42"/>
      <c r="C2" s="42"/>
      <c r="D2" s="42"/>
      <c r="E2" s="42"/>
      <c r="F2" s="51"/>
      <c r="G2" s="42"/>
      <c r="H2" s="42"/>
      <c r="I2" s="42"/>
      <c r="J2" s="51"/>
      <c r="K2" s="42"/>
      <c r="L2" s="42"/>
      <c r="M2" s="42"/>
      <c r="N2" s="51"/>
      <c r="O2" s="42"/>
      <c r="P2" s="42"/>
      <c r="Q2" s="42"/>
      <c r="R2" s="51"/>
      <c r="S2" s="57"/>
    </row>
    <row r="3" spans="1:19" s="16" customFormat="1" x14ac:dyDescent="0.2">
      <c r="A3" s="22"/>
      <c r="B3" s="21"/>
      <c r="C3" s="20"/>
      <c r="D3" s="20"/>
      <c r="E3" s="20"/>
      <c r="F3" s="50"/>
      <c r="G3" s="20"/>
      <c r="H3" s="20"/>
      <c r="I3" s="20"/>
      <c r="J3" s="50"/>
      <c r="K3" s="20"/>
      <c r="L3" s="20"/>
      <c r="M3" s="20"/>
      <c r="N3" s="50"/>
      <c r="O3" s="20"/>
      <c r="P3" s="20"/>
      <c r="Q3" s="20"/>
      <c r="R3" s="50"/>
      <c r="S3" s="56"/>
    </row>
    <row r="4" spans="1:19" s="16" customFormat="1" x14ac:dyDescent="0.2">
      <c r="A4" s="21"/>
      <c r="B4" s="40"/>
      <c r="C4" s="41" t="s">
        <v>30</v>
      </c>
      <c r="D4" s="41" t="s">
        <v>31</v>
      </c>
      <c r="E4" s="41" t="s">
        <v>32</v>
      </c>
      <c r="F4" s="52" t="s">
        <v>33</v>
      </c>
      <c r="G4" s="41" t="s">
        <v>34</v>
      </c>
      <c r="H4" s="41" t="s">
        <v>35</v>
      </c>
      <c r="I4" s="41" t="s">
        <v>36</v>
      </c>
      <c r="J4" s="52" t="s">
        <v>37</v>
      </c>
      <c r="K4" s="41" t="s">
        <v>38</v>
      </c>
      <c r="L4" s="41" t="s">
        <v>39</v>
      </c>
      <c r="M4" s="41" t="s">
        <v>40</v>
      </c>
      <c r="N4" s="52" t="s">
        <v>41</v>
      </c>
      <c r="O4" s="41" t="s">
        <v>42</v>
      </c>
      <c r="P4" s="41" t="s">
        <v>43</v>
      </c>
      <c r="Q4" s="41" t="s">
        <v>44</v>
      </c>
      <c r="R4" s="52" t="s">
        <v>45</v>
      </c>
      <c r="S4" s="58" t="s">
        <v>46</v>
      </c>
    </row>
    <row r="5" spans="1:19" x14ac:dyDescent="0.2">
      <c r="A5" s="20"/>
      <c r="B5" s="23"/>
      <c r="C5" s="24"/>
      <c r="D5" s="24"/>
      <c r="E5" s="24"/>
      <c r="F5" s="53"/>
      <c r="G5" s="24"/>
      <c r="H5" s="24"/>
      <c r="I5" s="24"/>
      <c r="J5" s="53"/>
      <c r="K5" s="24"/>
      <c r="L5" s="24"/>
      <c r="M5" s="24"/>
      <c r="N5" s="53"/>
      <c r="O5" s="24"/>
      <c r="P5" s="24"/>
      <c r="Q5" s="24"/>
      <c r="R5" s="53"/>
      <c r="S5" s="59"/>
    </row>
    <row r="6" spans="1:19" ht="12.75" customHeight="1" outlineLevel="2" x14ac:dyDescent="0.2">
      <c r="A6" s="2" t="s">
        <v>80</v>
      </c>
      <c r="B6" s="25" t="s">
        <v>47</v>
      </c>
      <c r="C6" s="26">
        <v>31735</v>
      </c>
      <c r="D6" s="26">
        <v>11566</v>
      </c>
      <c r="E6" s="26">
        <v>71639</v>
      </c>
      <c r="F6" s="54">
        <f>SUM(C6:E6)</f>
        <v>114940</v>
      </c>
      <c r="G6" s="26">
        <v>44132</v>
      </c>
      <c r="H6" s="26">
        <v>16276</v>
      </c>
      <c r="I6" s="26">
        <v>65668</v>
      </c>
      <c r="J6" s="54">
        <f>SUM(G6:I6)</f>
        <v>126076</v>
      </c>
      <c r="K6" s="26">
        <v>68912</v>
      </c>
      <c r="L6" s="26">
        <v>52657</v>
      </c>
      <c r="M6" s="26">
        <v>28477</v>
      </c>
      <c r="N6" s="54">
        <f>SUM(K6:M6)</f>
        <v>150046</v>
      </c>
      <c r="O6" s="26">
        <v>58322</v>
      </c>
      <c r="P6" s="26">
        <v>40165</v>
      </c>
      <c r="Q6" s="26">
        <v>42579</v>
      </c>
      <c r="R6" s="54">
        <f>SUM(O6:Q6)</f>
        <v>141066</v>
      </c>
      <c r="S6" s="60">
        <f>SUM(R6,N6,J6,F6)</f>
        <v>532128</v>
      </c>
    </row>
    <row r="7" spans="1:19" ht="12.75" customHeight="1" outlineLevel="2" x14ac:dyDescent="0.2">
      <c r="A7" s="1"/>
      <c r="B7" s="25" t="s">
        <v>48</v>
      </c>
      <c r="C7" s="26">
        <v>63074</v>
      </c>
      <c r="D7" s="26">
        <v>20519</v>
      </c>
      <c r="E7" s="26">
        <v>12828</v>
      </c>
      <c r="F7" s="54">
        <f>SUM(C7:E7)</f>
        <v>96421</v>
      </c>
      <c r="G7" s="26">
        <v>83793</v>
      </c>
      <c r="H7" s="26">
        <v>16039</v>
      </c>
      <c r="I7" s="26">
        <v>52379</v>
      </c>
      <c r="J7" s="54">
        <f>SUM(G7:I7)</f>
        <v>152211</v>
      </c>
      <c r="K7" s="26">
        <v>29592</v>
      </c>
      <c r="L7" s="26">
        <v>33388</v>
      </c>
      <c r="M7" s="26">
        <v>72458</v>
      </c>
      <c r="N7" s="54">
        <f>SUM(K7:M7)</f>
        <v>135438</v>
      </c>
      <c r="O7" s="26">
        <v>55347</v>
      </c>
      <c r="P7" s="26">
        <v>49468</v>
      </c>
      <c r="Q7" s="26">
        <v>58498</v>
      </c>
      <c r="R7" s="54">
        <f>SUM(O7:Q7)</f>
        <v>163313</v>
      </c>
      <c r="S7" s="60">
        <f>SUM(R7,N7,J7,F7)</f>
        <v>547383</v>
      </c>
    </row>
    <row r="8" spans="1:19" ht="12.75" customHeight="1" outlineLevel="2" x14ac:dyDescent="0.2">
      <c r="A8" s="1"/>
      <c r="B8" s="25" t="s">
        <v>49</v>
      </c>
      <c r="C8" s="26">
        <v>45696</v>
      </c>
      <c r="D8" s="26">
        <v>77739</v>
      </c>
      <c r="E8" s="26">
        <v>76476</v>
      </c>
      <c r="F8" s="54">
        <f>SUM(C8:E8)</f>
        <v>199911</v>
      </c>
      <c r="G8" s="26">
        <v>22164</v>
      </c>
      <c r="H8" s="26">
        <v>67842</v>
      </c>
      <c r="I8" s="26">
        <v>88076</v>
      </c>
      <c r="J8" s="54">
        <f>SUM(G8:I8)</f>
        <v>178082</v>
      </c>
      <c r="K8" s="26">
        <v>12602</v>
      </c>
      <c r="L8" s="26">
        <v>33981</v>
      </c>
      <c r="M8" s="26">
        <v>43565</v>
      </c>
      <c r="N8" s="54">
        <f>SUM(K8:M8)</f>
        <v>90148</v>
      </c>
      <c r="O8" s="26">
        <v>53656</v>
      </c>
      <c r="P8" s="26">
        <v>62618</v>
      </c>
      <c r="Q8" s="26">
        <v>53618</v>
      </c>
      <c r="R8" s="54">
        <f>SUM(O8:Q8)</f>
        <v>169892</v>
      </c>
      <c r="S8" s="60">
        <f>SUM(R8,N8,J8,F8)</f>
        <v>638033</v>
      </c>
    </row>
    <row r="9" spans="1:19" ht="18" customHeight="1" outlineLevel="1" x14ac:dyDescent="0.2">
      <c r="A9" s="71"/>
      <c r="B9" s="72" t="s">
        <v>50</v>
      </c>
      <c r="C9" s="73">
        <f t="shared" ref="C9:R9" si="0">SUM(C6:C8)</f>
        <v>140505</v>
      </c>
      <c r="D9" s="73">
        <f t="shared" si="0"/>
        <v>109824</v>
      </c>
      <c r="E9" s="73">
        <f t="shared" si="0"/>
        <v>160943</v>
      </c>
      <c r="F9" s="73">
        <f t="shared" si="0"/>
        <v>411272</v>
      </c>
      <c r="G9" s="73">
        <f t="shared" si="0"/>
        <v>150089</v>
      </c>
      <c r="H9" s="73">
        <f t="shared" si="0"/>
        <v>100157</v>
      </c>
      <c r="I9" s="73">
        <f t="shared" si="0"/>
        <v>206123</v>
      </c>
      <c r="J9" s="73">
        <f t="shared" si="0"/>
        <v>456369</v>
      </c>
      <c r="K9" s="73">
        <f t="shared" si="0"/>
        <v>111106</v>
      </c>
      <c r="L9" s="73">
        <f t="shared" si="0"/>
        <v>120026</v>
      </c>
      <c r="M9" s="73">
        <f t="shared" si="0"/>
        <v>144500</v>
      </c>
      <c r="N9" s="73">
        <f t="shared" si="0"/>
        <v>375632</v>
      </c>
      <c r="O9" s="73">
        <f t="shared" si="0"/>
        <v>167325</v>
      </c>
      <c r="P9" s="73">
        <f t="shared" si="0"/>
        <v>152251</v>
      </c>
      <c r="Q9" s="73">
        <f t="shared" si="0"/>
        <v>154695</v>
      </c>
      <c r="R9" s="73">
        <f t="shared" si="0"/>
        <v>474271</v>
      </c>
      <c r="S9" s="61">
        <f>SUM(R9,N9,J9,F9)</f>
        <v>1717544</v>
      </c>
    </row>
    <row r="10" spans="1:19" outlineLevel="1" x14ac:dyDescent="0.2">
      <c r="A10" s="20"/>
      <c r="B10" s="23"/>
      <c r="C10" s="27"/>
      <c r="D10" s="27"/>
      <c r="E10" s="27"/>
      <c r="F10" s="55"/>
      <c r="G10" s="27"/>
      <c r="H10" s="27"/>
      <c r="I10" s="27"/>
      <c r="J10" s="55"/>
      <c r="K10" s="27"/>
      <c r="L10" s="27"/>
      <c r="M10" s="27"/>
      <c r="N10" s="55"/>
      <c r="O10" s="27"/>
      <c r="P10" s="27"/>
      <c r="Q10" s="27"/>
      <c r="R10" s="55"/>
      <c r="S10" s="62"/>
    </row>
    <row r="11" spans="1:19" outlineLevel="2" x14ac:dyDescent="0.2">
      <c r="A11" s="2" t="s">
        <v>51</v>
      </c>
      <c r="B11" s="25" t="s">
        <v>52</v>
      </c>
      <c r="C11" s="26">
        <v>90196</v>
      </c>
      <c r="D11" s="26">
        <v>85310</v>
      </c>
      <c r="E11" s="26">
        <v>24513</v>
      </c>
      <c r="F11" s="54">
        <f>SUM(C11:E11)</f>
        <v>200019</v>
      </c>
      <c r="G11" s="26">
        <v>27491</v>
      </c>
      <c r="H11" s="26">
        <v>70941</v>
      </c>
      <c r="I11" s="26">
        <v>29808</v>
      </c>
      <c r="J11" s="54">
        <f>SUM(G11:I11)</f>
        <v>128240</v>
      </c>
      <c r="K11" s="26">
        <v>60486</v>
      </c>
      <c r="L11" s="26">
        <v>41903</v>
      </c>
      <c r="M11" s="26">
        <v>97986</v>
      </c>
      <c r="N11" s="54">
        <f>SUM(K11:M11)</f>
        <v>200375</v>
      </c>
      <c r="O11" s="26">
        <v>47878</v>
      </c>
      <c r="P11" s="26">
        <v>78494</v>
      </c>
      <c r="Q11" s="26">
        <v>55587</v>
      </c>
      <c r="R11" s="54">
        <f>SUM(O11:Q11)</f>
        <v>181959</v>
      </c>
      <c r="S11" s="60">
        <f>SUM(R11,N11,J11,F11)</f>
        <v>710593</v>
      </c>
    </row>
    <row r="12" spans="1:19" outlineLevel="2" x14ac:dyDescent="0.2">
      <c r="A12" s="2"/>
      <c r="B12" s="25" t="s">
        <v>53</v>
      </c>
      <c r="C12" s="26">
        <v>80260</v>
      </c>
      <c r="D12" s="26">
        <v>18206</v>
      </c>
      <c r="E12" s="26">
        <v>66115</v>
      </c>
      <c r="F12" s="54">
        <f>SUM(C12:E12)</f>
        <v>164581</v>
      </c>
      <c r="G12" s="26">
        <v>62070</v>
      </c>
      <c r="H12" s="26">
        <v>46504</v>
      </c>
      <c r="I12" s="26">
        <v>16572</v>
      </c>
      <c r="J12" s="54">
        <f>SUM(G12:I12)</f>
        <v>125146</v>
      </c>
      <c r="K12" s="26">
        <v>56350</v>
      </c>
      <c r="L12" s="26">
        <v>71081</v>
      </c>
      <c r="M12" s="26">
        <v>21560</v>
      </c>
      <c r="N12" s="54">
        <f>SUM(K12:M12)</f>
        <v>148991</v>
      </c>
      <c r="O12" s="26">
        <v>55063</v>
      </c>
      <c r="P12" s="26">
        <v>71704</v>
      </c>
      <c r="Q12" s="26">
        <v>59976</v>
      </c>
      <c r="R12" s="54">
        <f>SUM(O12:Q12)</f>
        <v>186743</v>
      </c>
      <c r="S12" s="60">
        <f>SUM(R12,N12,J12,F12)</f>
        <v>625461</v>
      </c>
    </row>
    <row r="13" spans="1:19" outlineLevel="2" x14ac:dyDescent="0.2">
      <c r="A13" s="2"/>
      <c r="B13" s="25" t="s">
        <v>54</v>
      </c>
      <c r="C13" s="26">
        <v>63075</v>
      </c>
      <c r="D13" s="26">
        <v>82701</v>
      </c>
      <c r="E13" s="26">
        <v>51812</v>
      </c>
      <c r="F13" s="54">
        <f>SUM(C13:E13)</f>
        <v>197588</v>
      </c>
      <c r="G13" s="26">
        <v>77758</v>
      </c>
      <c r="H13" s="26">
        <v>60902</v>
      </c>
      <c r="I13" s="26">
        <v>29935</v>
      </c>
      <c r="J13" s="54">
        <f>SUM(G13:I13)</f>
        <v>168595</v>
      </c>
      <c r="K13" s="26">
        <v>77621</v>
      </c>
      <c r="L13" s="26">
        <v>43472</v>
      </c>
      <c r="M13" s="26">
        <v>86897</v>
      </c>
      <c r="N13" s="54">
        <f>SUM(K13:M13)</f>
        <v>207990</v>
      </c>
      <c r="O13" s="26">
        <v>19076</v>
      </c>
      <c r="P13" s="26">
        <v>47278</v>
      </c>
      <c r="Q13" s="26">
        <v>89060</v>
      </c>
      <c r="R13" s="54">
        <f>SUM(O13:Q13)</f>
        <v>155414</v>
      </c>
      <c r="S13" s="60">
        <f>SUM(R13,N13,J13,F13)</f>
        <v>729587</v>
      </c>
    </row>
    <row r="14" spans="1:19" ht="18" customHeight="1" outlineLevel="1" x14ac:dyDescent="0.2">
      <c r="A14" s="74"/>
      <c r="B14" s="72" t="s">
        <v>55</v>
      </c>
      <c r="C14" s="73">
        <f t="shared" ref="C14:R14" si="1">SUM(C11:C13)</f>
        <v>233531</v>
      </c>
      <c r="D14" s="73">
        <f t="shared" si="1"/>
        <v>186217</v>
      </c>
      <c r="E14" s="73">
        <f t="shared" si="1"/>
        <v>142440</v>
      </c>
      <c r="F14" s="73">
        <f t="shared" si="1"/>
        <v>562188</v>
      </c>
      <c r="G14" s="73">
        <f t="shared" si="1"/>
        <v>167319</v>
      </c>
      <c r="H14" s="73">
        <f t="shared" si="1"/>
        <v>178347</v>
      </c>
      <c r="I14" s="73">
        <f t="shared" si="1"/>
        <v>76315</v>
      </c>
      <c r="J14" s="73">
        <f t="shared" si="1"/>
        <v>421981</v>
      </c>
      <c r="K14" s="73">
        <f t="shared" si="1"/>
        <v>194457</v>
      </c>
      <c r="L14" s="73">
        <f t="shared" si="1"/>
        <v>156456</v>
      </c>
      <c r="M14" s="73">
        <f t="shared" si="1"/>
        <v>206443</v>
      </c>
      <c r="N14" s="73">
        <f t="shared" si="1"/>
        <v>557356</v>
      </c>
      <c r="O14" s="73">
        <f t="shared" si="1"/>
        <v>122017</v>
      </c>
      <c r="P14" s="73">
        <f t="shared" si="1"/>
        <v>197476</v>
      </c>
      <c r="Q14" s="73">
        <f t="shared" si="1"/>
        <v>204623</v>
      </c>
      <c r="R14" s="73">
        <f t="shared" si="1"/>
        <v>524116</v>
      </c>
      <c r="S14" s="61">
        <f>SUM(R14,N14,J14,F14)</f>
        <v>2065641</v>
      </c>
    </row>
    <row r="15" spans="1:19" outlineLevel="1" x14ac:dyDescent="0.2">
      <c r="A15" s="20"/>
      <c r="B15" s="23"/>
      <c r="C15" s="27"/>
      <c r="D15" s="27"/>
      <c r="E15" s="27"/>
      <c r="F15" s="55"/>
      <c r="G15" s="27"/>
      <c r="H15" s="27"/>
      <c r="I15" s="27"/>
      <c r="J15" s="55"/>
      <c r="K15" s="27"/>
      <c r="L15" s="27"/>
      <c r="M15" s="27"/>
      <c r="N15" s="55"/>
      <c r="O15" s="27"/>
      <c r="P15" s="27"/>
      <c r="Q15" s="27"/>
      <c r="R15" s="55"/>
      <c r="S15" s="62"/>
    </row>
    <row r="16" spans="1:19" ht="18" customHeight="1" thickBot="1" x14ac:dyDescent="0.25">
      <c r="A16" s="43"/>
      <c r="B16" s="44" t="s">
        <v>76</v>
      </c>
      <c r="C16" s="49">
        <f t="shared" ref="C16:R16" si="2">SUM(C9,C14)</f>
        <v>374036</v>
      </c>
      <c r="D16" s="49">
        <f t="shared" si="2"/>
        <v>296041</v>
      </c>
      <c r="E16" s="49">
        <f t="shared" si="2"/>
        <v>303383</v>
      </c>
      <c r="F16" s="49">
        <f t="shared" si="2"/>
        <v>973460</v>
      </c>
      <c r="G16" s="49">
        <f t="shared" si="2"/>
        <v>317408</v>
      </c>
      <c r="H16" s="49">
        <f t="shared" si="2"/>
        <v>278504</v>
      </c>
      <c r="I16" s="49">
        <f t="shared" si="2"/>
        <v>282438</v>
      </c>
      <c r="J16" s="49">
        <f t="shared" si="2"/>
        <v>878350</v>
      </c>
      <c r="K16" s="49">
        <f t="shared" si="2"/>
        <v>305563</v>
      </c>
      <c r="L16" s="49">
        <f t="shared" si="2"/>
        <v>276482</v>
      </c>
      <c r="M16" s="49">
        <f t="shared" si="2"/>
        <v>350943</v>
      </c>
      <c r="N16" s="49">
        <f t="shared" si="2"/>
        <v>932988</v>
      </c>
      <c r="O16" s="49">
        <f t="shared" si="2"/>
        <v>289342</v>
      </c>
      <c r="P16" s="49">
        <f t="shared" si="2"/>
        <v>349727</v>
      </c>
      <c r="Q16" s="49">
        <f t="shared" si="2"/>
        <v>359318</v>
      </c>
      <c r="R16" s="49">
        <f t="shared" si="2"/>
        <v>998387</v>
      </c>
      <c r="S16" s="49">
        <f>SUM(S14,S9)</f>
        <v>3783185</v>
      </c>
    </row>
    <row r="17" spans="6:19" ht="13.5" thickTop="1" x14ac:dyDescent="0.2">
      <c r="F17" s="50"/>
      <c r="J17" s="50"/>
      <c r="N17" s="50"/>
      <c r="R17" s="50"/>
      <c r="S17" s="56"/>
    </row>
  </sheetData>
  <mergeCells count="2">
    <mergeCell ref="A6:A9"/>
    <mergeCell ref="A11:A14"/>
  </mergeCells>
  <phoneticPr fontId="0" type="noConversion"/>
  <printOptions gridLines="1" gridLinesSet="0"/>
  <pageMargins left="0.75" right="0.75" top="1" bottom="1" header="0.5" footer="0.5"/>
  <pageSetup paperSize="9" orientation="portrait" horizontalDpi="180" verticalDpi="180" r:id="rId1"/>
  <headerFooter alignWithMargins="0">
    <oddHeader>&amp;F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applyStyles="1" summaryBelow="0"/>
  </sheetPr>
  <dimension ref="A1:O35"/>
  <sheetViews>
    <sheetView showGridLines="0" tabSelected="1" zoomScale="120" zoomScaleNormal="120" workbookViewId="0">
      <selection activeCell="G32" sqref="G32"/>
    </sheetView>
  </sheetViews>
  <sheetFormatPr baseColWidth="10" defaultColWidth="11.42578125" defaultRowHeight="12.75" outlineLevelRow="2" outlineLevelCol="2" x14ac:dyDescent="0.2"/>
  <cols>
    <col min="1" max="1" width="10.42578125" style="29" customWidth="1"/>
    <col min="2" max="2" width="22.28515625" style="29" customWidth="1"/>
    <col min="3" max="4" width="10.7109375" style="29" customWidth="1" outlineLevel="2"/>
    <col min="5" max="5" width="12.140625" style="29" customWidth="1" outlineLevel="2"/>
    <col min="6" max="6" width="10.7109375" style="50" customWidth="1" outlineLevel="1"/>
    <col min="7" max="9" width="10.7109375" style="29" customWidth="1" outlineLevel="2"/>
    <col min="10" max="10" width="10.7109375" style="50" customWidth="1" outlineLevel="1"/>
    <col min="11" max="11" width="12.5703125" style="56" customWidth="1"/>
    <col min="12" max="12" width="9.140625" style="30" customWidth="1"/>
    <col min="13" max="14" width="9.140625" style="29" customWidth="1"/>
    <col min="15" max="15" width="11.28515625" style="29" customWidth="1"/>
    <col min="16" max="16384" width="11.42578125" style="29"/>
  </cols>
  <sheetData>
    <row r="1" spans="1:15" x14ac:dyDescent="0.2">
      <c r="A1" s="28" t="s">
        <v>78</v>
      </c>
    </row>
    <row r="2" spans="1:15" x14ac:dyDescent="0.2">
      <c r="A2" s="28"/>
    </row>
    <row r="3" spans="1:15" ht="18" x14ac:dyDescent="0.2">
      <c r="A3" s="42" t="s">
        <v>81</v>
      </c>
      <c r="B3" s="42"/>
      <c r="C3" s="42"/>
      <c r="D3" s="42"/>
      <c r="E3" s="42"/>
      <c r="F3" s="51"/>
      <c r="G3" s="42"/>
      <c r="H3" s="42"/>
      <c r="I3" s="42"/>
      <c r="J3" s="51"/>
      <c r="K3" s="57"/>
    </row>
    <row r="5" spans="1:15" s="32" customFormat="1" x14ac:dyDescent="0.2">
      <c r="A5" s="37" t="s">
        <v>0</v>
      </c>
      <c r="B5" s="37" t="s">
        <v>1</v>
      </c>
      <c r="C5" s="38" t="s">
        <v>82</v>
      </c>
      <c r="D5" s="38" t="s">
        <v>83</v>
      </c>
      <c r="E5" s="38" t="s">
        <v>84</v>
      </c>
      <c r="F5" s="65" t="s">
        <v>73</v>
      </c>
      <c r="G5" s="38" t="s">
        <v>85</v>
      </c>
      <c r="H5" s="38" t="s">
        <v>86</v>
      </c>
      <c r="I5" s="38" t="s">
        <v>87</v>
      </c>
      <c r="J5" s="65" t="s">
        <v>74</v>
      </c>
      <c r="K5" s="63" t="s">
        <v>89</v>
      </c>
      <c r="L5" s="31"/>
    </row>
    <row r="6" spans="1:15" s="43" customFormat="1" x14ac:dyDescent="0.2"/>
    <row r="7" spans="1:15" s="79" customFormat="1" outlineLevel="1" x14ac:dyDescent="0.2">
      <c r="A7" s="75" t="s">
        <v>2</v>
      </c>
      <c r="B7" s="76"/>
      <c r="C7" s="77">
        <v>42124</v>
      </c>
      <c r="D7" s="77">
        <v>49604</v>
      </c>
      <c r="E7" s="77">
        <v>50054</v>
      </c>
      <c r="F7" s="78">
        <v>141782</v>
      </c>
      <c r="G7" s="77">
        <v>49604</v>
      </c>
      <c r="H7" s="77">
        <v>50054</v>
      </c>
      <c r="I7" s="77">
        <v>52372</v>
      </c>
      <c r="J7" s="78">
        <v>152030</v>
      </c>
      <c r="K7" s="70">
        <v>293812</v>
      </c>
    </row>
    <row r="8" spans="1:15" outlineLevel="2" x14ac:dyDescent="0.2">
      <c r="A8" s="34" t="s">
        <v>3</v>
      </c>
      <c r="B8" s="29" t="s">
        <v>4</v>
      </c>
      <c r="C8" s="35">
        <v>27540</v>
      </c>
      <c r="D8" s="35">
        <v>27540</v>
      </c>
      <c r="E8" s="35">
        <v>28547</v>
      </c>
      <c r="F8" s="67">
        <v>83627</v>
      </c>
      <c r="G8" s="35">
        <v>27540</v>
      </c>
      <c r="H8" s="35">
        <v>28547</v>
      </c>
      <c r="I8" s="35">
        <v>29750</v>
      </c>
      <c r="J8" s="67">
        <v>85837</v>
      </c>
      <c r="K8" s="64">
        <v>169464</v>
      </c>
      <c r="O8" s="36"/>
    </row>
    <row r="9" spans="1:15" outlineLevel="2" x14ac:dyDescent="0.2">
      <c r="A9" s="34" t="s">
        <v>56</v>
      </c>
      <c r="B9" s="29" t="s">
        <v>5</v>
      </c>
      <c r="C9" s="35">
        <v>7435</v>
      </c>
      <c r="D9" s="35">
        <v>7435</v>
      </c>
      <c r="E9" s="35">
        <v>7707</v>
      </c>
      <c r="F9" s="67">
        <v>22577</v>
      </c>
      <c r="G9" s="35">
        <v>7435</v>
      </c>
      <c r="H9" s="35">
        <v>7707</v>
      </c>
      <c r="I9" s="35">
        <v>8032</v>
      </c>
      <c r="J9" s="67">
        <v>23174</v>
      </c>
      <c r="K9" s="64">
        <v>45751</v>
      </c>
      <c r="O9" s="36"/>
    </row>
    <row r="10" spans="1:15" outlineLevel="2" x14ac:dyDescent="0.2">
      <c r="A10" s="34" t="s">
        <v>57</v>
      </c>
      <c r="B10" s="29" t="s">
        <v>6</v>
      </c>
      <c r="C10" s="35">
        <v>1234</v>
      </c>
      <c r="D10" s="35">
        <v>9825</v>
      </c>
      <c r="E10" s="35">
        <v>8875</v>
      </c>
      <c r="F10" s="67">
        <v>19934</v>
      </c>
      <c r="G10" s="35">
        <v>9825</v>
      </c>
      <c r="H10" s="35">
        <v>8875</v>
      </c>
      <c r="I10" s="35">
        <v>9520</v>
      </c>
      <c r="J10" s="67">
        <v>28220</v>
      </c>
      <c r="K10" s="64">
        <v>48154</v>
      </c>
      <c r="O10" s="36"/>
    </row>
    <row r="11" spans="1:15" outlineLevel="2" x14ac:dyDescent="0.2">
      <c r="A11" s="34" t="s">
        <v>58</v>
      </c>
      <c r="B11" s="29" t="s">
        <v>7</v>
      </c>
      <c r="C11" s="35">
        <v>3570</v>
      </c>
      <c r="D11" s="35">
        <v>3304</v>
      </c>
      <c r="E11" s="35">
        <v>3425</v>
      </c>
      <c r="F11" s="67">
        <v>10299</v>
      </c>
      <c r="G11" s="35">
        <v>3304</v>
      </c>
      <c r="H11" s="35">
        <v>3425</v>
      </c>
      <c r="I11" s="35">
        <v>3570</v>
      </c>
      <c r="J11" s="67">
        <v>10299</v>
      </c>
      <c r="K11" s="64">
        <v>20598</v>
      </c>
      <c r="O11" s="36"/>
    </row>
    <row r="12" spans="1:15" outlineLevel="2" x14ac:dyDescent="0.2">
      <c r="A12" s="34" t="s">
        <v>59</v>
      </c>
      <c r="B12" s="29" t="s">
        <v>8</v>
      </c>
      <c r="C12" s="35">
        <v>2345</v>
      </c>
      <c r="D12" s="35">
        <v>1500</v>
      </c>
      <c r="E12" s="35">
        <v>1500</v>
      </c>
      <c r="F12" s="67">
        <v>5345</v>
      </c>
      <c r="G12" s="35">
        <v>1500</v>
      </c>
      <c r="H12" s="35">
        <v>1500</v>
      </c>
      <c r="I12" s="35">
        <v>1500</v>
      </c>
      <c r="J12" s="67">
        <v>4500</v>
      </c>
      <c r="K12" s="64">
        <v>9845</v>
      </c>
      <c r="O12" s="36"/>
    </row>
    <row r="13" spans="1:15" s="45" customFormat="1" outlineLevel="1" x14ac:dyDescent="0.2">
      <c r="C13" s="47"/>
      <c r="D13" s="47"/>
      <c r="E13" s="47"/>
      <c r="F13" s="68"/>
      <c r="G13" s="47"/>
      <c r="H13" s="47"/>
      <c r="I13" s="47"/>
      <c r="J13" s="68"/>
      <c r="K13" s="64"/>
      <c r="O13" s="48"/>
    </row>
    <row r="14" spans="1:15" s="79" customFormat="1" outlineLevel="1" x14ac:dyDescent="0.2">
      <c r="A14" s="75" t="s">
        <v>9</v>
      </c>
      <c r="B14" s="76"/>
      <c r="C14" s="77">
        <v>4415</v>
      </c>
      <c r="D14" s="77">
        <v>1506</v>
      </c>
      <c r="E14" s="77">
        <v>3290</v>
      </c>
      <c r="F14" s="78">
        <v>9211</v>
      </c>
      <c r="G14" s="77">
        <v>1506</v>
      </c>
      <c r="H14" s="77">
        <v>3290</v>
      </c>
      <c r="I14" s="77">
        <v>3783</v>
      </c>
      <c r="J14" s="78">
        <v>8579</v>
      </c>
      <c r="K14" s="70">
        <v>17790</v>
      </c>
      <c r="O14" s="80"/>
    </row>
    <row r="15" spans="1:15" outlineLevel="2" x14ac:dyDescent="0.2">
      <c r="A15" s="29" t="s">
        <v>10</v>
      </c>
      <c r="B15" s="29" t="s">
        <v>11</v>
      </c>
      <c r="C15" s="35">
        <v>436</v>
      </c>
      <c r="D15" s="35">
        <v>436</v>
      </c>
      <c r="E15" s="35">
        <v>436</v>
      </c>
      <c r="F15" s="67">
        <v>1308</v>
      </c>
      <c r="G15" s="35">
        <v>436</v>
      </c>
      <c r="H15" s="35">
        <v>436</v>
      </c>
      <c r="I15" s="35">
        <v>436</v>
      </c>
      <c r="J15" s="67">
        <v>1308</v>
      </c>
      <c r="K15" s="64">
        <v>2616</v>
      </c>
      <c r="O15" s="36"/>
    </row>
    <row r="16" spans="1:15" outlineLevel="2" x14ac:dyDescent="0.2">
      <c r="A16" s="29" t="s">
        <v>60</v>
      </c>
      <c r="B16" s="29" t="s">
        <v>12</v>
      </c>
      <c r="C16" s="35">
        <v>375</v>
      </c>
      <c r="D16" s="35">
        <v>0</v>
      </c>
      <c r="E16" s="35">
        <v>375</v>
      </c>
      <c r="F16" s="67">
        <v>750</v>
      </c>
      <c r="G16" s="35">
        <v>0</v>
      </c>
      <c r="H16" s="35">
        <v>375</v>
      </c>
      <c r="I16" s="35">
        <v>500</v>
      </c>
      <c r="J16" s="67">
        <v>875</v>
      </c>
      <c r="K16" s="64">
        <v>1625</v>
      </c>
      <c r="O16" s="36"/>
    </row>
    <row r="17" spans="1:15" outlineLevel="2" x14ac:dyDescent="0.2">
      <c r="A17" s="29" t="s">
        <v>61</v>
      </c>
      <c r="B17" s="29" t="s">
        <v>13</v>
      </c>
      <c r="C17" s="35">
        <v>45</v>
      </c>
      <c r="D17" s="35">
        <v>45</v>
      </c>
      <c r="E17" s="35">
        <v>325</v>
      </c>
      <c r="F17" s="67">
        <v>415</v>
      </c>
      <c r="G17" s="35">
        <v>45</v>
      </c>
      <c r="H17" s="35">
        <v>325</v>
      </c>
      <c r="I17" s="35">
        <v>45</v>
      </c>
      <c r="J17" s="67">
        <v>415</v>
      </c>
      <c r="K17" s="64">
        <v>830</v>
      </c>
      <c r="O17" s="36"/>
    </row>
    <row r="18" spans="1:15" outlineLevel="2" x14ac:dyDescent="0.2">
      <c r="A18" s="29" t="s">
        <v>62</v>
      </c>
      <c r="B18" s="29" t="s">
        <v>14</v>
      </c>
      <c r="C18" s="35">
        <v>856</v>
      </c>
      <c r="D18" s="35">
        <v>375</v>
      </c>
      <c r="E18" s="35">
        <v>95</v>
      </c>
      <c r="F18" s="67">
        <v>1326</v>
      </c>
      <c r="G18" s="35">
        <v>375</v>
      </c>
      <c r="H18" s="35">
        <v>95</v>
      </c>
      <c r="I18" s="35">
        <v>765</v>
      </c>
      <c r="J18" s="67">
        <v>1235</v>
      </c>
      <c r="K18" s="64">
        <v>2561</v>
      </c>
      <c r="O18" s="36"/>
    </row>
    <row r="19" spans="1:15" outlineLevel="2" x14ac:dyDescent="0.2">
      <c r="A19" s="29" t="s">
        <v>63</v>
      </c>
      <c r="B19" s="29" t="s">
        <v>15</v>
      </c>
      <c r="C19" s="35">
        <v>150</v>
      </c>
      <c r="D19" s="35">
        <v>0</v>
      </c>
      <c r="E19" s="35">
        <v>755</v>
      </c>
      <c r="F19" s="67">
        <v>905</v>
      </c>
      <c r="G19" s="35">
        <v>0</v>
      </c>
      <c r="H19" s="35">
        <v>755</v>
      </c>
      <c r="I19" s="35">
        <v>568</v>
      </c>
      <c r="J19" s="67">
        <v>1323</v>
      </c>
      <c r="K19" s="64">
        <v>2228</v>
      </c>
      <c r="O19" s="36"/>
    </row>
    <row r="20" spans="1:15" outlineLevel="2" x14ac:dyDescent="0.2">
      <c r="A20" s="29" t="s">
        <v>64</v>
      </c>
      <c r="B20" s="29" t="s">
        <v>16</v>
      </c>
      <c r="C20" s="35">
        <v>55</v>
      </c>
      <c r="D20" s="35">
        <v>195</v>
      </c>
      <c r="E20" s="35">
        <v>325</v>
      </c>
      <c r="F20" s="67">
        <v>575</v>
      </c>
      <c r="G20" s="35">
        <v>195</v>
      </c>
      <c r="H20" s="35">
        <v>325</v>
      </c>
      <c r="I20" s="35">
        <v>388</v>
      </c>
      <c r="J20" s="67">
        <v>908</v>
      </c>
      <c r="K20" s="64">
        <v>1483</v>
      </c>
      <c r="O20" s="36"/>
    </row>
    <row r="21" spans="1:15" outlineLevel="2" x14ac:dyDescent="0.2">
      <c r="A21" s="29" t="s">
        <v>65</v>
      </c>
      <c r="B21" s="29" t="s">
        <v>17</v>
      </c>
      <c r="C21" s="35">
        <v>2368</v>
      </c>
      <c r="D21" s="35">
        <v>325</v>
      </c>
      <c r="E21" s="35">
        <v>849</v>
      </c>
      <c r="F21" s="67">
        <v>3542</v>
      </c>
      <c r="G21" s="35">
        <v>325</v>
      </c>
      <c r="H21" s="35">
        <v>849</v>
      </c>
      <c r="I21" s="35">
        <v>951</v>
      </c>
      <c r="J21" s="67">
        <v>2125</v>
      </c>
      <c r="K21" s="64">
        <v>5667</v>
      </c>
      <c r="O21" s="36"/>
    </row>
    <row r="22" spans="1:15" outlineLevel="2" x14ac:dyDescent="0.2">
      <c r="A22" s="29" t="s">
        <v>66</v>
      </c>
      <c r="B22" s="29" t="s">
        <v>18</v>
      </c>
      <c r="C22" s="35">
        <v>130</v>
      </c>
      <c r="D22" s="35">
        <v>130</v>
      </c>
      <c r="E22" s="35">
        <v>130</v>
      </c>
      <c r="F22" s="67">
        <v>390</v>
      </c>
      <c r="G22" s="35">
        <v>130</v>
      </c>
      <c r="H22" s="35">
        <v>130</v>
      </c>
      <c r="I22" s="35">
        <v>130</v>
      </c>
      <c r="J22" s="67">
        <v>390</v>
      </c>
      <c r="K22" s="64">
        <v>780</v>
      </c>
      <c r="O22" s="36"/>
    </row>
    <row r="23" spans="1:15" s="45" customFormat="1" outlineLevel="1" x14ac:dyDescent="0.2">
      <c r="C23" s="47"/>
      <c r="D23" s="47"/>
      <c r="E23" s="47"/>
      <c r="F23" s="68"/>
      <c r="G23" s="47"/>
      <c r="H23" s="47"/>
      <c r="I23" s="47"/>
      <c r="J23" s="68"/>
      <c r="K23" s="64"/>
      <c r="O23" s="48"/>
    </row>
    <row r="24" spans="1:15" s="79" customFormat="1" outlineLevel="1" x14ac:dyDescent="0.2">
      <c r="A24" s="75" t="s">
        <v>19</v>
      </c>
      <c r="B24" s="76"/>
      <c r="C24" s="77">
        <v>541</v>
      </c>
      <c r="D24" s="77">
        <v>815</v>
      </c>
      <c r="E24" s="77">
        <v>1114</v>
      </c>
      <c r="F24" s="78">
        <v>2470</v>
      </c>
      <c r="G24" s="77">
        <v>815</v>
      </c>
      <c r="H24" s="77">
        <v>1114</v>
      </c>
      <c r="I24" s="77">
        <v>889</v>
      </c>
      <c r="J24" s="78">
        <v>2818</v>
      </c>
      <c r="K24" s="70">
        <v>5288</v>
      </c>
      <c r="O24" s="80"/>
    </row>
    <row r="25" spans="1:15" outlineLevel="2" x14ac:dyDescent="0.2">
      <c r="A25" s="29" t="s">
        <v>20</v>
      </c>
      <c r="B25" s="29" t="s">
        <v>21</v>
      </c>
      <c r="C25" s="35">
        <v>215</v>
      </c>
      <c r="D25" s="35">
        <v>433</v>
      </c>
      <c r="E25" s="35">
        <v>732</v>
      </c>
      <c r="F25" s="67">
        <v>1380</v>
      </c>
      <c r="G25" s="35">
        <v>433</v>
      </c>
      <c r="H25" s="35">
        <v>732</v>
      </c>
      <c r="I25" s="35">
        <v>500</v>
      </c>
      <c r="J25" s="67">
        <v>1665</v>
      </c>
      <c r="K25" s="64">
        <v>3045</v>
      </c>
      <c r="O25" s="36"/>
    </row>
    <row r="26" spans="1:15" outlineLevel="2" x14ac:dyDescent="0.2">
      <c r="A26" s="29" t="s">
        <v>67</v>
      </c>
      <c r="B26" s="29" t="s">
        <v>22</v>
      </c>
      <c r="C26" s="35">
        <v>255</v>
      </c>
      <c r="D26" s="35">
        <v>325</v>
      </c>
      <c r="E26" s="35">
        <v>255</v>
      </c>
      <c r="F26" s="67">
        <v>835</v>
      </c>
      <c r="G26" s="35">
        <v>325</v>
      </c>
      <c r="H26" s="35">
        <v>255</v>
      </c>
      <c r="I26" s="35">
        <v>245</v>
      </c>
      <c r="J26" s="67">
        <v>825</v>
      </c>
      <c r="K26" s="64">
        <v>1660</v>
      </c>
      <c r="O26" s="36"/>
    </row>
    <row r="27" spans="1:15" outlineLevel="2" x14ac:dyDescent="0.2">
      <c r="A27" s="29" t="s">
        <v>68</v>
      </c>
      <c r="B27" s="29" t="s">
        <v>23</v>
      </c>
      <c r="C27" s="35">
        <v>0</v>
      </c>
      <c r="D27" s="35">
        <v>21</v>
      </c>
      <c r="E27" s="35">
        <v>78</v>
      </c>
      <c r="F27" s="67">
        <v>99</v>
      </c>
      <c r="G27" s="35">
        <v>21</v>
      </c>
      <c r="H27" s="35">
        <v>78</v>
      </c>
      <c r="I27" s="35">
        <v>76</v>
      </c>
      <c r="J27" s="67">
        <v>175</v>
      </c>
      <c r="K27" s="64">
        <v>274</v>
      </c>
      <c r="O27" s="36"/>
    </row>
    <row r="28" spans="1:15" outlineLevel="2" x14ac:dyDescent="0.2">
      <c r="A28" s="29" t="s">
        <v>69</v>
      </c>
      <c r="B28" s="29" t="s">
        <v>24</v>
      </c>
      <c r="C28" s="35">
        <v>71</v>
      </c>
      <c r="D28" s="35">
        <v>36</v>
      </c>
      <c r="E28" s="35">
        <v>49</v>
      </c>
      <c r="F28" s="67">
        <v>156</v>
      </c>
      <c r="G28" s="35">
        <v>36</v>
      </c>
      <c r="H28" s="35">
        <v>49</v>
      </c>
      <c r="I28" s="35">
        <v>68</v>
      </c>
      <c r="J28" s="67">
        <v>153</v>
      </c>
      <c r="K28" s="64">
        <v>309</v>
      </c>
      <c r="O28" s="36"/>
    </row>
    <row r="29" spans="1:15" s="45" customFormat="1" outlineLevel="1" x14ac:dyDescent="0.2">
      <c r="C29" s="47"/>
      <c r="D29" s="47"/>
      <c r="E29" s="47"/>
      <c r="F29" s="68"/>
      <c r="G29" s="47"/>
      <c r="H29" s="47"/>
      <c r="I29" s="47"/>
      <c r="J29" s="68"/>
      <c r="K29" s="64"/>
      <c r="L29" s="47"/>
      <c r="M29" s="47"/>
      <c r="N29" s="47"/>
      <c r="O29" s="48"/>
    </row>
    <row r="30" spans="1:15" s="79" customFormat="1" outlineLevel="1" x14ac:dyDescent="0.2">
      <c r="A30" s="75" t="s">
        <v>25</v>
      </c>
      <c r="B30" s="76"/>
      <c r="C30" s="77">
        <v>3200</v>
      </c>
      <c r="D30" s="77">
        <v>3200</v>
      </c>
      <c r="E30" s="77">
        <v>3200</v>
      </c>
      <c r="F30" s="78">
        <v>9600</v>
      </c>
      <c r="G30" s="77">
        <v>1500</v>
      </c>
      <c r="H30" s="77">
        <v>3200</v>
      </c>
      <c r="I30" s="77">
        <v>3200</v>
      </c>
      <c r="J30" s="78">
        <v>7900</v>
      </c>
      <c r="K30" s="70">
        <v>17500</v>
      </c>
      <c r="O30" s="80"/>
    </row>
    <row r="31" spans="1:15" outlineLevel="2" x14ac:dyDescent="0.2">
      <c r="A31" s="29" t="s">
        <v>26</v>
      </c>
      <c r="B31" s="29" t="s">
        <v>27</v>
      </c>
      <c r="C31" s="35">
        <v>1700</v>
      </c>
      <c r="D31" s="35">
        <v>1700</v>
      </c>
      <c r="E31" s="35">
        <v>1700</v>
      </c>
      <c r="F31" s="67">
        <v>5100</v>
      </c>
      <c r="G31" s="35"/>
      <c r="H31" s="35">
        <v>1700</v>
      </c>
      <c r="I31" s="35">
        <v>1700</v>
      </c>
      <c r="J31" s="67">
        <v>3400</v>
      </c>
      <c r="K31" s="64">
        <v>8500</v>
      </c>
      <c r="O31" s="36"/>
    </row>
    <row r="32" spans="1:15" outlineLevel="2" x14ac:dyDescent="0.2">
      <c r="A32" s="29" t="s">
        <v>70</v>
      </c>
      <c r="B32" s="29" t="s">
        <v>28</v>
      </c>
      <c r="C32" s="35">
        <v>1200</v>
      </c>
      <c r="D32" s="35">
        <v>1200</v>
      </c>
      <c r="E32" s="35">
        <v>1200</v>
      </c>
      <c r="F32" s="67">
        <v>3600</v>
      </c>
      <c r="G32" s="35">
        <v>1200</v>
      </c>
      <c r="H32" s="35">
        <v>1200</v>
      </c>
      <c r="I32" s="35">
        <v>1200</v>
      </c>
      <c r="J32" s="67">
        <v>3600</v>
      </c>
      <c r="K32" s="64">
        <v>7200</v>
      </c>
      <c r="O32" s="36"/>
    </row>
    <row r="33" spans="1:15" outlineLevel="2" x14ac:dyDescent="0.2">
      <c r="A33" s="29" t="s">
        <v>71</v>
      </c>
      <c r="B33" s="29" t="s">
        <v>29</v>
      </c>
      <c r="C33" s="35">
        <v>300</v>
      </c>
      <c r="D33" s="35">
        <v>300</v>
      </c>
      <c r="E33" s="35">
        <v>300</v>
      </c>
      <c r="F33" s="67">
        <v>900</v>
      </c>
      <c r="G33" s="35">
        <v>300</v>
      </c>
      <c r="H33" s="35">
        <v>300</v>
      </c>
      <c r="I33" s="35">
        <v>300</v>
      </c>
      <c r="J33" s="67">
        <v>900</v>
      </c>
      <c r="K33" s="64">
        <v>1800</v>
      </c>
      <c r="O33" s="36"/>
    </row>
    <row r="34" spans="1:15" s="33" customFormat="1" x14ac:dyDescent="0.2">
      <c r="A34" s="45"/>
      <c r="B34" s="45"/>
      <c r="C34" s="45"/>
      <c r="D34" s="45"/>
      <c r="E34" s="45"/>
      <c r="F34" s="69"/>
      <c r="G34" s="45"/>
      <c r="H34" s="45"/>
      <c r="I34" s="45"/>
      <c r="J34" s="69"/>
      <c r="K34" s="56"/>
      <c r="L34" s="45"/>
      <c r="M34" s="45"/>
      <c r="N34" s="45"/>
      <c r="O34" s="45"/>
    </row>
    <row r="35" spans="1:15" x14ac:dyDescent="0.2">
      <c r="A35" s="46" t="s">
        <v>88</v>
      </c>
      <c r="B35" s="46"/>
      <c r="C35" s="39">
        <v>50280</v>
      </c>
      <c r="D35" s="39">
        <v>55125</v>
      </c>
      <c r="E35" s="39">
        <v>57658</v>
      </c>
      <c r="F35" s="66">
        <v>163063</v>
      </c>
      <c r="G35" s="39">
        <v>53425</v>
      </c>
      <c r="H35" s="39">
        <v>57658</v>
      </c>
      <c r="I35" s="39">
        <v>60244</v>
      </c>
      <c r="J35" s="66">
        <v>171327</v>
      </c>
      <c r="K35" s="70">
        <v>334390</v>
      </c>
    </row>
  </sheetData>
  <phoneticPr fontId="0" type="noConversion"/>
  <printOptions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H31"/>
  <sheetViews>
    <sheetView workbookViewId="0">
      <selection activeCell="A2" sqref="A2"/>
    </sheetView>
  </sheetViews>
  <sheetFormatPr baseColWidth="10" defaultColWidth="9.140625" defaultRowHeight="12.75" x14ac:dyDescent="0.2"/>
  <cols>
    <col min="1" max="1" width="9.140625" style="6" customWidth="1"/>
    <col min="2" max="2" width="22.5703125" style="6" customWidth="1"/>
    <col min="3" max="5" width="9.140625" style="6" customWidth="1"/>
    <col min="6" max="6" width="11.28515625" style="6" bestFit="1" customWidth="1"/>
    <col min="7" max="16384" width="9.140625" style="6"/>
  </cols>
  <sheetData>
    <row r="1" spans="1:8" x14ac:dyDescent="0.2">
      <c r="A1" s="19" t="s">
        <v>79</v>
      </c>
    </row>
    <row r="3" spans="1:8" ht="25.5" x14ac:dyDescent="0.2">
      <c r="A3" s="14" t="s">
        <v>0</v>
      </c>
      <c r="B3" s="14" t="s">
        <v>1</v>
      </c>
      <c r="C3" s="15">
        <v>37257</v>
      </c>
      <c r="D3" s="15">
        <v>37288</v>
      </c>
      <c r="E3" s="15">
        <v>37316</v>
      </c>
      <c r="F3" s="15" t="s">
        <v>75</v>
      </c>
      <c r="G3"/>
      <c r="H3"/>
    </row>
    <row r="4" spans="1:8" x14ac:dyDescent="0.2">
      <c r="C4"/>
      <c r="D4" s="11">
        <v>0.02</v>
      </c>
      <c r="E4" s="11">
        <v>0.03</v>
      </c>
      <c r="G4"/>
      <c r="H4"/>
    </row>
    <row r="5" spans="1:8" x14ac:dyDescent="0.2">
      <c r="A5" s="10" t="s">
        <v>2</v>
      </c>
      <c r="B5" s="10"/>
      <c r="C5" s="13">
        <f>SUM(C6:C10)</f>
        <v>52400</v>
      </c>
      <c r="D5" s="18">
        <f>C5*(1+$D$4)</f>
        <v>53448</v>
      </c>
      <c r="E5" s="18">
        <f>C5*(1+$E$4)</f>
        <v>53972</v>
      </c>
      <c r="F5" s="8">
        <f>SUM(D5:E5)</f>
        <v>107420</v>
      </c>
      <c r="G5"/>
      <c r="H5"/>
    </row>
    <row r="6" spans="1:8" x14ac:dyDescent="0.2">
      <c r="A6" s="3" t="s">
        <v>3</v>
      </c>
      <c r="B6" s="4" t="s">
        <v>4</v>
      </c>
      <c r="C6" s="7">
        <v>29800</v>
      </c>
      <c r="D6">
        <f t="shared" ref="D6:D30" si="0">C6*(1+$D$4)</f>
        <v>30396</v>
      </c>
      <c r="E6">
        <f t="shared" ref="E6:E30" si="1">C6*(1+$E$4)</f>
        <v>30694</v>
      </c>
      <c r="F6" s="9">
        <f>SUM(C6:E6)</f>
        <v>90890</v>
      </c>
      <c r="G6"/>
      <c r="H6"/>
    </row>
    <row r="7" spans="1:8" x14ac:dyDescent="0.2">
      <c r="A7" s="3" t="s">
        <v>56</v>
      </c>
      <c r="B7" s="4" t="s">
        <v>5</v>
      </c>
      <c r="C7" s="7">
        <v>8100</v>
      </c>
      <c r="D7">
        <f t="shared" si="0"/>
        <v>8262</v>
      </c>
      <c r="E7">
        <f t="shared" si="1"/>
        <v>8343</v>
      </c>
      <c r="F7" s="9">
        <f>SUM(C7:E7)</f>
        <v>24705</v>
      </c>
      <c r="G7"/>
      <c r="H7"/>
    </row>
    <row r="8" spans="1:8" x14ac:dyDescent="0.2">
      <c r="A8" s="3" t="s">
        <v>57</v>
      </c>
      <c r="B8" s="4" t="s">
        <v>6</v>
      </c>
      <c r="C8" s="7">
        <v>9400</v>
      </c>
      <c r="D8">
        <f t="shared" si="0"/>
        <v>9588</v>
      </c>
      <c r="E8">
        <f t="shared" si="1"/>
        <v>9682</v>
      </c>
      <c r="F8" s="9">
        <f>SUM(C8:E8)</f>
        <v>28670</v>
      </c>
      <c r="G8"/>
      <c r="H8"/>
    </row>
    <row r="9" spans="1:8" x14ac:dyDescent="0.2">
      <c r="A9" s="3" t="s">
        <v>58</v>
      </c>
      <c r="B9" s="4" t="s">
        <v>7</v>
      </c>
      <c r="C9" s="7">
        <v>3650</v>
      </c>
      <c r="D9">
        <f t="shared" si="0"/>
        <v>3723</v>
      </c>
      <c r="E9">
        <f t="shared" si="1"/>
        <v>3759.5</v>
      </c>
      <c r="F9" s="9">
        <f>SUM(C9:E9)</f>
        <v>11132.5</v>
      </c>
      <c r="G9"/>
      <c r="H9"/>
    </row>
    <row r="10" spans="1:8" x14ac:dyDescent="0.2">
      <c r="A10" s="3" t="s">
        <v>59</v>
      </c>
      <c r="B10" s="4" t="s">
        <v>8</v>
      </c>
      <c r="C10" s="7">
        <v>1450</v>
      </c>
      <c r="D10">
        <f t="shared" si="0"/>
        <v>1479</v>
      </c>
      <c r="E10">
        <f t="shared" si="1"/>
        <v>1493.5</v>
      </c>
      <c r="F10" s="9">
        <f>SUM(C10:E10)</f>
        <v>4422.5</v>
      </c>
      <c r="G10"/>
      <c r="H10"/>
    </row>
    <row r="11" spans="1:8" x14ac:dyDescent="0.2">
      <c r="C11" s="5"/>
      <c r="D11"/>
      <c r="E11"/>
      <c r="G11"/>
      <c r="H11"/>
    </row>
    <row r="12" spans="1:8" x14ac:dyDescent="0.2">
      <c r="A12" s="10" t="s">
        <v>9</v>
      </c>
      <c r="B12" s="10"/>
      <c r="C12" s="12">
        <f>SUM(C13:C20)</f>
        <v>3446</v>
      </c>
      <c r="D12" s="18">
        <f t="shared" si="0"/>
        <v>3514.92</v>
      </c>
      <c r="E12" s="18">
        <f t="shared" si="1"/>
        <v>3549.38</v>
      </c>
      <c r="F12" s="8">
        <f>SUM(D12:E12)</f>
        <v>7064.3</v>
      </c>
      <c r="G12"/>
      <c r="H12"/>
    </row>
    <row r="13" spans="1:8" x14ac:dyDescent="0.2">
      <c r="A13" s="6" t="s">
        <v>10</v>
      </c>
      <c r="B13" s="6" t="s">
        <v>11</v>
      </c>
      <c r="C13" s="7">
        <v>436</v>
      </c>
      <c r="D13">
        <f t="shared" si="0"/>
        <v>444.72</v>
      </c>
      <c r="E13">
        <f t="shared" si="1"/>
        <v>449.08</v>
      </c>
      <c r="F13" s="9">
        <f t="shared" ref="F13:F20" si="2">SUM(C13:E13)</f>
        <v>1329.8</v>
      </c>
      <c r="G13"/>
      <c r="H13"/>
    </row>
    <row r="14" spans="1:8" x14ac:dyDescent="0.2">
      <c r="A14" s="6" t="s">
        <v>60</v>
      </c>
      <c r="B14" s="6" t="s">
        <v>12</v>
      </c>
      <c r="C14" s="7">
        <v>400</v>
      </c>
      <c r="D14">
        <f t="shared" si="0"/>
        <v>408</v>
      </c>
      <c r="E14">
        <f t="shared" si="1"/>
        <v>412</v>
      </c>
      <c r="F14" s="9">
        <f t="shared" si="2"/>
        <v>1220</v>
      </c>
      <c r="G14"/>
      <c r="H14"/>
    </row>
    <row r="15" spans="1:8" x14ac:dyDescent="0.2">
      <c r="A15" s="6" t="s">
        <v>61</v>
      </c>
      <c r="B15" s="6" t="s">
        <v>13</v>
      </c>
      <c r="C15" s="7">
        <v>50</v>
      </c>
      <c r="D15">
        <f t="shared" si="0"/>
        <v>51</v>
      </c>
      <c r="E15">
        <f t="shared" si="1"/>
        <v>51.5</v>
      </c>
      <c r="F15" s="9">
        <f t="shared" si="2"/>
        <v>152.5</v>
      </c>
      <c r="G15"/>
      <c r="H15"/>
    </row>
    <row r="16" spans="1:8" x14ac:dyDescent="0.2">
      <c r="A16" s="6" t="s">
        <v>62</v>
      </c>
      <c r="B16" s="6" t="s">
        <v>14</v>
      </c>
      <c r="C16" s="7">
        <v>600</v>
      </c>
      <c r="D16">
        <f t="shared" si="0"/>
        <v>612</v>
      </c>
      <c r="E16">
        <f t="shared" si="1"/>
        <v>618</v>
      </c>
      <c r="F16" s="9">
        <f t="shared" si="2"/>
        <v>1830</v>
      </c>
      <c r="G16"/>
      <c r="H16"/>
    </row>
    <row r="17" spans="1:8" x14ac:dyDescent="0.2">
      <c r="A17" s="6" t="s">
        <v>63</v>
      </c>
      <c r="B17" s="6" t="s">
        <v>15</v>
      </c>
      <c r="C17" s="7">
        <v>450</v>
      </c>
      <c r="D17">
        <f t="shared" si="0"/>
        <v>459</v>
      </c>
      <c r="E17">
        <f t="shared" si="1"/>
        <v>463.5</v>
      </c>
      <c r="F17" s="9">
        <f t="shared" si="2"/>
        <v>1372.5</v>
      </c>
      <c r="G17"/>
      <c r="H17"/>
    </row>
    <row r="18" spans="1:8" x14ac:dyDescent="0.2">
      <c r="A18" s="6" t="s">
        <v>64</v>
      </c>
      <c r="B18" s="6" t="s">
        <v>16</v>
      </c>
      <c r="C18" s="7">
        <v>360</v>
      </c>
      <c r="D18">
        <f t="shared" si="0"/>
        <v>367.2</v>
      </c>
      <c r="E18">
        <f t="shared" si="1"/>
        <v>370.8</v>
      </c>
      <c r="F18" s="9">
        <f t="shared" si="2"/>
        <v>1098</v>
      </c>
      <c r="G18"/>
      <c r="H18"/>
    </row>
    <row r="19" spans="1:8" x14ac:dyDescent="0.2">
      <c r="A19" s="6" t="s">
        <v>65</v>
      </c>
      <c r="B19" s="6" t="s">
        <v>17</v>
      </c>
      <c r="C19" s="7">
        <v>920</v>
      </c>
      <c r="D19">
        <f t="shared" si="0"/>
        <v>938.4</v>
      </c>
      <c r="E19">
        <f t="shared" si="1"/>
        <v>947.6</v>
      </c>
      <c r="F19" s="9">
        <f t="shared" si="2"/>
        <v>2806</v>
      </c>
      <c r="G19"/>
      <c r="H19"/>
    </row>
    <row r="20" spans="1:8" x14ac:dyDescent="0.2">
      <c r="A20" s="6" t="s">
        <v>66</v>
      </c>
      <c r="B20" s="6" t="s">
        <v>18</v>
      </c>
      <c r="C20" s="7">
        <v>230</v>
      </c>
      <c r="D20">
        <f t="shared" si="0"/>
        <v>234.6</v>
      </c>
      <c r="E20">
        <f t="shared" si="1"/>
        <v>236.9</v>
      </c>
      <c r="F20" s="9">
        <f t="shared" si="2"/>
        <v>701.5</v>
      </c>
      <c r="G20"/>
      <c r="H20"/>
    </row>
    <row r="21" spans="1:8" x14ac:dyDescent="0.2">
      <c r="C21" s="7"/>
      <c r="D21"/>
      <c r="E21"/>
      <c r="F21"/>
      <c r="G21"/>
      <c r="H21"/>
    </row>
    <row r="22" spans="1:8" x14ac:dyDescent="0.2">
      <c r="A22" s="10" t="s">
        <v>19</v>
      </c>
      <c r="B22" s="10"/>
      <c r="C22" s="12">
        <f>SUM(C23:C26)</f>
        <v>939</v>
      </c>
      <c r="D22" s="18">
        <f t="shared" si="0"/>
        <v>957.78</v>
      </c>
      <c r="E22" s="18">
        <f t="shared" si="1"/>
        <v>967.17000000000007</v>
      </c>
      <c r="F22" s="8">
        <f>SUM(D22:E22)</f>
        <v>1924.95</v>
      </c>
      <c r="G22"/>
      <c r="H22"/>
    </row>
    <row r="23" spans="1:8" x14ac:dyDescent="0.2">
      <c r="A23" s="6" t="s">
        <v>20</v>
      </c>
      <c r="B23" s="6" t="s">
        <v>21</v>
      </c>
      <c r="C23" s="7">
        <v>550</v>
      </c>
      <c r="D23">
        <f t="shared" si="0"/>
        <v>561</v>
      </c>
      <c r="E23">
        <f t="shared" si="1"/>
        <v>566.5</v>
      </c>
      <c r="F23" s="9">
        <f>SUM(C23:E23)</f>
        <v>1677.5</v>
      </c>
      <c r="G23"/>
      <c r="H23"/>
    </row>
    <row r="24" spans="1:8" x14ac:dyDescent="0.2">
      <c r="A24" s="6" t="s">
        <v>67</v>
      </c>
      <c r="B24" s="6" t="s">
        <v>22</v>
      </c>
      <c r="C24" s="7">
        <v>260</v>
      </c>
      <c r="D24">
        <f t="shared" si="0"/>
        <v>265.2</v>
      </c>
      <c r="E24">
        <f t="shared" si="1"/>
        <v>267.8</v>
      </c>
      <c r="F24" s="9">
        <f>SUM(C24:E24)</f>
        <v>793</v>
      </c>
      <c r="G24"/>
      <c r="H24"/>
    </row>
    <row r="25" spans="1:8" x14ac:dyDescent="0.2">
      <c r="A25" s="6" t="s">
        <v>68</v>
      </c>
      <c r="B25" s="6" t="s">
        <v>23</v>
      </c>
      <c r="C25" s="7">
        <v>75</v>
      </c>
      <c r="D25">
        <f t="shared" si="0"/>
        <v>76.5</v>
      </c>
      <c r="E25">
        <f t="shared" si="1"/>
        <v>77.25</v>
      </c>
      <c r="F25" s="9">
        <f>SUM(C25:E25)</f>
        <v>228.75</v>
      </c>
      <c r="G25"/>
      <c r="H25"/>
    </row>
    <row r="26" spans="1:8" x14ac:dyDescent="0.2">
      <c r="A26" s="6" t="s">
        <v>69</v>
      </c>
      <c r="B26" s="6" t="s">
        <v>24</v>
      </c>
      <c r="C26" s="7">
        <v>54</v>
      </c>
      <c r="D26">
        <f t="shared" si="0"/>
        <v>55.08</v>
      </c>
      <c r="E26">
        <f t="shared" si="1"/>
        <v>55.620000000000005</v>
      </c>
      <c r="F26" s="9">
        <f>SUM(C26:E26)</f>
        <v>164.7</v>
      </c>
      <c r="G26"/>
      <c r="H26"/>
    </row>
    <row r="27" spans="1:8" x14ac:dyDescent="0.2">
      <c r="C27" s="7"/>
      <c r="D27"/>
      <c r="E27"/>
      <c r="F27"/>
      <c r="G27"/>
      <c r="H27"/>
    </row>
    <row r="28" spans="1:8" x14ac:dyDescent="0.2">
      <c r="A28" s="10" t="s">
        <v>25</v>
      </c>
      <c r="B28" s="10"/>
      <c r="C28" s="12">
        <f>SUM(C29:C31)</f>
        <v>3200</v>
      </c>
      <c r="D28" s="18">
        <f t="shared" si="0"/>
        <v>3264</v>
      </c>
      <c r="E28" s="18">
        <f t="shared" si="1"/>
        <v>3296</v>
      </c>
      <c r="F28" s="8">
        <f>SUM(D28:E28)</f>
        <v>6560</v>
      </c>
      <c r="G28"/>
      <c r="H28"/>
    </row>
    <row r="29" spans="1:8" x14ac:dyDescent="0.2">
      <c r="A29" s="6" t="s">
        <v>26</v>
      </c>
      <c r="B29" s="6" t="s">
        <v>27</v>
      </c>
      <c r="C29" s="7">
        <v>1700</v>
      </c>
      <c r="D29">
        <f t="shared" si="0"/>
        <v>1734</v>
      </c>
      <c r="E29">
        <f t="shared" si="1"/>
        <v>1751</v>
      </c>
      <c r="F29" s="9">
        <f>SUM(C29:E29)</f>
        <v>5185</v>
      </c>
      <c r="G29"/>
      <c r="H29"/>
    </row>
    <row r="30" spans="1:8" x14ac:dyDescent="0.2">
      <c r="A30" s="6" t="s">
        <v>70</v>
      </c>
      <c r="B30" s="6" t="s">
        <v>28</v>
      </c>
      <c r="C30" s="7">
        <v>1200</v>
      </c>
      <c r="D30">
        <f t="shared" si="0"/>
        <v>1224</v>
      </c>
      <c r="E30">
        <f t="shared" si="1"/>
        <v>1236</v>
      </c>
      <c r="F30" s="9">
        <f>SUM(C30:E30)</f>
        <v>3660</v>
      </c>
      <c r="G30"/>
      <c r="H30"/>
    </row>
    <row r="31" spans="1:8" x14ac:dyDescent="0.2">
      <c r="A31" s="6" t="s">
        <v>71</v>
      </c>
      <c r="B31" s="6" t="s">
        <v>29</v>
      </c>
      <c r="C31" s="7">
        <v>300</v>
      </c>
      <c r="D31">
        <f>C31*(1+$D$4)</f>
        <v>306</v>
      </c>
      <c r="E31">
        <f>C31*(1+$E$4)</f>
        <v>309</v>
      </c>
      <c r="F31" s="9">
        <f>SUM(C31:E31)</f>
        <v>915</v>
      </c>
      <c r="G31"/>
      <c r="H31"/>
    </row>
  </sheetData>
  <phoneticPr fontId="0" type="noConversion"/>
  <printOptions gridLines="1" gridLinesSet="0"/>
  <pageMargins left="0.75" right="0.75" top="1" bottom="1" header="0.5" footer="0.5"/>
  <pageSetup orientation="portrait" horizontalDpi="120" verticalDpi="144" copies="0" r:id="rId1"/>
  <headerFooter alignWithMargins="0">
    <oddHeader>&amp;F</oddHeader>
    <oddFooter>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Ingresos</vt:lpstr>
      <vt:lpstr>Gastos</vt:lpstr>
      <vt:lpstr>Ejemplo3</vt:lpstr>
    </vt:vector>
  </TitlesOfParts>
  <Company>CIBERTEC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</dc:creator>
  <cp:lastModifiedBy>JPCVirtual</cp:lastModifiedBy>
  <cp:lastPrinted>2003-02-01T10:23:50Z</cp:lastPrinted>
  <dcterms:created xsi:type="dcterms:W3CDTF">1999-07-23T23:35:02Z</dcterms:created>
  <dcterms:modified xsi:type="dcterms:W3CDTF">2023-02-12T02:55:10Z</dcterms:modified>
</cp:coreProperties>
</file>