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2\Sesión 02\"/>
    </mc:Choice>
  </mc:AlternateContent>
  <xr:revisionPtr revIDLastSave="0" documentId="13_ncr:1_{DDAF6D6D-0AAA-402D-8530-175C10CD446C}" xr6:coauthVersionLast="47" xr6:coauthVersionMax="47" xr10:uidLastSave="{00000000-0000-0000-0000-000000000000}"/>
  <bookViews>
    <workbookView xWindow="45" yWindow="0" windowWidth="28770" windowHeight="15630" xr2:uid="{00000000-000D-0000-FFFF-FFFF00000000}"/>
  </bookViews>
  <sheets>
    <sheet name="CXC" sheetId="1" r:id="rId1"/>
    <sheet name="Pago Cliente" sheetId="2" r:id="rId2"/>
  </sheets>
  <definedNames>
    <definedName name="_xlnm._FilterDatabase" localSheetId="0" hidden="1">CXC!$B$9:$G$219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93" i="1" s="1"/>
  <c r="G194" i="1"/>
  <c r="H194" i="1" s="1"/>
  <c r="G195" i="1"/>
  <c r="H195" i="1" s="1"/>
  <c r="G196" i="1"/>
  <c r="H196" i="1" s="1"/>
  <c r="G197" i="1"/>
  <c r="G198" i="1"/>
  <c r="H198" i="1" s="1"/>
  <c r="G199" i="1"/>
  <c r="H199" i="1" s="1"/>
  <c r="G200" i="1"/>
  <c r="G201" i="1"/>
  <c r="H201" i="1" s="1"/>
  <c r="G202" i="1"/>
  <c r="H202" i="1" s="1"/>
  <c r="G203" i="1"/>
  <c r="G204" i="1"/>
  <c r="G205" i="1"/>
  <c r="G206" i="1"/>
  <c r="G207" i="1"/>
  <c r="G208" i="1"/>
  <c r="G209" i="1"/>
  <c r="H209" i="1" s="1"/>
  <c r="G210" i="1"/>
  <c r="G211" i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7" i="1"/>
  <c r="H200" i="1"/>
  <c r="H203" i="1"/>
  <c r="H204" i="1"/>
  <c r="H205" i="1"/>
  <c r="H206" i="1"/>
  <c r="H207" i="1"/>
  <c r="H208" i="1"/>
  <c r="H210" i="1"/>
  <c r="H211" i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</calcChain>
</file>

<file path=xl/sharedStrings.xml><?xml version="1.0" encoding="utf-8"?>
<sst xmlns="http://schemas.openxmlformats.org/spreadsheetml/2006/main" count="289" uniqueCount="287">
  <si>
    <t>Fecha doc.</t>
  </si>
  <si>
    <t>Venc.neto</t>
  </si>
  <si>
    <t>Demora</t>
  </si>
  <si>
    <t>01-1457-0001168</t>
  </si>
  <si>
    <t>01-1457-0001169</t>
  </si>
  <si>
    <t>01-1457-0001170</t>
  </si>
  <si>
    <t>01-1457-0001172</t>
  </si>
  <si>
    <t>01-1457-0001171</t>
  </si>
  <si>
    <t>01-1461-0005495</t>
  </si>
  <si>
    <t>01-1461-0005502</t>
  </si>
  <si>
    <t>01-1621-0008576</t>
  </si>
  <si>
    <t>01-1621-0008578</t>
  </si>
  <si>
    <t>01-1621-0008579</t>
  </si>
  <si>
    <t>01-1621-0008577</t>
  </si>
  <si>
    <t>01-1621-0008588</t>
  </si>
  <si>
    <t>01-1621-0008586</t>
  </si>
  <si>
    <t>01-1621-0008584</t>
  </si>
  <si>
    <t>01-1621-0008597</t>
  </si>
  <si>
    <t>01-1621-0008595</t>
  </si>
  <si>
    <t>01-1621-0008596</t>
  </si>
  <si>
    <t>01-1621-0008593</t>
  </si>
  <si>
    <t>01-1621-0008599</t>
  </si>
  <si>
    <t>01-1621-0008606</t>
  </si>
  <si>
    <t>01-1621-0008601</t>
  </si>
  <si>
    <t>01-1621-0008600</t>
  </si>
  <si>
    <t>01-1621-0008611</t>
  </si>
  <si>
    <t>01-1621-0008610</t>
  </si>
  <si>
    <t>01-1621-0008616</t>
  </si>
  <si>
    <t>01-1621-0008615</t>
  </si>
  <si>
    <t>01-1621-0008623</t>
  </si>
  <si>
    <t>01-1621-0008626</t>
  </si>
  <si>
    <t>01-1621-0008632</t>
  </si>
  <si>
    <t>01-1621-0008630</t>
  </si>
  <si>
    <t>01-1621-0008638</t>
  </si>
  <si>
    <t>01-1621-0008634</t>
  </si>
  <si>
    <t>01-1621-0008641</t>
  </si>
  <si>
    <t>01-1621-0008644</t>
  </si>
  <si>
    <t>01-1621-0008640</t>
  </si>
  <si>
    <t>01-1621-0008650</t>
  </si>
  <si>
    <t>01-1621-0008652</t>
  </si>
  <si>
    <t>01-1621-0008651</t>
  </si>
  <si>
    <t>01-1621-0008657</t>
  </si>
  <si>
    <t>01-1621-0008669</t>
  </si>
  <si>
    <t>01-1621-0008660</t>
  </si>
  <si>
    <t>01-1621-0008665</t>
  </si>
  <si>
    <t>01-1621-0008679</t>
  </si>
  <si>
    <t>01-1621-0008676</t>
  </si>
  <si>
    <t>01-1621-0008671</t>
  </si>
  <si>
    <t>01-1621-0008675</t>
  </si>
  <si>
    <t>01-1621-0008670</t>
  </si>
  <si>
    <t>01-1621-0008683</t>
  </si>
  <si>
    <t>01-1621-0008682</t>
  </si>
  <si>
    <t>01-1621-0008697</t>
  </si>
  <si>
    <t>01-1621-0008694</t>
  </si>
  <si>
    <t>01-1621-0008696</t>
  </si>
  <si>
    <t>01-1621-0008704</t>
  </si>
  <si>
    <t>01-1621-0008703</t>
  </si>
  <si>
    <t>01-1621-0008705</t>
  </si>
  <si>
    <t>01-1621-0008702</t>
  </si>
  <si>
    <t>01-1621-0008708</t>
  </si>
  <si>
    <t>01-1621-0008716</t>
  </si>
  <si>
    <t>01-1621-0008715</t>
  </si>
  <si>
    <t>01-1621-0008718</t>
  </si>
  <si>
    <t>01-1621-0008723</t>
  </si>
  <si>
    <t>01-1621-0008736</t>
  </si>
  <si>
    <t>01-1621-0008739</t>
  </si>
  <si>
    <t>01-1621-0008730</t>
  </si>
  <si>
    <t>01-1621-0008745</t>
  </si>
  <si>
    <t>01-1621-0008746</t>
  </si>
  <si>
    <t>01-1621-0008748</t>
  </si>
  <si>
    <t>01-1621-0008754</t>
  </si>
  <si>
    <t>01-1621-0008750</t>
  </si>
  <si>
    <t>01-1621-0008756</t>
  </si>
  <si>
    <t>01-1621-0008752</t>
  </si>
  <si>
    <t>01-1621-0008759</t>
  </si>
  <si>
    <t>01-1621-0008755</t>
  </si>
  <si>
    <t>01-1621-0008765</t>
  </si>
  <si>
    <t>01-1621-0008764</t>
  </si>
  <si>
    <t>01-1621-0008767</t>
  </si>
  <si>
    <t>01-1621-0008773</t>
  </si>
  <si>
    <t>01-1621-0008779</t>
  </si>
  <si>
    <t>01-1621-0008777</t>
  </si>
  <si>
    <t>01-1621-0008785</t>
  </si>
  <si>
    <t>01-1621-0008784</t>
  </si>
  <si>
    <t>01-1621-0008786</t>
  </si>
  <si>
    <t>01-1621-0008789</t>
  </si>
  <si>
    <t>01-1621-0008780</t>
  </si>
  <si>
    <t>01-1621-0008787</t>
  </si>
  <si>
    <t>01-1621-0008794</t>
  </si>
  <si>
    <t>01-1621-0008798</t>
  </si>
  <si>
    <t>01-1621-0008795</t>
  </si>
  <si>
    <t>01-1621-0008804</t>
  </si>
  <si>
    <t>01-1621-0008801</t>
  </si>
  <si>
    <t>01-1621-0008815</t>
  </si>
  <si>
    <t>01-1621-0008823</t>
  </si>
  <si>
    <t>01-1621-0008827</t>
  </si>
  <si>
    <t>01-1621-0008820</t>
  </si>
  <si>
    <t>01-1621-0008829</t>
  </si>
  <si>
    <t>01-1621-0008826</t>
  </si>
  <si>
    <t>01-1621-0008835</t>
  </si>
  <si>
    <t>01-1621-0008833</t>
  </si>
  <si>
    <t>01-1621-0008830</t>
  </si>
  <si>
    <t>01-1621-0008839</t>
  </si>
  <si>
    <t>01-1621-0008840</t>
  </si>
  <si>
    <t>01-1621-0008844</t>
  </si>
  <si>
    <t>01-1621-0008841</t>
  </si>
  <si>
    <t>01-1621-0008848</t>
  </si>
  <si>
    <t>01-1621-0008856</t>
  </si>
  <si>
    <t>01-1621-0008850</t>
  </si>
  <si>
    <t>01-1621-0008867</t>
  </si>
  <si>
    <t>01-1621-0008866</t>
  </si>
  <si>
    <t>01-1621-0008864</t>
  </si>
  <si>
    <t>01-1621-0008861</t>
  </si>
  <si>
    <t>01-1621-0008862</t>
  </si>
  <si>
    <t>01-1621-0008878</t>
  </si>
  <si>
    <t>01-1621-0008871</t>
  </si>
  <si>
    <t>01-1621-0008872</t>
  </si>
  <si>
    <t>01-1621-0008870</t>
  </si>
  <si>
    <t>01-1621-0008889</t>
  </si>
  <si>
    <t>01-1621-0008888</t>
  </si>
  <si>
    <t>01-1621-0008883</t>
  </si>
  <si>
    <t>01-1621-0008884</t>
  </si>
  <si>
    <t>01-1621-0008892</t>
  </si>
  <si>
    <t>01-1621-0008895</t>
  </si>
  <si>
    <t>01-1621-0008898</t>
  </si>
  <si>
    <t>01-1621-0008893</t>
  </si>
  <si>
    <t>01-1621-0008900</t>
  </si>
  <si>
    <t>01-1632-0000563</t>
  </si>
  <si>
    <t>01-1643-0005628</t>
  </si>
  <si>
    <t>01-1643-0005656</t>
  </si>
  <si>
    <t>01-1643-0005667</t>
  </si>
  <si>
    <t>01-1643-0005666</t>
  </si>
  <si>
    <t>01-1643-0005690</t>
  </si>
  <si>
    <t>01-1734-0000644</t>
  </si>
  <si>
    <t>01-1631-0000710</t>
  </si>
  <si>
    <t>01-1621-0008874</t>
  </si>
  <si>
    <t>01-1461-0005517</t>
  </si>
  <si>
    <t>01-1632-0000564</t>
  </si>
  <si>
    <t>01-1643-0005696</t>
  </si>
  <si>
    <t>01-1621-0008901</t>
  </si>
  <si>
    <t>01-1621-0008902</t>
  </si>
  <si>
    <t>01-1621-0008905</t>
  </si>
  <si>
    <t>01-1621-0008910</t>
  </si>
  <si>
    <t>01-1621-0008911</t>
  </si>
  <si>
    <t>01-1621-0008918</t>
  </si>
  <si>
    <t>01-1621-0008929</t>
  </si>
  <si>
    <t>01-1621-0008930</t>
  </si>
  <si>
    <t>01-1621-0008932</t>
  </si>
  <si>
    <t>01-1621-0008933</t>
  </si>
  <si>
    <t>01-1621-0008934</t>
  </si>
  <si>
    <t>01-1621-0008935</t>
  </si>
  <si>
    <t>01-1457-0001173</t>
  </si>
  <si>
    <t>01-1461-0005524</t>
  </si>
  <si>
    <t>01-1630-0000790</t>
  </si>
  <si>
    <t>01-1621-0008942</t>
  </si>
  <si>
    <t>01-1621-0008945</t>
  </si>
  <si>
    <t>01-1621-0008946</t>
  </si>
  <si>
    <t>01-1621-0008949</t>
  </si>
  <si>
    <t>01-1621-0008950</t>
  </si>
  <si>
    <t>01-1621-0008954</t>
  </si>
  <si>
    <t>01-1621-0008955</t>
  </si>
  <si>
    <t>01-1621-0008958</t>
  </si>
  <si>
    <t>01-1621-0008959</t>
  </si>
  <si>
    <t>01-1643-0005720</t>
  </si>
  <si>
    <t>01-1461-0005535</t>
  </si>
  <si>
    <t>01-1621-0008962</t>
  </si>
  <si>
    <t>01-1621-0008963</t>
  </si>
  <si>
    <t>01-1621-0008967</t>
  </si>
  <si>
    <t>01-1621-0008968</t>
  </si>
  <si>
    <t>01-1621-0008969</t>
  </si>
  <si>
    <t>01-1621-0008975</t>
  </si>
  <si>
    <t>01-1621-0008976</t>
  </si>
  <si>
    <t>01-1621-0008983</t>
  </si>
  <si>
    <t>01-1621-0008984</t>
  </si>
  <si>
    <t>01-1621-0008985</t>
  </si>
  <si>
    <t>01-1621-0008987</t>
  </si>
  <si>
    <t>01-1621-0008988</t>
  </si>
  <si>
    <t>01-1621-0008989</t>
  </si>
  <si>
    <t>01-1643-0005731</t>
  </si>
  <si>
    <t>01-1621-0008992</t>
  </si>
  <si>
    <t>01-1621-0008993</t>
  </si>
  <si>
    <t>01-1621-0008997</t>
  </si>
  <si>
    <t>01-1621-0009011</t>
  </si>
  <si>
    <t>01-1621-0009019</t>
  </si>
  <si>
    <t>01-1631-0000713</t>
  </si>
  <si>
    <t>01-1621-0009022</t>
  </si>
  <si>
    <t>01-1621-0009025</t>
  </si>
  <si>
    <t>01-1621-0009026</t>
  </si>
  <si>
    <t>01-1621-0009027</t>
  </si>
  <si>
    <t>01-1621-0009029</t>
  </si>
  <si>
    <t>01-1621-0009031</t>
  </si>
  <si>
    <t>01-1621-0009035</t>
  </si>
  <si>
    <t>01-1621-0009039</t>
  </si>
  <si>
    <t>01-1621-0009044</t>
  </si>
  <si>
    <t>01-1621-0009046</t>
  </si>
  <si>
    <t>01-1621-0009048</t>
  </si>
  <si>
    <t>01-1621-0009050</t>
  </si>
  <si>
    <t>01-1621-0009055</t>
  </si>
  <si>
    <t>01-1621-0009056</t>
  </si>
  <si>
    <t>01-1621-0009058</t>
  </si>
  <si>
    <t>01-1621-0009059</t>
  </si>
  <si>
    <t>01-1621-0009062</t>
  </si>
  <si>
    <t>01-1621-0009067</t>
  </si>
  <si>
    <t>01-1621-0009068</t>
  </si>
  <si>
    <t>01-1457-0001174</t>
  </si>
  <si>
    <t>01-1461-0005553</t>
  </si>
  <si>
    <t>01-1621-0009076</t>
  </si>
  <si>
    <t>01-1621-0009083</t>
  </si>
  <si>
    <t>01-1621-0009090</t>
  </si>
  <si>
    <t>01-1621-0009092</t>
  </si>
  <si>
    <t>01-1621-0009095</t>
  </si>
  <si>
    <t>01-1621-0009100</t>
  </si>
  <si>
    <t>01-1631-0000714</t>
  </si>
  <si>
    <t>1631-0710</t>
  </si>
  <si>
    <t>1457-1168</t>
  </si>
  <si>
    <t>1621-8576</t>
  </si>
  <si>
    <t>1621-8578</t>
  </si>
  <si>
    <t>1621-8579</t>
  </si>
  <si>
    <t>1621-8577</t>
  </si>
  <si>
    <t>1621-8588</t>
  </si>
  <si>
    <t>1621-8586</t>
  </si>
  <si>
    <t>1621-8599</t>
  </si>
  <si>
    <t>1621-8606</t>
  </si>
  <si>
    <t>1621-8601</t>
  </si>
  <si>
    <t>1621-8600</t>
  </si>
  <si>
    <t>1457-1169</t>
  </si>
  <si>
    <t>1621-8611</t>
  </si>
  <si>
    <t>1621-8610</t>
  </si>
  <si>
    <t>1621-8616</t>
  </si>
  <si>
    <t>1621-8615</t>
  </si>
  <si>
    <t>1621-8623</t>
  </si>
  <si>
    <t>1621-8640</t>
  </si>
  <si>
    <t>1643-5628</t>
  </si>
  <si>
    <t>1457-1170</t>
  </si>
  <si>
    <t>1621-8650</t>
  </si>
  <si>
    <t>1621-8652</t>
  </si>
  <si>
    <t>1621-8651</t>
  </si>
  <si>
    <t>1621-8657</t>
  </si>
  <si>
    <t>1621-8669</t>
  </si>
  <si>
    <t>1621-8660</t>
  </si>
  <si>
    <t>1621-8665</t>
  </si>
  <si>
    <t>1621-8679</t>
  </si>
  <si>
    <t>1621-8676</t>
  </si>
  <si>
    <t>1734-0644</t>
  </si>
  <si>
    <t>1621-8697</t>
  </si>
  <si>
    <t>1621-8694</t>
  </si>
  <si>
    <t>1621-8696</t>
  </si>
  <si>
    <t>1621-8704</t>
  </si>
  <si>
    <t>1621-8703</t>
  </si>
  <si>
    <t>1621-8705</t>
  </si>
  <si>
    <t>1621-8702</t>
  </si>
  <si>
    <t>1621-8708</t>
  </si>
  <si>
    <t>1632-0563</t>
  </si>
  <si>
    <t>1457-1171</t>
  </si>
  <si>
    <t>1621-8716</t>
  </si>
  <si>
    <t>1621-8715</t>
  </si>
  <si>
    <t>1621-8718</t>
  </si>
  <si>
    <t>1621-8723</t>
  </si>
  <si>
    <t>1621-8748</t>
  </si>
  <si>
    <t>1621-8750</t>
  </si>
  <si>
    <t>1643-5656</t>
  </si>
  <si>
    <t>1461-5495</t>
  </si>
  <si>
    <t>1621-8754</t>
  </si>
  <si>
    <t>1621-8756</t>
  </si>
  <si>
    <t>1621-8752</t>
  </si>
  <si>
    <t>1621-8759</t>
  </si>
  <si>
    <t>1621-8755</t>
  </si>
  <si>
    <t>1621-8765</t>
  </si>
  <si>
    <t>1621-8764</t>
  </si>
  <si>
    <t>1621-8767</t>
  </si>
  <si>
    <t>Factura</t>
  </si>
  <si>
    <t>Fecha</t>
  </si>
  <si>
    <t>Importe</t>
  </si>
  <si>
    <t>Detalle de pagos de factura</t>
  </si>
  <si>
    <t>NIF</t>
  </si>
  <si>
    <t>CIC00</t>
  </si>
  <si>
    <t>PROVEEDOR</t>
  </si>
  <si>
    <t>COORPORACION IMAGEN Y COLOR SAC</t>
  </si>
  <si>
    <t>DIVISIÓN</t>
  </si>
  <si>
    <t>CLIENTE</t>
  </si>
  <si>
    <t>CIUDAD</t>
  </si>
  <si>
    <t>REGIÓN 1</t>
  </si>
  <si>
    <t xml:space="preserve">     Importe ML</t>
  </si>
  <si>
    <t>Pago</t>
  </si>
  <si>
    <t>Cruce</t>
  </si>
  <si>
    <t>EXCEL2WIN SAC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</si>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</sst>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4" fontId="5" fillId="0" borderId="0" xfId="0" applyNumberFormat="1" applyFont="1"/>
    <xf numFmtId="0" fontId="4" fillId="3" borderId="0" xfId="0" applyFont="1" applyFill="1"/>
    <xf numFmtId="0" fontId="6" fillId="3" borderId="0" xfId="0" applyFont="1" applyFill="1"/>
    <xf numFmtId="0" fontId="0" fillId="4" borderId="0" xfId="0" applyFill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showGridLines="0" tabSelected="1" topLeftCell="A5" zoomScale="120" zoomScaleNormal="120" workbookViewId="0">
      <selection activeCell="K22" sqref="K22"/>
    </sheetView>
  </sheetViews>
  <sheetFormatPr baseColWidth="10" defaultRowHeight="15" x14ac:dyDescent="0.25"/>
  <cols>
    <col min="2" max="2" width="21" style="10" customWidth="1"/>
    <col min="3" max="4" width="14.42578125" customWidth="1"/>
    <col min="5" max="5" width="8" bestFit="1" customWidth="1"/>
    <col min="6" max="6" width="16" customWidth="1"/>
    <col min="7" max="7" width="20.7109375" customWidth="1"/>
    <col min="8" max="8" width="16.28515625" customWidth="1"/>
    <col min="257" max="257" width="22.140625" customWidth="1"/>
    <col min="261" max="261" width="15.28515625" customWidth="1"/>
    <col min="513" max="513" width="22.140625" customWidth="1"/>
    <col min="517" max="517" width="15.28515625" customWidth="1"/>
    <col min="769" max="769" width="22.140625" customWidth="1"/>
    <col min="773" max="773" width="15.28515625" customWidth="1"/>
    <col min="1025" max="1025" width="22.140625" customWidth="1"/>
    <col min="1029" max="1029" width="15.28515625" customWidth="1"/>
    <col min="1281" max="1281" width="22.140625" customWidth="1"/>
    <col min="1285" max="1285" width="15.28515625" customWidth="1"/>
    <col min="1537" max="1537" width="22.140625" customWidth="1"/>
    <col min="1541" max="1541" width="15.28515625" customWidth="1"/>
    <col min="1793" max="1793" width="22.140625" customWidth="1"/>
    <col min="1797" max="1797" width="15.28515625" customWidth="1"/>
    <col min="2049" max="2049" width="22.140625" customWidth="1"/>
    <col min="2053" max="2053" width="15.28515625" customWidth="1"/>
    <col min="2305" max="2305" width="22.140625" customWidth="1"/>
    <col min="2309" max="2309" width="15.28515625" customWidth="1"/>
    <col min="2561" max="2561" width="22.140625" customWidth="1"/>
    <col min="2565" max="2565" width="15.28515625" customWidth="1"/>
    <col min="2817" max="2817" width="22.140625" customWidth="1"/>
    <col min="2821" max="2821" width="15.28515625" customWidth="1"/>
    <col min="3073" max="3073" width="22.140625" customWidth="1"/>
    <col min="3077" max="3077" width="15.28515625" customWidth="1"/>
    <col min="3329" max="3329" width="22.140625" customWidth="1"/>
    <col min="3333" max="3333" width="15.28515625" customWidth="1"/>
    <col min="3585" max="3585" width="22.140625" customWidth="1"/>
    <col min="3589" max="3589" width="15.28515625" customWidth="1"/>
    <col min="3841" max="3841" width="22.140625" customWidth="1"/>
    <col min="3845" max="3845" width="15.28515625" customWidth="1"/>
    <col min="4097" max="4097" width="22.140625" customWidth="1"/>
    <col min="4101" max="4101" width="15.28515625" customWidth="1"/>
    <col min="4353" max="4353" width="22.140625" customWidth="1"/>
    <col min="4357" max="4357" width="15.28515625" customWidth="1"/>
    <col min="4609" max="4609" width="22.140625" customWidth="1"/>
    <col min="4613" max="4613" width="15.28515625" customWidth="1"/>
    <col min="4865" max="4865" width="22.140625" customWidth="1"/>
    <col min="4869" max="4869" width="15.28515625" customWidth="1"/>
    <col min="5121" max="5121" width="22.140625" customWidth="1"/>
    <col min="5125" max="5125" width="15.28515625" customWidth="1"/>
    <col min="5377" max="5377" width="22.140625" customWidth="1"/>
    <col min="5381" max="5381" width="15.28515625" customWidth="1"/>
    <col min="5633" max="5633" width="22.140625" customWidth="1"/>
    <col min="5637" max="5637" width="15.28515625" customWidth="1"/>
    <col min="5889" max="5889" width="22.140625" customWidth="1"/>
    <col min="5893" max="5893" width="15.28515625" customWidth="1"/>
    <col min="6145" max="6145" width="22.140625" customWidth="1"/>
    <col min="6149" max="6149" width="15.28515625" customWidth="1"/>
    <col min="6401" max="6401" width="22.140625" customWidth="1"/>
    <col min="6405" max="6405" width="15.28515625" customWidth="1"/>
    <col min="6657" max="6657" width="22.140625" customWidth="1"/>
    <col min="6661" max="6661" width="15.28515625" customWidth="1"/>
    <col min="6913" max="6913" width="22.140625" customWidth="1"/>
    <col min="6917" max="6917" width="15.28515625" customWidth="1"/>
    <col min="7169" max="7169" width="22.140625" customWidth="1"/>
    <col min="7173" max="7173" width="15.28515625" customWidth="1"/>
    <col min="7425" max="7425" width="22.140625" customWidth="1"/>
    <col min="7429" max="7429" width="15.28515625" customWidth="1"/>
    <col min="7681" max="7681" width="22.140625" customWidth="1"/>
    <col min="7685" max="7685" width="15.28515625" customWidth="1"/>
    <col min="7937" max="7937" width="22.140625" customWidth="1"/>
    <col min="7941" max="7941" width="15.28515625" customWidth="1"/>
    <col min="8193" max="8193" width="22.140625" customWidth="1"/>
    <col min="8197" max="8197" width="15.28515625" customWidth="1"/>
    <col min="8449" max="8449" width="22.140625" customWidth="1"/>
    <col min="8453" max="8453" width="15.28515625" customWidth="1"/>
    <col min="8705" max="8705" width="22.140625" customWidth="1"/>
    <col min="8709" max="8709" width="15.28515625" customWidth="1"/>
    <col min="8961" max="8961" width="22.140625" customWidth="1"/>
    <col min="8965" max="8965" width="15.28515625" customWidth="1"/>
    <col min="9217" max="9217" width="22.140625" customWidth="1"/>
    <col min="9221" max="9221" width="15.28515625" customWidth="1"/>
    <col min="9473" max="9473" width="22.140625" customWidth="1"/>
    <col min="9477" max="9477" width="15.28515625" customWidth="1"/>
    <col min="9729" max="9729" width="22.140625" customWidth="1"/>
    <col min="9733" max="9733" width="15.28515625" customWidth="1"/>
    <col min="9985" max="9985" width="22.140625" customWidth="1"/>
    <col min="9989" max="9989" width="15.28515625" customWidth="1"/>
    <col min="10241" max="10241" width="22.140625" customWidth="1"/>
    <col min="10245" max="10245" width="15.28515625" customWidth="1"/>
    <col min="10497" max="10497" width="22.140625" customWidth="1"/>
    <col min="10501" max="10501" width="15.28515625" customWidth="1"/>
    <col min="10753" max="10753" width="22.140625" customWidth="1"/>
    <col min="10757" max="10757" width="15.28515625" customWidth="1"/>
    <col min="11009" max="11009" width="22.140625" customWidth="1"/>
    <col min="11013" max="11013" width="15.28515625" customWidth="1"/>
    <col min="11265" max="11265" width="22.140625" customWidth="1"/>
    <col min="11269" max="11269" width="15.28515625" customWidth="1"/>
    <col min="11521" max="11521" width="22.140625" customWidth="1"/>
    <col min="11525" max="11525" width="15.28515625" customWidth="1"/>
    <col min="11777" max="11777" width="22.140625" customWidth="1"/>
    <col min="11781" max="11781" width="15.28515625" customWidth="1"/>
    <col min="12033" max="12033" width="22.140625" customWidth="1"/>
    <col min="12037" max="12037" width="15.28515625" customWidth="1"/>
    <col min="12289" max="12289" width="22.140625" customWidth="1"/>
    <col min="12293" max="12293" width="15.28515625" customWidth="1"/>
    <col min="12545" max="12545" width="22.140625" customWidth="1"/>
    <col min="12549" max="12549" width="15.28515625" customWidth="1"/>
    <col min="12801" max="12801" width="22.140625" customWidth="1"/>
    <col min="12805" max="12805" width="15.28515625" customWidth="1"/>
    <col min="13057" max="13057" width="22.140625" customWidth="1"/>
    <col min="13061" max="13061" width="15.28515625" customWidth="1"/>
    <col min="13313" max="13313" width="22.140625" customWidth="1"/>
    <col min="13317" max="13317" width="15.28515625" customWidth="1"/>
    <col min="13569" max="13569" width="22.140625" customWidth="1"/>
    <col min="13573" max="13573" width="15.28515625" customWidth="1"/>
    <col min="13825" max="13825" width="22.140625" customWidth="1"/>
    <col min="13829" max="13829" width="15.28515625" customWidth="1"/>
    <col min="14081" max="14081" width="22.140625" customWidth="1"/>
    <col min="14085" max="14085" width="15.28515625" customWidth="1"/>
    <col min="14337" max="14337" width="22.140625" customWidth="1"/>
    <col min="14341" max="14341" width="15.28515625" customWidth="1"/>
    <col min="14593" max="14593" width="22.140625" customWidth="1"/>
    <col min="14597" max="14597" width="15.28515625" customWidth="1"/>
    <col min="14849" max="14849" width="22.140625" customWidth="1"/>
    <col min="14853" max="14853" width="15.28515625" customWidth="1"/>
    <col min="15105" max="15105" width="22.140625" customWidth="1"/>
    <col min="15109" max="15109" width="15.28515625" customWidth="1"/>
    <col min="15361" max="15361" width="22.140625" customWidth="1"/>
    <col min="15365" max="15365" width="15.28515625" customWidth="1"/>
    <col min="15617" max="15617" width="22.140625" customWidth="1"/>
    <col min="15621" max="15621" width="15.28515625" customWidth="1"/>
    <col min="15873" max="15873" width="22.140625" customWidth="1"/>
    <col min="15877" max="15877" width="15.28515625" customWidth="1"/>
    <col min="16129" max="16129" width="22.140625" customWidth="1"/>
    <col min="16133" max="16133" width="15.28515625" customWidth="1"/>
  </cols>
  <sheetData>
    <row r="1" spans="1:8" ht="21.75" customHeight="1" x14ac:dyDescent="0.25"/>
    <row r="2" spans="1:8" x14ac:dyDescent="0.25">
      <c r="A2" t="s">
        <v>274</v>
      </c>
      <c r="B2" s="10">
        <v>20305648578</v>
      </c>
    </row>
    <row r="3" spans="1:8" x14ac:dyDescent="0.25">
      <c r="A3" t="s">
        <v>278</v>
      </c>
      <c r="B3" s="10" t="s">
        <v>275</v>
      </c>
    </row>
    <row r="5" spans="1:8" x14ac:dyDescent="0.25">
      <c r="A5" t="s">
        <v>279</v>
      </c>
      <c r="B5" s="11" t="s">
        <v>285</v>
      </c>
    </row>
    <row r="6" spans="1:8" x14ac:dyDescent="0.25">
      <c r="A6" t="s">
        <v>280</v>
      </c>
      <c r="B6" s="10" t="s">
        <v>281</v>
      </c>
    </row>
    <row r="8" spans="1:8" x14ac:dyDescent="0.25">
      <c r="D8" s="2"/>
    </row>
    <row r="9" spans="1:8" x14ac:dyDescent="0.25">
      <c r="B9" s="10" t="s">
        <v>270</v>
      </c>
      <c r="C9" s="5" t="s">
        <v>0</v>
      </c>
      <c r="D9" s="5" t="s">
        <v>1</v>
      </c>
      <c r="E9" s="5" t="s">
        <v>2</v>
      </c>
      <c r="F9" s="5" t="s">
        <v>282</v>
      </c>
      <c r="G9" s="7" t="s">
        <v>284</v>
      </c>
      <c r="H9" s="5" t="s">
        <v>286</v>
      </c>
    </row>
    <row r="10" spans="1:8" ht="18.75" x14ac:dyDescent="0.3">
      <c r="B10" s="10" t="s">
        <v>134</v>
      </c>
      <c r="C10" s="2">
        <v>43159</v>
      </c>
      <c r="D10" s="2">
        <v>43189</v>
      </c>
      <c r="E10">
        <v>12</v>
      </c>
      <c r="F10" s="1">
        <v>3436.04</v>
      </c>
      <c r="G10" s="9">
        <f>IFERROR(VLOOKUP(B10,'Pago Cliente'!B:D,3,0),"No Pago")</f>
        <v>3436.04</v>
      </c>
      <c r="H10" s="1">
        <f>F10-G10</f>
        <v>0</v>
      </c>
    </row>
    <row r="11" spans="1:8" x14ac:dyDescent="0.25">
      <c r="B11" s="10" t="s">
        <v>3</v>
      </c>
      <c r="C11" s="2">
        <v>43167</v>
      </c>
      <c r="D11" s="2">
        <v>43197</v>
      </c>
      <c r="E11">
        <v>4</v>
      </c>
      <c r="F11" s="1">
        <v>1411.28</v>
      </c>
      <c r="G11" s="1">
        <f>IFERROR(VLOOKUP(B11,'Pago Cliente'!B:D,3,0),"No Pago")</f>
        <v>1411.28</v>
      </c>
      <c r="H11" s="1">
        <f t="shared" ref="H11:H74" si="0">F11-G11</f>
        <v>0</v>
      </c>
    </row>
    <row r="12" spans="1:8" x14ac:dyDescent="0.25">
      <c r="B12" s="10" t="s">
        <v>10</v>
      </c>
      <c r="C12" s="2">
        <v>43167</v>
      </c>
      <c r="D12" s="2">
        <v>43197</v>
      </c>
      <c r="E12">
        <v>4</v>
      </c>
      <c r="F12" s="1">
        <v>12970.42</v>
      </c>
      <c r="G12" s="1">
        <f>IFERROR(VLOOKUP(B12,'Pago Cliente'!B:D,3,0),"No Pago")</f>
        <v>12970.42</v>
      </c>
      <c r="H12" s="1">
        <f t="shared" si="0"/>
        <v>0</v>
      </c>
    </row>
    <row r="13" spans="1:8" x14ac:dyDescent="0.25">
      <c r="B13" s="10" t="s">
        <v>11</v>
      </c>
      <c r="C13" s="2">
        <v>43167</v>
      </c>
      <c r="D13" s="2">
        <v>43197</v>
      </c>
      <c r="E13">
        <v>4</v>
      </c>
      <c r="F13" s="1">
        <v>21913.4</v>
      </c>
      <c r="G13" s="1">
        <f>IFERROR(VLOOKUP(B13,'Pago Cliente'!B:D,3,0),"No Pago")</f>
        <v>21913.4</v>
      </c>
      <c r="H13" s="1">
        <f t="shared" si="0"/>
        <v>0</v>
      </c>
    </row>
    <row r="14" spans="1:8" x14ac:dyDescent="0.25">
      <c r="B14" s="10" t="s">
        <v>12</v>
      </c>
      <c r="C14" s="2">
        <v>43167</v>
      </c>
      <c r="D14" s="2">
        <v>43197</v>
      </c>
      <c r="E14">
        <v>4</v>
      </c>
      <c r="F14" s="1">
        <v>21500.33</v>
      </c>
      <c r="G14" s="1">
        <f>IFERROR(VLOOKUP(B14,'Pago Cliente'!B:D,3,0),"No Pago")</f>
        <v>21500.33</v>
      </c>
      <c r="H14" s="1">
        <f t="shared" si="0"/>
        <v>0</v>
      </c>
    </row>
    <row r="15" spans="1:8" x14ac:dyDescent="0.25">
      <c r="B15" s="10" t="s">
        <v>13</v>
      </c>
      <c r="C15" s="2">
        <v>43167</v>
      </c>
      <c r="D15" s="2">
        <v>43197</v>
      </c>
      <c r="E15">
        <v>4</v>
      </c>
      <c r="F15" s="1">
        <v>20219.82</v>
      </c>
      <c r="G15" s="1">
        <f>IFERROR(VLOOKUP(B15,'Pago Cliente'!B:D,3,0),"No Pago")</f>
        <v>20219.82</v>
      </c>
      <c r="H15" s="1">
        <f t="shared" si="0"/>
        <v>0</v>
      </c>
    </row>
    <row r="16" spans="1:8" x14ac:dyDescent="0.25">
      <c r="B16" s="10" t="s">
        <v>14</v>
      </c>
      <c r="C16" s="2">
        <v>43167</v>
      </c>
      <c r="D16" s="2">
        <v>43197</v>
      </c>
      <c r="E16">
        <v>4</v>
      </c>
      <c r="F16" s="1">
        <v>20013.28</v>
      </c>
      <c r="G16" s="1">
        <f>IFERROR(VLOOKUP(B16,'Pago Cliente'!B:D,3,0),"No Pago")</f>
        <v>20013.28</v>
      </c>
      <c r="H16" s="1">
        <f t="shared" si="0"/>
        <v>0</v>
      </c>
    </row>
    <row r="17" spans="2:8" x14ac:dyDescent="0.25">
      <c r="B17" s="10" t="s">
        <v>15</v>
      </c>
      <c r="C17" s="2">
        <v>43167</v>
      </c>
      <c r="D17" s="2">
        <v>43197</v>
      </c>
      <c r="E17">
        <v>4</v>
      </c>
      <c r="F17" s="1">
        <v>47503.14</v>
      </c>
      <c r="G17" s="1">
        <f>IFERROR(VLOOKUP(B17,'Pago Cliente'!B:D,3,0),"No Pago")</f>
        <v>47503.14</v>
      </c>
      <c r="H17" s="1">
        <f t="shared" si="0"/>
        <v>0</v>
      </c>
    </row>
    <row r="18" spans="2:8" x14ac:dyDescent="0.25">
      <c r="B18" s="10" t="s">
        <v>16</v>
      </c>
      <c r="C18" s="2">
        <v>43167</v>
      </c>
      <c r="D18" s="2">
        <v>43197</v>
      </c>
      <c r="E18">
        <v>4</v>
      </c>
      <c r="F18" s="1">
        <v>10553.96</v>
      </c>
      <c r="G18" s="1" t="str">
        <f>IFERROR(VLOOKUP(B18,'Pago Cliente'!B:D,3,0),"No Pago")</f>
        <v>No Pago</v>
      </c>
      <c r="H18" s="1" t="e">
        <f t="shared" si="0"/>
        <v>#VALUE!</v>
      </c>
    </row>
    <row r="19" spans="2:8" x14ac:dyDescent="0.25">
      <c r="B19" s="10" t="s">
        <v>17</v>
      </c>
      <c r="C19" s="2">
        <v>43167</v>
      </c>
      <c r="D19" s="2">
        <v>43197</v>
      </c>
      <c r="E19">
        <v>4</v>
      </c>
      <c r="F19" s="1">
        <v>23070</v>
      </c>
      <c r="G19" s="1" t="str">
        <f>IFERROR(VLOOKUP(B19,'Pago Cliente'!B:D,3,0),"No Pago")</f>
        <v>No Pago</v>
      </c>
      <c r="H19" s="1" t="e">
        <f t="shared" si="0"/>
        <v>#VALUE!</v>
      </c>
    </row>
    <row r="20" spans="2:8" x14ac:dyDescent="0.25">
      <c r="B20" s="10" t="s">
        <v>18</v>
      </c>
      <c r="C20" s="2">
        <v>43167</v>
      </c>
      <c r="D20" s="2">
        <v>43197</v>
      </c>
      <c r="E20">
        <v>4</v>
      </c>
      <c r="F20" s="1">
        <v>21211.18</v>
      </c>
      <c r="G20" s="1" t="str">
        <f>IFERROR(VLOOKUP(B20,'Pago Cliente'!B:D,3,0),"No Pago")</f>
        <v>No Pago</v>
      </c>
      <c r="H20" s="1" t="e">
        <f t="shared" si="0"/>
        <v>#VALUE!</v>
      </c>
    </row>
    <row r="21" spans="2:8" x14ac:dyDescent="0.25">
      <c r="B21" s="10" t="s">
        <v>19</v>
      </c>
      <c r="C21" s="2">
        <v>43167</v>
      </c>
      <c r="D21" s="2">
        <v>43197</v>
      </c>
      <c r="E21">
        <v>4</v>
      </c>
      <c r="F21" s="1">
        <v>13693.3</v>
      </c>
      <c r="G21" s="1" t="str">
        <f>IFERROR(VLOOKUP(B21,'Pago Cliente'!B:D,3,0),"No Pago")</f>
        <v>No Pago</v>
      </c>
      <c r="H21" s="1" t="e">
        <f t="shared" si="0"/>
        <v>#VALUE!</v>
      </c>
    </row>
    <row r="22" spans="2:8" x14ac:dyDescent="0.25">
      <c r="B22" s="10" t="s">
        <v>20</v>
      </c>
      <c r="C22" s="2">
        <v>43167</v>
      </c>
      <c r="D22" s="2">
        <v>43197</v>
      </c>
      <c r="E22">
        <v>4</v>
      </c>
      <c r="F22" s="1">
        <v>35276.239999999998</v>
      </c>
      <c r="G22" s="1" t="str">
        <f>IFERROR(VLOOKUP(B22,'Pago Cliente'!B:D,3,0),"No Pago")</f>
        <v>No Pago</v>
      </c>
      <c r="H22" s="1" t="e">
        <f t="shared" si="0"/>
        <v>#VALUE!</v>
      </c>
    </row>
    <row r="23" spans="2:8" x14ac:dyDescent="0.25">
      <c r="B23" s="10" t="s">
        <v>21</v>
      </c>
      <c r="C23" s="2">
        <v>43167</v>
      </c>
      <c r="D23" s="2">
        <v>43197</v>
      </c>
      <c r="E23">
        <v>4</v>
      </c>
      <c r="F23" s="1">
        <v>20302.43</v>
      </c>
      <c r="G23" s="1">
        <f>IFERROR(VLOOKUP(B23,'Pago Cliente'!B:D,3,0),"No Pago")</f>
        <v>20302.43</v>
      </c>
      <c r="H23" s="1">
        <f t="shared" si="0"/>
        <v>0</v>
      </c>
    </row>
    <row r="24" spans="2:8" x14ac:dyDescent="0.25">
      <c r="B24" s="10" t="s">
        <v>22</v>
      </c>
      <c r="C24" s="2">
        <v>43167</v>
      </c>
      <c r="D24" s="2">
        <v>43197</v>
      </c>
      <c r="E24">
        <v>4</v>
      </c>
      <c r="F24" s="1">
        <v>21830.79</v>
      </c>
      <c r="G24" s="1">
        <f>IFERROR(VLOOKUP(B24,'Pago Cliente'!B:D,3,0),"No Pago")</f>
        <v>21830.79</v>
      </c>
      <c r="H24" s="1">
        <f t="shared" si="0"/>
        <v>0</v>
      </c>
    </row>
    <row r="25" spans="2:8" x14ac:dyDescent="0.25">
      <c r="B25" s="10" t="s">
        <v>23</v>
      </c>
      <c r="C25" s="2">
        <v>43167</v>
      </c>
      <c r="D25" s="2">
        <v>43197</v>
      </c>
      <c r="E25">
        <v>4</v>
      </c>
      <c r="F25" s="1">
        <v>22099.29</v>
      </c>
      <c r="G25" s="1">
        <f>IFERROR(VLOOKUP(B25,'Pago Cliente'!B:D,3,0),"No Pago")</f>
        <v>22099.29</v>
      </c>
      <c r="H25" s="1">
        <f t="shared" si="0"/>
        <v>0</v>
      </c>
    </row>
    <row r="26" spans="2:8" x14ac:dyDescent="0.25">
      <c r="B26" s="10" t="s">
        <v>24</v>
      </c>
      <c r="C26" s="2">
        <v>43167</v>
      </c>
      <c r="D26" s="2">
        <v>43197</v>
      </c>
      <c r="E26">
        <v>4</v>
      </c>
      <c r="F26" s="1">
        <v>21872.1</v>
      </c>
      <c r="G26" s="1">
        <f>IFERROR(VLOOKUP(B26,'Pago Cliente'!B:D,3,0),"No Pago")</f>
        <v>21872.1</v>
      </c>
      <c r="H26" s="1">
        <f t="shared" si="0"/>
        <v>0</v>
      </c>
    </row>
    <row r="27" spans="2:8" x14ac:dyDescent="0.25">
      <c r="B27" s="10" t="s">
        <v>4</v>
      </c>
      <c r="C27" s="2">
        <v>43168</v>
      </c>
      <c r="D27" s="2">
        <v>43198</v>
      </c>
      <c r="E27">
        <v>3</v>
      </c>
      <c r="F27" s="1">
        <v>2476.7600000000002</v>
      </c>
      <c r="G27" s="1">
        <f>IFERROR(VLOOKUP(B27,'Pago Cliente'!B:D,3,0),"No Pago")</f>
        <v>2476.7600000000002</v>
      </c>
      <c r="H27" s="1">
        <f t="shared" si="0"/>
        <v>0</v>
      </c>
    </row>
    <row r="28" spans="2:8" x14ac:dyDescent="0.25">
      <c r="B28" s="10" t="s">
        <v>25</v>
      </c>
      <c r="C28" s="2">
        <v>43168</v>
      </c>
      <c r="D28" s="2">
        <v>43198</v>
      </c>
      <c r="E28">
        <v>3</v>
      </c>
      <c r="F28" s="1">
        <v>20674.189999999999</v>
      </c>
      <c r="G28" s="1">
        <f>IFERROR(VLOOKUP(B28,'Pago Cliente'!B:D,3,0),"No Pago")</f>
        <v>20674.189999999999</v>
      </c>
      <c r="H28" s="1">
        <f t="shared" si="0"/>
        <v>0</v>
      </c>
    </row>
    <row r="29" spans="2:8" x14ac:dyDescent="0.25">
      <c r="B29" s="10" t="s">
        <v>26</v>
      </c>
      <c r="C29" s="2">
        <v>43168</v>
      </c>
      <c r="D29" s="2">
        <v>43198</v>
      </c>
      <c r="E29">
        <v>3</v>
      </c>
      <c r="F29" s="1">
        <v>19455.64</v>
      </c>
      <c r="G29" s="1">
        <f>IFERROR(VLOOKUP(B29,'Pago Cliente'!B:D,3,0),"No Pago")</f>
        <v>19455.64</v>
      </c>
      <c r="H29" s="1">
        <f t="shared" si="0"/>
        <v>0</v>
      </c>
    </row>
    <row r="30" spans="2:8" x14ac:dyDescent="0.25">
      <c r="B30" s="10" t="s">
        <v>27</v>
      </c>
      <c r="C30" s="2">
        <v>43168</v>
      </c>
      <c r="D30" s="2">
        <v>43198</v>
      </c>
      <c r="E30">
        <v>3</v>
      </c>
      <c r="F30" s="1">
        <v>18959.95</v>
      </c>
      <c r="G30" s="1">
        <f>IFERROR(VLOOKUP(B30,'Pago Cliente'!B:D,3,0),"No Pago")</f>
        <v>18959.95</v>
      </c>
      <c r="H30" s="1">
        <f t="shared" si="0"/>
        <v>0</v>
      </c>
    </row>
    <row r="31" spans="2:8" x14ac:dyDescent="0.25">
      <c r="B31" s="10" t="s">
        <v>28</v>
      </c>
      <c r="C31" s="2">
        <v>43168</v>
      </c>
      <c r="D31" s="2">
        <v>43198</v>
      </c>
      <c r="E31">
        <v>3</v>
      </c>
      <c r="F31" s="1">
        <v>10719.19</v>
      </c>
      <c r="G31" s="1">
        <f>IFERROR(VLOOKUP(B31,'Pago Cliente'!B:D,3,0),"No Pago")</f>
        <v>10719.19</v>
      </c>
      <c r="H31" s="1">
        <f t="shared" si="0"/>
        <v>0</v>
      </c>
    </row>
    <row r="32" spans="2:8" x14ac:dyDescent="0.25">
      <c r="B32" s="10" t="s">
        <v>29</v>
      </c>
      <c r="C32" s="2">
        <v>43168</v>
      </c>
      <c r="D32" s="2">
        <v>43198</v>
      </c>
      <c r="E32">
        <v>3</v>
      </c>
      <c r="F32" s="1">
        <v>12867.16</v>
      </c>
      <c r="G32" s="1">
        <f>IFERROR(VLOOKUP(B32,'Pago Cliente'!B:D,3,0),"No Pago")</f>
        <v>12867.16</v>
      </c>
      <c r="H32" s="1">
        <f t="shared" si="0"/>
        <v>0</v>
      </c>
    </row>
    <row r="33" spans="2:8" x14ac:dyDescent="0.25">
      <c r="B33" s="10" t="s">
        <v>30</v>
      </c>
      <c r="C33" s="2">
        <v>43168</v>
      </c>
      <c r="D33" s="2">
        <v>43198</v>
      </c>
      <c r="E33">
        <v>3</v>
      </c>
      <c r="F33" s="1">
        <v>21273.15</v>
      </c>
      <c r="G33" s="1" t="str">
        <f>IFERROR(VLOOKUP(B33,'Pago Cliente'!B:D,3,0),"No Pago")</f>
        <v>No Pago</v>
      </c>
      <c r="H33" s="1" t="e">
        <f t="shared" si="0"/>
        <v>#VALUE!</v>
      </c>
    </row>
    <row r="34" spans="2:8" x14ac:dyDescent="0.25">
      <c r="B34" s="10" t="s">
        <v>31</v>
      </c>
      <c r="C34" s="2">
        <v>43168</v>
      </c>
      <c r="D34" s="2">
        <v>43198</v>
      </c>
      <c r="E34">
        <v>3</v>
      </c>
      <c r="F34" s="1">
        <v>35131.67</v>
      </c>
      <c r="G34" s="1" t="str">
        <f>IFERROR(VLOOKUP(B34,'Pago Cliente'!B:D,3,0),"No Pago")</f>
        <v>No Pago</v>
      </c>
      <c r="H34" s="1" t="e">
        <f t="shared" si="0"/>
        <v>#VALUE!</v>
      </c>
    </row>
    <row r="35" spans="2:8" x14ac:dyDescent="0.25">
      <c r="B35" s="10" t="s">
        <v>32</v>
      </c>
      <c r="C35" s="2">
        <v>43168</v>
      </c>
      <c r="D35" s="2">
        <v>43198</v>
      </c>
      <c r="E35">
        <v>3</v>
      </c>
      <c r="F35" s="1">
        <v>10615.92</v>
      </c>
      <c r="G35" s="1" t="str">
        <f>IFERROR(VLOOKUP(B35,'Pago Cliente'!B:D,3,0),"No Pago")</f>
        <v>No Pago</v>
      </c>
      <c r="H35" s="1" t="e">
        <f t="shared" si="0"/>
        <v>#VALUE!</v>
      </c>
    </row>
    <row r="36" spans="2:8" x14ac:dyDescent="0.25">
      <c r="B36" s="10" t="s">
        <v>33</v>
      </c>
      <c r="C36" s="2">
        <v>43168</v>
      </c>
      <c r="D36" s="2">
        <v>43198</v>
      </c>
      <c r="E36">
        <v>3</v>
      </c>
      <c r="F36" s="1">
        <v>13796.56</v>
      </c>
      <c r="G36" s="1" t="str">
        <f>IFERROR(VLOOKUP(B36,'Pago Cliente'!B:D,3,0),"No Pago")</f>
        <v>No Pago</v>
      </c>
      <c r="H36" s="1" t="e">
        <f t="shared" si="0"/>
        <v>#VALUE!</v>
      </c>
    </row>
    <row r="37" spans="2:8" x14ac:dyDescent="0.25">
      <c r="B37" s="10" t="s">
        <v>34</v>
      </c>
      <c r="C37" s="2">
        <v>43168</v>
      </c>
      <c r="D37" s="2">
        <v>43198</v>
      </c>
      <c r="E37">
        <v>3</v>
      </c>
      <c r="F37" s="1">
        <v>22181.9</v>
      </c>
      <c r="G37" s="1" t="str">
        <f>IFERROR(VLOOKUP(B37,'Pago Cliente'!B:D,3,0),"No Pago")</f>
        <v>No Pago</v>
      </c>
      <c r="H37" s="1" t="e">
        <f t="shared" si="0"/>
        <v>#VALUE!</v>
      </c>
    </row>
    <row r="38" spans="2:8" x14ac:dyDescent="0.25">
      <c r="B38" s="10" t="s">
        <v>35</v>
      </c>
      <c r="C38" s="2">
        <v>43168</v>
      </c>
      <c r="D38" s="2">
        <v>43198</v>
      </c>
      <c r="E38">
        <v>3</v>
      </c>
      <c r="F38" s="1">
        <v>20612.23</v>
      </c>
      <c r="G38" s="1" t="str">
        <f>IFERROR(VLOOKUP(B38,'Pago Cliente'!B:D,3,0),"No Pago")</f>
        <v>No Pago</v>
      </c>
      <c r="H38" s="1" t="e">
        <f t="shared" si="0"/>
        <v>#VALUE!</v>
      </c>
    </row>
    <row r="39" spans="2:8" x14ac:dyDescent="0.25">
      <c r="B39" s="10" t="s">
        <v>36</v>
      </c>
      <c r="C39" s="2">
        <v>43168</v>
      </c>
      <c r="D39" s="2">
        <v>43198</v>
      </c>
      <c r="E39">
        <v>3</v>
      </c>
      <c r="F39" s="1">
        <v>21934.06</v>
      </c>
      <c r="G39" s="1" t="str">
        <f>IFERROR(VLOOKUP(B39,'Pago Cliente'!B:D,3,0),"No Pago")</f>
        <v>No Pago</v>
      </c>
      <c r="H39" s="1" t="e">
        <f t="shared" si="0"/>
        <v>#VALUE!</v>
      </c>
    </row>
    <row r="40" spans="2:8" x14ac:dyDescent="0.25">
      <c r="B40" s="10" t="s">
        <v>37</v>
      </c>
      <c r="C40" s="2">
        <v>43168</v>
      </c>
      <c r="D40" s="2">
        <v>43198</v>
      </c>
      <c r="E40">
        <v>3</v>
      </c>
      <c r="F40" s="1">
        <v>18113.150000000001</v>
      </c>
      <c r="G40" s="1">
        <f>IFERROR(VLOOKUP(B40,'Pago Cliente'!B:D,3,0),"No Pago")</f>
        <v>18113.150000000001</v>
      </c>
      <c r="H40" s="1">
        <f t="shared" si="0"/>
        <v>0</v>
      </c>
    </row>
    <row r="41" spans="2:8" x14ac:dyDescent="0.25">
      <c r="B41" s="10" t="s">
        <v>128</v>
      </c>
      <c r="C41" s="2">
        <v>43168</v>
      </c>
      <c r="D41" s="2">
        <v>43198</v>
      </c>
      <c r="E41">
        <v>3</v>
      </c>
      <c r="F41" s="1">
        <v>22682.1</v>
      </c>
      <c r="G41" s="1">
        <f>IFERROR(VLOOKUP(B41,'Pago Cliente'!B:D,3,0),"No Pago")</f>
        <v>22682.1</v>
      </c>
      <c r="H41" s="1">
        <f t="shared" si="0"/>
        <v>0</v>
      </c>
    </row>
    <row r="42" spans="2:8" x14ac:dyDescent="0.25">
      <c r="B42" s="10" t="s">
        <v>5</v>
      </c>
      <c r="C42" s="2">
        <v>43169</v>
      </c>
      <c r="D42" s="2">
        <v>43199</v>
      </c>
      <c r="E42">
        <v>2</v>
      </c>
      <c r="F42" s="1">
        <v>1634.67</v>
      </c>
      <c r="G42" s="1">
        <f>IFERROR(VLOOKUP(B42,'Pago Cliente'!B:D,3,0),"No Pago")</f>
        <v>1634.67</v>
      </c>
      <c r="H42" s="1">
        <f t="shared" si="0"/>
        <v>0</v>
      </c>
    </row>
    <row r="43" spans="2:8" x14ac:dyDescent="0.25">
      <c r="B43" s="10" t="s">
        <v>38</v>
      </c>
      <c r="C43" s="2">
        <v>43169</v>
      </c>
      <c r="D43" s="2">
        <v>43199</v>
      </c>
      <c r="E43">
        <v>2</v>
      </c>
      <c r="F43" s="1">
        <v>21706.87</v>
      </c>
      <c r="G43" s="1">
        <f>IFERROR(VLOOKUP(B43,'Pago Cliente'!B:D,3,0),"No Pago")</f>
        <v>21706.87</v>
      </c>
      <c r="H43" s="1">
        <f t="shared" si="0"/>
        <v>0</v>
      </c>
    </row>
    <row r="44" spans="2:8" x14ac:dyDescent="0.25">
      <c r="B44" s="10" t="s">
        <v>39</v>
      </c>
      <c r="C44" s="2">
        <v>43169</v>
      </c>
      <c r="D44" s="2">
        <v>43199</v>
      </c>
      <c r="E44">
        <v>2</v>
      </c>
      <c r="F44" s="1">
        <v>12743.23</v>
      </c>
      <c r="G44" s="1">
        <f>IFERROR(VLOOKUP(B44,'Pago Cliente'!B:D,3,0),"No Pago")</f>
        <v>12743.23</v>
      </c>
      <c r="H44" s="1">
        <f t="shared" si="0"/>
        <v>0</v>
      </c>
    </row>
    <row r="45" spans="2:8" x14ac:dyDescent="0.25">
      <c r="B45" s="10" t="s">
        <v>40</v>
      </c>
      <c r="C45" s="2">
        <v>43169</v>
      </c>
      <c r="D45" s="2">
        <v>43199</v>
      </c>
      <c r="E45">
        <v>2</v>
      </c>
      <c r="F45" s="1">
        <v>21603.61</v>
      </c>
      <c r="G45" s="1">
        <f>IFERROR(VLOOKUP(B45,'Pago Cliente'!B:D,3,0),"No Pago")</f>
        <v>21603.61</v>
      </c>
      <c r="H45" s="1">
        <f t="shared" si="0"/>
        <v>0</v>
      </c>
    </row>
    <row r="46" spans="2:8" x14ac:dyDescent="0.25">
      <c r="B46" s="10" t="s">
        <v>41</v>
      </c>
      <c r="C46" s="2">
        <v>43169</v>
      </c>
      <c r="D46" s="2">
        <v>43199</v>
      </c>
      <c r="E46">
        <v>2</v>
      </c>
      <c r="F46" s="1">
        <v>21996.03</v>
      </c>
      <c r="G46" s="1">
        <f>IFERROR(VLOOKUP(B46,'Pago Cliente'!B:D,3,0),"No Pago")</f>
        <v>21996.03</v>
      </c>
      <c r="H46" s="1">
        <f t="shared" si="0"/>
        <v>0</v>
      </c>
    </row>
    <row r="47" spans="2:8" x14ac:dyDescent="0.25">
      <c r="B47" s="10" t="s">
        <v>42</v>
      </c>
      <c r="C47" s="2">
        <v>43169</v>
      </c>
      <c r="D47" s="2">
        <v>43199</v>
      </c>
      <c r="E47">
        <v>2</v>
      </c>
      <c r="F47" s="1">
        <v>21376.42</v>
      </c>
      <c r="G47" s="1">
        <f>IFERROR(VLOOKUP(B47,'Pago Cliente'!B:D,3,0),"No Pago")</f>
        <v>21376.42</v>
      </c>
      <c r="H47" s="1">
        <f t="shared" si="0"/>
        <v>0</v>
      </c>
    </row>
    <row r="48" spans="2:8" x14ac:dyDescent="0.25">
      <c r="B48" s="10" t="s">
        <v>43</v>
      </c>
      <c r="C48" s="2">
        <v>43169</v>
      </c>
      <c r="D48" s="2">
        <v>43199</v>
      </c>
      <c r="E48">
        <v>2</v>
      </c>
      <c r="F48" s="1">
        <v>20281.78</v>
      </c>
      <c r="G48" s="1">
        <f>IFERROR(VLOOKUP(B48,'Pago Cliente'!B:D,3,0),"No Pago")</f>
        <v>20281.78</v>
      </c>
      <c r="H48" s="1">
        <f t="shared" si="0"/>
        <v>0</v>
      </c>
    </row>
    <row r="49" spans="2:8" x14ac:dyDescent="0.25">
      <c r="B49" s="10" t="s">
        <v>44</v>
      </c>
      <c r="C49" s="2">
        <v>43169</v>
      </c>
      <c r="D49" s="2">
        <v>43199</v>
      </c>
      <c r="E49">
        <v>2</v>
      </c>
      <c r="F49" s="1">
        <v>49733.72</v>
      </c>
      <c r="G49" s="1">
        <f>IFERROR(VLOOKUP(B49,'Pago Cliente'!B:D,3,0),"No Pago")</f>
        <v>49733.72</v>
      </c>
      <c r="H49" s="1">
        <f t="shared" si="0"/>
        <v>0</v>
      </c>
    </row>
    <row r="50" spans="2:8" x14ac:dyDescent="0.25">
      <c r="B50" s="10" t="s">
        <v>45</v>
      </c>
      <c r="C50" s="2">
        <v>43169</v>
      </c>
      <c r="D50" s="2">
        <v>43199</v>
      </c>
      <c r="E50">
        <v>2</v>
      </c>
      <c r="F50" s="1">
        <v>13796.56</v>
      </c>
      <c r="G50" s="1">
        <f>IFERROR(VLOOKUP(B50,'Pago Cliente'!B:D,3,0),"No Pago")</f>
        <v>13796.56</v>
      </c>
      <c r="H50" s="1">
        <f t="shared" si="0"/>
        <v>0</v>
      </c>
    </row>
    <row r="51" spans="2:8" x14ac:dyDescent="0.25">
      <c r="B51" s="10" t="s">
        <v>46</v>
      </c>
      <c r="C51" s="2">
        <v>43169</v>
      </c>
      <c r="D51" s="2">
        <v>43199</v>
      </c>
      <c r="E51">
        <v>2</v>
      </c>
      <c r="F51" s="1">
        <v>35317.550000000003</v>
      </c>
      <c r="G51" s="1">
        <f>IFERROR(VLOOKUP(B51,'Pago Cliente'!B:D,3,0),"No Pago")</f>
        <v>35317.550000000003</v>
      </c>
      <c r="H51" s="1">
        <f t="shared" si="0"/>
        <v>0</v>
      </c>
    </row>
    <row r="52" spans="2:8" x14ac:dyDescent="0.25">
      <c r="B52" s="10" t="s">
        <v>47</v>
      </c>
      <c r="C52" s="2">
        <v>43169</v>
      </c>
      <c r="D52" s="2">
        <v>43199</v>
      </c>
      <c r="E52">
        <v>2</v>
      </c>
      <c r="F52" s="1">
        <v>22119.94</v>
      </c>
      <c r="G52" s="1" t="str">
        <f>IFERROR(VLOOKUP(B52,'Pago Cliente'!B:D,3,0),"No Pago")</f>
        <v>No Pago</v>
      </c>
      <c r="H52" s="1" t="e">
        <f t="shared" si="0"/>
        <v>#VALUE!</v>
      </c>
    </row>
    <row r="53" spans="2:8" x14ac:dyDescent="0.25">
      <c r="B53" s="10" t="s">
        <v>48</v>
      </c>
      <c r="C53" s="2">
        <v>43169</v>
      </c>
      <c r="D53" s="2">
        <v>43199</v>
      </c>
      <c r="E53">
        <v>2</v>
      </c>
      <c r="F53" s="1">
        <v>21748.18</v>
      </c>
      <c r="G53" s="1" t="str">
        <f>IFERROR(VLOOKUP(B53,'Pago Cliente'!B:D,3,0),"No Pago")</f>
        <v>No Pago</v>
      </c>
      <c r="H53" s="1" t="e">
        <f t="shared" si="0"/>
        <v>#VALUE!</v>
      </c>
    </row>
    <row r="54" spans="2:8" x14ac:dyDescent="0.25">
      <c r="B54" s="10" t="s">
        <v>49</v>
      </c>
      <c r="C54" s="2">
        <v>43169</v>
      </c>
      <c r="D54" s="2">
        <v>43199</v>
      </c>
      <c r="E54">
        <v>2</v>
      </c>
      <c r="F54" s="1">
        <v>18650.150000000001</v>
      </c>
      <c r="G54" s="1" t="str">
        <f>IFERROR(VLOOKUP(B54,'Pago Cliente'!B:D,3,0),"No Pago")</f>
        <v>No Pago</v>
      </c>
      <c r="H54" s="1" t="e">
        <f t="shared" si="0"/>
        <v>#VALUE!</v>
      </c>
    </row>
    <row r="55" spans="2:8" x14ac:dyDescent="0.25">
      <c r="B55" s="10" t="s">
        <v>50</v>
      </c>
      <c r="C55" s="2">
        <v>43169</v>
      </c>
      <c r="D55" s="2">
        <v>43199</v>
      </c>
      <c r="E55">
        <v>2</v>
      </c>
      <c r="F55" s="1">
        <v>46532.43</v>
      </c>
      <c r="G55" s="1" t="str">
        <f>IFERROR(VLOOKUP(B55,'Pago Cliente'!B:D,3,0),"No Pago")</f>
        <v>No Pago</v>
      </c>
      <c r="H55" s="1" t="e">
        <f t="shared" si="0"/>
        <v>#VALUE!</v>
      </c>
    </row>
    <row r="56" spans="2:8" x14ac:dyDescent="0.25">
      <c r="B56" s="10" t="s">
        <v>51</v>
      </c>
      <c r="C56" s="2">
        <v>43169</v>
      </c>
      <c r="D56" s="2">
        <v>43199</v>
      </c>
      <c r="E56">
        <v>2</v>
      </c>
      <c r="F56" s="1">
        <v>22181.9</v>
      </c>
      <c r="G56" s="1" t="str">
        <f>IFERROR(VLOOKUP(B56,'Pago Cliente'!B:D,3,0),"No Pago")</f>
        <v>No Pago</v>
      </c>
      <c r="H56" s="1" t="e">
        <f t="shared" si="0"/>
        <v>#VALUE!</v>
      </c>
    </row>
    <row r="57" spans="2:8" x14ac:dyDescent="0.25">
      <c r="B57" s="10" t="s">
        <v>133</v>
      </c>
      <c r="C57" s="2">
        <v>43169</v>
      </c>
      <c r="D57" s="2">
        <v>43199</v>
      </c>
      <c r="E57">
        <v>2</v>
      </c>
      <c r="F57" s="1">
        <v>6869.55</v>
      </c>
      <c r="G57" s="1">
        <f>IFERROR(VLOOKUP(B57,'Pago Cliente'!B:D,3,0),"No Pago")</f>
        <v>6869.55</v>
      </c>
      <c r="H57" s="1">
        <f t="shared" si="0"/>
        <v>0</v>
      </c>
    </row>
    <row r="58" spans="2:8" x14ac:dyDescent="0.25">
      <c r="B58" s="10" t="s">
        <v>52</v>
      </c>
      <c r="C58" s="2">
        <v>43170</v>
      </c>
      <c r="D58" s="2">
        <v>43200</v>
      </c>
      <c r="E58">
        <v>1</v>
      </c>
      <c r="F58" s="1">
        <v>21810.14</v>
      </c>
      <c r="G58" s="1">
        <f>IFERROR(VLOOKUP(B58,'Pago Cliente'!B:D,3,0),"No Pago")</f>
        <v>21810.14</v>
      </c>
      <c r="H58" s="1">
        <f t="shared" si="0"/>
        <v>0</v>
      </c>
    </row>
    <row r="59" spans="2:8" x14ac:dyDescent="0.25">
      <c r="B59" s="10" t="s">
        <v>53</v>
      </c>
      <c r="C59" s="2">
        <v>43170</v>
      </c>
      <c r="D59" s="2">
        <v>43200</v>
      </c>
      <c r="E59">
        <v>1</v>
      </c>
      <c r="F59" s="1">
        <v>21768.83</v>
      </c>
      <c r="G59" s="1">
        <f>IFERROR(VLOOKUP(B59,'Pago Cliente'!B:D,3,0),"No Pago")</f>
        <v>21768.83</v>
      </c>
      <c r="H59" s="1">
        <f t="shared" si="0"/>
        <v>0</v>
      </c>
    </row>
    <row r="60" spans="2:8" x14ac:dyDescent="0.25">
      <c r="B60" s="10" t="s">
        <v>54</v>
      </c>
      <c r="C60" s="2">
        <v>43170</v>
      </c>
      <c r="D60" s="2">
        <v>43200</v>
      </c>
      <c r="E60">
        <v>1</v>
      </c>
      <c r="F60" s="1">
        <v>19868.71</v>
      </c>
      <c r="G60" s="1">
        <f>IFERROR(VLOOKUP(B60,'Pago Cliente'!B:D,3,0),"No Pago")</f>
        <v>19868.71</v>
      </c>
      <c r="H60" s="1">
        <f t="shared" si="0"/>
        <v>0</v>
      </c>
    </row>
    <row r="61" spans="2:8" x14ac:dyDescent="0.25">
      <c r="B61" s="10" t="s">
        <v>55</v>
      </c>
      <c r="C61" s="2">
        <v>43170</v>
      </c>
      <c r="D61" s="2">
        <v>43200</v>
      </c>
      <c r="E61">
        <v>1</v>
      </c>
      <c r="F61" s="1">
        <v>21975.360000000001</v>
      </c>
      <c r="G61" s="1">
        <f>IFERROR(VLOOKUP(B61,'Pago Cliente'!B:D,3,0),"No Pago")</f>
        <v>21975.360000000001</v>
      </c>
      <c r="H61" s="1">
        <f t="shared" si="0"/>
        <v>0</v>
      </c>
    </row>
    <row r="62" spans="2:8" x14ac:dyDescent="0.25">
      <c r="B62" s="10" t="s">
        <v>56</v>
      </c>
      <c r="C62" s="2">
        <v>43170</v>
      </c>
      <c r="D62" s="2">
        <v>43200</v>
      </c>
      <c r="E62">
        <v>1</v>
      </c>
      <c r="F62" s="1">
        <v>22863.47</v>
      </c>
      <c r="G62" s="1">
        <f>IFERROR(VLOOKUP(B62,'Pago Cliente'!B:D,3,0),"No Pago")</f>
        <v>22863.47</v>
      </c>
      <c r="H62" s="1">
        <f t="shared" si="0"/>
        <v>0</v>
      </c>
    </row>
    <row r="63" spans="2:8" x14ac:dyDescent="0.25">
      <c r="B63" s="10" t="s">
        <v>57</v>
      </c>
      <c r="C63" s="2">
        <v>43170</v>
      </c>
      <c r="D63" s="2">
        <v>43200</v>
      </c>
      <c r="E63">
        <v>1</v>
      </c>
      <c r="F63" s="1">
        <v>22615.63</v>
      </c>
      <c r="G63" s="1">
        <f>IFERROR(VLOOKUP(B63,'Pago Cliente'!B:D,3,0),"No Pago")</f>
        <v>22615.63</v>
      </c>
      <c r="H63" s="1">
        <f t="shared" si="0"/>
        <v>0</v>
      </c>
    </row>
    <row r="64" spans="2:8" x14ac:dyDescent="0.25">
      <c r="B64" s="10" t="s">
        <v>58</v>
      </c>
      <c r="C64" s="2">
        <v>43170</v>
      </c>
      <c r="D64" s="2">
        <v>43200</v>
      </c>
      <c r="E64">
        <v>1</v>
      </c>
      <c r="F64" s="1">
        <v>34904.480000000003</v>
      </c>
      <c r="G64" s="1">
        <f>IFERROR(VLOOKUP(B64,'Pago Cliente'!B:D,3,0),"No Pago")</f>
        <v>34904.480000000003</v>
      </c>
      <c r="H64" s="1">
        <f t="shared" si="0"/>
        <v>0</v>
      </c>
    </row>
    <row r="65" spans="2:8" x14ac:dyDescent="0.25">
      <c r="B65" s="10" t="s">
        <v>59</v>
      </c>
      <c r="C65" s="2">
        <v>43170</v>
      </c>
      <c r="D65" s="2">
        <v>43200</v>
      </c>
      <c r="E65">
        <v>1</v>
      </c>
      <c r="F65" s="1">
        <v>19021.91</v>
      </c>
      <c r="G65" s="1">
        <f>IFERROR(VLOOKUP(B65,'Pago Cliente'!B:D,3,0),"No Pago")</f>
        <v>19021.91</v>
      </c>
      <c r="H65" s="1">
        <f t="shared" si="0"/>
        <v>0</v>
      </c>
    </row>
    <row r="66" spans="2:8" x14ac:dyDescent="0.25">
      <c r="B66" s="10" t="s">
        <v>127</v>
      </c>
      <c r="C66" s="2">
        <v>43170</v>
      </c>
      <c r="D66" s="2">
        <v>43200</v>
      </c>
      <c r="E66">
        <v>1</v>
      </c>
      <c r="F66" s="1">
        <v>1247.6400000000001</v>
      </c>
      <c r="G66" s="1">
        <f>IFERROR(VLOOKUP(B66,'Pago Cliente'!B:D,3,0),"No Pago")</f>
        <v>1247.6400000000001</v>
      </c>
      <c r="H66" s="1">
        <f t="shared" si="0"/>
        <v>0</v>
      </c>
    </row>
    <row r="67" spans="2:8" x14ac:dyDescent="0.25">
      <c r="B67" s="10" t="s">
        <v>7</v>
      </c>
      <c r="C67" s="2">
        <v>43171</v>
      </c>
      <c r="D67" s="2">
        <v>43201</v>
      </c>
      <c r="E67">
        <v>0</v>
      </c>
      <c r="F67" s="1">
        <v>1357</v>
      </c>
      <c r="G67" s="1">
        <f>IFERROR(VLOOKUP(B67,'Pago Cliente'!B:D,3,0),"No Pago")</f>
        <v>1357</v>
      </c>
      <c r="H67" s="1">
        <f t="shared" si="0"/>
        <v>0</v>
      </c>
    </row>
    <row r="68" spans="2:8" x14ac:dyDescent="0.25">
      <c r="B68" s="10" t="s">
        <v>60</v>
      </c>
      <c r="C68" s="2">
        <v>43171</v>
      </c>
      <c r="D68" s="2">
        <v>43201</v>
      </c>
      <c r="E68">
        <v>0</v>
      </c>
      <c r="F68" s="1">
        <v>21355.759999999998</v>
      </c>
      <c r="G68" s="1">
        <f>IFERROR(VLOOKUP(B68,'Pago Cliente'!B:D,3,0),"No Pago")</f>
        <v>21355.759999999998</v>
      </c>
      <c r="H68" s="1">
        <f t="shared" si="0"/>
        <v>0</v>
      </c>
    </row>
    <row r="69" spans="2:8" x14ac:dyDescent="0.25">
      <c r="B69" s="10" t="s">
        <v>61</v>
      </c>
      <c r="C69" s="2">
        <v>43171</v>
      </c>
      <c r="D69" s="2">
        <v>43201</v>
      </c>
      <c r="E69">
        <v>0</v>
      </c>
      <c r="F69" s="1">
        <v>21851.439999999999</v>
      </c>
      <c r="G69" s="1">
        <f>IFERROR(VLOOKUP(B69,'Pago Cliente'!B:D,3,0),"No Pago")</f>
        <v>21851.439999999999</v>
      </c>
      <c r="H69" s="1">
        <f t="shared" si="0"/>
        <v>0</v>
      </c>
    </row>
    <row r="70" spans="2:8" x14ac:dyDescent="0.25">
      <c r="B70" s="10" t="s">
        <v>62</v>
      </c>
      <c r="C70" s="2">
        <v>43171</v>
      </c>
      <c r="D70" s="2">
        <v>43201</v>
      </c>
      <c r="E70">
        <v>0</v>
      </c>
      <c r="F70" s="1">
        <v>10491.99</v>
      </c>
      <c r="G70" s="1">
        <f>IFERROR(VLOOKUP(B70,'Pago Cliente'!B:D,3,0),"No Pago")</f>
        <v>10491.99</v>
      </c>
      <c r="H70" s="1">
        <f t="shared" si="0"/>
        <v>0</v>
      </c>
    </row>
    <row r="71" spans="2:8" x14ac:dyDescent="0.25">
      <c r="B71" s="10" t="s">
        <v>63</v>
      </c>
      <c r="C71" s="2">
        <v>43171</v>
      </c>
      <c r="D71" s="2">
        <v>43201</v>
      </c>
      <c r="E71">
        <v>0</v>
      </c>
      <c r="F71" s="1">
        <v>12867.16</v>
      </c>
      <c r="G71" s="1">
        <f>IFERROR(VLOOKUP(B71,'Pago Cliente'!B:D,3,0),"No Pago")</f>
        <v>12867.16</v>
      </c>
      <c r="H71" s="1">
        <f t="shared" si="0"/>
        <v>0</v>
      </c>
    </row>
    <row r="72" spans="2:8" x14ac:dyDescent="0.25">
      <c r="B72" s="10" t="s">
        <v>64</v>
      </c>
      <c r="C72" s="2">
        <v>43171</v>
      </c>
      <c r="D72" s="2">
        <v>43201</v>
      </c>
      <c r="E72">
        <v>0</v>
      </c>
      <c r="F72" s="1">
        <v>22388.44</v>
      </c>
      <c r="G72" s="1" t="str">
        <f>IFERROR(VLOOKUP(B72,'Pago Cliente'!B:D,3,0),"No Pago")</f>
        <v>No Pago</v>
      </c>
      <c r="H72" s="1" t="e">
        <f t="shared" si="0"/>
        <v>#VALUE!</v>
      </c>
    </row>
    <row r="73" spans="2:8" x14ac:dyDescent="0.25">
      <c r="B73" s="10" t="s">
        <v>65</v>
      </c>
      <c r="C73" s="2">
        <v>43171</v>
      </c>
      <c r="D73" s="2">
        <v>43201</v>
      </c>
      <c r="E73">
        <v>0</v>
      </c>
      <c r="F73" s="1">
        <v>12350.81</v>
      </c>
      <c r="G73" s="1" t="str">
        <f>IFERROR(VLOOKUP(B73,'Pago Cliente'!B:D,3,0),"No Pago")</f>
        <v>No Pago</v>
      </c>
      <c r="H73" s="1" t="e">
        <f t="shared" si="0"/>
        <v>#VALUE!</v>
      </c>
    </row>
    <row r="74" spans="2:8" x14ac:dyDescent="0.25">
      <c r="B74" s="10" t="s">
        <v>66</v>
      </c>
      <c r="C74" s="2">
        <v>43171</v>
      </c>
      <c r="D74" s="2">
        <v>43201</v>
      </c>
      <c r="E74">
        <v>0</v>
      </c>
      <c r="F74" s="1">
        <v>10326.77</v>
      </c>
      <c r="G74" s="1" t="str">
        <f>IFERROR(VLOOKUP(B74,'Pago Cliente'!B:D,3,0),"No Pago")</f>
        <v>No Pago</v>
      </c>
      <c r="H74" s="1" t="e">
        <f t="shared" si="0"/>
        <v>#VALUE!</v>
      </c>
    </row>
    <row r="75" spans="2:8" x14ac:dyDescent="0.25">
      <c r="B75" s="10" t="s">
        <v>67</v>
      </c>
      <c r="C75" s="2">
        <v>43171</v>
      </c>
      <c r="D75" s="2">
        <v>43201</v>
      </c>
      <c r="E75">
        <v>0</v>
      </c>
      <c r="F75" s="1">
        <v>20302.43</v>
      </c>
      <c r="G75" s="1" t="str">
        <f>IFERROR(VLOOKUP(B75,'Pago Cliente'!B:D,3,0),"No Pago")</f>
        <v>No Pago</v>
      </c>
      <c r="H75" s="1" t="e">
        <f t="shared" ref="H75:H138" si="1">F75-G75</f>
        <v>#VALUE!</v>
      </c>
    </row>
    <row r="76" spans="2:8" x14ac:dyDescent="0.25">
      <c r="B76" s="10" t="s">
        <v>68</v>
      </c>
      <c r="C76" s="2">
        <v>43171</v>
      </c>
      <c r="D76" s="2">
        <v>43201</v>
      </c>
      <c r="E76">
        <v>0</v>
      </c>
      <c r="F76" s="1">
        <v>21644.91</v>
      </c>
      <c r="G76" s="1" t="str">
        <f>IFERROR(VLOOKUP(B76,'Pago Cliente'!B:D,3,0),"No Pago")</f>
        <v>No Pago</v>
      </c>
      <c r="H76" s="1" t="e">
        <f t="shared" si="1"/>
        <v>#VALUE!</v>
      </c>
    </row>
    <row r="77" spans="2:8" x14ac:dyDescent="0.25">
      <c r="B77" s="10" t="s">
        <v>69</v>
      </c>
      <c r="C77" s="2">
        <v>43171</v>
      </c>
      <c r="D77" s="2">
        <v>43201</v>
      </c>
      <c r="E77">
        <v>0</v>
      </c>
      <c r="F77" s="1">
        <v>21789.49</v>
      </c>
      <c r="G77" s="1">
        <f>IFERROR(VLOOKUP(B77,'Pago Cliente'!B:D,3,0),"No Pago")</f>
        <v>21789.49</v>
      </c>
      <c r="H77" s="1">
        <f t="shared" si="1"/>
        <v>0</v>
      </c>
    </row>
    <row r="78" spans="2:8" x14ac:dyDescent="0.25">
      <c r="B78" s="10" t="s">
        <v>71</v>
      </c>
      <c r="C78" s="2">
        <v>43171</v>
      </c>
      <c r="D78" s="2">
        <v>43201</v>
      </c>
      <c r="E78">
        <v>0</v>
      </c>
      <c r="F78" s="1">
        <v>20405.689999999999</v>
      </c>
      <c r="G78" s="1">
        <f>IFERROR(VLOOKUP(B78,'Pago Cliente'!B:D,3,0),"No Pago")</f>
        <v>20405.689999999999</v>
      </c>
      <c r="H78" s="1">
        <f t="shared" si="1"/>
        <v>0</v>
      </c>
    </row>
    <row r="79" spans="2:8" x14ac:dyDescent="0.25">
      <c r="B79" s="10" t="s">
        <v>129</v>
      </c>
      <c r="C79" s="2">
        <v>43171</v>
      </c>
      <c r="D79" s="2">
        <v>43201</v>
      </c>
      <c r="E79">
        <v>0</v>
      </c>
      <c r="F79" s="1">
        <v>23280.57</v>
      </c>
      <c r="G79" s="1">
        <f>IFERROR(VLOOKUP(B79,'Pago Cliente'!B:D,3,0),"No Pago")</f>
        <v>23280.57</v>
      </c>
      <c r="H79" s="1">
        <f t="shared" si="1"/>
        <v>0</v>
      </c>
    </row>
    <row r="80" spans="2:8" x14ac:dyDescent="0.25">
      <c r="B80" s="10" t="s">
        <v>8</v>
      </c>
      <c r="C80" s="2">
        <v>43172</v>
      </c>
      <c r="D80" s="2">
        <v>43202</v>
      </c>
      <c r="E80">
        <v>-1</v>
      </c>
      <c r="F80" s="1">
        <v>9159.4</v>
      </c>
      <c r="G80" s="1">
        <f>IFERROR(VLOOKUP(B80,'Pago Cliente'!B:D,3,0),"No Pago")</f>
        <v>9159.4</v>
      </c>
      <c r="H80" s="1">
        <f t="shared" si="1"/>
        <v>0</v>
      </c>
    </row>
    <row r="81" spans="2:8" x14ac:dyDescent="0.25">
      <c r="B81" s="10" t="s">
        <v>70</v>
      </c>
      <c r="C81" s="2">
        <v>43172</v>
      </c>
      <c r="D81" s="2">
        <v>43202</v>
      </c>
      <c r="E81">
        <v>-1</v>
      </c>
      <c r="F81" s="1">
        <v>19971.97</v>
      </c>
      <c r="G81" s="1">
        <f>IFERROR(VLOOKUP(B81,'Pago Cliente'!B:D,3,0),"No Pago")</f>
        <v>19971.97</v>
      </c>
      <c r="H81" s="1">
        <f t="shared" si="1"/>
        <v>0</v>
      </c>
    </row>
    <row r="82" spans="2:8" x14ac:dyDescent="0.25">
      <c r="B82" s="10" t="s">
        <v>72</v>
      </c>
      <c r="C82" s="2">
        <v>43172</v>
      </c>
      <c r="D82" s="2">
        <v>43202</v>
      </c>
      <c r="E82">
        <v>-1</v>
      </c>
      <c r="F82" s="1">
        <v>20405.689999999999</v>
      </c>
      <c r="G82" s="1">
        <f>IFERROR(VLOOKUP(B82,'Pago Cliente'!B:D,3,0),"No Pago")</f>
        <v>20405.689999999999</v>
      </c>
      <c r="H82" s="1">
        <f t="shared" si="1"/>
        <v>0</v>
      </c>
    </row>
    <row r="83" spans="2:8" x14ac:dyDescent="0.25">
      <c r="B83" s="10" t="s">
        <v>73</v>
      </c>
      <c r="C83" s="2">
        <v>43172</v>
      </c>
      <c r="D83" s="2">
        <v>43202</v>
      </c>
      <c r="E83">
        <v>-1</v>
      </c>
      <c r="F83" s="1">
        <v>19145.830000000002</v>
      </c>
      <c r="G83" s="1">
        <f>IFERROR(VLOOKUP(B83,'Pago Cliente'!B:D,3,0),"No Pago")</f>
        <v>19145.830000000002</v>
      </c>
      <c r="H83" s="1">
        <f t="shared" si="1"/>
        <v>0</v>
      </c>
    </row>
    <row r="84" spans="2:8" x14ac:dyDescent="0.25">
      <c r="B84" s="10" t="s">
        <v>74</v>
      </c>
      <c r="C84" s="2">
        <v>43172</v>
      </c>
      <c r="D84" s="2">
        <v>43202</v>
      </c>
      <c r="E84">
        <v>-1</v>
      </c>
      <c r="F84" s="1">
        <v>10719.18</v>
      </c>
      <c r="G84" s="1">
        <f>IFERROR(VLOOKUP(B84,'Pago Cliente'!B:D,3,0),"No Pago")</f>
        <v>10719.18</v>
      </c>
      <c r="H84" s="1">
        <f t="shared" si="1"/>
        <v>0</v>
      </c>
    </row>
    <row r="85" spans="2:8" x14ac:dyDescent="0.25">
      <c r="B85" s="10" t="s">
        <v>75</v>
      </c>
      <c r="C85" s="2">
        <v>43172</v>
      </c>
      <c r="D85" s="2">
        <v>43202</v>
      </c>
      <c r="E85">
        <v>-1</v>
      </c>
      <c r="F85" s="1">
        <v>21376.42</v>
      </c>
      <c r="G85" s="1">
        <f>IFERROR(VLOOKUP(B85,'Pago Cliente'!B:D,3,0),"No Pago")</f>
        <v>21376.42</v>
      </c>
      <c r="H85" s="1">
        <f t="shared" si="1"/>
        <v>0</v>
      </c>
    </row>
    <row r="86" spans="2:8" x14ac:dyDescent="0.25">
      <c r="B86" s="10" t="s">
        <v>76</v>
      </c>
      <c r="C86" s="2">
        <v>43172</v>
      </c>
      <c r="D86" s="2">
        <v>43202</v>
      </c>
      <c r="E86">
        <v>-1</v>
      </c>
      <c r="F86" s="1">
        <v>12887.81</v>
      </c>
      <c r="G86" s="1">
        <f>IFERROR(VLOOKUP(B86,'Pago Cliente'!B:D,3,0),"No Pago")</f>
        <v>12887.81</v>
      </c>
      <c r="H86" s="1">
        <f t="shared" si="1"/>
        <v>0</v>
      </c>
    </row>
    <row r="87" spans="2:8" x14ac:dyDescent="0.25">
      <c r="B87" s="10" t="s">
        <v>77</v>
      </c>
      <c r="C87" s="2">
        <v>43172</v>
      </c>
      <c r="D87" s="2">
        <v>43202</v>
      </c>
      <c r="E87">
        <v>-1</v>
      </c>
      <c r="F87" s="1">
        <v>21562.29</v>
      </c>
      <c r="G87" s="1">
        <f>IFERROR(VLOOKUP(B87,'Pago Cliente'!B:D,3,0),"No Pago")</f>
        <v>21562.29</v>
      </c>
      <c r="H87" s="1">
        <f t="shared" si="1"/>
        <v>0</v>
      </c>
    </row>
    <row r="88" spans="2:8" x14ac:dyDescent="0.25">
      <c r="B88" s="10" t="s">
        <v>78</v>
      </c>
      <c r="C88" s="2">
        <v>43172</v>
      </c>
      <c r="D88" s="2">
        <v>43202</v>
      </c>
      <c r="E88">
        <v>-1</v>
      </c>
      <c r="F88" s="1">
        <v>49940.26</v>
      </c>
      <c r="G88" s="1">
        <f>IFERROR(VLOOKUP(B88,'Pago Cliente'!B:D,3,0),"No Pago")</f>
        <v>49940.26</v>
      </c>
      <c r="H88" s="1">
        <f t="shared" si="1"/>
        <v>0</v>
      </c>
    </row>
    <row r="89" spans="2:8" x14ac:dyDescent="0.25">
      <c r="B89" s="10" t="s">
        <v>79</v>
      </c>
      <c r="C89" s="2">
        <v>43172</v>
      </c>
      <c r="D89" s="2">
        <v>43202</v>
      </c>
      <c r="E89">
        <v>-1</v>
      </c>
      <c r="F89" s="1">
        <v>21025.3</v>
      </c>
      <c r="G89" s="1" t="str">
        <f>IFERROR(VLOOKUP(B89,'Pago Cliente'!B:D,3,0),"No Pago")</f>
        <v>No Pago</v>
      </c>
      <c r="H89" s="1" t="e">
        <f t="shared" si="1"/>
        <v>#VALUE!</v>
      </c>
    </row>
    <row r="90" spans="2:8" x14ac:dyDescent="0.25">
      <c r="B90" s="10" t="s">
        <v>80</v>
      </c>
      <c r="C90" s="2">
        <v>43172</v>
      </c>
      <c r="D90" s="2">
        <v>43202</v>
      </c>
      <c r="E90">
        <v>-1</v>
      </c>
      <c r="F90" s="1">
        <v>19910.009999999998</v>
      </c>
      <c r="G90" s="1" t="str">
        <f>IFERROR(VLOOKUP(B90,'Pago Cliente'!B:D,3,0),"No Pago")</f>
        <v>No Pago</v>
      </c>
      <c r="H90" s="1" t="e">
        <f t="shared" si="1"/>
        <v>#VALUE!</v>
      </c>
    </row>
    <row r="91" spans="2:8" x14ac:dyDescent="0.25">
      <c r="B91" s="10" t="s">
        <v>81</v>
      </c>
      <c r="C91" s="2">
        <v>43172</v>
      </c>
      <c r="D91" s="2">
        <v>43202</v>
      </c>
      <c r="E91">
        <v>-1</v>
      </c>
      <c r="F91" s="1">
        <v>10595.27</v>
      </c>
      <c r="G91" s="1" t="str">
        <f>IFERROR(VLOOKUP(B91,'Pago Cliente'!B:D,3,0),"No Pago")</f>
        <v>No Pago</v>
      </c>
      <c r="H91" s="1" t="e">
        <f t="shared" si="1"/>
        <v>#VALUE!</v>
      </c>
    </row>
    <row r="92" spans="2:8" x14ac:dyDescent="0.25">
      <c r="B92" s="10" t="s">
        <v>82</v>
      </c>
      <c r="C92" s="2">
        <v>43172</v>
      </c>
      <c r="D92" s="2">
        <v>43202</v>
      </c>
      <c r="E92">
        <v>-1</v>
      </c>
      <c r="F92" s="1">
        <v>22636.28</v>
      </c>
      <c r="G92" s="1" t="str">
        <f>IFERROR(VLOOKUP(B92,'Pago Cliente'!B:D,3,0),"No Pago")</f>
        <v>No Pago</v>
      </c>
      <c r="H92" s="1" t="e">
        <f t="shared" si="1"/>
        <v>#VALUE!</v>
      </c>
    </row>
    <row r="93" spans="2:8" x14ac:dyDescent="0.25">
      <c r="B93" s="10" t="s">
        <v>83</v>
      </c>
      <c r="C93" s="2">
        <v>43172</v>
      </c>
      <c r="D93" s="2">
        <v>43202</v>
      </c>
      <c r="E93">
        <v>-1</v>
      </c>
      <c r="F93" s="1">
        <v>13817.21</v>
      </c>
      <c r="G93" s="1" t="str">
        <f>IFERROR(VLOOKUP(B93,'Pago Cliente'!B:D,3,0),"No Pago")</f>
        <v>No Pago</v>
      </c>
      <c r="H93" s="1" t="e">
        <f t="shared" si="1"/>
        <v>#VALUE!</v>
      </c>
    </row>
    <row r="94" spans="2:8" x14ac:dyDescent="0.25">
      <c r="B94" s="10" t="s">
        <v>84</v>
      </c>
      <c r="C94" s="2">
        <v>43172</v>
      </c>
      <c r="D94" s="2">
        <v>43202</v>
      </c>
      <c r="E94">
        <v>-1</v>
      </c>
      <c r="F94" s="1">
        <v>19083.87</v>
      </c>
      <c r="G94" s="1" t="str">
        <f>IFERROR(VLOOKUP(B94,'Pago Cliente'!B:D,3,0),"No Pago")</f>
        <v>No Pago</v>
      </c>
      <c r="H94" s="1" t="e">
        <f t="shared" si="1"/>
        <v>#VALUE!</v>
      </c>
    </row>
    <row r="95" spans="2:8" x14ac:dyDescent="0.25">
      <c r="B95" s="10" t="s">
        <v>85</v>
      </c>
      <c r="C95" s="2">
        <v>43172</v>
      </c>
      <c r="D95" s="2">
        <v>43202</v>
      </c>
      <c r="E95">
        <v>-1</v>
      </c>
      <c r="F95" s="1">
        <v>47193.34</v>
      </c>
      <c r="G95" s="1" t="str">
        <f>IFERROR(VLOOKUP(B95,'Pago Cliente'!B:D,3,0),"No Pago")</f>
        <v>No Pago</v>
      </c>
      <c r="H95" s="1" t="e">
        <f t="shared" si="1"/>
        <v>#VALUE!</v>
      </c>
    </row>
    <row r="96" spans="2:8" x14ac:dyDescent="0.25">
      <c r="B96" s="10" t="s">
        <v>86</v>
      </c>
      <c r="C96" s="2">
        <v>43172</v>
      </c>
      <c r="D96" s="2">
        <v>43202</v>
      </c>
      <c r="E96">
        <v>-1</v>
      </c>
      <c r="F96" s="1">
        <v>20777.46</v>
      </c>
      <c r="G96" s="1" t="str">
        <f>IFERROR(VLOOKUP(B96,'Pago Cliente'!B:D,3,0),"No Pago")</f>
        <v>No Pago</v>
      </c>
      <c r="H96" s="1" t="e">
        <f t="shared" si="1"/>
        <v>#VALUE!</v>
      </c>
    </row>
    <row r="97" spans="2:8" x14ac:dyDescent="0.25">
      <c r="B97" s="10" t="s">
        <v>87</v>
      </c>
      <c r="C97" s="2">
        <v>43172</v>
      </c>
      <c r="D97" s="2">
        <v>43202</v>
      </c>
      <c r="E97">
        <v>-1</v>
      </c>
      <c r="F97" s="1">
        <v>21996.03</v>
      </c>
      <c r="G97" s="1" t="str">
        <f>IFERROR(VLOOKUP(B97,'Pago Cliente'!B:D,3,0),"No Pago")</f>
        <v>No Pago</v>
      </c>
      <c r="H97" s="1" t="e">
        <f t="shared" si="1"/>
        <v>#VALUE!</v>
      </c>
    </row>
    <row r="98" spans="2:8" x14ac:dyDescent="0.25">
      <c r="B98" s="10" t="s">
        <v>130</v>
      </c>
      <c r="C98" s="2">
        <v>43172</v>
      </c>
      <c r="D98" s="2">
        <v>43202</v>
      </c>
      <c r="E98">
        <v>-1</v>
      </c>
      <c r="F98" s="1">
        <v>23420.22</v>
      </c>
      <c r="G98" s="1" t="str">
        <f>IFERROR(VLOOKUP(B98,'Pago Cliente'!B:D,3,0),"No Pago")</f>
        <v>No Pago</v>
      </c>
      <c r="H98" s="1" t="e">
        <f t="shared" si="1"/>
        <v>#VALUE!</v>
      </c>
    </row>
    <row r="99" spans="2:8" x14ac:dyDescent="0.25">
      <c r="B99" s="10" t="s">
        <v>131</v>
      </c>
      <c r="C99" s="2">
        <v>43172</v>
      </c>
      <c r="D99" s="2">
        <v>43202</v>
      </c>
      <c r="E99">
        <v>-1</v>
      </c>
      <c r="F99" s="1">
        <v>21824.29</v>
      </c>
      <c r="G99" s="1" t="str">
        <f>IFERROR(VLOOKUP(B99,'Pago Cliente'!B:D,3,0),"No Pago")</f>
        <v>No Pago</v>
      </c>
      <c r="H99" s="1" t="e">
        <f t="shared" si="1"/>
        <v>#VALUE!</v>
      </c>
    </row>
    <row r="100" spans="2:8" x14ac:dyDescent="0.25">
      <c r="B100" s="10" t="s">
        <v>9</v>
      </c>
      <c r="C100" s="2">
        <v>43173</v>
      </c>
      <c r="D100" s="2">
        <v>43203</v>
      </c>
      <c r="E100">
        <v>-2</v>
      </c>
      <c r="F100" s="1">
        <v>9159.4</v>
      </c>
      <c r="G100" s="1" t="str">
        <f>IFERROR(VLOOKUP(B100,'Pago Cliente'!B:D,3,0),"No Pago")</f>
        <v>No Pago</v>
      </c>
      <c r="H100" s="1" t="e">
        <f t="shared" si="1"/>
        <v>#VALUE!</v>
      </c>
    </row>
    <row r="101" spans="2:8" x14ac:dyDescent="0.25">
      <c r="B101" s="10" t="s">
        <v>88</v>
      </c>
      <c r="C101" s="2">
        <v>43173</v>
      </c>
      <c r="D101" s="2">
        <v>43203</v>
      </c>
      <c r="E101">
        <v>-2</v>
      </c>
      <c r="F101" s="1">
        <v>18815.37</v>
      </c>
      <c r="G101" s="1" t="str">
        <f>IFERROR(VLOOKUP(B101,'Pago Cliente'!B:D,3,0),"No Pago")</f>
        <v>No Pago</v>
      </c>
      <c r="H101" s="1" t="e">
        <f t="shared" si="1"/>
        <v>#VALUE!</v>
      </c>
    </row>
    <row r="102" spans="2:8" x14ac:dyDescent="0.25">
      <c r="B102" s="10" t="s">
        <v>89</v>
      </c>
      <c r="C102" s="2">
        <v>43173</v>
      </c>
      <c r="D102" s="2">
        <v>43203</v>
      </c>
      <c r="E102">
        <v>-2</v>
      </c>
      <c r="F102" s="1">
        <v>17596.82</v>
      </c>
      <c r="G102" s="1" t="str">
        <f>IFERROR(VLOOKUP(B102,'Pago Cliente'!B:D,3,0),"No Pago")</f>
        <v>No Pago</v>
      </c>
      <c r="H102" s="1" t="e">
        <f t="shared" si="1"/>
        <v>#VALUE!</v>
      </c>
    </row>
    <row r="103" spans="2:8" x14ac:dyDescent="0.25">
      <c r="B103" s="10" t="s">
        <v>90</v>
      </c>
      <c r="C103" s="2">
        <v>43173</v>
      </c>
      <c r="D103" s="2">
        <v>43203</v>
      </c>
      <c r="E103">
        <v>-2</v>
      </c>
      <c r="F103" s="1">
        <v>21748.18</v>
      </c>
      <c r="G103" s="1" t="str">
        <f>IFERROR(VLOOKUP(B103,'Pago Cliente'!B:D,3,0),"No Pago")</f>
        <v>No Pago</v>
      </c>
      <c r="H103" s="1" t="e">
        <f t="shared" si="1"/>
        <v>#VALUE!</v>
      </c>
    </row>
    <row r="104" spans="2:8" x14ac:dyDescent="0.25">
      <c r="B104" s="10" t="s">
        <v>91</v>
      </c>
      <c r="C104" s="2">
        <v>43173</v>
      </c>
      <c r="D104" s="2">
        <v>43203</v>
      </c>
      <c r="E104">
        <v>-2</v>
      </c>
      <c r="F104" s="1">
        <v>20736.150000000001</v>
      </c>
      <c r="G104" s="1" t="str">
        <f>IFERROR(VLOOKUP(B104,'Pago Cliente'!B:D,3,0),"No Pago")</f>
        <v>No Pago</v>
      </c>
      <c r="H104" s="1" t="e">
        <f t="shared" si="1"/>
        <v>#VALUE!</v>
      </c>
    </row>
    <row r="105" spans="2:8" x14ac:dyDescent="0.25">
      <c r="B105" s="10" t="s">
        <v>92</v>
      </c>
      <c r="C105" s="2">
        <v>43173</v>
      </c>
      <c r="D105" s="2">
        <v>43203</v>
      </c>
      <c r="E105">
        <v>-2</v>
      </c>
      <c r="F105" s="1">
        <v>10739.84</v>
      </c>
      <c r="G105" s="1" t="str">
        <f>IFERROR(VLOOKUP(B105,'Pago Cliente'!B:D,3,0),"No Pago")</f>
        <v>No Pago</v>
      </c>
      <c r="H105" s="1" t="e">
        <f t="shared" si="1"/>
        <v>#VALUE!</v>
      </c>
    </row>
    <row r="106" spans="2:8" x14ac:dyDescent="0.25">
      <c r="B106" s="10" t="s">
        <v>93</v>
      </c>
      <c r="C106" s="2">
        <v>43173</v>
      </c>
      <c r="D106" s="2">
        <v>43203</v>
      </c>
      <c r="E106">
        <v>-2</v>
      </c>
      <c r="F106" s="1">
        <v>22264.51</v>
      </c>
      <c r="G106" s="1" t="str">
        <f>IFERROR(VLOOKUP(B106,'Pago Cliente'!B:D,3,0),"No Pago")</f>
        <v>No Pago</v>
      </c>
      <c r="H106" s="1" t="e">
        <f t="shared" si="1"/>
        <v>#VALUE!</v>
      </c>
    </row>
    <row r="107" spans="2:8" x14ac:dyDescent="0.25">
      <c r="B107" s="10" t="s">
        <v>94</v>
      </c>
      <c r="C107" s="2">
        <v>43173</v>
      </c>
      <c r="D107" s="2">
        <v>43203</v>
      </c>
      <c r="E107">
        <v>-2</v>
      </c>
      <c r="F107" s="1">
        <v>20405.689999999999</v>
      </c>
      <c r="G107" s="1" t="str">
        <f>IFERROR(VLOOKUP(B107,'Pago Cliente'!B:D,3,0),"No Pago")</f>
        <v>No Pago</v>
      </c>
      <c r="H107" s="1" t="e">
        <f t="shared" si="1"/>
        <v>#VALUE!</v>
      </c>
    </row>
    <row r="108" spans="2:8" x14ac:dyDescent="0.25">
      <c r="B108" s="10" t="s">
        <v>95</v>
      </c>
      <c r="C108" s="2">
        <v>43173</v>
      </c>
      <c r="D108" s="2">
        <v>43203</v>
      </c>
      <c r="E108">
        <v>-2</v>
      </c>
      <c r="F108" s="1">
        <v>34904.480000000003</v>
      </c>
      <c r="G108" s="1" t="str">
        <f>IFERROR(VLOOKUP(B108,'Pago Cliente'!B:D,3,0),"No Pago")</f>
        <v>No Pago</v>
      </c>
      <c r="H108" s="1" t="e">
        <f t="shared" si="1"/>
        <v>#VALUE!</v>
      </c>
    </row>
    <row r="109" spans="2:8" x14ac:dyDescent="0.25">
      <c r="B109" s="10" t="s">
        <v>96</v>
      </c>
      <c r="C109" s="2">
        <v>43173</v>
      </c>
      <c r="D109" s="2">
        <v>43203</v>
      </c>
      <c r="E109">
        <v>-2</v>
      </c>
      <c r="F109" s="1">
        <v>20591.580000000002</v>
      </c>
      <c r="G109" s="1" t="str">
        <f>IFERROR(VLOOKUP(B109,'Pago Cliente'!B:D,3,0),"No Pago")</f>
        <v>No Pago</v>
      </c>
      <c r="H109" s="1" t="e">
        <f t="shared" si="1"/>
        <v>#VALUE!</v>
      </c>
    </row>
    <row r="110" spans="2:8" x14ac:dyDescent="0.25">
      <c r="B110" s="10" t="s">
        <v>97</v>
      </c>
      <c r="C110" s="2">
        <v>43173</v>
      </c>
      <c r="D110" s="2">
        <v>43203</v>
      </c>
      <c r="E110">
        <v>-2</v>
      </c>
      <c r="F110" s="1">
        <v>13362.84</v>
      </c>
      <c r="G110" s="1" t="str">
        <f>IFERROR(VLOOKUP(B110,'Pago Cliente'!B:D,3,0),"No Pago")</f>
        <v>No Pago</v>
      </c>
      <c r="H110" s="1" t="e">
        <f t="shared" si="1"/>
        <v>#VALUE!</v>
      </c>
    </row>
    <row r="111" spans="2:8" x14ac:dyDescent="0.25">
      <c r="B111" s="10" t="s">
        <v>98</v>
      </c>
      <c r="C111" s="2">
        <v>43173</v>
      </c>
      <c r="D111" s="2">
        <v>43203</v>
      </c>
      <c r="E111">
        <v>-2</v>
      </c>
      <c r="F111" s="1">
        <v>20219.82</v>
      </c>
      <c r="G111" s="1" t="str">
        <f>IFERROR(VLOOKUP(B111,'Pago Cliente'!B:D,3,0),"No Pago")</f>
        <v>No Pago</v>
      </c>
      <c r="H111" s="1" t="e">
        <f t="shared" si="1"/>
        <v>#VALUE!</v>
      </c>
    </row>
    <row r="112" spans="2:8" x14ac:dyDescent="0.25">
      <c r="B112" s="10" t="s">
        <v>100</v>
      </c>
      <c r="C112" s="2">
        <v>43173</v>
      </c>
      <c r="D112" s="2">
        <v>43203</v>
      </c>
      <c r="E112">
        <v>-2</v>
      </c>
      <c r="F112" s="1">
        <v>22223.21</v>
      </c>
      <c r="G112" s="1" t="str">
        <f>IFERROR(VLOOKUP(B112,'Pago Cliente'!B:D,3,0),"No Pago")</f>
        <v>No Pago</v>
      </c>
      <c r="H112" s="1" t="e">
        <f t="shared" si="1"/>
        <v>#VALUE!</v>
      </c>
    </row>
    <row r="113" spans="2:8" x14ac:dyDescent="0.25">
      <c r="B113" s="10" t="s">
        <v>101</v>
      </c>
      <c r="C113" s="2">
        <v>43173</v>
      </c>
      <c r="D113" s="2">
        <v>43203</v>
      </c>
      <c r="E113">
        <v>-2</v>
      </c>
      <c r="F113" s="1">
        <v>21500.34</v>
      </c>
      <c r="G113" s="1" t="str">
        <f>IFERROR(VLOOKUP(B113,'Pago Cliente'!B:D,3,0),"No Pago")</f>
        <v>No Pago</v>
      </c>
      <c r="H113" s="1" t="e">
        <f t="shared" si="1"/>
        <v>#VALUE!</v>
      </c>
    </row>
    <row r="114" spans="2:8" x14ac:dyDescent="0.25">
      <c r="B114" s="10" t="s">
        <v>6</v>
      </c>
      <c r="C114" s="2">
        <v>43174</v>
      </c>
      <c r="D114" s="2">
        <v>43204</v>
      </c>
      <c r="E114">
        <v>-3</v>
      </c>
      <c r="F114" s="1">
        <v>1882.35</v>
      </c>
      <c r="G114" s="1" t="str">
        <f>IFERROR(VLOOKUP(B114,'Pago Cliente'!B:D,3,0),"No Pago")</f>
        <v>No Pago</v>
      </c>
      <c r="H114" s="1" t="e">
        <f t="shared" si="1"/>
        <v>#VALUE!</v>
      </c>
    </row>
    <row r="115" spans="2:8" x14ac:dyDescent="0.25">
      <c r="B115" s="10" t="s">
        <v>99</v>
      </c>
      <c r="C115" s="2">
        <v>43174</v>
      </c>
      <c r="D115" s="2">
        <v>43204</v>
      </c>
      <c r="E115">
        <v>-3</v>
      </c>
      <c r="F115" s="1">
        <v>13974.96</v>
      </c>
      <c r="G115" s="1" t="str">
        <f>IFERROR(VLOOKUP(B115,'Pago Cliente'!B:D,3,0),"No Pago")</f>
        <v>No Pago</v>
      </c>
      <c r="H115" s="1" t="e">
        <f t="shared" si="1"/>
        <v>#VALUE!</v>
      </c>
    </row>
    <row r="116" spans="2:8" x14ac:dyDescent="0.25">
      <c r="B116" s="10" t="s">
        <v>102</v>
      </c>
      <c r="C116" s="2">
        <v>43174</v>
      </c>
      <c r="D116" s="2">
        <v>43204</v>
      </c>
      <c r="E116">
        <v>-3</v>
      </c>
      <c r="F116" s="1">
        <v>20199.63</v>
      </c>
      <c r="G116" s="1" t="str">
        <f>IFERROR(VLOOKUP(B116,'Pago Cliente'!B:D,3,0),"No Pago")</f>
        <v>No Pago</v>
      </c>
      <c r="H116" s="1" t="e">
        <f t="shared" si="1"/>
        <v>#VALUE!</v>
      </c>
    </row>
    <row r="117" spans="2:8" x14ac:dyDescent="0.25">
      <c r="B117" s="10" t="s">
        <v>103</v>
      </c>
      <c r="C117" s="2">
        <v>43174</v>
      </c>
      <c r="D117" s="2">
        <v>43204</v>
      </c>
      <c r="E117">
        <v>-3</v>
      </c>
      <c r="F117" s="1">
        <v>21216.73</v>
      </c>
      <c r="G117" s="1" t="str">
        <f>IFERROR(VLOOKUP(B117,'Pago Cliente'!B:D,3,0),"No Pago")</f>
        <v>No Pago</v>
      </c>
      <c r="H117" s="1" t="e">
        <f t="shared" si="1"/>
        <v>#VALUE!</v>
      </c>
    </row>
    <row r="118" spans="2:8" x14ac:dyDescent="0.25">
      <c r="B118" s="10" t="s">
        <v>104</v>
      </c>
      <c r="C118" s="2">
        <v>43174</v>
      </c>
      <c r="D118" s="2">
        <v>43204</v>
      </c>
      <c r="E118">
        <v>-3</v>
      </c>
      <c r="F118" s="1">
        <v>12510.35</v>
      </c>
      <c r="G118" s="1" t="str">
        <f>IFERROR(VLOOKUP(B118,'Pago Cliente'!B:D,3,0),"No Pago")</f>
        <v>No Pago</v>
      </c>
      <c r="H118" s="1" t="e">
        <f t="shared" si="1"/>
        <v>#VALUE!</v>
      </c>
    </row>
    <row r="119" spans="2:8" x14ac:dyDescent="0.25">
      <c r="B119" s="10" t="s">
        <v>105</v>
      </c>
      <c r="C119" s="2">
        <v>43174</v>
      </c>
      <c r="D119" s="2">
        <v>43204</v>
      </c>
      <c r="E119">
        <v>-3</v>
      </c>
      <c r="F119" s="1">
        <v>21481.17</v>
      </c>
      <c r="G119" s="1" t="str">
        <f>IFERROR(VLOOKUP(B119,'Pago Cliente'!B:D,3,0),"No Pago")</f>
        <v>No Pago</v>
      </c>
      <c r="H119" s="1" t="e">
        <f t="shared" si="1"/>
        <v>#VALUE!</v>
      </c>
    </row>
    <row r="120" spans="2:8" x14ac:dyDescent="0.25">
      <c r="B120" s="10" t="s">
        <v>106</v>
      </c>
      <c r="C120" s="2">
        <v>43174</v>
      </c>
      <c r="D120" s="2">
        <v>43204</v>
      </c>
      <c r="E120">
        <v>-3</v>
      </c>
      <c r="F120" s="1">
        <v>22559.3</v>
      </c>
      <c r="G120" s="1" t="str">
        <f>IFERROR(VLOOKUP(B120,'Pago Cliente'!B:D,3,0),"No Pago")</f>
        <v>No Pago</v>
      </c>
      <c r="H120" s="1" t="e">
        <f t="shared" si="1"/>
        <v>#VALUE!</v>
      </c>
    </row>
    <row r="121" spans="2:8" x14ac:dyDescent="0.25">
      <c r="B121" s="10" t="s">
        <v>107</v>
      </c>
      <c r="C121" s="2">
        <v>43174</v>
      </c>
      <c r="D121" s="2">
        <v>43204</v>
      </c>
      <c r="E121">
        <v>-3</v>
      </c>
      <c r="F121" s="1">
        <v>17860.29</v>
      </c>
      <c r="G121" s="1" t="str">
        <f>IFERROR(VLOOKUP(B121,'Pago Cliente'!B:D,3,0),"No Pago")</f>
        <v>No Pago</v>
      </c>
      <c r="H121" s="1" t="e">
        <f t="shared" si="1"/>
        <v>#VALUE!</v>
      </c>
    </row>
    <row r="122" spans="2:8" x14ac:dyDescent="0.25">
      <c r="B122" s="10" t="s">
        <v>108</v>
      </c>
      <c r="C122" s="2">
        <v>43174</v>
      </c>
      <c r="D122" s="2">
        <v>43204</v>
      </c>
      <c r="E122">
        <v>-3</v>
      </c>
      <c r="F122" s="1">
        <v>13039.24</v>
      </c>
      <c r="G122" s="1" t="str">
        <f>IFERROR(VLOOKUP(B122,'Pago Cliente'!B:D,3,0),"No Pago")</f>
        <v>No Pago</v>
      </c>
      <c r="H122" s="1" t="e">
        <f t="shared" si="1"/>
        <v>#VALUE!</v>
      </c>
    </row>
    <row r="123" spans="2:8" x14ac:dyDescent="0.25">
      <c r="B123" s="10" t="s">
        <v>109</v>
      </c>
      <c r="C123" s="2">
        <v>43174</v>
      </c>
      <c r="D123" s="2">
        <v>43204</v>
      </c>
      <c r="E123">
        <v>-3</v>
      </c>
      <c r="F123" s="1">
        <v>21237.07</v>
      </c>
      <c r="G123" s="1" t="str">
        <f>IFERROR(VLOOKUP(B123,'Pago Cliente'!B:D,3,0),"No Pago")</f>
        <v>No Pago</v>
      </c>
      <c r="H123" s="1" t="e">
        <f t="shared" si="1"/>
        <v>#VALUE!</v>
      </c>
    </row>
    <row r="124" spans="2:8" x14ac:dyDescent="0.25">
      <c r="B124" s="10" t="s">
        <v>110</v>
      </c>
      <c r="C124" s="2">
        <v>43174</v>
      </c>
      <c r="D124" s="2">
        <v>43204</v>
      </c>
      <c r="E124">
        <v>-3</v>
      </c>
      <c r="F124" s="1">
        <v>21094.67</v>
      </c>
      <c r="G124" s="1" t="str">
        <f>IFERROR(VLOOKUP(B124,'Pago Cliente'!B:D,3,0),"No Pago")</f>
        <v>No Pago</v>
      </c>
      <c r="H124" s="1" t="e">
        <f t="shared" si="1"/>
        <v>#VALUE!</v>
      </c>
    </row>
    <row r="125" spans="2:8" x14ac:dyDescent="0.25">
      <c r="B125" s="10" t="s">
        <v>111</v>
      </c>
      <c r="C125" s="2">
        <v>43174</v>
      </c>
      <c r="D125" s="2">
        <v>43204</v>
      </c>
      <c r="E125">
        <v>-3</v>
      </c>
      <c r="F125" s="1">
        <v>34194.94</v>
      </c>
      <c r="G125" s="1" t="str">
        <f>IFERROR(VLOOKUP(B125,'Pago Cliente'!B:D,3,0),"No Pago")</f>
        <v>No Pago</v>
      </c>
      <c r="H125" s="1" t="e">
        <f t="shared" si="1"/>
        <v>#VALUE!</v>
      </c>
    </row>
    <row r="126" spans="2:8" x14ac:dyDescent="0.25">
      <c r="B126" s="10" t="s">
        <v>112</v>
      </c>
      <c r="C126" s="2">
        <v>43174</v>
      </c>
      <c r="D126" s="2">
        <v>43204</v>
      </c>
      <c r="E126">
        <v>-3</v>
      </c>
      <c r="F126" s="1">
        <v>18124.740000000002</v>
      </c>
      <c r="G126" s="1" t="str">
        <f>IFERROR(VLOOKUP(B126,'Pago Cliente'!B:D,3,0),"No Pago")</f>
        <v>No Pago</v>
      </c>
      <c r="H126" s="1" t="e">
        <f t="shared" si="1"/>
        <v>#VALUE!</v>
      </c>
    </row>
    <row r="127" spans="2:8" x14ac:dyDescent="0.25">
      <c r="B127" s="10" t="s">
        <v>113</v>
      </c>
      <c r="C127" s="2">
        <v>43174</v>
      </c>
      <c r="D127" s="2">
        <v>43204</v>
      </c>
      <c r="E127">
        <v>-3</v>
      </c>
      <c r="F127" s="1">
        <v>17046.61</v>
      </c>
      <c r="G127" s="1" t="str">
        <f>IFERROR(VLOOKUP(B127,'Pago Cliente'!B:D,3,0),"No Pago")</f>
        <v>No Pago</v>
      </c>
      <c r="H127" s="1" t="e">
        <f t="shared" si="1"/>
        <v>#VALUE!</v>
      </c>
    </row>
    <row r="128" spans="2:8" x14ac:dyDescent="0.25">
      <c r="B128" s="10" t="s">
        <v>132</v>
      </c>
      <c r="C128" s="2">
        <v>43174</v>
      </c>
      <c r="D128" s="2">
        <v>43204</v>
      </c>
      <c r="E128">
        <v>-3</v>
      </c>
      <c r="F128" s="1">
        <v>22690.93</v>
      </c>
      <c r="G128" s="1" t="str">
        <f>IFERROR(VLOOKUP(B128,'Pago Cliente'!B:D,3,0),"No Pago")</f>
        <v>No Pago</v>
      </c>
      <c r="H128" s="1" t="e">
        <f t="shared" si="1"/>
        <v>#VALUE!</v>
      </c>
    </row>
    <row r="129" spans="2:8" x14ac:dyDescent="0.25">
      <c r="B129" s="10" t="s">
        <v>114</v>
      </c>
      <c r="C129" s="2">
        <v>43175</v>
      </c>
      <c r="D129" s="2">
        <v>43205</v>
      </c>
      <c r="E129">
        <v>-4</v>
      </c>
      <c r="F129" s="1">
        <v>10638.88</v>
      </c>
      <c r="G129" s="1" t="str">
        <f>IFERROR(VLOOKUP(B129,'Pago Cliente'!B:D,3,0),"No Pago")</f>
        <v>No Pago</v>
      </c>
      <c r="H129" s="1" t="e">
        <f t="shared" si="1"/>
        <v>#VALUE!</v>
      </c>
    </row>
    <row r="130" spans="2:8" x14ac:dyDescent="0.25">
      <c r="B130" s="10" t="s">
        <v>115</v>
      </c>
      <c r="C130" s="2">
        <v>43175</v>
      </c>
      <c r="D130" s="2">
        <v>43205</v>
      </c>
      <c r="E130">
        <v>-4</v>
      </c>
      <c r="F130" s="1">
        <v>19182.53</v>
      </c>
      <c r="G130" s="1" t="str">
        <f>IFERROR(VLOOKUP(B130,'Pago Cliente'!B:D,3,0),"No Pago")</f>
        <v>No Pago</v>
      </c>
      <c r="H130" s="1" t="e">
        <f t="shared" si="1"/>
        <v>#VALUE!</v>
      </c>
    </row>
    <row r="131" spans="2:8" x14ac:dyDescent="0.25">
      <c r="B131" s="10" t="s">
        <v>116</v>
      </c>
      <c r="C131" s="2">
        <v>43175</v>
      </c>
      <c r="D131" s="2">
        <v>43205</v>
      </c>
      <c r="E131">
        <v>-4</v>
      </c>
      <c r="F131" s="1">
        <v>19650.39</v>
      </c>
      <c r="G131" s="1" t="str">
        <f>IFERROR(VLOOKUP(B131,'Pago Cliente'!B:D,3,0),"No Pago")</f>
        <v>No Pago</v>
      </c>
      <c r="H131" s="1" t="e">
        <f t="shared" si="1"/>
        <v>#VALUE!</v>
      </c>
    </row>
    <row r="132" spans="2:8" x14ac:dyDescent="0.25">
      <c r="B132" s="10" t="s">
        <v>117</v>
      </c>
      <c r="C132" s="2">
        <v>43175</v>
      </c>
      <c r="D132" s="2">
        <v>43205</v>
      </c>
      <c r="E132">
        <v>-4</v>
      </c>
      <c r="F132" s="1">
        <v>20118.259999999998</v>
      </c>
      <c r="G132" s="1" t="str">
        <f>IFERROR(VLOOKUP(B132,'Pago Cliente'!B:D,3,0),"No Pago")</f>
        <v>No Pago</v>
      </c>
      <c r="H132" s="1" t="e">
        <f t="shared" si="1"/>
        <v>#VALUE!</v>
      </c>
    </row>
    <row r="133" spans="2:8" x14ac:dyDescent="0.25">
      <c r="B133" s="10" t="s">
        <v>118</v>
      </c>
      <c r="C133" s="2">
        <v>43175</v>
      </c>
      <c r="D133" s="2">
        <v>43205</v>
      </c>
      <c r="E133">
        <v>-4</v>
      </c>
      <c r="F133" s="1">
        <v>20667.490000000002</v>
      </c>
      <c r="G133" s="1" t="str">
        <f>IFERROR(VLOOKUP(B133,'Pago Cliente'!B:D,3,0),"No Pago")</f>
        <v>No Pago</v>
      </c>
      <c r="H133" s="1" t="e">
        <f t="shared" si="1"/>
        <v>#VALUE!</v>
      </c>
    </row>
    <row r="134" spans="2:8" x14ac:dyDescent="0.25">
      <c r="B134" s="10" t="s">
        <v>119</v>
      </c>
      <c r="C134" s="2">
        <v>43175</v>
      </c>
      <c r="D134" s="2">
        <v>43205</v>
      </c>
      <c r="E134">
        <v>-4</v>
      </c>
      <c r="F134" s="1">
        <v>21826.99</v>
      </c>
      <c r="G134" s="1" t="str">
        <f>IFERROR(VLOOKUP(B134,'Pago Cliente'!B:D,3,0),"No Pago")</f>
        <v>No Pago</v>
      </c>
      <c r="H134" s="1" t="e">
        <f t="shared" si="1"/>
        <v>#VALUE!</v>
      </c>
    </row>
    <row r="135" spans="2:8" x14ac:dyDescent="0.25">
      <c r="B135" s="10" t="s">
        <v>120</v>
      </c>
      <c r="C135" s="2">
        <v>43175</v>
      </c>
      <c r="D135" s="2">
        <v>43205</v>
      </c>
      <c r="E135">
        <v>-4</v>
      </c>
      <c r="F135" s="1">
        <v>10537.16</v>
      </c>
      <c r="G135" s="1" t="str">
        <f>IFERROR(VLOOKUP(B135,'Pago Cliente'!B:D,3,0),"No Pago")</f>
        <v>No Pago</v>
      </c>
      <c r="H135" s="1" t="e">
        <f t="shared" si="1"/>
        <v>#VALUE!</v>
      </c>
    </row>
    <row r="136" spans="2:8" x14ac:dyDescent="0.25">
      <c r="B136" s="10" t="s">
        <v>121</v>
      </c>
      <c r="C136" s="2">
        <v>43175</v>
      </c>
      <c r="D136" s="2">
        <v>43205</v>
      </c>
      <c r="E136">
        <v>-4</v>
      </c>
      <c r="F136" s="1">
        <v>13690.18</v>
      </c>
      <c r="G136" s="1" t="str">
        <f>IFERROR(VLOOKUP(B136,'Pago Cliente'!B:D,3,0),"No Pago")</f>
        <v>No Pago</v>
      </c>
      <c r="H136" s="1" t="e">
        <f t="shared" si="1"/>
        <v>#VALUE!</v>
      </c>
    </row>
    <row r="137" spans="2:8" x14ac:dyDescent="0.25">
      <c r="B137" s="10" t="s">
        <v>122</v>
      </c>
      <c r="C137" s="2">
        <v>43175</v>
      </c>
      <c r="D137" s="2">
        <v>43205</v>
      </c>
      <c r="E137">
        <v>-4</v>
      </c>
      <c r="F137" s="1">
        <v>46359.46</v>
      </c>
      <c r="G137" s="1" t="str">
        <f>IFERROR(VLOOKUP(B137,'Pago Cliente'!B:D,3,0),"No Pago")</f>
        <v>No Pago</v>
      </c>
      <c r="H137" s="1" t="e">
        <f t="shared" si="1"/>
        <v>#VALUE!</v>
      </c>
    </row>
    <row r="138" spans="2:8" x14ac:dyDescent="0.25">
      <c r="B138" s="10" t="s">
        <v>123</v>
      </c>
      <c r="C138" s="2">
        <v>43175</v>
      </c>
      <c r="D138" s="2">
        <v>43205</v>
      </c>
      <c r="E138">
        <v>-4</v>
      </c>
      <c r="F138" s="1">
        <v>20850.580000000002</v>
      </c>
      <c r="G138" s="1" t="str">
        <f>IFERROR(VLOOKUP(B138,'Pago Cliente'!B:D,3,0),"No Pago")</f>
        <v>No Pago</v>
      </c>
      <c r="H138" s="1" t="e">
        <f t="shared" si="1"/>
        <v>#VALUE!</v>
      </c>
    </row>
    <row r="139" spans="2:8" x14ac:dyDescent="0.25">
      <c r="B139" s="10" t="s">
        <v>124</v>
      </c>
      <c r="C139" s="2">
        <v>43175</v>
      </c>
      <c r="D139" s="2">
        <v>43205</v>
      </c>
      <c r="E139">
        <v>-4</v>
      </c>
      <c r="F139" s="1">
        <v>34581.43</v>
      </c>
      <c r="G139" s="1" t="str">
        <f>IFERROR(VLOOKUP(B139,'Pago Cliente'!B:D,3,0),"No Pago")</f>
        <v>No Pago</v>
      </c>
      <c r="H139" s="1" t="e">
        <f t="shared" ref="H139:H202" si="2">F139-G139</f>
        <v>#VALUE!</v>
      </c>
    </row>
    <row r="140" spans="2:8" x14ac:dyDescent="0.25">
      <c r="B140" s="10" t="s">
        <v>125</v>
      </c>
      <c r="C140" s="2">
        <v>43175</v>
      </c>
      <c r="D140" s="2">
        <v>43205</v>
      </c>
      <c r="E140">
        <v>-4</v>
      </c>
      <c r="F140" s="1">
        <v>19772.45</v>
      </c>
      <c r="G140" s="1" t="str">
        <f>IFERROR(VLOOKUP(B140,'Pago Cliente'!B:D,3,0),"No Pago")</f>
        <v>No Pago</v>
      </c>
      <c r="H140" s="1" t="e">
        <f t="shared" si="2"/>
        <v>#VALUE!</v>
      </c>
    </row>
    <row r="141" spans="2:8" x14ac:dyDescent="0.25">
      <c r="B141" s="10" t="s">
        <v>126</v>
      </c>
      <c r="C141" s="2">
        <v>43175</v>
      </c>
      <c r="D141" s="2">
        <v>43205</v>
      </c>
      <c r="E141">
        <v>-4</v>
      </c>
      <c r="F141" s="1">
        <v>20504.75</v>
      </c>
      <c r="G141" s="1" t="str">
        <f>IFERROR(VLOOKUP(B141,'Pago Cliente'!B:D,3,0),"No Pago")</f>
        <v>No Pago</v>
      </c>
      <c r="H141" s="1" t="e">
        <f t="shared" si="2"/>
        <v>#VALUE!</v>
      </c>
    </row>
    <row r="142" spans="2:8" x14ac:dyDescent="0.25">
      <c r="B142" s="10" t="s">
        <v>135</v>
      </c>
      <c r="C142" s="2">
        <v>43175</v>
      </c>
      <c r="D142" s="2">
        <v>43205</v>
      </c>
      <c r="E142">
        <v>-4</v>
      </c>
      <c r="F142" s="1">
        <v>12978.21</v>
      </c>
      <c r="G142" s="1" t="str">
        <f>IFERROR(VLOOKUP(B142,'Pago Cliente'!B:D,3,0),"No Pago")</f>
        <v>No Pago</v>
      </c>
      <c r="H142" s="1" t="e">
        <f t="shared" si="2"/>
        <v>#VALUE!</v>
      </c>
    </row>
    <row r="143" spans="2:8" x14ac:dyDescent="0.25">
      <c r="B143" s="10" t="s">
        <v>136</v>
      </c>
      <c r="C143" s="2">
        <v>43175</v>
      </c>
      <c r="D143" s="2">
        <v>43205</v>
      </c>
      <c r="E143">
        <v>-4</v>
      </c>
      <c r="F143" s="1">
        <v>13876.8</v>
      </c>
      <c r="G143" s="1" t="str">
        <f>IFERROR(VLOOKUP(B143,'Pago Cliente'!B:D,3,0),"No Pago")</f>
        <v>No Pago</v>
      </c>
      <c r="H143" s="1" t="e">
        <f t="shared" si="2"/>
        <v>#VALUE!</v>
      </c>
    </row>
    <row r="144" spans="2:8" x14ac:dyDescent="0.25">
      <c r="B144" s="10" t="s">
        <v>137</v>
      </c>
      <c r="C144" s="2">
        <v>43175</v>
      </c>
      <c r="D144" s="2">
        <v>43205</v>
      </c>
      <c r="E144">
        <v>-4</v>
      </c>
      <c r="F144" s="1">
        <v>3292.86</v>
      </c>
      <c r="G144" s="1" t="str">
        <f>IFERROR(VLOOKUP(B144,'Pago Cliente'!B:D,3,0),"No Pago")</f>
        <v>No Pago</v>
      </c>
      <c r="H144" s="1" t="e">
        <f t="shared" si="2"/>
        <v>#VALUE!</v>
      </c>
    </row>
    <row r="145" spans="2:8" x14ac:dyDescent="0.25">
      <c r="B145" s="10" t="s">
        <v>138</v>
      </c>
      <c r="C145" s="2">
        <v>43175</v>
      </c>
      <c r="D145" s="2">
        <v>43205</v>
      </c>
      <c r="E145">
        <v>-4</v>
      </c>
      <c r="F145" s="1">
        <v>22003.32</v>
      </c>
      <c r="G145" s="1" t="str">
        <f>IFERROR(VLOOKUP(B145,'Pago Cliente'!B:D,3,0),"No Pago")</f>
        <v>No Pago</v>
      </c>
      <c r="H145" s="1" t="e">
        <f t="shared" si="2"/>
        <v>#VALUE!</v>
      </c>
    </row>
    <row r="146" spans="2:8" x14ac:dyDescent="0.25">
      <c r="B146" s="10" t="s">
        <v>139</v>
      </c>
      <c r="C146" s="2">
        <v>43176</v>
      </c>
      <c r="D146" s="2">
        <v>43206</v>
      </c>
      <c r="E146">
        <v>-5</v>
      </c>
      <c r="F146" s="1">
        <v>20647.16</v>
      </c>
      <c r="G146" s="1" t="str">
        <f>IFERROR(VLOOKUP(B146,'Pago Cliente'!B:D,3,0),"No Pago")</f>
        <v>No Pago</v>
      </c>
      <c r="H146" s="1" t="e">
        <f t="shared" si="2"/>
        <v>#VALUE!</v>
      </c>
    </row>
    <row r="147" spans="2:8" x14ac:dyDescent="0.25">
      <c r="B147" s="10" t="s">
        <v>140</v>
      </c>
      <c r="C147" s="2">
        <v>43176</v>
      </c>
      <c r="D147" s="2">
        <v>43206</v>
      </c>
      <c r="E147">
        <v>-5</v>
      </c>
      <c r="F147" s="1">
        <v>20219.97</v>
      </c>
      <c r="G147" s="1" t="str">
        <f>IFERROR(VLOOKUP(B147,'Pago Cliente'!B:D,3,0),"No Pago")</f>
        <v>No Pago</v>
      </c>
      <c r="H147" s="1" t="e">
        <f t="shared" si="2"/>
        <v>#VALUE!</v>
      </c>
    </row>
    <row r="148" spans="2:8" x14ac:dyDescent="0.25">
      <c r="B148" s="10" t="s">
        <v>141</v>
      </c>
      <c r="C148" s="2">
        <v>43176</v>
      </c>
      <c r="D148" s="2">
        <v>43206</v>
      </c>
      <c r="E148">
        <v>-5</v>
      </c>
      <c r="F148" s="1">
        <v>20382.71</v>
      </c>
      <c r="G148" s="1" t="str">
        <f>IFERROR(VLOOKUP(B148,'Pago Cliente'!B:D,3,0),"No Pago")</f>
        <v>No Pago</v>
      </c>
      <c r="H148" s="1" t="e">
        <f t="shared" si="2"/>
        <v>#VALUE!</v>
      </c>
    </row>
    <row r="149" spans="2:8" x14ac:dyDescent="0.25">
      <c r="B149" s="10" t="s">
        <v>142</v>
      </c>
      <c r="C149" s="2">
        <v>43176</v>
      </c>
      <c r="D149" s="2">
        <v>43206</v>
      </c>
      <c r="E149">
        <v>-5</v>
      </c>
      <c r="F149" s="1">
        <v>12632.4</v>
      </c>
      <c r="G149" s="1" t="str">
        <f>IFERROR(VLOOKUP(B149,'Pago Cliente'!B:D,3,0),"No Pago")</f>
        <v>No Pago</v>
      </c>
      <c r="H149" s="1" t="e">
        <f t="shared" si="2"/>
        <v>#VALUE!</v>
      </c>
    </row>
    <row r="150" spans="2:8" x14ac:dyDescent="0.25">
      <c r="B150" s="10" t="s">
        <v>143</v>
      </c>
      <c r="C150" s="2">
        <v>43176</v>
      </c>
      <c r="D150" s="2">
        <v>43206</v>
      </c>
      <c r="E150">
        <v>-5</v>
      </c>
      <c r="F150" s="1">
        <v>10557.51</v>
      </c>
      <c r="G150" s="1" t="str">
        <f>IFERROR(VLOOKUP(B150,'Pago Cliente'!B:D,3,0),"No Pago")</f>
        <v>No Pago</v>
      </c>
      <c r="H150" s="1" t="e">
        <f t="shared" si="2"/>
        <v>#VALUE!</v>
      </c>
    </row>
    <row r="151" spans="2:8" x14ac:dyDescent="0.25">
      <c r="B151" s="10" t="s">
        <v>144</v>
      </c>
      <c r="C151" s="2">
        <v>43176</v>
      </c>
      <c r="D151" s="2">
        <v>43206</v>
      </c>
      <c r="E151">
        <v>-5</v>
      </c>
      <c r="F151" s="1">
        <v>12571.37</v>
      </c>
      <c r="G151" s="1" t="str">
        <f>IFERROR(VLOOKUP(B151,'Pago Cliente'!B:D,3,0),"No Pago")</f>
        <v>No Pago</v>
      </c>
      <c r="H151" s="1" t="e">
        <f t="shared" si="2"/>
        <v>#VALUE!</v>
      </c>
    </row>
    <row r="152" spans="2:8" x14ac:dyDescent="0.25">
      <c r="B152" s="10" t="s">
        <v>145</v>
      </c>
      <c r="C152" s="2">
        <v>43176</v>
      </c>
      <c r="D152" s="2">
        <v>43206</v>
      </c>
      <c r="E152">
        <v>-5</v>
      </c>
      <c r="F152" s="1">
        <v>34561.089999999997</v>
      </c>
      <c r="G152" s="1" t="str">
        <f>IFERROR(VLOOKUP(B152,'Pago Cliente'!B:D,3,0),"No Pago")</f>
        <v>No Pago</v>
      </c>
      <c r="H152" s="1" t="e">
        <f t="shared" si="2"/>
        <v>#VALUE!</v>
      </c>
    </row>
    <row r="153" spans="2:8" x14ac:dyDescent="0.25">
      <c r="B153" s="10" t="s">
        <v>146</v>
      </c>
      <c r="C153" s="2">
        <v>43176</v>
      </c>
      <c r="D153" s="2">
        <v>43206</v>
      </c>
      <c r="E153">
        <v>-5</v>
      </c>
      <c r="F153" s="1">
        <v>20280.990000000002</v>
      </c>
      <c r="G153" s="1" t="str">
        <f>IFERROR(VLOOKUP(B153,'Pago Cliente'!B:D,3,0),"No Pago")</f>
        <v>No Pago</v>
      </c>
      <c r="H153" s="1" t="e">
        <f t="shared" si="2"/>
        <v>#VALUE!</v>
      </c>
    </row>
    <row r="154" spans="2:8" x14ac:dyDescent="0.25">
      <c r="B154" s="10" t="s">
        <v>147</v>
      </c>
      <c r="C154" s="2">
        <v>43176</v>
      </c>
      <c r="D154" s="2">
        <v>43206</v>
      </c>
      <c r="E154">
        <v>-5</v>
      </c>
      <c r="F154" s="1">
        <v>21603.23</v>
      </c>
      <c r="G154" s="1" t="str">
        <f>IFERROR(VLOOKUP(B154,'Pago Cliente'!B:D,3,0),"No Pago")</f>
        <v>No Pago</v>
      </c>
      <c r="H154" s="1" t="e">
        <f t="shared" si="2"/>
        <v>#VALUE!</v>
      </c>
    </row>
    <row r="155" spans="2:8" x14ac:dyDescent="0.25">
      <c r="B155" s="10" t="s">
        <v>148</v>
      </c>
      <c r="C155" s="2">
        <v>43176</v>
      </c>
      <c r="D155" s="2">
        <v>43206</v>
      </c>
      <c r="E155">
        <v>-5</v>
      </c>
      <c r="F155" s="1">
        <v>19792.79</v>
      </c>
      <c r="G155" s="1" t="str">
        <f>IFERROR(VLOOKUP(B155,'Pago Cliente'!B:D,3,0),"No Pago")</f>
        <v>No Pago</v>
      </c>
      <c r="H155" s="1" t="e">
        <f t="shared" si="2"/>
        <v>#VALUE!</v>
      </c>
    </row>
    <row r="156" spans="2:8" x14ac:dyDescent="0.25">
      <c r="B156" s="10" t="s">
        <v>149</v>
      </c>
      <c r="C156" s="2">
        <v>43176</v>
      </c>
      <c r="D156" s="2">
        <v>43206</v>
      </c>
      <c r="E156">
        <v>-5</v>
      </c>
      <c r="F156" s="1">
        <v>21664.26</v>
      </c>
      <c r="G156" s="1" t="str">
        <f>IFERROR(VLOOKUP(B156,'Pago Cliente'!B:D,3,0),"No Pago")</f>
        <v>No Pago</v>
      </c>
      <c r="H156" s="1" t="e">
        <f t="shared" si="2"/>
        <v>#VALUE!</v>
      </c>
    </row>
    <row r="157" spans="2:8" x14ac:dyDescent="0.25">
      <c r="B157" s="10" t="s">
        <v>150</v>
      </c>
      <c r="C157" s="2">
        <v>43176</v>
      </c>
      <c r="D157" s="2">
        <v>43206</v>
      </c>
      <c r="E157">
        <v>-5</v>
      </c>
      <c r="F157" s="1">
        <v>20403.05</v>
      </c>
      <c r="G157" s="1" t="str">
        <f>IFERROR(VLOOKUP(B157,'Pago Cliente'!B:D,3,0),"No Pago")</f>
        <v>No Pago</v>
      </c>
      <c r="H157" s="1" t="e">
        <f t="shared" si="2"/>
        <v>#VALUE!</v>
      </c>
    </row>
    <row r="158" spans="2:8" x14ac:dyDescent="0.25">
      <c r="B158" s="10" t="s">
        <v>151</v>
      </c>
      <c r="C158" s="2">
        <v>43176</v>
      </c>
      <c r="D158" s="2">
        <v>43206</v>
      </c>
      <c r="E158">
        <v>-5</v>
      </c>
      <c r="F158" s="1">
        <v>1337.45</v>
      </c>
      <c r="G158" s="1" t="str">
        <f>IFERROR(VLOOKUP(B158,'Pago Cliente'!B:D,3,0),"No Pago")</f>
        <v>No Pago</v>
      </c>
      <c r="H158" s="1" t="e">
        <f t="shared" si="2"/>
        <v>#VALUE!</v>
      </c>
    </row>
    <row r="159" spans="2:8" x14ac:dyDescent="0.25">
      <c r="B159" s="10" t="s">
        <v>152</v>
      </c>
      <c r="C159" s="2">
        <v>43176</v>
      </c>
      <c r="D159" s="2">
        <v>43206</v>
      </c>
      <c r="E159">
        <v>-5</v>
      </c>
      <c r="F159" s="1">
        <v>9159.4</v>
      </c>
      <c r="G159" s="1" t="str">
        <f>IFERROR(VLOOKUP(B159,'Pago Cliente'!B:D,3,0),"No Pago")</f>
        <v>No Pago</v>
      </c>
      <c r="H159" s="1" t="e">
        <f t="shared" si="2"/>
        <v>#VALUE!</v>
      </c>
    </row>
    <row r="160" spans="2:8" x14ac:dyDescent="0.25">
      <c r="B160" s="10" t="s">
        <v>153</v>
      </c>
      <c r="C160" s="2">
        <v>43176</v>
      </c>
      <c r="D160" s="2">
        <v>43206</v>
      </c>
      <c r="E160">
        <v>-5</v>
      </c>
      <c r="F160" s="1">
        <v>600.71</v>
      </c>
      <c r="G160" s="1" t="str">
        <f>IFERROR(VLOOKUP(B160,'Pago Cliente'!B:D,3,0),"No Pago")</f>
        <v>No Pago</v>
      </c>
      <c r="H160" s="1" t="e">
        <f t="shared" si="2"/>
        <v>#VALUE!</v>
      </c>
    </row>
    <row r="161" spans="2:8" x14ac:dyDescent="0.25">
      <c r="B161" s="10" t="s">
        <v>154</v>
      </c>
      <c r="C161" s="2">
        <v>43177</v>
      </c>
      <c r="D161" s="2">
        <v>43207</v>
      </c>
      <c r="E161">
        <v>-6</v>
      </c>
      <c r="F161" s="1">
        <v>20301.330000000002</v>
      </c>
      <c r="G161" s="1" t="str">
        <f>IFERROR(VLOOKUP(B161,'Pago Cliente'!B:D,3,0),"No Pago")</f>
        <v>No Pago</v>
      </c>
      <c r="H161" s="1" t="e">
        <f t="shared" si="2"/>
        <v>#VALUE!</v>
      </c>
    </row>
    <row r="162" spans="2:8" x14ac:dyDescent="0.25">
      <c r="B162" s="10" t="s">
        <v>155</v>
      </c>
      <c r="C162" s="2">
        <v>43177</v>
      </c>
      <c r="D162" s="2">
        <v>43207</v>
      </c>
      <c r="E162">
        <v>-6</v>
      </c>
      <c r="F162" s="1">
        <v>34479.730000000003</v>
      </c>
      <c r="G162" s="1" t="str">
        <f>IFERROR(VLOOKUP(B162,'Pago Cliente'!B:D,3,0),"No Pago")</f>
        <v>No Pago</v>
      </c>
      <c r="H162" s="1" t="e">
        <f t="shared" si="2"/>
        <v>#VALUE!</v>
      </c>
    </row>
    <row r="163" spans="2:8" x14ac:dyDescent="0.25">
      <c r="B163" s="10" t="s">
        <v>156</v>
      </c>
      <c r="C163" s="2">
        <v>43177</v>
      </c>
      <c r="D163" s="2">
        <v>43207</v>
      </c>
      <c r="E163">
        <v>-6</v>
      </c>
      <c r="F163" s="1">
        <v>20769.2</v>
      </c>
      <c r="G163" s="1" t="str">
        <f>IFERROR(VLOOKUP(B163,'Pago Cliente'!B:D,3,0),"No Pago")</f>
        <v>No Pago</v>
      </c>
      <c r="H163" s="1" t="e">
        <f t="shared" si="2"/>
        <v>#VALUE!</v>
      </c>
    </row>
    <row r="164" spans="2:8" x14ac:dyDescent="0.25">
      <c r="B164" s="10" t="s">
        <v>157</v>
      </c>
      <c r="C164" s="2">
        <v>43177</v>
      </c>
      <c r="D164" s="2">
        <v>43207</v>
      </c>
      <c r="E164">
        <v>-6</v>
      </c>
      <c r="F164" s="1">
        <v>22132.12</v>
      </c>
      <c r="G164" s="1" t="str">
        <f>IFERROR(VLOOKUP(B164,'Pago Cliente'!B:D,3,0),"No Pago")</f>
        <v>No Pago</v>
      </c>
      <c r="H164" s="1" t="e">
        <f t="shared" si="2"/>
        <v>#VALUE!</v>
      </c>
    </row>
    <row r="165" spans="2:8" x14ac:dyDescent="0.25">
      <c r="B165" s="10" t="s">
        <v>158</v>
      </c>
      <c r="C165" s="2">
        <v>43177</v>
      </c>
      <c r="D165" s="2">
        <v>43207</v>
      </c>
      <c r="E165">
        <v>-6</v>
      </c>
      <c r="F165" s="1">
        <v>20484.41</v>
      </c>
      <c r="G165" s="1" t="str">
        <f>IFERROR(VLOOKUP(B165,'Pago Cliente'!B:D,3,0),"No Pago")</f>
        <v>No Pago</v>
      </c>
      <c r="H165" s="1" t="e">
        <f t="shared" si="2"/>
        <v>#VALUE!</v>
      </c>
    </row>
    <row r="166" spans="2:8" x14ac:dyDescent="0.25">
      <c r="B166" s="10" t="s">
        <v>159</v>
      </c>
      <c r="C166" s="2">
        <v>43177</v>
      </c>
      <c r="D166" s="2">
        <v>43207</v>
      </c>
      <c r="E166">
        <v>-6</v>
      </c>
      <c r="F166" s="1">
        <v>19894.490000000002</v>
      </c>
      <c r="G166" s="1" t="str">
        <f>IFERROR(VLOOKUP(B166,'Pago Cliente'!B:D,3,0),"No Pago")</f>
        <v>No Pago</v>
      </c>
      <c r="H166" s="1" t="e">
        <f t="shared" si="2"/>
        <v>#VALUE!</v>
      </c>
    </row>
    <row r="167" spans="2:8" x14ac:dyDescent="0.25">
      <c r="B167" s="10" t="s">
        <v>160</v>
      </c>
      <c r="C167" s="2">
        <v>43177</v>
      </c>
      <c r="D167" s="2">
        <v>43207</v>
      </c>
      <c r="E167">
        <v>-6</v>
      </c>
      <c r="F167" s="1">
        <v>22986.48</v>
      </c>
      <c r="G167" s="1" t="str">
        <f>IFERROR(VLOOKUP(B167,'Pago Cliente'!B:D,3,0),"No Pago")</f>
        <v>No Pago</v>
      </c>
      <c r="H167" s="1" t="e">
        <f t="shared" si="2"/>
        <v>#VALUE!</v>
      </c>
    </row>
    <row r="168" spans="2:8" x14ac:dyDescent="0.25">
      <c r="B168" s="10" t="s">
        <v>161</v>
      </c>
      <c r="C168" s="2">
        <v>43177</v>
      </c>
      <c r="D168" s="2">
        <v>43207</v>
      </c>
      <c r="E168">
        <v>-6</v>
      </c>
      <c r="F168" s="1">
        <v>22355.88</v>
      </c>
      <c r="G168" s="1" t="str">
        <f>IFERROR(VLOOKUP(B168,'Pago Cliente'!B:D,3,0),"No Pago")</f>
        <v>No Pago</v>
      </c>
      <c r="H168" s="1" t="e">
        <f t="shared" si="2"/>
        <v>#VALUE!</v>
      </c>
    </row>
    <row r="169" spans="2:8" x14ac:dyDescent="0.25">
      <c r="B169" s="10" t="s">
        <v>162</v>
      </c>
      <c r="C169" s="2">
        <v>43177</v>
      </c>
      <c r="D169" s="2">
        <v>43207</v>
      </c>
      <c r="E169">
        <v>-6</v>
      </c>
      <c r="F169" s="1">
        <v>20138.599999999999</v>
      </c>
      <c r="G169" s="1" t="str">
        <f>IFERROR(VLOOKUP(B169,'Pago Cliente'!B:D,3,0),"No Pago")</f>
        <v>No Pago</v>
      </c>
      <c r="H169" s="1" t="e">
        <f t="shared" si="2"/>
        <v>#VALUE!</v>
      </c>
    </row>
    <row r="170" spans="2:8" x14ac:dyDescent="0.25">
      <c r="B170" s="10" t="s">
        <v>163</v>
      </c>
      <c r="C170" s="2">
        <v>43178</v>
      </c>
      <c r="D170" s="2">
        <v>43208</v>
      </c>
      <c r="E170">
        <v>-7</v>
      </c>
      <c r="F170" s="1">
        <v>22651.63</v>
      </c>
      <c r="G170" s="1" t="str">
        <f>IFERROR(VLOOKUP(B170,'Pago Cliente'!B:D,3,0),"No Pago")</f>
        <v>No Pago</v>
      </c>
      <c r="H170" s="1" t="e">
        <f t="shared" si="2"/>
        <v>#VALUE!</v>
      </c>
    </row>
    <row r="171" spans="2:8" x14ac:dyDescent="0.25">
      <c r="B171" s="10" t="s">
        <v>164</v>
      </c>
      <c r="C171" s="2">
        <v>43178</v>
      </c>
      <c r="D171" s="2">
        <v>43208</v>
      </c>
      <c r="E171">
        <v>-7</v>
      </c>
      <c r="F171" s="1">
        <v>4579.7</v>
      </c>
      <c r="G171" s="1" t="str">
        <f>IFERROR(VLOOKUP(B171,'Pago Cliente'!B:D,3,0),"No Pago")</f>
        <v>No Pago</v>
      </c>
      <c r="H171" s="1" t="e">
        <f t="shared" si="2"/>
        <v>#VALUE!</v>
      </c>
    </row>
    <row r="172" spans="2:8" x14ac:dyDescent="0.25">
      <c r="B172" s="10" t="s">
        <v>165</v>
      </c>
      <c r="C172" s="2">
        <v>43178</v>
      </c>
      <c r="D172" s="2">
        <v>43208</v>
      </c>
      <c r="E172">
        <v>-7</v>
      </c>
      <c r="F172" s="1">
        <v>21786.3</v>
      </c>
      <c r="G172" s="1" t="str">
        <f>IFERROR(VLOOKUP(B172,'Pago Cliente'!B:D,3,0),"No Pago")</f>
        <v>No Pago</v>
      </c>
      <c r="H172" s="1" t="e">
        <f t="shared" si="2"/>
        <v>#VALUE!</v>
      </c>
    </row>
    <row r="173" spans="2:8" x14ac:dyDescent="0.25">
      <c r="B173" s="10" t="s">
        <v>166</v>
      </c>
      <c r="C173" s="2">
        <v>43178</v>
      </c>
      <c r="D173" s="2">
        <v>43208</v>
      </c>
      <c r="E173">
        <v>-7</v>
      </c>
      <c r="F173" s="1">
        <v>10577.85</v>
      </c>
      <c r="G173" s="1" t="str">
        <f>IFERROR(VLOOKUP(B173,'Pago Cliente'!B:D,3,0),"No Pago")</f>
        <v>No Pago</v>
      </c>
      <c r="H173" s="1" t="e">
        <f t="shared" si="2"/>
        <v>#VALUE!</v>
      </c>
    </row>
    <row r="174" spans="2:8" x14ac:dyDescent="0.25">
      <c r="B174" s="10" t="s">
        <v>167</v>
      </c>
      <c r="C174" s="2">
        <v>43178</v>
      </c>
      <c r="D174" s="2">
        <v>43208</v>
      </c>
      <c r="E174">
        <v>-7</v>
      </c>
      <c r="F174" s="1">
        <v>21704.93</v>
      </c>
      <c r="G174" s="1" t="str">
        <f>IFERROR(VLOOKUP(B174,'Pago Cliente'!B:D,3,0),"No Pago")</f>
        <v>No Pago</v>
      </c>
      <c r="H174" s="1" t="e">
        <f t="shared" si="2"/>
        <v>#VALUE!</v>
      </c>
    </row>
    <row r="175" spans="2:8" x14ac:dyDescent="0.25">
      <c r="B175" s="10" t="s">
        <v>168</v>
      </c>
      <c r="C175" s="2">
        <v>43178</v>
      </c>
      <c r="D175" s="2">
        <v>43208</v>
      </c>
      <c r="E175">
        <v>-7</v>
      </c>
      <c r="F175" s="1">
        <v>21033.65</v>
      </c>
      <c r="G175" s="1" t="str">
        <f>IFERROR(VLOOKUP(B175,'Pago Cliente'!B:D,3,0),"No Pago")</f>
        <v>No Pago</v>
      </c>
      <c r="H175" s="1" t="e">
        <f t="shared" si="2"/>
        <v>#VALUE!</v>
      </c>
    </row>
    <row r="176" spans="2:8" x14ac:dyDescent="0.25">
      <c r="B176" s="10" t="s">
        <v>169</v>
      </c>
      <c r="C176" s="2">
        <v>43178</v>
      </c>
      <c r="D176" s="2">
        <v>43208</v>
      </c>
      <c r="E176">
        <v>-7</v>
      </c>
      <c r="F176" s="1">
        <v>19975.87</v>
      </c>
      <c r="G176" s="1" t="str">
        <f>IFERROR(VLOOKUP(B176,'Pago Cliente'!B:D,3,0),"No Pago")</f>
        <v>No Pago</v>
      </c>
      <c r="H176" s="1" t="e">
        <f t="shared" si="2"/>
        <v>#VALUE!</v>
      </c>
    </row>
    <row r="177" spans="2:8" x14ac:dyDescent="0.25">
      <c r="B177" s="10" t="s">
        <v>170</v>
      </c>
      <c r="C177" s="2">
        <v>43178</v>
      </c>
      <c r="D177" s="2">
        <v>43208</v>
      </c>
      <c r="E177">
        <v>-7</v>
      </c>
      <c r="F177" s="1">
        <v>12551.02</v>
      </c>
      <c r="G177" s="1" t="str">
        <f>IFERROR(VLOOKUP(B177,'Pago Cliente'!B:D,3,0),"No Pago")</f>
        <v>No Pago</v>
      </c>
      <c r="H177" s="1" t="e">
        <f t="shared" si="2"/>
        <v>#VALUE!</v>
      </c>
    </row>
    <row r="178" spans="2:8" x14ac:dyDescent="0.25">
      <c r="B178" s="10" t="s">
        <v>171</v>
      </c>
      <c r="C178" s="2">
        <v>43178</v>
      </c>
      <c r="D178" s="2">
        <v>43208</v>
      </c>
      <c r="E178">
        <v>-7</v>
      </c>
      <c r="F178" s="1">
        <v>10557.51</v>
      </c>
      <c r="G178" s="1" t="str">
        <f>IFERROR(VLOOKUP(B178,'Pago Cliente'!B:D,3,0),"No Pago")</f>
        <v>No Pago</v>
      </c>
      <c r="H178" s="1" t="e">
        <f t="shared" si="2"/>
        <v>#VALUE!</v>
      </c>
    </row>
    <row r="179" spans="2:8" x14ac:dyDescent="0.25">
      <c r="B179" s="10" t="s">
        <v>172</v>
      </c>
      <c r="C179" s="2">
        <v>43178</v>
      </c>
      <c r="D179" s="2">
        <v>43208</v>
      </c>
      <c r="E179">
        <v>-7</v>
      </c>
      <c r="F179" s="1">
        <v>20077.57</v>
      </c>
      <c r="G179" s="1" t="str">
        <f>IFERROR(VLOOKUP(B179,'Pago Cliente'!B:D,3,0),"No Pago")</f>
        <v>No Pago</v>
      </c>
      <c r="H179" s="1" t="e">
        <f t="shared" si="2"/>
        <v>#VALUE!</v>
      </c>
    </row>
    <row r="180" spans="2:8" x14ac:dyDescent="0.25">
      <c r="B180" s="10" t="s">
        <v>173</v>
      </c>
      <c r="C180" s="2">
        <v>43178</v>
      </c>
      <c r="D180" s="2">
        <v>43208</v>
      </c>
      <c r="E180">
        <v>-7</v>
      </c>
      <c r="F180" s="1">
        <v>22193.15</v>
      </c>
      <c r="G180" s="1" t="str">
        <f>IFERROR(VLOOKUP(B180,'Pago Cliente'!B:D,3,0),"No Pago")</f>
        <v>No Pago</v>
      </c>
      <c r="H180" s="1" t="e">
        <f t="shared" si="2"/>
        <v>#VALUE!</v>
      </c>
    </row>
    <row r="181" spans="2:8" x14ac:dyDescent="0.25">
      <c r="B181" s="10" t="s">
        <v>174</v>
      </c>
      <c r="C181" s="2">
        <v>43178</v>
      </c>
      <c r="D181" s="2">
        <v>43208</v>
      </c>
      <c r="E181">
        <v>-7</v>
      </c>
      <c r="F181" s="1">
        <v>21440.49</v>
      </c>
      <c r="G181" s="1" t="str">
        <f>IFERROR(VLOOKUP(B181,'Pago Cliente'!B:D,3,0),"No Pago")</f>
        <v>No Pago</v>
      </c>
      <c r="H181" s="1" t="e">
        <f t="shared" si="2"/>
        <v>#VALUE!</v>
      </c>
    </row>
    <row r="182" spans="2:8" x14ac:dyDescent="0.25">
      <c r="B182" s="10" t="s">
        <v>175</v>
      </c>
      <c r="C182" s="2">
        <v>43178</v>
      </c>
      <c r="D182" s="2">
        <v>43208</v>
      </c>
      <c r="E182">
        <v>-7</v>
      </c>
      <c r="F182" s="1">
        <v>12449.32</v>
      </c>
      <c r="G182" s="1" t="str">
        <f>IFERROR(VLOOKUP(B182,'Pago Cliente'!B:D,3,0),"No Pago")</f>
        <v>No Pago</v>
      </c>
      <c r="H182" s="1" t="e">
        <f t="shared" si="2"/>
        <v>#VALUE!</v>
      </c>
    </row>
    <row r="183" spans="2:8" x14ac:dyDescent="0.25">
      <c r="B183" s="10" t="s">
        <v>176</v>
      </c>
      <c r="C183" s="2">
        <v>43178</v>
      </c>
      <c r="D183" s="2">
        <v>43208</v>
      </c>
      <c r="E183">
        <v>-7</v>
      </c>
      <c r="F183" s="1">
        <v>21359.119999999999</v>
      </c>
      <c r="G183" s="1" t="str">
        <f>IFERROR(VLOOKUP(B183,'Pago Cliente'!B:D,3,0),"No Pago")</f>
        <v>No Pago</v>
      </c>
      <c r="H183" s="1" t="e">
        <f t="shared" si="2"/>
        <v>#VALUE!</v>
      </c>
    </row>
    <row r="184" spans="2:8" x14ac:dyDescent="0.25">
      <c r="B184" s="10" t="s">
        <v>177</v>
      </c>
      <c r="C184" s="2">
        <v>43178</v>
      </c>
      <c r="D184" s="2">
        <v>43208</v>
      </c>
      <c r="E184">
        <v>-7</v>
      </c>
      <c r="F184" s="1">
        <v>46847.68</v>
      </c>
      <c r="G184" s="1" t="str">
        <f>IFERROR(VLOOKUP(B184,'Pago Cliente'!B:D,3,0),"No Pago")</f>
        <v>No Pago</v>
      </c>
      <c r="H184" s="1" t="e">
        <f t="shared" si="2"/>
        <v>#VALUE!</v>
      </c>
    </row>
    <row r="185" spans="2:8" x14ac:dyDescent="0.25">
      <c r="B185" s="10" t="s">
        <v>178</v>
      </c>
      <c r="C185" s="2">
        <v>43179</v>
      </c>
      <c r="D185" s="2">
        <v>43209</v>
      </c>
      <c r="E185">
        <v>-8</v>
      </c>
      <c r="F185" s="1">
        <v>21099.62</v>
      </c>
      <c r="G185" s="1" t="str">
        <f>IFERROR(VLOOKUP(B185,'Pago Cliente'!B:D,3,0),"No Pago")</f>
        <v>No Pago</v>
      </c>
      <c r="H185" s="1" t="e">
        <f t="shared" si="2"/>
        <v>#VALUE!</v>
      </c>
    </row>
    <row r="186" spans="2:8" x14ac:dyDescent="0.25">
      <c r="B186" s="10" t="s">
        <v>179</v>
      </c>
      <c r="C186" s="2">
        <v>43179</v>
      </c>
      <c r="D186" s="2">
        <v>43209</v>
      </c>
      <c r="E186">
        <v>-8</v>
      </c>
      <c r="F186" s="1">
        <v>21847.33</v>
      </c>
      <c r="G186" s="1" t="str">
        <f>IFERROR(VLOOKUP(B186,'Pago Cliente'!B:D,3,0),"No Pago")</f>
        <v>No Pago</v>
      </c>
      <c r="H186" s="1" t="e">
        <f t="shared" si="2"/>
        <v>#VALUE!</v>
      </c>
    </row>
    <row r="187" spans="2:8" x14ac:dyDescent="0.25">
      <c r="B187" s="10" t="s">
        <v>180</v>
      </c>
      <c r="C187" s="2">
        <v>43179</v>
      </c>
      <c r="D187" s="2">
        <v>43209</v>
      </c>
      <c r="E187">
        <v>-8</v>
      </c>
      <c r="F187" s="1">
        <v>20301.330000000002</v>
      </c>
      <c r="G187" s="1" t="str">
        <f>IFERROR(VLOOKUP(B187,'Pago Cliente'!B:D,3,0),"No Pago")</f>
        <v>No Pago</v>
      </c>
      <c r="H187" s="1" t="e">
        <f t="shared" si="2"/>
        <v>#VALUE!</v>
      </c>
    </row>
    <row r="188" spans="2:8" x14ac:dyDescent="0.25">
      <c r="B188" s="10" t="s">
        <v>181</v>
      </c>
      <c r="C188" s="2">
        <v>43179</v>
      </c>
      <c r="D188" s="2">
        <v>43209</v>
      </c>
      <c r="E188">
        <v>-8</v>
      </c>
      <c r="F188" s="1">
        <v>21684.59</v>
      </c>
      <c r="G188" s="1" t="str">
        <f>IFERROR(VLOOKUP(B188,'Pago Cliente'!B:D,3,0),"No Pago")</f>
        <v>No Pago</v>
      </c>
      <c r="H188" s="1" t="e">
        <f t="shared" si="2"/>
        <v>#VALUE!</v>
      </c>
    </row>
    <row r="189" spans="2:8" x14ac:dyDescent="0.25">
      <c r="B189" s="10" t="s">
        <v>182</v>
      </c>
      <c r="C189" s="2">
        <v>43179</v>
      </c>
      <c r="D189" s="2">
        <v>43209</v>
      </c>
      <c r="E189">
        <v>-8</v>
      </c>
      <c r="F189" s="1">
        <v>12327.26</v>
      </c>
      <c r="G189" s="1" t="str">
        <f>IFERROR(VLOOKUP(B189,'Pago Cliente'!B:D,3,0),"No Pago")</f>
        <v>No Pago</v>
      </c>
      <c r="H189" s="1" t="e">
        <f t="shared" si="2"/>
        <v>#VALUE!</v>
      </c>
    </row>
    <row r="190" spans="2:8" x14ac:dyDescent="0.25">
      <c r="B190" s="10" t="s">
        <v>183</v>
      </c>
      <c r="C190" s="2">
        <v>43179</v>
      </c>
      <c r="D190" s="2">
        <v>43209</v>
      </c>
      <c r="E190">
        <v>-8</v>
      </c>
      <c r="F190" s="1">
        <v>21399.81</v>
      </c>
      <c r="G190" s="1" t="str">
        <f>IFERROR(VLOOKUP(B190,'Pago Cliente'!B:D,3,0),"No Pago")</f>
        <v>No Pago</v>
      </c>
      <c r="H190" s="1" t="e">
        <f t="shared" si="2"/>
        <v>#VALUE!</v>
      </c>
    </row>
    <row r="191" spans="2:8" x14ac:dyDescent="0.25">
      <c r="B191" s="10" t="s">
        <v>184</v>
      </c>
      <c r="C191" s="2">
        <v>43179</v>
      </c>
      <c r="D191" s="2">
        <v>43209</v>
      </c>
      <c r="E191">
        <v>-8</v>
      </c>
      <c r="F191" s="1">
        <v>646.91999999999996</v>
      </c>
      <c r="G191" s="1" t="str">
        <f>IFERROR(VLOOKUP(B191,'Pago Cliente'!B:D,3,0),"No Pago")</f>
        <v>No Pago</v>
      </c>
      <c r="H191" s="1" t="e">
        <f t="shared" si="2"/>
        <v>#VALUE!</v>
      </c>
    </row>
    <row r="192" spans="2:8" x14ac:dyDescent="0.25">
      <c r="B192" s="10" t="s">
        <v>185</v>
      </c>
      <c r="C192" s="2">
        <v>43179</v>
      </c>
      <c r="D192" s="2">
        <v>43209</v>
      </c>
      <c r="E192">
        <v>-8</v>
      </c>
      <c r="F192" s="1">
        <v>21359.119999999999</v>
      </c>
      <c r="G192" s="1" t="str">
        <f>IFERROR(VLOOKUP(B192,'Pago Cliente'!B:D,3,0),"No Pago")</f>
        <v>No Pago</v>
      </c>
      <c r="H192" s="1" t="e">
        <f t="shared" si="2"/>
        <v>#VALUE!</v>
      </c>
    </row>
    <row r="193" spans="2:8" x14ac:dyDescent="0.25">
      <c r="B193" s="10" t="s">
        <v>186</v>
      </c>
      <c r="C193" s="2">
        <v>43179</v>
      </c>
      <c r="D193" s="2">
        <v>43209</v>
      </c>
      <c r="E193">
        <v>-8</v>
      </c>
      <c r="F193" s="1">
        <v>17250.03</v>
      </c>
      <c r="G193" s="1" t="str">
        <f>IFERROR(VLOOKUP(B193,'Pago Cliente'!B:D,3,0),"No Pago")</f>
        <v>No Pago</v>
      </c>
      <c r="H193" s="1" t="e">
        <f t="shared" si="2"/>
        <v>#VALUE!</v>
      </c>
    </row>
    <row r="194" spans="2:8" x14ac:dyDescent="0.25">
      <c r="B194" s="10" t="s">
        <v>187</v>
      </c>
      <c r="C194" s="2">
        <v>43179</v>
      </c>
      <c r="D194" s="2">
        <v>43209</v>
      </c>
      <c r="E194">
        <v>-8</v>
      </c>
      <c r="F194" s="1">
        <v>13669.84</v>
      </c>
      <c r="G194" s="1" t="str">
        <f>IFERROR(VLOOKUP(B194,'Pago Cliente'!B:D,3,0),"No Pago")</f>
        <v>No Pago</v>
      </c>
      <c r="H194" s="1" t="e">
        <f t="shared" si="2"/>
        <v>#VALUE!</v>
      </c>
    </row>
    <row r="195" spans="2:8" x14ac:dyDescent="0.25">
      <c r="B195" s="10" t="s">
        <v>188</v>
      </c>
      <c r="C195" s="2">
        <v>43179</v>
      </c>
      <c r="D195" s="2">
        <v>43209</v>
      </c>
      <c r="E195">
        <v>-8</v>
      </c>
      <c r="F195" s="1">
        <v>19996.21</v>
      </c>
      <c r="G195" s="1" t="str">
        <f>IFERROR(VLOOKUP(B195,'Pago Cliente'!B:D,3,0),"No Pago")</f>
        <v>No Pago</v>
      </c>
      <c r="H195" s="1" t="e">
        <f t="shared" si="2"/>
        <v>#VALUE!</v>
      </c>
    </row>
    <row r="196" spans="2:8" x14ac:dyDescent="0.25">
      <c r="B196" s="10" t="s">
        <v>189</v>
      </c>
      <c r="C196" s="2">
        <v>43179</v>
      </c>
      <c r="D196" s="2">
        <v>43209</v>
      </c>
      <c r="E196">
        <v>-8</v>
      </c>
      <c r="F196" s="1">
        <v>22457.59</v>
      </c>
      <c r="G196" s="1" t="str">
        <f>IFERROR(VLOOKUP(B196,'Pago Cliente'!B:D,3,0),"No Pago")</f>
        <v>No Pago</v>
      </c>
      <c r="H196" s="1" t="e">
        <f t="shared" si="2"/>
        <v>#VALUE!</v>
      </c>
    </row>
    <row r="197" spans="2:8" x14ac:dyDescent="0.25">
      <c r="B197" s="10" t="s">
        <v>190</v>
      </c>
      <c r="C197" s="2">
        <v>43179</v>
      </c>
      <c r="D197" s="2">
        <v>43209</v>
      </c>
      <c r="E197">
        <v>-8</v>
      </c>
      <c r="F197" s="1">
        <v>20219.97</v>
      </c>
      <c r="G197" s="1" t="str">
        <f>IFERROR(VLOOKUP(B197,'Pago Cliente'!B:D,3,0),"No Pago")</f>
        <v>No Pago</v>
      </c>
      <c r="H197" s="1" t="e">
        <f t="shared" si="2"/>
        <v>#VALUE!</v>
      </c>
    </row>
    <row r="198" spans="2:8" x14ac:dyDescent="0.25">
      <c r="B198" s="10" t="s">
        <v>191</v>
      </c>
      <c r="C198" s="2">
        <v>43179</v>
      </c>
      <c r="D198" s="2">
        <v>43209</v>
      </c>
      <c r="E198">
        <v>-8</v>
      </c>
      <c r="F198" s="1">
        <v>34601.78</v>
      </c>
      <c r="G198" s="1" t="str">
        <f>IFERROR(VLOOKUP(B198,'Pago Cliente'!B:D,3,0),"No Pago")</f>
        <v>No Pago</v>
      </c>
      <c r="H198" s="1" t="e">
        <f t="shared" si="2"/>
        <v>#VALUE!</v>
      </c>
    </row>
    <row r="199" spans="2:8" x14ac:dyDescent="0.25">
      <c r="B199" s="10" t="s">
        <v>192</v>
      </c>
      <c r="C199" s="2">
        <v>43180</v>
      </c>
      <c r="D199" s="2">
        <v>43210</v>
      </c>
      <c r="E199">
        <v>-9</v>
      </c>
      <c r="F199" s="1">
        <v>21176.04</v>
      </c>
      <c r="G199" s="1" t="str">
        <f>IFERROR(VLOOKUP(B199,'Pago Cliente'!B:D,3,0),"No Pago")</f>
        <v>No Pago</v>
      </c>
      <c r="H199" s="1" t="e">
        <f t="shared" si="2"/>
        <v>#VALUE!</v>
      </c>
    </row>
    <row r="200" spans="2:8" x14ac:dyDescent="0.25">
      <c r="B200" s="10" t="s">
        <v>193</v>
      </c>
      <c r="C200" s="2">
        <v>43180</v>
      </c>
      <c r="D200" s="2">
        <v>43210</v>
      </c>
      <c r="E200">
        <v>-9</v>
      </c>
      <c r="F200" s="1">
        <v>10740.58</v>
      </c>
      <c r="G200" s="1" t="str">
        <f>IFERROR(VLOOKUP(B200,'Pago Cliente'!B:D,3,0),"No Pago")</f>
        <v>No Pago</v>
      </c>
      <c r="H200" s="1" t="e">
        <f t="shared" si="2"/>
        <v>#VALUE!</v>
      </c>
    </row>
    <row r="201" spans="2:8" x14ac:dyDescent="0.25">
      <c r="B201" s="10" t="s">
        <v>194</v>
      </c>
      <c r="C201" s="2">
        <v>43180</v>
      </c>
      <c r="D201" s="2">
        <v>43210</v>
      </c>
      <c r="E201">
        <v>-9</v>
      </c>
      <c r="F201" s="1">
        <v>21013.31</v>
      </c>
      <c r="G201" s="1" t="str">
        <f>IFERROR(VLOOKUP(B201,'Pago Cliente'!B:D,3,0),"No Pago")</f>
        <v>No Pago</v>
      </c>
      <c r="H201" s="1" t="e">
        <f t="shared" si="2"/>
        <v>#VALUE!</v>
      </c>
    </row>
    <row r="202" spans="2:8" x14ac:dyDescent="0.25">
      <c r="B202" s="10" t="s">
        <v>195</v>
      </c>
      <c r="C202" s="2">
        <v>43180</v>
      </c>
      <c r="D202" s="2">
        <v>43210</v>
      </c>
      <c r="E202">
        <v>-9</v>
      </c>
      <c r="F202" s="1">
        <v>20240.32</v>
      </c>
      <c r="G202" s="1" t="str">
        <f>IFERROR(VLOOKUP(B202,'Pago Cliente'!B:D,3,0),"No Pago")</f>
        <v>No Pago</v>
      </c>
      <c r="H202" s="1" t="e">
        <f t="shared" si="2"/>
        <v>#VALUE!</v>
      </c>
    </row>
    <row r="203" spans="2:8" x14ac:dyDescent="0.25">
      <c r="B203" s="10" t="s">
        <v>196</v>
      </c>
      <c r="C203" s="2">
        <v>43180</v>
      </c>
      <c r="D203" s="2">
        <v>43210</v>
      </c>
      <c r="E203">
        <v>-9</v>
      </c>
      <c r="F203" s="1">
        <v>22742.38</v>
      </c>
      <c r="G203" s="1" t="str">
        <f>IFERROR(VLOOKUP(B203,'Pago Cliente'!B:D,3,0),"No Pago")</f>
        <v>No Pago</v>
      </c>
      <c r="H203" s="1" t="e">
        <f t="shared" ref="H203:H219" si="3">F203-G203</f>
        <v>#VALUE!</v>
      </c>
    </row>
    <row r="204" spans="2:8" x14ac:dyDescent="0.25">
      <c r="B204" s="10" t="s">
        <v>197</v>
      </c>
      <c r="C204" s="2">
        <v>43180</v>
      </c>
      <c r="D204" s="2">
        <v>43210</v>
      </c>
      <c r="E204">
        <v>-9</v>
      </c>
      <c r="F204" s="1">
        <v>20403.05</v>
      </c>
      <c r="G204" s="1" t="str">
        <f>IFERROR(VLOOKUP(B204,'Pago Cliente'!B:D,3,0),"No Pago")</f>
        <v>No Pago</v>
      </c>
      <c r="H204" s="1" t="e">
        <f t="shared" si="3"/>
        <v>#VALUE!</v>
      </c>
    </row>
    <row r="205" spans="2:8" x14ac:dyDescent="0.25">
      <c r="B205" s="10" t="s">
        <v>198</v>
      </c>
      <c r="C205" s="2">
        <v>43180</v>
      </c>
      <c r="D205" s="2">
        <v>43210</v>
      </c>
      <c r="E205">
        <v>-9</v>
      </c>
      <c r="F205" s="1">
        <v>11574.61</v>
      </c>
      <c r="G205" s="1" t="str">
        <f>IFERROR(VLOOKUP(B205,'Pago Cliente'!B:D,3,0),"No Pago")</f>
        <v>No Pago</v>
      </c>
      <c r="H205" s="1" t="e">
        <f t="shared" si="3"/>
        <v>#VALUE!</v>
      </c>
    </row>
    <row r="206" spans="2:8" x14ac:dyDescent="0.25">
      <c r="B206" s="10" t="s">
        <v>199</v>
      </c>
      <c r="C206" s="2">
        <v>43180</v>
      </c>
      <c r="D206" s="2">
        <v>43210</v>
      </c>
      <c r="E206">
        <v>-9</v>
      </c>
      <c r="F206" s="1">
        <v>21806.65</v>
      </c>
      <c r="G206" s="1" t="str">
        <f>IFERROR(VLOOKUP(B206,'Pago Cliente'!B:D,3,0),"No Pago")</f>
        <v>No Pago</v>
      </c>
      <c r="H206" s="1" t="e">
        <f t="shared" si="3"/>
        <v>#VALUE!</v>
      </c>
    </row>
    <row r="207" spans="2:8" x14ac:dyDescent="0.25">
      <c r="B207" s="10" t="s">
        <v>200</v>
      </c>
      <c r="C207" s="2">
        <v>43180</v>
      </c>
      <c r="D207" s="2">
        <v>43210</v>
      </c>
      <c r="E207">
        <v>-9</v>
      </c>
      <c r="F207" s="1">
        <v>10679.57</v>
      </c>
      <c r="G207" s="1" t="str">
        <f>IFERROR(VLOOKUP(B207,'Pago Cliente'!B:D,3,0),"No Pago")</f>
        <v>No Pago</v>
      </c>
      <c r="H207" s="1" t="e">
        <f t="shared" si="3"/>
        <v>#VALUE!</v>
      </c>
    </row>
    <row r="208" spans="2:8" x14ac:dyDescent="0.25">
      <c r="B208" s="10" t="s">
        <v>201</v>
      </c>
      <c r="C208" s="2">
        <v>43180</v>
      </c>
      <c r="D208" s="2">
        <v>43210</v>
      </c>
      <c r="E208">
        <v>-9</v>
      </c>
      <c r="F208" s="1">
        <v>21949.040000000001</v>
      </c>
      <c r="G208" s="1" t="str">
        <f>IFERROR(VLOOKUP(B208,'Pago Cliente'!B:D,3,0),"No Pago")</f>
        <v>No Pago</v>
      </c>
      <c r="H208" s="1" t="e">
        <f t="shared" si="3"/>
        <v>#VALUE!</v>
      </c>
    </row>
    <row r="209" spans="2:8" x14ac:dyDescent="0.25">
      <c r="B209" s="10" t="s">
        <v>202</v>
      </c>
      <c r="C209" s="2">
        <v>43180</v>
      </c>
      <c r="D209" s="2">
        <v>43210</v>
      </c>
      <c r="E209">
        <v>-9</v>
      </c>
      <c r="F209" s="1">
        <v>21908.35</v>
      </c>
      <c r="G209" s="1" t="str">
        <f>IFERROR(VLOOKUP(B209,'Pago Cliente'!B:D,3,0),"No Pago")</f>
        <v>No Pago</v>
      </c>
      <c r="H209" s="1" t="e">
        <f t="shared" si="3"/>
        <v>#VALUE!</v>
      </c>
    </row>
    <row r="210" spans="2:8" x14ac:dyDescent="0.25">
      <c r="B210" s="10" t="s">
        <v>203</v>
      </c>
      <c r="C210" s="2">
        <v>43180</v>
      </c>
      <c r="D210" s="2">
        <v>43210</v>
      </c>
      <c r="E210">
        <v>-9</v>
      </c>
      <c r="F210" s="1">
        <v>20077.57</v>
      </c>
      <c r="G210" s="1" t="str">
        <f>IFERROR(VLOOKUP(B210,'Pago Cliente'!B:D,3,0),"No Pago")</f>
        <v>No Pago</v>
      </c>
      <c r="H210" s="1" t="e">
        <f t="shared" si="3"/>
        <v>#VALUE!</v>
      </c>
    </row>
    <row r="211" spans="2:8" x14ac:dyDescent="0.25">
      <c r="B211" s="10" t="s">
        <v>204</v>
      </c>
      <c r="C211" s="2">
        <v>43181</v>
      </c>
      <c r="D211" s="2">
        <v>43211</v>
      </c>
      <c r="E211">
        <v>-10</v>
      </c>
      <c r="F211" s="1">
        <v>3256.8</v>
      </c>
      <c r="G211" s="1" t="str">
        <f>IFERROR(VLOOKUP(B211,'Pago Cliente'!B:D,3,0),"No Pago")</f>
        <v>No Pago</v>
      </c>
      <c r="H211" s="1" t="e">
        <f t="shared" si="3"/>
        <v>#VALUE!</v>
      </c>
    </row>
    <row r="212" spans="2:8" x14ac:dyDescent="0.25">
      <c r="B212" s="10" t="s">
        <v>205</v>
      </c>
      <c r="C212" s="2">
        <v>43181</v>
      </c>
      <c r="D212" s="2">
        <v>43211</v>
      </c>
      <c r="E212">
        <v>-10</v>
      </c>
      <c r="F212" s="1">
        <v>6869.55</v>
      </c>
      <c r="G212" s="1" t="str">
        <f>IFERROR(VLOOKUP(B212,'Pago Cliente'!B:D,3,0),"No Pago")</f>
        <v>No Pago</v>
      </c>
      <c r="H212" s="1" t="e">
        <f t="shared" si="3"/>
        <v>#VALUE!</v>
      </c>
    </row>
    <row r="213" spans="2:8" x14ac:dyDescent="0.25">
      <c r="B213" s="10" t="s">
        <v>206</v>
      </c>
      <c r="C213" s="2">
        <v>43181</v>
      </c>
      <c r="D213" s="2">
        <v>43211</v>
      </c>
      <c r="E213">
        <v>-10</v>
      </c>
      <c r="F213" s="1">
        <v>20815.05</v>
      </c>
      <c r="G213" s="1" t="str">
        <f>IFERROR(VLOOKUP(B213,'Pago Cliente'!B:D,3,0),"No Pago")</f>
        <v>No Pago</v>
      </c>
      <c r="H213" s="1" t="e">
        <f t="shared" si="3"/>
        <v>#VALUE!</v>
      </c>
    </row>
    <row r="214" spans="2:8" x14ac:dyDescent="0.25">
      <c r="B214" s="10" t="s">
        <v>207</v>
      </c>
      <c r="C214" s="2">
        <v>43181</v>
      </c>
      <c r="D214" s="2">
        <v>43211</v>
      </c>
      <c r="E214">
        <v>-10</v>
      </c>
      <c r="F214" s="1">
        <v>19484.68</v>
      </c>
      <c r="G214" s="1" t="str">
        <f>IFERROR(VLOOKUP(B214,'Pago Cliente'!B:D,3,0),"No Pago")</f>
        <v>No Pago</v>
      </c>
      <c r="H214" s="1" t="e">
        <f t="shared" si="3"/>
        <v>#VALUE!</v>
      </c>
    </row>
    <row r="215" spans="2:8" x14ac:dyDescent="0.25">
      <c r="B215" s="10" t="s">
        <v>208</v>
      </c>
      <c r="C215" s="2">
        <v>43181</v>
      </c>
      <c r="D215" s="2">
        <v>43211</v>
      </c>
      <c r="E215">
        <v>-10</v>
      </c>
      <c r="F215" s="1">
        <v>20221.490000000002</v>
      </c>
      <c r="G215" s="1" t="str">
        <f>IFERROR(VLOOKUP(B215,'Pago Cliente'!B:D,3,0),"No Pago")</f>
        <v>No Pago</v>
      </c>
      <c r="H215" s="1" t="e">
        <f t="shared" si="3"/>
        <v>#VALUE!</v>
      </c>
    </row>
    <row r="216" spans="2:8" x14ac:dyDescent="0.25">
      <c r="B216" s="10" t="s">
        <v>209</v>
      </c>
      <c r="C216" s="2">
        <v>43181</v>
      </c>
      <c r="D216" s="2">
        <v>43211</v>
      </c>
      <c r="E216">
        <v>-10</v>
      </c>
      <c r="F216" s="1">
        <v>47156.2</v>
      </c>
      <c r="G216" s="1" t="str">
        <f>IFERROR(VLOOKUP(B216,'Pago Cliente'!B:D,3,0),"No Pago")</f>
        <v>No Pago</v>
      </c>
      <c r="H216" s="1" t="e">
        <f t="shared" si="3"/>
        <v>#VALUE!</v>
      </c>
    </row>
    <row r="217" spans="2:8" x14ac:dyDescent="0.25">
      <c r="B217" s="10" t="s">
        <v>210</v>
      </c>
      <c r="C217" s="2">
        <v>43181</v>
      </c>
      <c r="D217" s="2">
        <v>43211</v>
      </c>
      <c r="E217">
        <v>-10</v>
      </c>
      <c r="F217" s="1">
        <v>17274.23</v>
      </c>
      <c r="G217" s="1" t="str">
        <f>IFERROR(VLOOKUP(B217,'Pago Cliente'!B:D,3,0),"No Pago")</f>
        <v>No Pago</v>
      </c>
      <c r="H217" s="1" t="e">
        <f t="shared" si="3"/>
        <v>#VALUE!</v>
      </c>
    </row>
    <row r="218" spans="2:8" x14ac:dyDescent="0.25">
      <c r="B218" s="10" t="s">
        <v>211</v>
      </c>
      <c r="C218" s="2">
        <v>43181</v>
      </c>
      <c r="D218" s="2">
        <v>43211</v>
      </c>
      <c r="E218">
        <v>-10</v>
      </c>
      <c r="F218" s="1">
        <v>21736.06</v>
      </c>
      <c r="G218" s="1" t="str">
        <f>IFERROR(VLOOKUP(B218,'Pago Cliente'!B:D,3,0),"No Pago")</f>
        <v>No Pago</v>
      </c>
      <c r="H218" s="1" t="e">
        <f t="shared" si="3"/>
        <v>#VALUE!</v>
      </c>
    </row>
    <row r="219" spans="2:8" x14ac:dyDescent="0.25">
      <c r="B219" s="10" t="s">
        <v>212</v>
      </c>
      <c r="C219" s="2">
        <v>43182</v>
      </c>
      <c r="D219" s="2">
        <v>43212</v>
      </c>
      <c r="E219">
        <v>-11</v>
      </c>
      <c r="F219" s="1">
        <v>808.65</v>
      </c>
      <c r="G219" s="1" t="str">
        <f>IFERROR(VLOOKUP(B219,'Pago Cliente'!B:D,3,0),"No Pago")</f>
        <v>No Pago</v>
      </c>
      <c r="H219" s="1" t="e">
        <f t="shared" si="3"/>
        <v>#VALUE!</v>
      </c>
    </row>
  </sheetData>
  <sortState xmlns:xlrd2="http://schemas.microsoft.com/office/spreadsheetml/2017/richdata2" ref="B10:F219">
    <sortCondition descending="1" ref="E10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"/>
  <sheetViews>
    <sheetView showGridLines="0" zoomScale="130" zoomScaleNormal="130" workbookViewId="0">
      <selection activeCell="D6" sqref="D6"/>
    </sheetView>
  </sheetViews>
  <sheetFormatPr baseColWidth="10" defaultColWidth="11.7109375" defaultRowHeight="15" x14ac:dyDescent="0.25"/>
  <cols>
    <col min="1" max="1" width="17.5703125" style="12" customWidth="1"/>
    <col min="2" max="2" width="18.85546875" style="8" customWidth="1"/>
    <col min="3" max="3" width="13.5703125" customWidth="1"/>
    <col min="4" max="4" width="15.140625" customWidth="1"/>
    <col min="6" max="6" width="19.42578125" customWidth="1"/>
    <col min="8" max="8" width="12.5703125" bestFit="1" customWidth="1"/>
  </cols>
  <sheetData>
    <row r="1" spans="1:8" x14ac:dyDescent="0.25">
      <c r="A1" s="12" t="s">
        <v>273</v>
      </c>
    </row>
    <row r="2" spans="1:8" x14ac:dyDescent="0.25">
      <c r="A2" s="12" t="s">
        <v>276</v>
      </c>
      <c r="C2" s="6" t="s">
        <v>277</v>
      </c>
    </row>
    <row r="3" spans="1:8" x14ac:dyDescent="0.25">
      <c r="A3" s="12" t="s">
        <v>283</v>
      </c>
      <c r="C3" s="2">
        <v>43196</v>
      </c>
      <c r="D3" s="3">
        <v>361020.46</v>
      </c>
    </row>
    <row r="4" spans="1:8" x14ac:dyDescent="0.25">
      <c r="A4" s="12" t="s">
        <v>283</v>
      </c>
      <c r="C4" s="2">
        <v>43198</v>
      </c>
      <c r="D4" s="3">
        <v>731704.11</v>
      </c>
    </row>
    <row r="6" spans="1:8" x14ac:dyDescent="0.25">
      <c r="A6" s="12" t="s">
        <v>270</v>
      </c>
      <c r="C6" t="s">
        <v>271</v>
      </c>
      <c r="D6" s="13" t="s">
        <v>272</v>
      </c>
    </row>
    <row r="7" spans="1:8" x14ac:dyDescent="0.25">
      <c r="A7" s="12" t="s">
        <v>213</v>
      </c>
      <c r="B7" s="8" t="str">
        <f>"01-"&amp;LEFT(A7,5)&amp;"000"&amp;RIGHT(A7,4)</f>
        <v>01-1631-0000710</v>
      </c>
      <c r="C7" s="2">
        <v>43196</v>
      </c>
      <c r="D7" s="1">
        <v>3436.04</v>
      </c>
      <c r="F7" s="8" t="str">
        <f>"01-"&amp;MID(A7,1,5)&amp;"000"&amp;MID(A7,6,4)</f>
        <v>01-1631-0000710</v>
      </c>
      <c r="H7" s="4"/>
    </row>
    <row r="8" spans="1:8" x14ac:dyDescent="0.25">
      <c r="A8" s="12" t="s">
        <v>214</v>
      </c>
      <c r="B8" s="8" t="str">
        <f t="shared" ref="B8:B63" si="0">"01-"&amp;LEFT(A8,5)&amp;"000"&amp;RIGHT(A8,4)</f>
        <v>01-1457-0001168</v>
      </c>
      <c r="C8" s="2">
        <v>43196</v>
      </c>
      <c r="D8" s="1">
        <v>1411.28</v>
      </c>
      <c r="F8" t="str">
        <f t="shared" ref="F8:F63" si="1">"01-"&amp;MID(A8,1,5)&amp;"000"&amp;MID(A8,6,4)</f>
        <v>01-1457-0001168</v>
      </c>
    </row>
    <row r="9" spans="1:8" x14ac:dyDescent="0.25">
      <c r="A9" s="12" t="s">
        <v>215</v>
      </c>
      <c r="B9" s="8" t="str">
        <f t="shared" si="0"/>
        <v>01-1621-0008576</v>
      </c>
      <c r="C9" s="2">
        <v>43196</v>
      </c>
      <c r="D9" s="1">
        <v>12970.42</v>
      </c>
      <c r="F9" t="str">
        <f t="shared" si="1"/>
        <v>01-1621-0008576</v>
      </c>
    </row>
    <row r="10" spans="1:8" x14ac:dyDescent="0.25">
      <c r="A10" s="12" t="s">
        <v>216</v>
      </c>
      <c r="B10" s="8" t="str">
        <f t="shared" si="0"/>
        <v>01-1621-0008578</v>
      </c>
      <c r="C10" s="2">
        <v>43196</v>
      </c>
      <c r="D10" s="1">
        <v>21913.4</v>
      </c>
      <c r="F10" t="str">
        <f t="shared" si="1"/>
        <v>01-1621-0008578</v>
      </c>
    </row>
    <row r="11" spans="1:8" x14ac:dyDescent="0.25">
      <c r="A11" s="12" t="s">
        <v>217</v>
      </c>
      <c r="B11" s="8" t="str">
        <f t="shared" si="0"/>
        <v>01-1621-0008579</v>
      </c>
      <c r="C11" s="2">
        <v>43196</v>
      </c>
      <c r="D11" s="1">
        <v>21500.33</v>
      </c>
      <c r="F11" t="str">
        <f t="shared" si="1"/>
        <v>01-1621-0008579</v>
      </c>
    </row>
    <row r="12" spans="1:8" x14ac:dyDescent="0.25">
      <c r="A12" s="12" t="s">
        <v>218</v>
      </c>
      <c r="B12" s="8" t="str">
        <f t="shared" si="0"/>
        <v>01-1621-0008577</v>
      </c>
      <c r="C12" s="2">
        <v>43196</v>
      </c>
      <c r="D12" s="1">
        <v>20219.82</v>
      </c>
      <c r="F12" t="str">
        <f t="shared" si="1"/>
        <v>01-1621-0008577</v>
      </c>
    </row>
    <row r="13" spans="1:8" x14ac:dyDescent="0.25">
      <c r="A13" s="12" t="s">
        <v>219</v>
      </c>
      <c r="B13" s="8" t="str">
        <f t="shared" si="0"/>
        <v>01-1621-0008588</v>
      </c>
      <c r="C13" s="2">
        <v>43196</v>
      </c>
      <c r="D13" s="1">
        <v>20013.28</v>
      </c>
      <c r="F13" t="str">
        <f t="shared" si="1"/>
        <v>01-1621-0008588</v>
      </c>
    </row>
    <row r="14" spans="1:8" x14ac:dyDescent="0.25">
      <c r="A14" s="12" t="s">
        <v>220</v>
      </c>
      <c r="B14" s="8" t="str">
        <f t="shared" si="0"/>
        <v>01-1621-0008586</v>
      </c>
      <c r="C14" s="2">
        <v>43196</v>
      </c>
      <c r="D14" s="1">
        <v>47503.14</v>
      </c>
      <c r="F14" t="str">
        <f t="shared" si="1"/>
        <v>01-1621-0008586</v>
      </c>
    </row>
    <row r="15" spans="1:8" x14ac:dyDescent="0.25">
      <c r="A15" s="12" t="s">
        <v>221</v>
      </c>
      <c r="B15" s="8" t="str">
        <f t="shared" si="0"/>
        <v>01-1621-0008599</v>
      </c>
      <c r="C15" s="2">
        <v>43196</v>
      </c>
      <c r="D15" s="1">
        <v>20302.43</v>
      </c>
      <c r="F15" t="str">
        <f t="shared" si="1"/>
        <v>01-1621-0008599</v>
      </c>
    </row>
    <row r="16" spans="1:8" x14ac:dyDescent="0.25">
      <c r="A16" s="12" t="s">
        <v>222</v>
      </c>
      <c r="B16" s="8" t="str">
        <f t="shared" si="0"/>
        <v>01-1621-0008606</v>
      </c>
      <c r="C16" s="2">
        <v>43196</v>
      </c>
      <c r="D16" s="1">
        <v>21830.79</v>
      </c>
      <c r="F16" t="str">
        <f t="shared" si="1"/>
        <v>01-1621-0008606</v>
      </c>
    </row>
    <row r="17" spans="1:6" x14ac:dyDescent="0.25">
      <c r="A17" s="12" t="s">
        <v>223</v>
      </c>
      <c r="B17" s="8" t="str">
        <f t="shared" si="0"/>
        <v>01-1621-0008601</v>
      </c>
      <c r="C17" s="2">
        <v>43196</v>
      </c>
      <c r="D17" s="1">
        <v>22099.29</v>
      </c>
      <c r="F17" t="str">
        <f t="shared" si="1"/>
        <v>01-1621-0008601</v>
      </c>
    </row>
    <row r="18" spans="1:6" x14ac:dyDescent="0.25">
      <c r="A18" s="12" t="s">
        <v>224</v>
      </c>
      <c r="B18" s="8" t="str">
        <f t="shared" si="0"/>
        <v>01-1621-0008600</v>
      </c>
      <c r="C18" s="2">
        <v>43196</v>
      </c>
      <c r="D18" s="1">
        <v>21872.1</v>
      </c>
      <c r="F18" t="str">
        <f t="shared" si="1"/>
        <v>01-1621-0008600</v>
      </c>
    </row>
    <row r="19" spans="1:6" x14ac:dyDescent="0.25">
      <c r="A19" s="12" t="s">
        <v>225</v>
      </c>
      <c r="B19" s="8" t="str">
        <f t="shared" si="0"/>
        <v>01-1457-0001169</v>
      </c>
      <c r="C19" s="2">
        <v>43196</v>
      </c>
      <c r="D19" s="1">
        <v>2476.7600000000002</v>
      </c>
      <c r="F19" t="str">
        <f t="shared" si="1"/>
        <v>01-1457-0001169</v>
      </c>
    </row>
    <row r="20" spans="1:6" x14ac:dyDescent="0.25">
      <c r="A20" s="12" t="s">
        <v>226</v>
      </c>
      <c r="B20" s="8" t="str">
        <f t="shared" si="0"/>
        <v>01-1621-0008611</v>
      </c>
      <c r="C20" s="2">
        <v>43196</v>
      </c>
      <c r="D20" s="1">
        <v>20674.189999999999</v>
      </c>
      <c r="F20" t="str">
        <f t="shared" si="1"/>
        <v>01-1621-0008611</v>
      </c>
    </row>
    <row r="21" spans="1:6" x14ac:dyDescent="0.25">
      <c r="A21" s="12" t="s">
        <v>227</v>
      </c>
      <c r="B21" s="8" t="str">
        <f t="shared" si="0"/>
        <v>01-1621-0008610</v>
      </c>
      <c r="C21" s="2">
        <v>43196</v>
      </c>
      <c r="D21" s="1">
        <v>19455.64</v>
      </c>
      <c r="F21" t="str">
        <f t="shared" si="1"/>
        <v>01-1621-0008610</v>
      </c>
    </row>
    <row r="22" spans="1:6" x14ac:dyDescent="0.25">
      <c r="A22" s="12" t="s">
        <v>228</v>
      </c>
      <c r="B22" s="8" t="str">
        <f t="shared" si="0"/>
        <v>01-1621-0008616</v>
      </c>
      <c r="C22" s="2">
        <v>43196</v>
      </c>
      <c r="D22" s="1">
        <v>18959.95</v>
      </c>
      <c r="F22" t="str">
        <f t="shared" si="1"/>
        <v>01-1621-0008616</v>
      </c>
    </row>
    <row r="23" spans="1:6" x14ac:dyDescent="0.25">
      <c r="A23" s="12" t="s">
        <v>229</v>
      </c>
      <c r="B23" s="8" t="str">
        <f t="shared" si="0"/>
        <v>01-1621-0008615</v>
      </c>
      <c r="C23" s="2">
        <v>43196</v>
      </c>
      <c r="D23" s="1">
        <v>10719.19</v>
      </c>
      <c r="F23" t="str">
        <f t="shared" si="1"/>
        <v>01-1621-0008615</v>
      </c>
    </row>
    <row r="24" spans="1:6" x14ac:dyDescent="0.25">
      <c r="A24" s="12" t="s">
        <v>230</v>
      </c>
      <c r="B24" s="8" t="str">
        <f t="shared" si="0"/>
        <v>01-1621-0008623</v>
      </c>
      <c r="C24" s="2">
        <v>43196</v>
      </c>
      <c r="D24" s="1">
        <v>12867.16</v>
      </c>
      <c r="F24" t="str">
        <f t="shared" si="1"/>
        <v>01-1621-0008623</v>
      </c>
    </row>
    <row r="25" spans="1:6" x14ac:dyDescent="0.25">
      <c r="A25" s="12" t="s">
        <v>231</v>
      </c>
      <c r="B25" s="8" t="str">
        <f t="shared" si="0"/>
        <v>01-1621-0008640</v>
      </c>
      <c r="C25" s="2">
        <v>43196</v>
      </c>
      <c r="D25" s="1">
        <v>18113.150000000001</v>
      </c>
      <c r="F25" t="str">
        <f t="shared" si="1"/>
        <v>01-1621-0008640</v>
      </c>
    </row>
    <row r="26" spans="1:6" x14ac:dyDescent="0.25">
      <c r="A26" s="12" t="s">
        <v>232</v>
      </c>
      <c r="B26" s="8" t="str">
        <f t="shared" si="0"/>
        <v>01-1643-0005628</v>
      </c>
      <c r="C26" s="2">
        <v>43196</v>
      </c>
      <c r="D26" s="1">
        <v>22682.1</v>
      </c>
      <c r="F26" t="str">
        <f t="shared" si="1"/>
        <v>01-1643-0005628</v>
      </c>
    </row>
    <row r="27" spans="1:6" x14ac:dyDescent="0.25">
      <c r="A27" s="12" t="s">
        <v>233</v>
      </c>
      <c r="B27" s="8" t="str">
        <f t="shared" si="0"/>
        <v>01-1457-0001170</v>
      </c>
      <c r="C27" s="2">
        <v>43198</v>
      </c>
      <c r="D27" s="1">
        <v>1634.67</v>
      </c>
      <c r="F27" t="str">
        <f t="shared" si="1"/>
        <v>01-1457-0001170</v>
      </c>
    </row>
    <row r="28" spans="1:6" x14ac:dyDescent="0.25">
      <c r="A28" s="12" t="s">
        <v>234</v>
      </c>
      <c r="B28" s="8" t="str">
        <f t="shared" si="0"/>
        <v>01-1621-0008650</v>
      </c>
      <c r="C28" s="2">
        <v>43198</v>
      </c>
      <c r="D28" s="1">
        <v>21706.87</v>
      </c>
      <c r="F28" t="str">
        <f t="shared" si="1"/>
        <v>01-1621-0008650</v>
      </c>
    </row>
    <row r="29" spans="1:6" x14ac:dyDescent="0.25">
      <c r="A29" s="12" t="s">
        <v>235</v>
      </c>
      <c r="B29" s="8" t="str">
        <f t="shared" si="0"/>
        <v>01-1621-0008652</v>
      </c>
      <c r="C29" s="2">
        <v>43198</v>
      </c>
      <c r="D29" s="1">
        <v>12743.23</v>
      </c>
      <c r="F29" t="str">
        <f t="shared" si="1"/>
        <v>01-1621-0008652</v>
      </c>
    </row>
    <row r="30" spans="1:6" x14ac:dyDescent="0.25">
      <c r="A30" s="12" t="s">
        <v>236</v>
      </c>
      <c r="B30" s="8" t="str">
        <f t="shared" si="0"/>
        <v>01-1621-0008651</v>
      </c>
      <c r="C30" s="2">
        <v>43198</v>
      </c>
      <c r="D30" s="1">
        <v>21603.61</v>
      </c>
      <c r="F30" t="str">
        <f t="shared" si="1"/>
        <v>01-1621-0008651</v>
      </c>
    </row>
    <row r="31" spans="1:6" x14ac:dyDescent="0.25">
      <c r="A31" s="12" t="s">
        <v>237</v>
      </c>
      <c r="B31" s="8" t="str">
        <f t="shared" si="0"/>
        <v>01-1621-0008657</v>
      </c>
      <c r="C31" s="2">
        <v>43198</v>
      </c>
      <c r="D31" s="1">
        <v>21996.03</v>
      </c>
      <c r="F31" t="str">
        <f t="shared" si="1"/>
        <v>01-1621-0008657</v>
      </c>
    </row>
    <row r="32" spans="1:6" x14ac:dyDescent="0.25">
      <c r="A32" s="12" t="s">
        <v>238</v>
      </c>
      <c r="B32" s="8" t="str">
        <f t="shared" si="0"/>
        <v>01-1621-0008669</v>
      </c>
      <c r="C32" s="2">
        <v>43198</v>
      </c>
      <c r="D32" s="1">
        <v>21376.42</v>
      </c>
      <c r="F32" t="str">
        <f t="shared" si="1"/>
        <v>01-1621-0008669</v>
      </c>
    </row>
    <row r="33" spans="1:6" x14ac:dyDescent="0.25">
      <c r="A33" s="12" t="s">
        <v>239</v>
      </c>
      <c r="B33" s="8" t="str">
        <f t="shared" si="0"/>
        <v>01-1621-0008660</v>
      </c>
      <c r="C33" s="2">
        <v>43198</v>
      </c>
      <c r="D33" s="1">
        <v>20281.78</v>
      </c>
      <c r="F33" t="str">
        <f t="shared" si="1"/>
        <v>01-1621-0008660</v>
      </c>
    </row>
    <row r="34" spans="1:6" x14ac:dyDescent="0.25">
      <c r="A34" s="12" t="s">
        <v>240</v>
      </c>
      <c r="B34" s="8" t="str">
        <f t="shared" si="0"/>
        <v>01-1621-0008665</v>
      </c>
      <c r="C34" s="2">
        <v>43198</v>
      </c>
      <c r="D34" s="1">
        <v>49733.72</v>
      </c>
      <c r="F34" t="str">
        <f t="shared" si="1"/>
        <v>01-1621-0008665</v>
      </c>
    </row>
    <row r="35" spans="1:6" x14ac:dyDescent="0.25">
      <c r="A35" s="12" t="s">
        <v>241</v>
      </c>
      <c r="B35" s="8" t="str">
        <f t="shared" si="0"/>
        <v>01-1621-0008679</v>
      </c>
      <c r="C35" s="2">
        <v>43198</v>
      </c>
      <c r="D35" s="1">
        <v>13796.56</v>
      </c>
      <c r="F35" t="str">
        <f t="shared" si="1"/>
        <v>01-1621-0008679</v>
      </c>
    </row>
    <row r="36" spans="1:6" x14ac:dyDescent="0.25">
      <c r="A36" s="12" t="s">
        <v>242</v>
      </c>
      <c r="B36" s="8" t="str">
        <f t="shared" si="0"/>
        <v>01-1621-0008676</v>
      </c>
      <c r="C36" s="2">
        <v>43198</v>
      </c>
      <c r="D36" s="1">
        <v>35317.550000000003</v>
      </c>
      <c r="F36" t="str">
        <f t="shared" si="1"/>
        <v>01-1621-0008676</v>
      </c>
    </row>
    <row r="37" spans="1:6" x14ac:dyDescent="0.25">
      <c r="A37" s="12" t="s">
        <v>243</v>
      </c>
      <c r="B37" s="8" t="str">
        <f t="shared" si="0"/>
        <v>01-1734-0000644</v>
      </c>
      <c r="C37" s="2">
        <v>43198</v>
      </c>
      <c r="D37" s="1">
        <v>6869.55</v>
      </c>
      <c r="F37" t="str">
        <f t="shared" si="1"/>
        <v>01-1734-0000644</v>
      </c>
    </row>
    <row r="38" spans="1:6" x14ac:dyDescent="0.25">
      <c r="A38" s="12" t="s">
        <v>244</v>
      </c>
      <c r="B38" s="8" t="str">
        <f t="shared" si="0"/>
        <v>01-1621-0008697</v>
      </c>
      <c r="C38" s="2">
        <v>43198</v>
      </c>
      <c r="D38" s="1">
        <v>21810.14</v>
      </c>
      <c r="F38" t="str">
        <f t="shared" si="1"/>
        <v>01-1621-0008697</v>
      </c>
    </row>
    <row r="39" spans="1:6" x14ac:dyDescent="0.25">
      <c r="A39" s="12" t="s">
        <v>245</v>
      </c>
      <c r="B39" s="8" t="str">
        <f t="shared" si="0"/>
        <v>01-1621-0008694</v>
      </c>
      <c r="C39" s="2">
        <v>43198</v>
      </c>
      <c r="D39" s="1">
        <v>21768.83</v>
      </c>
      <c r="F39" t="str">
        <f t="shared" si="1"/>
        <v>01-1621-0008694</v>
      </c>
    </row>
    <row r="40" spans="1:6" x14ac:dyDescent="0.25">
      <c r="A40" s="12" t="s">
        <v>246</v>
      </c>
      <c r="B40" s="8" t="str">
        <f t="shared" si="0"/>
        <v>01-1621-0008696</v>
      </c>
      <c r="C40" s="2">
        <v>43198</v>
      </c>
      <c r="D40" s="1">
        <v>19868.71</v>
      </c>
      <c r="F40" t="str">
        <f t="shared" si="1"/>
        <v>01-1621-0008696</v>
      </c>
    </row>
    <row r="41" spans="1:6" x14ac:dyDescent="0.25">
      <c r="A41" s="12" t="s">
        <v>247</v>
      </c>
      <c r="B41" s="8" t="str">
        <f t="shared" si="0"/>
        <v>01-1621-0008704</v>
      </c>
      <c r="C41" s="2">
        <v>43198</v>
      </c>
      <c r="D41" s="1">
        <v>21975.360000000001</v>
      </c>
      <c r="F41" t="str">
        <f t="shared" si="1"/>
        <v>01-1621-0008704</v>
      </c>
    </row>
    <row r="42" spans="1:6" x14ac:dyDescent="0.25">
      <c r="A42" s="12" t="s">
        <v>248</v>
      </c>
      <c r="B42" s="8" t="str">
        <f t="shared" si="0"/>
        <v>01-1621-0008703</v>
      </c>
      <c r="C42" s="2">
        <v>43198</v>
      </c>
      <c r="D42" s="1">
        <v>22863.47</v>
      </c>
      <c r="F42" t="str">
        <f t="shared" si="1"/>
        <v>01-1621-0008703</v>
      </c>
    </row>
    <row r="43" spans="1:6" x14ac:dyDescent="0.25">
      <c r="A43" s="12" t="s">
        <v>249</v>
      </c>
      <c r="B43" s="8" t="str">
        <f t="shared" si="0"/>
        <v>01-1621-0008705</v>
      </c>
      <c r="C43" s="2">
        <v>43198</v>
      </c>
      <c r="D43" s="1">
        <v>22615.63</v>
      </c>
      <c r="F43" t="str">
        <f t="shared" si="1"/>
        <v>01-1621-0008705</v>
      </c>
    </row>
    <row r="44" spans="1:6" x14ac:dyDescent="0.25">
      <c r="A44" s="12" t="s">
        <v>250</v>
      </c>
      <c r="B44" s="8" t="str">
        <f t="shared" si="0"/>
        <v>01-1621-0008702</v>
      </c>
      <c r="C44" s="2">
        <v>43198</v>
      </c>
      <c r="D44" s="1">
        <v>34904.480000000003</v>
      </c>
      <c r="F44" t="str">
        <f t="shared" si="1"/>
        <v>01-1621-0008702</v>
      </c>
    </row>
    <row r="45" spans="1:6" x14ac:dyDescent="0.25">
      <c r="A45" s="12" t="s">
        <v>251</v>
      </c>
      <c r="B45" s="8" t="str">
        <f t="shared" si="0"/>
        <v>01-1621-0008708</v>
      </c>
      <c r="C45" s="2">
        <v>43198</v>
      </c>
      <c r="D45" s="1">
        <v>19021.91</v>
      </c>
      <c r="F45" t="str">
        <f t="shared" si="1"/>
        <v>01-1621-0008708</v>
      </c>
    </row>
    <row r="46" spans="1:6" x14ac:dyDescent="0.25">
      <c r="A46" s="12" t="s">
        <v>252</v>
      </c>
      <c r="B46" s="8" t="str">
        <f t="shared" si="0"/>
        <v>01-1632-0000563</v>
      </c>
      <c r="C46" s="2">
        <v>43198</v>
      </c>
      <c r="D46" s="1">
        <v>1247.6400000000001</v>
      </c>
      <c r="F46" t="str">
        <f t="shared" si="1"/>
        <v>01-1632-0000563</v>
      </c>
    </row>
    <row r="47" spans="1:6" x14ac:dyDescent="0.25">
      <c r="A47" s="12" t="s">
        <v>253</v>
      </c>
      <c r="B47" s="8" t="str">
        <f t="shared" si="0"/>
        <v>01-1457-0001171</v>
      </c>
      <c r="C47" s="2">
        <v>43198</v>
      </c>
      <c r="D47" s="1">
        <v>1357</v>
      </c>
      <c r="F47" t="str">
        <f t="shared" si="1"/>
        <v>01-1457-0001171</v>
      </c>
    </row>
    <row r="48" spans="1:6" x14ac:dyDescent="0.25">
      <c r="A48" s="12" t="s">
        <v>254</v>
      </c>
      <c r="B48" s="8" t="str">
        <f t="shared" si="0"/>
        <v>01-1621-0008716</v>
      </c>
      <c r="C48" s="2">
        <v>43198</v>
      </c>
      <c r="D48" s="1">
        <v>21355.759999999998</v>
      </c>
      <c r="F48" t="str">
        <f t="shared" si="1"/>
        <v>01-1621-0008716</v>
      </c>
    </row>
    <row r="49" spans="1:6" x14ac:dyDescent="0.25">
      <c r="A49" s="12" t="s">
        <v>255</v>
      </c>
      <c r="B49" s="8" t="str">
        <f t="shared" si="0"/>
        <v>01-1621-0008715</v>
      </c>
      <c r="C49" s="2">
        <v>43198</v>
      </c>
      <c r="D49" s="1">
        <v>21851.439999999999</v>
      </c>
      <c r="F49" t="str">
        <f t="shared" si="1"/>
        <v>01-1621-0008715</v>
      </c>
    </row>
    <row r="50" spans="1:6" x14ac:dyDescent="0.25">
      <c r="A50" s="12" t="s">
        <v>256</v>
      </c>
      <c r="B50" s="8" t="str">
        <f t="shared" si="0"/>
        <v>01-1621-0008718</v>
      </c>
      <c r="C50" s="2">
        <v>43198</v>
      </c>
      <c r="D50" s="1">
        <v>10491.99</v>
      </c>
      <c r="F50" t="str">
        <f t="shared" si="1"/>
        <v>01-1621-0008718</v>
      </c>
    </row>
    <row r="51" spans="1:6" x14ac:dyDescent="0.25">
      <c r="A51" s="12" t="s">
        <v>257</v>
      </c>
      <c r="B51" s="8" t="str">
        <f t="shared" si="0"/>
        <v>01-1621-0008723</v>
      </c>
      <c r="C51" s="2">
        <v>43198</v>
      </c>
      <c r="D51" s="1">
        <v>12867.16</v>
      </c>
      <c r="F51" t="str">
        <f t="shared" si="1"/>
        <v>01-1621-0008723</v>
      </c>
    </row>
    <row r="52" spans="1:6" x14ac:dyDescent="0.25">
      <c r="A52" s="12" t="s">
        <v>258</v>
      </c>
      <c r="B52" s="8" t="str">
        <f t="shared" si="0"/>
        <v>01-1621-0008748</v>
      </c>
      <c r="C52" s="2">
        <v>43198</v>
      </c>
      <c r="D52" s="1">
        <v>21789.49</v>
      </c>
      <c r="F52" t="str">
        <f t="shared" si="1"/>
        <v>01-1621-0008748</v>
      </c>
    </row>
    <row r="53" spans="1:6" x14ac:dyDescent="0.25">
      <c r="A53" s="12" t="s">
        <v>259</v>
      </c>
      <c r="B53" s="8" t="str">
        <f t="shared" si="0"/>
        <v>01-1621-0008750</v>
      </c>
      <c r="C53" s="2">
        <v>43198</v>
      </c>
      <c r="D53" s="1">
        <v>20405.689999999999</v>
      </c>
      <c r="F53" t="str">
        <f t="shared" si="1"/>
        <v>01-1621-0008750</v>
      </c>
    </row>
    <row r="54" spans="1:6" x14ac:dyDescent="0.25">
      <c r="A54" s="12" t="s">
        <v>260</v>
      </c>
      <c r="B54" s="8" t="str">
        <f t="shared" si="0"/>
        <v>01-1643-0005656</v>
      </c>
      <c r="C54" s="2">
        <v>43198</v>
      </c>
      <c r="D54" s="1">
        <v>23280.57</v>
      </c>
      <c r="F54" t="str">
        <f t="shared" si="1"/>
        <v>01-1643-0005656</v>
      </c>
    </row>
    <row r="55" spans="1:6" x14ac:dyDescent="0.25">
      <c r="A55" s="12" t="s">
        <v>261</v>
      </c>
      <c r="B55" s="8" t="str">
        <f t="shared" si="0"/>
        <v>01-1461-0005495</v>
      </c>
      <c r="C55" s="2">
        <v>43198</v>
      </c>
      <c r="D55" s="1">
        <v>9159.4</v>
      </c>
      <c r="F55" t="str">
        <f t="shared" si="1"/>
        <v>01-1461-0005495</v>
      </c>
    </row>
    <row r="56" spans="1:6" x14ac:dyDescent="0.25">
      <c r="A56" s="12" t="s">
        <v>262</v>
      </c>
      <c r="B56" s="8" t="str">
        <f t="shared" si="0"/>
        <v>01-1621-0008754</v>
      </c>
      <c r="C56" s="2">
        <v>43198</v>
      </c>
      <c r="D56" s="1">
        <v>19971.97</v>
      </c>
      <c r="F56" t="str">
        <f t="shared" si="1"/>
        <v>01-1621-0008754</v>
      </c>
    </row>
    <row r="57" spans="1:6" x14ac:dyDescent="0.25">
      <c r="A57" s="12" t="s">
        <v>263</v>
      </c>
      <c r="B57" s="8" t="str">
        <f t="shared" si="0"/>
        <v>01-1621-0008756</v>
      </c>
      <c r="C57" s="2">
        <v>43198</v>
      </c>
      <c r="D57" s="1">
        <v>20405.689999999999</v>
      </c>
      <c r="F57" t="str">
        <f t="shared" si="1"/>
        <v>01-1621-0008756</v>
      </c>
    </row>
    <row r="58" spans="1:6" x14ac:dyDescent="0.25">
      <c r="A58" s="12" t="s">
        <v>264</v>
      </c>
      <c r="B58" s="8" t="str">
        <f t="shared" si="0"/>
        <v>01-1621-0008752</v>
      </c>
      <c r="C58" s="2">
        <v>43198</v>
      </c>
      <c r="D58" s="1">
        <v>19145.830000000002</v>
      </c>
      <c r="F58" t="str">
        <f t="shared" si="1"/>
        <v>01-1621-0008752</v>
      </c>
    </row>
    <row r="59" spans="1:6" x14ac:dyDescent="0.25">
      <c r="A59" s="12" t="s">
        <v>265</v>
      </c>
      <c r="B59" s="8" t="str">
        <f t="shared" si="0"/>
        <v>01-1621-0008759</v>
      </c>
      <c r="C59" s="2">
        <v>43198</v>
      </c>
      <c r="D59" s="1">
        <v>10719.18</v>
      </c>
      <c r="F59" t="str">
        <f t="shared" si="1"/>
        <v>01-1621-0008759</v>
      </c>
    </row>
    <row r="60" spans="1:6" x14ac:dyDescent="0.25">
      <c r="A60" s="12" t="s">
        <v>266</v>
      </c>
      <c r="B60" s="8" t="str">
        <f t="shared" si="0"/>
        <v>01-1621-0008755</v>
      </c>
      <c r="C60" s="2">
        <v>43198</v>
      </c>
      <c r="D60" s="1">
        <v>21376.42</v>
      </c>
      <c r="F60" t="str">
        <f t="shared" si="1"/>
        <v>01-1621-0008755</v>
      </c>
    </row>
    <row r="61" spans="1:6" x14ac:dyDescent="0.25">
      <c r="A61" s="12" t="s">
        <v>267</v>
      </c>
      <c r="B61" s="8" t="str">
        <f t="shared" si="0"/>
        <v>01-1621-0008765</v>
      </c>
      <c r="C61" s="2">
        <v>43198</v>
      </c>
      <c r="D61" s="1">
        <v>12887.81</v>
      </c>
      <c r="F61" t="str">
        <f t="shared" si="1"/>
        <v>01-1621-0008765</v>
      </c>
    </row>
    <row r="62" spans="1:6" x14ac:dyDescent="0.25">
      <c r="A62" s="12" t="s">
        <v>268</v>
      </c>
      <c r="B62" s="8" t="str">
        <f t="shared" si="0"/>
        <v>01-1621-0008764</v>
      </c>
      <c r="C62" s="2">
        <v>43198</v>
      </c>
      <c r="D62" s="1">
        <v>21562.29</v>
      </c>
      <c r="F62" t="str">
        <f t="shared" si="1"/>
        <v>01-1621-0008764</v>
      </c>
    </row>
    <row r="63" spans="1:6" x14ac:dyDescent="0.25">
      <c r="A63" s="12" t="s">
        <v>269</v>
      </c>
      <c r="B63" s="8" t="str">
        <f t="shared" si="0"/>
        <v>01-1621-0008767</v>
      </c>
      <c r="C63" s="2">
        <v>43198</v>
      </c>
      <c r="D63" s="1">
        <v>49940.26</v>
      </c>
      <c r="F63" t="str">
        <f t="shared" si="1"/>
        <v>01-1621-0008767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CXC</vt:lpstr>
      <vt:lpstr>Pago 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</dc:creator>
  <cp:lastModifiedBy>JPCVirtual</cp:lastModifiedBy>
  <dcterms:created xsi:type="dcterms:W3CDTF">2011-12-25T21:46:52Z</dcterms:created>
  <dcterms:modified xsi:type="dcterms:W3CDTF">2023-02-12T02:09:40Z</dcterms:modified>
</cp:coreProperties>
</file>