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8_{89148F57-B8E3-4501-A55B-1390750EE4D1}" xr6:coauthVersionLast="47" xr6:coauthVersionMax="47" xr10:uidLastSave="{00000000-0000-0000-0000-000000000000}"/>
  <bookViews>
    <workbookView xWindow="-120" yWindow="-120" windowWidth="29040" windowHeight="15840" tabRatio="780" activeTab="8" xr2:uid="{00000000-000D-0000-FFFF-FFFF00000000}"/>
  </bookViews>
  <sheets>
    <sheet name="Caso 1" sheetId="5" r:id="rId1"/>
    <sheet name="Norte" sheetId="1" r:id="rId2"/>
    <sheet name="Sur" sheetId="2" r:id="rId3"/>
    <sheet name="Este" sheetId="3" r:id="rId4"/>
    <sheet name="Oeste" sheetId="4" r:id="rId5"/>
    <sheet name="Caso 2" sheetId="6" r:id="rId6"/>
    <sheet name="Año 2008" sheetId="7" r:id="rId7"/>
    <sheet name="Año 2009" sheetId="9" r:id="rId8"/>
    <sheet name="Caso 3" sheetId="10" r:id="rId9"/>
    <sheet name="Jessica Vilca Vásquez" sheetId="11" r:id="rId10"/>
    <sheet name="Patricia Cámero Kuroki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0" l="1"/>
  <c r="E14" i="10"/>
  <c r="E16" i="10" s="1"/>
  <c r="F14" i="10"/>
  <c r="F16" i="10" s="1"/>
  <c r="D15" i="10"/>
  <c r="E15" i="10"/>
  <c r="F15" i="10"/>
  <c r="G15" i="10"/>
  <c r="D16" i="10"/>
  <c r="G16" i="10"/>
  <c r="D17" i="10"/>
  <c r="E17" i="10"/>
  <c r="F17" i="10"/>
  <c r="F19" i="10" s="1"/>
  <c r="D18" i="10"/>
  <c r="E18" i="10"/>
  <c r="F18" i="10"/>
  <c r="G18" i="10"/>
  <c r="G19" i="10" s="1"/>
  <c r="D19" i="10"/>
  <c r="E19" i="10"/>
  <c r="D20" i="10"/>
  <c r="D22" i="10" s="1"/>
  <c r="E20" i="10"/>
  <c r="F20" i="10"/>
  <c r="D21" i="10"/>
  <c r="E21" i="10"/>
  <c r="F21" i="10"/>
  <c r="G21" i="10"/>
  <c r="E22" i="10"/>
  <c r="F22" i="10"/>
  <c r="G22" i="10"/>
  <c r="D23" i="10"/>
  <c r="D25" i="10" s="1"/>
  <c r="E23" i="10"/>
  <c r="E25" i="10" s="1"/>
  <c r="F23" i="10"/>
  <c r="F25" i="10" s="1"/>
  <c r="D24" i="10"/>
  <c r="E24" i="10"/>
  <c r="F24" i="10"/>
  <c r="G24" i="10"/>
  <c r="G25" i="10" s="1"/>
  <c r="D26" i="10"/>
  <c r="E26" i="10"/>
  <c r="F26" i="10"/>
  <c r="D27" i="10"/>
  <c r="E27" i="10"/>
  <c r="F27" i="10"/>
  <c r="G27" i="10"/>
  <c r="D28" i="10"/>
  <c r="E28" i="10"/>
  <c r="F28" i="10"/>
  <c r="G28" i="10"/>
  <c r="D16" i="6"/>
  <c r="D18" i="6" s="1"/>
  <c r="E16" i="6"/>
  <c r="F16" i="6"/>
  <c r="G16" i="6"/>
  <c r="D17" i="6"/>
  <c r="E17" i="6"/>
  <c r="F17" i="6"/>
  <c r="G17" i="6"/>
  <c r="E18" i="6"/>
  <c r="F18" i="6"/>
  <c r="G18" i="6"/>
  <c r="D19" i="6"/>
  <c r="E19" i="6"/>
  <c r="E21" i="6" s="1"/>
  <c r="F19" i="6"/>
  <c r="F21" i="6" s="1"/>
  <c r="G19" i="6"/>
  <c r="D20" i="6"/>
  <c r="E20" i="6"/>
  <c r="F20" i="6"/>
  <c r="G20" i="6"/>
  <c r="G21" i="6" s="1"/>
  <c r="D21" i="6"/>
  <c r="D22" i="6"/>
  <c r="D24" i="6" s="1"/>
  <c r="E22" i="6"/>
  <c r="E24" i="6" s="1"/>
  <c r="F22" i="6"/>
  <c r="F24" i="6" s="1"/>
  <c r="G22" i="6"/>
  <c r="D23" i="6"/>
  <c r="E23" i="6"/>
  <c r="F23" i="6"/>
  <c r="G23" i="6"/>
  <c r="G24" i="6" s="1"/>
  <c r="D25" i="6"/>
  <c r="E25" i="6"/>
  <c r="F25" i="6"/>
  <c r="G25" i="6"/>
  <c r="G27" i="6" s="1"/>
  <c r="D26" i="6"/>
  <c r="E26" i="6"/>
  <c r="F26" i="6"/>
  <c r="G26" i="6"/>
  <c r="D27" i="6"/>
  <c r="E27" i="6"/>
  <c r="F27" i="6"/>
  <c r="D28" i="6"/>
  <c r="D30" i="6" s="1"/>
  <c r="E28" i="6"/>
  <c r="E30" i="6" s="1"/>
  <c r="F28" i="6"/>
  <c r="F30" i="6" s="1"/>
  <c r="G28" i="6"/>
  <c r="G30" i="6" s="1"/>
  <c r="D29" i="6"/>
  <c r="E29" i="6"/>
  <c r="F29" i="6"/>
  <c r="G29" i="6"/>
  <c r="D31" i="6"/>
  <c r="D33" i="6" s="1"/>
  <c r="E31" i="6"/>
  <c r="F31" i="6"/>
  <c r="G31" i="6"/>
  <c r="D32" i="6"/>
  <c r="E32" i="6"/>
  <c r="F32" i="6"/>
  <c r="G32" i="6"/>
  <c r="E33" i="6"/>
  <c r="F33" i="6"/>
  <c r="G33" i="6"/>
  <c r="D34" i="6"/>
  <c r="E34" i="6"/>
  <c r="E36" i="6" s="1"/>
  <c r="F34" i="6"/>
  <c r="F36" i="6" s="1"/>
  <c r="G34" i="6"/>
  <c r="D35" i="6"/>
  <c r="E35" i="6"/>
  <c r="F35" i="6"/>
  <c r="G35" i="6"/>
  <c r="G36" i="6" s="1"/>
  <c r="D36" i="6"/>
  <c r="D37" i="6"/>
  <c r="D39" i="6" s="1"/>
  <c r="E37" i="6"/>
  <c r="E39" i="6" s="1"/>
  <c r="F37" i="6"/>
  <c r="G37" i="6"/>
  <c r="D38" i="6"/>
  <c r="E38" i="6"/>
  <c r="F38" i="6"/>
  <c r="G38" i="6"/>
  <c r="G39" i="6" s="1"/>
  <c r="F39" i="6"/>
  <c r="D40" i="6"/>
  <c r="E40" i="6"/>
  <c r="F40" i="6"/>
  <c r="G40" i="6"/>
  <c r="G42" i="6" s="1"/>
  <c r="D41" i="6"/>
  <c r="D42" i="6" s="1"/>
  <c r="E41" i="6"/>
  <c r="F41" i="6"/>
  <c r="G41" i="6"/>
  <c r="E42" i="6"/>
  <c r="F42" i="6"/>
  <c r="D43" i="6"/>
  <c r="D45" i="6" s="1"/>
  <c r="E43" i="6"/>
  <c r="E45" i="6" s="1"/>
  <c r="F43" i="6"/>
  <c r="F45" i="6" s="1"/>
  <c r="G43" i="6"/>
  <c r="G45" i="6" s="1"/>
  <c r="D44" i="6"/>
  <c r="E44" i="6"/>
  <c r="F44" i="6"/>
  <c r="G44" i="6"/>
  <c r="D46" i="6"/>
  <c r="D48" i="6" s="1"/>
  <c r="E46" i="6"/>
  <c r="F46" i="6"/>
  <c r="G46" i="6"/>
  <c r="D47" i="6"/>
  <c r="E47" i="6"/>
  <c r="F47" i="6"/>
  <c r="G47" i="6"/>
  <c r="E48" i="6"/>
  <c r="F48" i="6"/>
  <c r="G48" i="6"/>
  <c r="D49" i="6"/>
  <c r="E49" i="6"/>
  <c r="E51" i="6" s="1"/>
  <c r="F49" i="6"/>
  <c r="F51" i="6" s="1"/>
  <c r="G49" i="6"/>
  <c r="D50" i="6"/>
  <c r="E50" i="6"/>
  <c r="F50" i="6"/>
  <c r="G50" i="6"/>
  <c r="G51" i="6" s="1"/>
  <c r="D51" i="6"/>
  <c r="F15" i="5"/>
  <c r="G15" i="5"/>
  <c r="H15" i="5"/>
  <c r="I15" i="5"/>
  <c r="F16" i="5"/>
  <c r="G16" i="5"/>
  <c r="H16" i="5"/>
  <c r="I16" i="5"/>
  <c r="F17" i="5"/>
  <c r="F19" i="5" s="1"/>
  <c r="G17" i="5"/>
  <c r="H17" i="5"/>
  <c r="F18" i="5"/>
  <c r="G18" i="5"/>
  <c r="H18" i="5"/>
  <c r="I18" i="5"/>
  <c r="G19" i="5"/>
  <c r="H19" i="5"/>
  <c r="I19" i="5"/>
  <c r="F20" i="5"/>
  <c r="F24" i="5" s="1"/>
  <c r="G20" i="5"/>
  <c r="H20" i="5"/>
  <c r="I20" i="5"/>
  <c r="F21" i="5"/>
  <c r="G21" i="5"/>
  <c r="H21" i="5"/>
  <c r="I21" i="5"/>
  <c r="F22" i="5"/>
  <c r="G22" i="5"/>
  <c r="H22" i="5"/>
  <c r="F23" i="5"/>
  <c r="G23" i="5"/>
  <c r="H23" i="5"/>
  <c r="I23" i="5"/>
  <c r="G24" i="5"/>
  <c r="H24" i="5"/>
  <c r="I24" i="5"/>
  <c r="F25" i="5"/>
  <c r="F29" i="5" s="1"/>
  <c r="G25" i="5"/>
  <c r="G29" i="5" s="1"/>
  <c r="H25" i="5"/>
  <c r="I25" i="5"/>
  <c r="F26" i="5"/>
  <c r="G26" i="5"/>
  <c r="H26" i="5"/>
  <c r="I26" i="5"/>
  <c r="F27" i="5"/>
  <c r="G27" i="5"/>
  <c r="H27" i="5"/>
  <c r="F28" i="5"/>
  <c r="G28" i="5"/>
  <c r="H28" i="5"/>
  <c r="I28" i="5"/>
  <c r="H29" i="5"/>
  <c r="I29" i="5"/>
  <c r="F30" i="5"/>
  <c r="F34" i="5" s="1"/>
  <c r="G30" i="5"/>
  <c r="G34" i="5" s="1"/>
  <c r="H30" i="5"/>
  <c r="H34" i="5" s="1"/>
  <c r="I30" i="5"/>
  <c r="F31" i="5"/>
  <c r="G31" i="5"/>
  <c r="H31" i="5"/>
  <c r="I31" i="5"/>
  <c r="F32" i="5"/>
  <c r="G32" i="5"/>
  <c r="H32" i="5"/>
  <c r="F33" i="5"/>
  <c r="G33" i="5"/>
  <c r="H33" i="5"/>
  <c r="I33" i="5"/>
  <c r="I34" i="5"/>
  <c r="F35" i="5"/>
  <c r="F38" i="5" s="1"/>
  <c r="G35" i="5"/>
  <c r="G38" i="5" s="1"/>
  <c r="H35" i="5"/>
  <c r="H38" i="5" s="1"/>
  <c r="I35" i="5"/>
  <c r="I38" i="5" s="1"/>
  <c r="F36" i="5"/>
  <c r="G36" i="5"/>
  <c r="H36" i="5"/>
  <c r="I36" i="5"/>
  <c r="F37" i="5"/>
  <c r="G37" i="5"/>
  <c r="H37" i="5"/>
  <c r="I37" i="5"/>
</calcChain>
</file>

<file path=xl/sharedStrings.xml><?xml version="1.0" encoding="utf-8"?>
<sst xmlns="http://schemas.openxmlformats.org/spreadsheetml/2006/main" count="182" uniqueCount="45">
  <si>
    <t>Descripción</t>
  </si>
  <si>
    <t>Sueldos</t>
  </si>
  <si>
    <t>Impuestos</t>
  </si>
  <si>
    <t>Comisiones</t>
  </si>
  <si>
    <t>Planes de jubilación</t>
  </si>
  <si>
    <t>Seguros</t>
  </si>
  <si>
    <t>TRIM 1</t>
  </si>
  <si>
    <t>TRIM 2</t>
  </si>
  <si>
    <t>TRIM 3</t>
  </si>
  <si>
    <t>TRIM 4</t>
  </si>
  <si>
    <t>Reporte de Gastos Sucursal NORTE</t>
  </si>
  <si>
    <t>Reporte de Gastos Sucursal SUR</t>
  </si>
  <si>
    <t>Reporte de Gastos Sucursal ESTE</t>
  </si>
  <si>
    <t>Reporte de Gastos Sucursal OESTE</t>
  </si>
  <si>
    <t>trim 1</t>
  </si>
  <si>
    <t>trim 2</t>
  </si>
  <si>
    <t>trim 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</si>
  <si>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</si>
  <si>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</si>
  <si>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</si>
  <si>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</si>
  <si>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</si>
  <si>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</si>
  <si>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</si>
  <si>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</si>
  <si>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</si>
  <si>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</si>
  <si>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</si>
  <si>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</si>
  <si>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Gasolina 90</t>
  </si>
  <si>
    <t>Gasolina 84</t>
  </si>
  <si>
    <t>Meses</t>
  </si>
  <si>
    <t>Motorolla i320</t>
  </si>
  <si>
    <t>Motorolla i9</t>
  </si>
  <si>
    <t>Motorolla i86</t>
  </si>
  <si>
    <t>Motorolla i82</t>
  </si>
  <si>
    <t>Motorolla i52</t>
  </si>
  <si>
    <t>Equipos</t>
  </si>
  <si>
    <t>Móvil Perú</t>
  </si>
  <si>
    <t>Cruz del Sur</t>
  </si>
  <si>
    <t>CIVA</t>
  </si>
  <si>
    <t>Ormeño</t>
  </si>
  <si>
    <t>Gasolina 95</t>
  </si>
  <si>
    <t>Gasolina 98</t>
  </si>
  <si>
    <t>04 Herramientas De Datos Consolidar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</si>
</sst>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P_t_s_-;\-* #,##0.00\ _P_t_s_-;_-* &quot;-&quot;??\ _P_t_s_-;_-@_-"/>
    <numFmt numFmtId="165" formatCode="#,##0_ ;\-#,##0\ 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indexed="12"/>
      <name val="Arial"/>
      <family val="2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indexed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/>
    </xf>
    <xf numFmtId="3" fontId="2" fillId="0" borderId="0" xfId="1" applyNumberFormat="1" applyFont="1" applyAlignment="1"/>
    <xf numFmtId="0" fontId="5" fillId="3" borderId="0" xfId="3" applyFill="1"/>
    <xf numFmtId="0" fontId="6" fillId="3" borderId="1" xfId="2" applyFont="1" applyFill="1" applyAlignment="1">
      <alignment horizontal="center"/>
    </xf>
    <xf numFmtId="0" fontId="7" fillId="0" borderId="0" xfId="0" applyFont="1" applyAlignment="1">
      <alignment horizontal="left"/>
    </xf>
    <xf numFmtId="0" fontId="6" fillId="4" borderId="1" xfId="2" applyFont="1" applyFill="1" applyAlignment="1">
      <alignment horizontal="center"/>
    </xf>
    <xf numFmtId="3" fontId="2" fillId="4" borderId="0" xfId="1" applyNumberFormat="1" applyFont="1" applyFill="1" applyAlignment="1"/>
    <xf numFmtId="0" fontId="5" fillId="4" borderId="0" xfId="3" applyFill="1"/>
    <xf numFmtId="0" fontId="1" fillId="0" borderId="0" xfId="0" applyFont="1"/>
    <xf numFmtId="0" fontId="9" fillId="5" borderId="2" xfId="0" applyFont="1" applyFill="1" applyBorder="1"/>
    <xf numFmtId="0" fontId="8" fillId="6" borderId="4" xfId="0" applyFont="1" applyFill="1" applyBorder="1"/>
    <xf numFmtId="0" fontId="8" fillId="7" borderId="4" xfId="0" applyFont="1" applyFill="1" applyBorder="1"/>
    <xf numFmtId="0" fontId="8" fillId="7" borderId="6" xfId="0" applyFont="1" applyFill="1" applyBorder="1"/>
    <xf numFmtId="0" fontId="9" fillId="8" borderId="2" xfId="0" applyFont="1" applyFill="1" applyBorder="1"/>
    <xf numFmtId="0" fontId="8" fillId="9" borderId="4" xfId="0" applyFont="1" applyFill="1" applyBorder="1"/>
    <xf numFmtId="0" fontId="8" fillId="10" borderId="4" xfId="0" applyFont="1" applyFill="1" applyBorder="1"/>
    <xf numFmtId="0" fontId="8" fillId="10" borderId="6" xfId="0" applyFont="1" applyFill="1" applyBorder="1"/>
    <xf numFmtId="0" fontId="9" fillId="5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11" borderId="2" xfId="0" applyFont="1" applyFill="1" applyBorder="1"/>
    <xf numFmtId="0" fontId="10" fillId="11" borderId="2" xfId="0" applyFont="1" applyFill="1" applyBorder="1" applyAlignment="1">
      <alignment horizontal="right"/>
    </xf>
    <xf numFmtId="0" fontId="10" fillId="11" borderId="3" xfId="0" applyFont="1" applyFill="1" applyBorder="1" applyAlignment="1">
      <alignment horizontal="right"/>
    </xf>
    <xf numFmtId="0" fontId="10" fillId="11" borderId="4" xfId="0" applyFont="1" applyFill="1" applyBorder="1"/>
    <xf numFmtId="0" fontId="11" fillId="12" borderId="4" xfId="0" applyFont="1" applyFill="1" applyBorder="1"/>
    <xf numFmtId="0" fontId="11" fillId="12" borderId="5" xfId="0" applyFont="1" applyFill="1" applyBorder="1"/>
    <xf numFmtId="0" fontId="11" fillId="13" borderId="4" xfId="0" applyFont="1" applyFill="1" applyBorder="1"/>
    <xf numFmtId="0" fontId="11" fillId="13" borderId="5" xfId="0" applyFont="1" applyFill="1" applyBorder="1"/>
    <xf numFmtId="0" fontId="10" fillId="11" borderId="6" xfId="0" applyFont="1" applyFill="1" applyBorder="1"/>
    <xf numFmtId="0" fontId="11" fillId="12" borderId="6" xfId="0" applyFont="1" applyFill="1" applyBorder="1"/>
    <xf numFmtId="0" fontId="11" fillId="12" borderId="0" xfId="0" applyFont="1" applyFill="1"/>
    <xf numFmtId="0" fontId="10" fillId="14" borderId="2" xfId="0" applyFont="1" applyFill="1" applyBorder="1"/>
    <xf numFmtId="0" fontId="10" fillId="14" borderId="2" xfId="0" applyFont="1" applyFill="1" applyBorder="1" applyAlignment="1">
      <alignment horizontal="right"/>
    </xf>
    <xf numFmtId="0" fontId="10" fillId="14" borderId="3" xfId="0" applyFont="1" applyFill="1" applyBorder="1" applyAlignment="1">
      <alignment horizontal="right"/>
    </xf>
    <xf numFmtId="0" fontId="10" fillId="14" borderId="4" xfId="0" applyFont="1" applyFill="1" applyBorder="1"/>
    <xf numFmtId="0" fontId="11" fillId="15" borderId="4" xfId="0" applyFont="1" applyFill="1" applyBorder="1"/>
    <xf numFmtId="0" fontId="11" fillId="15" borderId="5" xfId="0" applyFont="1" applyFill="1" applyBorder="1"/>
    <xf numFmtId="0" fontId="11" fillId="16" borderId="4" xfId="0" applyFont="1" applyFill="1" applyBorder="1"/>
    <xf numFmtId="0" fontId="11" fillId="16" borderId="5" xfId="0" applyFont="1" applyFill="1" applyBorder="1"/>
    <xf numFmtId="0" fontId="10" fillId="14" borderId="6" xfId="0" applyFont="1" applyFill="1" applyBorder="1"/>
    <xf numFmtId="0" fontId="11" fillId="15" borderId="6" xfId="0" applyFont="1" applyFill="1" applyBorder="1"/>
    <xf numFmtId="0" fontId="11" fillId="15" borderId="0" xfId="0" applyFont="1" applyFill="1"/>
    <xf numFmtId="165" fontId="8" fillId="6" borderId="4" xfId="1" applyNumberFormat="1" applyFont="1" applyFill="1" applyBorder="1" applyAlignment="1">
      <alignment horizontal="center"/>
    </xf>
    <xf numFmtId="165" fontId="8" fillId="6" borderId="5" xfId="1" applyNumberFormat="1" applyFont="1" applyFill="1" applyBorder="1" applyAlignment="1">
      <alignment horizontal="center"/>
    </xf>
    <xf numFmtId="165" fontId="8" fillId="7" borderId="4" xfId="1" applyNumberFormat="1" applyFont="1" applyFill="1" applyBorder="1" applyAlignment="1">
      <alignment horizontal="center"/>
    </xf>
    <xf numFmtId="165" fontId="8" fillId="7" borderId="5" xfId="1" applyNumberFormat="1" applyFont="1" applyFill="1" applyBorder="1" applyAlignment="1">
      <alignment horizontal="center"/>
    </xf>
    <xf numFmtId="165" fontId="8" fillId="7" borderId="6" xfId="1" applyNumberFormat="1" applyFont="1" applyFill="1" applyBorder="1" applyAlignment="1">
      <alignment horizontal="center"/>
    </xf>
    <xf numFmtId="165" fontId="8" fillId="7" borderId="0" xfId="1" applyNumberFormat="1" applyFont="1" applyFill="1" applyAlignment="1">
      <alignment horizontal="center"/>
    </xf>
    <xf numFmtId="165" fontId="8" fillId="9" borderId="4" xfId="1" applyNumberFormat="1" applyFont="1" applyFill="1" applyBorder="1" applyAlignment="1">
      <alignment horizontal="center"/>
    </xf>
    <xf numFmtId="165" fontId="8" fillId="9" borderId="5" xfId="1" applyNumberFormat="1" applyFont="1" applyFill="1" applyBorder="1" applyAlignment="1">
      <alignment horizontal="center"/>
    </xf>
    <xf numFmtId="165" fontId="8" fillId="10" borderId="4" xfId="1" applyNumberFormat="1" applyFont="1" applyFill="1" applyBorder="1" applyAlignment="1">
      <alignment horizontal="center"/>
    </xf>
    <xf numFmtId="165" fontId="8" fillId="10" borderId="5" xfId="1" applyNumberFormat="1" applyFont="1" applyFill="1" applyBorder="1" applyAlignment="1">
      <alignment horizontal="center"/>
    </xf>
    <xf numFmtId="165" fontId="8" fillId="10" borderId="6" xfId="1" applyNumberFormat="1" applyFont="1" applyFill="1" applyBorder="1" applyAlignment="1">
      <alignment horizontal="center"/>
    </xf>
    <xf numFmtId="165" fontId="8" fillId="10" borderId="0" xfId="1" applyNumberFormat="1" applyFont="1" applyFill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9" fillId="17" borderId="0" xfId="0" applyNumberFormat="1" applyFont="1" applyFill="1" applyAlignment="1">
      <alignment horizontal="center" vertical="center"/>
    </xf>
    <xf numFmtId="0" fontId="13" fillId="0" borderId="0" xfId="0" applyFont="1"/>
    <xf numFmtId="3" fontId="12" fillId="0" borderId="0" xfId="0" applyNumberFormat="1" applyFont="1"/>
  </cellXfs>
  <cellStyles count="4">
    <cellStyle name="40% - Énfasis1" xfId="3" builtinId="31"/>
    <cellStyle name="Encabezado 1" xfId="2" builtinId="16"/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iagram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F4293D2-0D57-428E-B8D5-CF940AE338FC}" type="doc">
      <dgm:prSet loTypeId="urn:microsoft.com/office/officeart/2005/8/layout/vList3" loCatId="list" qsTypeId="urn:microsoft.com/office/officeart/2005/8/quickstyle/simple2" qsCatId="simple" csTypeId="urn:microsoft.com/office/officeart/2005/8/colors/accent0_3" csCatId="mainScheme" phldr="1"/>
      <dgm:spPr/>
    </dgm:pt>
    <dgm:pt modelId="{36CC0C5F-1131-4ADF-BC1E-A03015E3DC8B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rIns="180000"/>
        <a:lstStyle/>
        <a:p>
          <a:pPr algn="just"/>
          <a:r>
            <a:rPr lang="es-ES" sz="1300"/>
            <a:t>Sume en esta hoja los gastos de las sucursales Norte, Sur, Este, Oeste. El resumen consolidado debe actualizarse automáticamente al cambiar los datos en las hojas.</a:t>
          </a:r>
        </a:p>
      </dgm:t>
    </dgm:pt>
    <dgm:pt modelId="{59D40AD1-FBCF-4C53-8FF3-5AAB4BB75E95}" type="parTrans" cxnId="{0A768969-18D4-47A3-B67E-FCA6B2FF57E8}">
      <dgm:prSet/>
      <dgm:spPr/>
      <dgm:t>
        <a:bodyPr/>
        <a:lstStyle/>
        <a:p>
          <a:endParaRPr lang="es-ES"/>
        </a:p>
      </dgm:t>
    </dgm:pt>
    <dgm:pt modelId="{9D11DA45-0268-4A0F-84FD-B243338E4A7E}" type="sibTrans" cxnId="{0A768969-18D4-47A3-B67E-FCA6B2FF57E8}">
      <dgm:prSet/>
      <dgm:spPr/>
      <dgm:t>
        <a:bodyPr/>
        <a:lstStyle/>
        <a:p>
          <a:endParaRPr lang="es-ES"/>
        </a:p>
      </dgm:t>
    </dgm:pt>
    <dgm:pt modelId="{4B8919E3-2B15-4153-A4DA-D8CC92621987}" type="pres">
      <dgm:prSet presAssocID="{4F4293D2-0D57-428E-B8D5-CF940AE338FC}" presName="linearFlow" presStyleCnt="0">
        <dgm:presLayoutVars>
          <dgm:dir/>
          <dgm:resizeHandles val="exact"/>
        </dgm:presLayoutVars>
      </dgm:prSet>
      <dgm:spPr/>
    </dgm:pt>
    <dgm:pt modelId="{0BD75F2F-1002-4DDA-AE21-C97E51A5420E}" type="pres">
      <dgm:prSet presAssocID="{36CC0C5F-1131-4ADF-BC1E-A03015E3DC8B}" presName="composite" presStyleCnt="0"/>
      <dgm:spPr/>
    </dgm:pt>
    <dgm:pt modelId="{F8C6F91A-256E-401F-8ACC-FCE9C6CA66C2}" type="pres">
      <dgm:prSet presAssocID="{36CC0C5F-1131-4ADF-BC1E-A03015E3DC8B}" presName="imgShp" presStyleLbl="fgImgPlace1" presStyleIdx="0" presStyleCnt="1" custScaleX="139639" custScaleY="100000" custLinFactNeighborX="-41061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9DB1D322-6634-4F50-B974-C39EEC4ECC63}" type="pres">
      <dgm:prSet presAssocID="{36CC0C5F-1131-4ADF-BC1E-A03015E3DC8B}" presName="txShp" presStyleLbl="node1" presStyleIdx="0" presStyleCnt="1" custScaleX="105389" custScaleY="74999" custLinFactNeighborX="1555" custLinFactNeighborY="0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986AA90B-0455-4B08-81B4-C76273BE12FC}" type="presOf" srcId="{36CC0C5F-1131-4ADF-BC1E-A03015E3DC8B}" destId="{9DB1D322-6634-4F50-B974-C39EEC4ECC63}" srcOrd="0" destOrd="0" presId="urn:microsoft.com/office/officeart/2005/8/layout/vList3"/>
    <dgm:cxn modelId="{0A768969-18D4-47A3-B67E-FCA6B2FF57E8}" srcId="{4F4293D2-0D57-428E-B8D5-CF940AE338FC}" destId="{36CC0C5F-1131-4ADF-BC1E-A03015E3DC8B}" srcOrd="0" destOrd="0" parTransId="{59D40AD1-FBCF-4C53-8FF3-5AAB4BB75E95}" sibTransId="{9D11DA45-0268-4A0F-84FD-B243338E4A7E}"/>
    <dgm:cxn modelId="{FF054DEB-78EC-4A6A-BD83-0A1C09BAE6DB}" type="presOf" srcId="{4F4293D2-0D57-428E-B8D5-CF940AE338FC}" destId="{4B8919E3-2B15-4153-A4DA-D8CC92621987}" srcOrd="0" destOrd="0" presId="urn:microsoft.com/office/officeart/2005/8/layout/vList3"/>
    <dgm:cxn modelId="{4DB27872-5EA0-47B1-B5A9-1BF41160EB1D}" type="presParOf" srcId="{4B8919E3-2B15-4153-A4DA-D8CC92621987}" destId="{0BD75F2F-1002-4DDA-AE21-C97E51A5420E}" srcOrd="0" destOrd="0" presId="urn:microsoft.com/office/officeart/2005/8/layout/vList3"/>
    <dgm:cxn modelId="{27ED8244-3EAA-4773-B537-5A53F7664804}" type="presParOf" srcId="{0BD75F2F-1002-4DDA-AE21-C97E51A5420E}" destId="{F8C6F91A-256E-401F-8ACC-FCE9C6CA66C2}" srcOrd="0" destOrd="0" presId="urn:microsoft.com/office/officeart/2005/8/layout/vList3"/>
    <dgm:cxn modelId="{11F1928B-2028-40B1-9BCB-826630648C6C}" type="presParOf" srcId="{0BD75F2F-1002-4DDA-AE21-C97E51A5420E}" destId="{9DB1D322-6634-4F50-B974-C39EEC4ECC63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F4293D2-0D57-428E-B8D5-CF940AE338FC}" type="doc">
      <dgm:prSet loTypeId="urn:microsoft.com/office/officeart/2005/8/layout/vList3" loCatId="list" qsTypeId="urn:microsoft.com/office/officeart/2005/8/quickstyle/simple2" qsCatId="simple" csTypeId="urn:microsoft.com/office/officeart/2005/8/colors/accent3_2" csCatId="accent3" phldr="1"/>
      <dgm:spPr/>
    </dgm:pt>
    <dgm:pt modelId="{36CC0C5F-1131-4ADF-BC1E-A03015E3DC8B}">
      <dgm:prSet phldrT="[Texto]" custT="1"/>
      <dgm:spPr>
        <a:solidFill>
          <a:schemeClr val="accent3">
            <a:lumMod val="50000"/>
          </a:schemeClr>
        </a:solidFill>
        <a:scene3d>
          <a:camera prst="orthographicFront"/>
          <a:lightRig rig="threePt" dir="t"/>
        </a:scene3d>
        <a:sp3d>
          <a:bevelT w="139700" h="139700" prst="divot"/>
        </a:sp3d>
      </dgm:spPr>
      <dgm:t>
        <a:bodyPr rIns="180000"/>
        <a:lstStyle/>
        <a:p>
          <a:pPr algn="l"/>
          <a:r>
            <a:rPr lang="es-ES" sz="1300"/>
            <a:t>En esta hoja promedie las ventas de los años 2008 y 2009. El resumen debe actualizarse automáticamente al cambiar los datos.</a:t>
          </a:r>
        </a:p>
      </dgm:t>
    </dgm:pt>
    <dgm:pt modelId="{59D40AD1-FBCF-4C53-8FF3-5AAB4BB75E95}" type="parTrans" cxnId="{0A768969-18D4-47A3-B67E-FCA6B2FF57E8}">
      <dgm:prSet/>
      <dgm:spPr/>
      <dgm:t>
        <a:bodyPr/>
        <a:lstStyle/>
        <a:p>
          <a:endParaRPr lang="es-ES"/>
        </a:p>
      </dgm:t>
    </dgm:pt>
    <dgm:pt modelId="{9D11DA45-0268-4A0F-84FD-B243338E4A7E}" type="sibTrans" cxnId="{0A768969-18D4-47A3-B67E-FCA6B2FF57E8}">
      <dgm:prSet/>
      <dgm:spPr/>
      <dgm:t>
        <a:bodyPr/>
        <a:lstStyle/>
        <a:p>
          <a:endParaRPr lang="es-ES"/>
        </a:p>
      </dgm:t>
    </dgm:pt>
    <dgm:pt modelId="{4B8919E3-2B15-4153-A4DA-D8CC92621987}" type="pres">
      <dgm:prSet presAssocID="{4F4293D2-0D57-428E-B8D5-CF940AE338FC}" presName="linearFlow" presStyleCnt="0">
        <dgm:presLayoutVars>
          <dgm:dir/>
          <dgm:resizeHandles val="exact"/>
        </dgm:presLayoutVars>
      </dgm:prSet>
      <dgm:spPr/>
    </dgm:pt>
    <dgm:pt modelId="{0BD75F2F-1002-4DDA-AE21-C97E51A5420E}" type="pres">
      <dgm:prSet presAssocID="{36CC0C5F-1131-4ADF-BC1E-A03015E3DC8B}" presName="composite" presStyleCnt="0"/>
      <dgm:spPr/>
    </dgm:pt>
    <dgm:pt modelId="{F8C6F91A-256E-401F-8ACC-FCE9C6CA66C2}" type="pres">
      <dgm:prSet presAssocID="{36CC0C5F-1131-4ADF-BC1E-A03015E3DC8B}" presName="imgShp" presStyleLbl="fgImgPlace1" presStyleIdx="0" presStyleCnt="1" custScaleX="143348" custLinFactNeighborX="-25800" custLinFactNeighborY="859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9DB1D322-6634-4F50-B974-C39EEC4ECC63}" type="pres">
      <dgm:prSet presAssocID="{36CC0C5F-1131-4ADF-BC1E-A03015E3DC8B}" presName="txShp" presStyleLbl="node1" presStyleIdx="0" presStyleCnt="1" custScaleX="98455" custScaleY="66667" custLinFactNeighborX="2671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37DE9842-C4C5-41B3-9BF5-33EEDDB0BBD3}" type="presOf" srcId="{36CC0C5F-1131-4ADF-BC1E-A03015E3DC8B}" destId="{9DB1D322-6634-4F50-B974-C39EEC4ECC63}" srcOrd="0" destOrd="0" presId="urn:microsoft.com/office/officeart/2005/8/layout/vList3"/>
    <dgm:cxn modelId="{0A768969-18D4-47A3-B67E-FCA6B2FF57E8}" srcId="{4F4293D2-0D57-428E-B8D5-CF940AE338FC}" destId="{36CC0C5F-1131-4ADF-BC1E-A03015E3DC8B}" srcOrd="0" destOrd="0" parTransId="{59D40AD1-FBCF-4C53-8FF3-5AAB4BB75E95}" sibTransId="{9D11DA45-0268-4A0F-84FD-B243338E4A7E}"/>
    <dgm:cxn modelId="{29B681A2-E1E1-413D-9289-307ADEE79575}" type="presOf" srcId="{4F4293D2-0D57-428E-B8D5-CF940AE338FC}" destId="{4B8919E3-2B15-4153-A4DA-D8CC92621987}" srcOrd="0" destOrd="0" presId="urn:microsoft.com/office/officeart/2005/8/layout/vList3"/>
    <dgm:cxn modelId="{2157E86F-33CF-4FAE-82FE-C892CF88E49A}" type="presParOf" srcId="{4B8919E3-2B15-4153-A4DA-D8CC92621987}" destId="{0BD75F2F-1002-4DDA-AE21-C97E51A5420E}" srcOrd="0" destOrd="0" presId="urn:microsoft.com/office/officeart/2005/8/layout/vList3"/>
    <dgm:cxn modelId="{0EE15F96-3571-41A6-91B2-6AC495624FBC}" type="presParOf" srcId="{0BD75F2F-1002-4DDA-AE21-C97E51A5420E}" destId="{F8C6F91A-256E-401F-8ACC-FCE9C6CA66C2}" srcOrd="0" destOrd="0" presId="urn:microsoft.com/office/officeart/2005/8/layout/vList3"/>
    <dgm:cxn modelId="{E37DBF56-C16E-4E2F-8B7F-DE5A18F4EB4B}" type="presParOf" srcId="{0BD75F2F-1002-4DDA-AE21-C97E51A5420E}" destId="{9DB1D322-6634-4F50-B974-C39EEC4ECC63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4F4293D2-0D57-428E-B8D5-CF940AE338FC}" type="doc">
      <dgm:prSet loTypeId="urn:microsoft.com/office/officeart/2005/8/layout/vList3" loCatId="list" qsTypeId="urn:microsoft.com/office/officeart/2005/8/quickstyle/simple2" qsCatId="simple" csTypeId="urn:microsoft.com/office/officeart/2005/8/colors/accent2_4" csCatId="accent2" phldr="1"/>
      <dgm:spPr/>
    </dgm:pt>
    <dgm:pt modelId="{36CC0C5F-1131-4ADF-BC1E-A03015E3DC8B}">
      <dgm:prSet phldrT="[Texto]" custT="1"/>
      <dgm:spPr>
        <a:scene3d>
          <a:camera prst="orthographicFront"/>
          <a:lightRig rig="threePt" dir="t"/>
        </a:scene3d>
        <a:sp3d>
          <a:bevelT w="139700" h="139700" prst="divot"/>
        </a:sp3d>
      </dgm:spPr>
      <dgm:t>
        <a:bodyPr rIns="288000"/>
        <a:lstStyle/>
        <a:p>
          <a:pPr algn="just"/>
          <a:r>
            <a:rPr lang="es-ES" sz="1300"/>
            <a:t>En esta hoja sume las ventas de los vendedores Jessica Vilca Vasquez y Patricia Cámero Kuroki. El resumen debe actualizarse automaticamente al cambiar los datos.</a:t>
          </a:r>
        </a:p>
      </dgm:t>
    </dgm:pt>
    <dgm:pt modelId="{59D40AD1-FBCF-4C53-8FF3-5AAB4BB75E95}" type="parTrans" cxnId="{0A768969-18D4-47A3-B67E-FCA6B2FF57E8}">
      <dgm:prSet/>
      <dgm:spPr/>
      <dgm:t>
        <a:bodyPr/>
        <a:lstStyle/>
        <a:p>
          <a:endParaRPr lang="es-ES"/>
        </a:p>
      </dgm:t>
    </dgm:pt>
    <dgm:pt modelId="{9D11DA45-0268-4A0F-84FD-B243338E4A7E}" type="sibTrans" cxnId="{0A768969-18D4-47A3-B67E-FCA6B2FF57E8}">
      <dgm:prSet/>
      <dgm:spPr/>
      <dgm:t>
        <a:bodyPr/>
        <a:lstStyle/>
        <a:p>
          <a:endParaRPr lang="es-ES"/>
        </a:p>
      </dgm:t>
    </dgm:pt>
    <dgm:pt modelId="{4B8919E3-2B15-4153-A4DA-D8CC92621987}" type="pres">
      <dgm:prSet presAssocID="{4F4293D2-0D57-428E-B8D5-CF940AE338FC}" presName="linearFlow" presStyleCnt="0">
        <dgm:presLayoutVars>
          <dgm:dir/>
          <dgm:resizeHandles val="exact"/>
        </dgm:presLayoutVars>
      </dgm:prSet>
      <dgm:spPr/>
    </dgm:pt>
    <dgm:pt modelId="{0BD75F2F-1002-4DDA-AE21-C97E51A5420E}" type="pres">
      <dgm:prSet presAssocID="{36CC0C5F-1131-4ADF-BC1E-A03015E3DC8B}" presName="composite" presStyleCnt="0"/>
      <dgm:spPr/>
    </dgm:pt>
    <dgm:pt modelId="{F8C6F91A-256E-401F-8ACC-FCE9C6CA66C2}" type="pres">
      <dgm:prSet presAssocID="{36CC0C5F-1131-4ADF-BC1E-A03015E3DC8B}" presName="imgShp" presStyleLbl="fgImgPlace1" presStyleIdx="0" presStyleCnt="1" custScaleX="121527" custLinFactNeighborX="-22220" custLinFactNeighborY="-1667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9DB1D322-6634-4F50-B974-C39EEC4ECC63}" type="pres">
      <dgm:prSet presAssocID="{36CC0C5F-1131-4ADF-BC1E-A03015E3DC8B}" presName="txShp" presStyleLbl="node1" presStyleIdx="0" presStyleCnt="1" custScaleX="111310" custScaleY="76716" custLinFactNeighborX="5361" custLinFactNeighborY="806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D02C1813-E463-4769-A761-073421A34216}" type="presOf" srcId="{4F4293D2-0D57-428E-B8D5-CF940AE338FC}" destId="{4B8919E3-2B15-4153-A4DA-D8CC92621987}" srcOrd="0" destOrd="0" presId="urn:microsoft.com/office/officeart/2005/8/layout/vList3"/>
    <dgm:cxn modelId="{0A768969-18D4-47A3-B67E-FCA6B2FF57E8}" srcId="{4F4293D2-0D57-428E-B8D5-CF940AE338FC}" destId="{36CC0C5F-1131-4ADF-BC1E-A03015E3DC8B}" srcOrd="0" destOrd="0" parTransId="{59D40AD1-FBCF-4C53-8FF3-5AAB4BB75E95}" sibTransId="{9D11DA45-0268-4A0F-84FD-B243338E4A7E}"/>
    <dgm:cxn modelId="{6CD2CDE1-01E8-48BC-9626-2C03F95AB9D1}" type="presOf" srcId="{36CC0C5F-1131-4ADF-BC1E-A03015E3DC8B}" destId="{9DB1D322-6634-4F50-B974-C39EEC4ECC63}" srcOrd="0" destOrd="0" presId="urn:microsoft.com/office/officeart/2005/8/layout/vList3"/>
    <dgm:cxn modelId="{95A843DE-4C2F-4550-826D-38139E53428C}" type="presParOf" srcId="{4B8919E3-2B15-4153-A4DA-D8CC92621987}" destId="{0BD75F2F-1002-4DDA-AE21-C97E51A5420E}" srcOrd="0" destOrd="0" presId="urn:microsoft.com/office/officeart/2005/8/layout/vList3"/>
    <dgm:cxn modelId="{E5F3EAA4-8912-44EA-A155-37F35856ECC8}" type="presParOf" srcId="{0BD75F2F-1002-4DDA-AE21-C97E51A5420E}" destId="{F8C6F91A-256E-401F-8ACC-FCE9C6CA66C2}" srcOrd="0" destOrd="0" presId="urn:microsoft.com/office/officeart/2005/8/layout/vList3"/>
    <dgm:cxn modelId="{E0B16A39-4A34-461A-B392-2E104E937700}" type="presParOf" srcId="{0BD75F2F-1002-4DDA-AE21-C97E51A5420E}" destId="{9DB1D322-6634-4F50-B974-C39EEC4ECC63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DB1D322-6634-4F50-B974-C39EEC4ECC63}">
      <dsp:nvSpPr>
        <dsp:cNvPr id="0" name=""/>
        <dsp:cNvSpPr/>
      </dsp:nvSpPr>
      <dsp:spPr>
        <a:xfrm rot="10800000">
          <a:off x="1463006" y="169670"/>
          <a:ext cx="4592167" cy="1017971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98537" tIns="49530" rIns="180000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Sume en esta hoja los gastos de las sucursales Norte, Sur, Este, Oeste. El resumen consolidado debe actualizarse automáticamente al cambiar los datos en las hojas.</a:t>
          </a:r>
        </a:p>
      </dsp:txBody>
      <dsp:txXfrm rot="10800000">
        <a:off x="1512699" y="219363"/>
        <a:ext cx="4492781" cy="918585"/>
      </dsp:txXfrm>
    </dsp:sp>
    <dsp:sp modelId="{F8C6F91A-256E-401F-8ACC-FCE9C6CA66C2}">
      <dsp:nvSpPr>
        <dsp:cNvPr id="0" name=""/>
        <dsp:cNvSpPr/>
      </dsp:nvSpPr>
      <dsp:spPr>
        <a:xfrm>
          <a:off x="7662" y="0"/>
          <a:ext cx="1895338" cy="1357313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DB1D322-6634-4F50-B974-C39EEC4ECC63}">
      <dsp:nvSpPr>
        <dsp:cNvPr id="0" name=""/>
        <dsp:cNvSpPr/>
      </dsp:nvSpPr>
      <dsp:spPr>
        <a:xfrm rot="10800000">
          <a:off x="1790125" y="230795"/>
          <a:ext cx="4389968" cy="923197"/>
        </a:xfrm>
        <a:prstGeom prst="roundRect">
          <a:avLst/>
        </a:prstGeom>
        <a:solidFill>
          <a:schemeClr val="accent3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610653" tIns="49530" rIns="180000" bIns="49530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En esta hoja promedie las ventas de los años 2008 y 2009. El resumen debe actualizarse automáticamente al cambiar los datos.</a:t>
          </a:r>
        </a:p>
      </dsp:txBody>
      <dsp:txXfrm rot="10800000">
        <a:off x="1835192" y="275862"/>
        <a:ext cx="4299834" cy="833063"/>
      </dsp:txXfrm>
    </dsp:sp>
    <dsp:sp modelId="{F8C6F91A-256E-401F-8ACC-FCE9C6CA66C2}">
      <dsp:nvSpPr>
        <dsp:cNvPr id="0" name=""/>
        <dsp:cNvSpPr/>
      </dsp:nvSpPr>
      <dsp:spPr>
        <a:xfrm>
          <a:off x="286775" y="0"/>
          <a:ext cx="1985067" cy="1384789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DB1D322-6634-4F50-B974-C39EEC4ECC63}">
      <dsp:nvSpPr>
        <dsp:cNvPr id="0" name=""/>
        <dsp:cNvSpPr/>
      </dsp:nvSpPr>
      <dsp:spPr>
        <a:xfrm rot="10800000">
          <a:off x="1389612" y="168958"/>
          <a:ext cx="4929484" cy="1041275"/>
        </a:xfrm>
        <a:prstGeom prst="roundRect">
          <a:avLst/>
        </a:prstGeom>
        <a:solidFill>
          <a:schemeClr val="accent2">
            <a:shade val="5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 w="139700" h="139700" prst="divot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98537" tIns="49530" rIns="288000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300" kern="1200"/>
            <a:t>En esta hoja sume las ventas de los vendedores Jessica Vilca Vasquez y Patricia Cámero Kuroki. El resumen debe actualizarse automaticamente al cambiar los datos.</a:t>
          </a:r>
        </a:p>
      </dsp:txBody>
      <dsp:txXfrm rot="10800000">
        <a:off x="1440443" y="219789"/>
        <a:ext cx="4827822" cy="939613"/>
      </dsp:txXfrm>
    </dsp:sp>
    <dsp:sp modelId="{F8C6F91A-256E-401F-8ACC-FCE9C6CA66C2}">
      <dsp:nvSpPr>
        <dsp:cNvPr id="0" name=""/>
        <dsp:cNvSpPr/>
      </dsp:nvSpPr>
      <dsp:spPr>
        <a:xfrm>
          <a:off x="276287" y="0"/>
          <a:ext cx="1649500" cy="1357312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3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image" Target="../media/image5.png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1</xdr:row>
      <xdr:rowOff>71438</xdr:rowOff>
    </xdr:from>
    <xdr:to>
      <xdr:col>11</xdr:col>
      <xdr:colOff>488157</xdr:colOff>
      <xdr:row>10</xdr:row>
      <xdr:rowOff>1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261937</xdr:colOff>
      <xdr:row>1</xdr:row>
      <xdr:rowOff>47632</xdr:rowOff>
    </xdr:from>
    <xdr:to>
      <xdr:col>8</xdr:col>
      <xdr:colOff>892968</xdr:colOff>
      <xdr:row>9</xdr:row>
      <xdr:rowOff>142882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7</xdr:col>
      <xdr:colOff>791307</xdr:colOff>
      <xdr:row>12</xdr:row>
      <xdr:rowOff>73269</xdr:rowOff>
    </xdr:from>
    <xdr:to>
      <xdr:col>11</xdr:col>
      <xdr:colOff>26563</xdr:colOff>
      <xdr:row>54</xdr:row>
      <xdr:rowOff>28951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680D5F-7D32-E91D-D050-B06674F0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7461" y="2007577"/>
          <a:ext cx="4371429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119063</xdr:colOff>
      <xdr:row>0</xdr:row>
      <xdr:rowOff>142876</xdr:rowOff>
    </xdr:from>
    <xdr:to>
      <xdr:col>10</xdr:col>
      <xdr:colOff>738187</xdr:colOff>
      <xdr:row>9</xdr:row>
      <xdr:rowOff>71438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0</xdr:colOff>
      <xdr:row>12</xdr:row>
      <xdr:rowOff>0</xdr:rowOff>
    </xdr:from>
    <xdr:to>
      <xdr:col>13</xdr:col>
      <xdr:colOff>561429</xdr:colOff>
      <xdr:row>39</xdr:row>
      <xdr:rowOff>158393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7ECBCE-3069-1206-DEA3-5227ACEE7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16438" y="1905000"/>
          <a:ext cx="4371429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D12:I62"/>
  <sheetViews>
    <sheetView showGridLines="0" zoomScale="120" zoomScaleNormal="120" workbookViewId="0">
      <selection activeCell="F19" sqref="F19"/>
    </sheetView>
  </sheetViews>
  <sheetFormatPr baseColWidth="10" defaultRowHeight="12.75" outlineLevelRow="1" x14ac:dyDescent="0.2"/>
  <cols>
    <col min="1" max="4" width="2.85546875" customWidth="1"/>
    <col min="5" max="5" width="15.28515625" customWidth="1"/>
  </cols>
  <sheetData>
    <row r="12" spans="5:9" x14ac:dyDescent="0.2">
      <c r="F12" s="55"/>
      <c r="G12" s="55"/>
      <c r="H12" s="55"/>
      <c r="I12" s="55"/>
    </row>
    <row r="13" spans="5:9" x14ac:dyDescent="0.2">
      <c r="F13" s="55"/>
      <c r="G13" s="55"/>
      <c r="H13" s="55"/>
      <c r="I13" s="55"/>
    </row>
    <row r="14" spans="5:9" x14ac:dyDescent="0.2">
      <c r="F14" s="56" t="s">
        <v>6</v>
      </c>
      <c r="G14" s="56" t="s">
        <v>7</v>
      </c>
      <c r="H14" s="56" t="s">
        <v>8</v>
      </c>
      <c r="I14" s="56" t="s">
        <v>9</v>
      </c>
    </row>
    <row r="15" spans="5:9" hidden="1" outlineLevel="1" x14ac:dyDescent="0.2">
      <c r="E15" t="s">
        <v>44</v>
      </c>
      <c r="F15" s="55">
        <f>Este!$C$5</f>
        <v>25200</v>
      </c>
      <c r="G15" s="55">
        <f>Este!$D$5</f>
        <v>27540</v>
      </c>
      <c r="H15" s="55">
        <f>Este!$E$5</f>
        <v>28547</v>
      </c>
      <c r="I15" s="55">
        <f>Este!$F$5</f>
        <v>27540</v>
      </c>
    </row>
    <row r="16" spans="5:9" hidden="1" outlineLevel="1" collapsed="1" x14ac:dyDescent="0.2">
      <c r="E16" t="s">
        <v>44</v>
      </c>
      <c r="F16" s="55">
        <f>Norte!$B$4</f>
        <v>275400</v>
      </c>
      <c r="G16" s="55">
        <f>Norte!$C$4</f>
        <v>27540</v>
      </c>
      <c r="H16" s="55">
        <f>Norte!$D$4</f>
        <v>28547</v>
      </c>
      <c r="I16" s="55">
        <f>Norte!$E$4</f>
        <v>27540</v>
      </c>
    </row>
    <row r="17" spans="4:9" hidden="1" outlineLevel="1" collapsed="1" x14ac:dyDescent="0.2">
      <c r="E17" t="s">
        <v>44</v>
      </c>
      <c r="F17" s="55">
        <f>Oeste!$B$4</f>
        <v>1026500</v>
      </c>
      <c r="G17" s="55">
        <f>Oeste!$C$4</f>
        <v>27540</v>
      </c>
      <c r="H17" s="55">
        <f>Oeste!$D$4</f>
        <v>28547</v>
      </c>
      <c r="I17" s="55"/>
    </row>
    <row r="18" spans="4:9" hidden="1" outlineLevel="1" collapsed="1" x14ac:dyDescent="0.2">
      <c r="E18" t="s">
        <v>44</v>
      </c>
      <c r="F18" s="55">
        <f>Sur!$C$6</f>
        <v>28500</v>
      </c>
      <c r="G18" s="55">
        <f>Sur!$E$6</f>
        <v>28500</v>
      </c>
      <c r="H18" s="55">
        <f>Sur!$F$6</f>
        <v>28500</v>
      </c>
      <c r="I18" s="55">
        <f>Sur!$D$6</f>
        <v>28500</v>
      </c>
    </row>
    <row r="19" spans="4:9" collapsed="1" x14ac:dyDescent="0.2">
      <c r="D19" s="57" t="s">
        <v>1</v>
      </c>
      <c r="E19" s="57"/>
      <c r="F19" s="58">
        <f>SUM(F15:F18)</f>
        <v>1355600</v>
      </c>
      <c r="G19" s="55">
        <f>SUM(G15:G18)</f>
        <v>111120</v>
      </c>
      <c r="H19" s="55">
        <f>SUM(H15:H18)</f>
        <v>114141</v>
      </c>
      <c r="I19" s="55">
        <f>SUM(I15:I18)</f>
        <v>83580</v>
      </c>
    </row>
    <row r="20" spans="4:9" hidden="1" outlineLevel="1" x14ac:dyDescent="0.2">
      <c r="D20" s="57"/>
      <c r="E20" s="57" t="s">
        <v>44</v>
      </c>
      <c r="F20" s="55">
        <f>Este!$C$6</f>
        <v>3570</v>
      </c>
      <c r="G20" s="55">
        <f>Este!$D$6</f>
        <v>3677</v>
      </c>
      <c r="H20" s="55">
        <f>Este!$E$6</f>
        <v>3787</v>
      </c>
      <c r="I20" s="55">
        <f>Este!$F$6</f>
        <v>3901</v>
      </c>
    </row>
    <row r="21" spans="4:9" hidden="1" outlineLevel="1" collapsed="1" x14ac:dyDescent="0.2">
      <c r="D21" s="57"/>
      <c r="E21" s="57" t="s">
        <v>44</v>
      </c>
      <c r="F21" s="55">
        <f>Norte!$B$7</f>
        <v>3570</v>
      </c>
      <c r="G21" s="55">
        <f>Norte!$C$7</f>
        <v>3605</v>
      </c>
      <c r="H21" s="55">
        <f>Norte!$D$7</f>
        <v>3641</v>
      </c>
      <c r="I21" s="55">
        <f>Norte!$E$7</f>
        <v>3678</v>
      </c>
    </row>
    <row r="22" spans="4:9" hidden="1" outlineLevel="1" collapsed="1" x14ac:dyDescent="0.2">
      <c r="D22" s="57"/>
      <c r="E22" s="57" t="s">
        <v>44</v>
      </c>
      <c r="F22" s="55">
        <f>Oeste!$B$7</f>
        <v>3570</v>
      </c>
      <c r="G22" s="55">
        <f>Oeste!$C$7</f>
        <v>3659</v>
      </c>
      <c r="H22" s="55">
        <f>Oeste!$D$7</f>
        <v>3750</v>
      </c>
      <c r="I22" s="55"/>
    </row>
    <row r="23" spans="4:9" hidden="1" outlineLevel="1" collapsed="1" x14ac:dyDescent="0.2">
      <c r="D23" s="57"/>
      <c r="E23" s="57" t="s">
        <v>44</v>
      </c>
      <c r="F23" s="55">
        <f>Sur!$C$9</f>
        <v>3570</v>
      </c>
      <c r="G23" s="55">
        <f>Sur!$E$9</f>
        <v>3641</v>
      </c>
      <c r="H23" s="55">
        <f>Sur!$F$9</f>
        <v>3714</v>
      </c>
      <c r="I23" s="55">
        <f>Sur!$D$9</f>
        <v>3788</v>
      </c>
    </row>
    <row r="24" spans="4:9" collapsed="1" x14ac:dyDescent="0.2">
      <c r="D24" s="57" t="s">
        <v>4</v>
      </c>
      <c r="E24" s="57"/>
      <c r="F24" s="55">
        <f>SUM(F20:F23)</f>
        <v>14280</v>
      </c>
      <c r="G24" s="55">
        <f>SUM(G20:G23)</f>
        <v>14582</v>
      </c>
      <c r="H24" s="55">
        <f>SUM(H20:H23)</f>
        <v>14892</v>
      </c>
      <c r="I24" s="55">
        <f>SUM(I20:I23)</f>
        <v>11367</v>
      </c>
    </row>
    <row r="25" spans="4:9" hidden="1" outlineLevel="1" x14ac:dyDescent="0.2">
      <c r="D25" s="57"/>
      <c r="E25" s="57" t="s">
        <v>44</v>
      </c>
      <c r="F25" s="55">
        <f>Este!$C$7</f>
        <v>7435</v>
      </c>
      <c r="G25" s="55">
        <f>Este!$D$7</f>
        <v>7658</v>
      </c>
      <c r="H25" s="55">
        <f>Este!$E$7</f>
        <v>7887</v>
      </c>
      <c r="I25" s="55">
        <f>Este!$F$7</f>
        <v>8124</v>
      </c>
    </row>
    <row r="26" spans="4:9" hidden="1" outlineLevel="1" collapsed="1" x14ac:dyDescent="0.2">
      <c r="D26" s="57"/>
      <c r="E26" s="57" t="s">
        <v>44</v>
      </c>
      <c r="F26" s="55">
        <f>Norte!$B$5</f>
        <v>7435</v>
      </c>
      <c r="G26" s="55">
        <f>Norte!$C$5</f>
        <v>7509</v>
      </c>
      <c r="H26" s="55">
        <f>Norte!$D$5</f>
        <v>7584</v>
      </c>
      <c r="I26" s="55">
        <f>Norte!$E$5</f>
        <v>7660</v>
      </c>
    </row>
    <row r="27" spans="4:9" hidden="1" outlineLevel="1" collapsed="1" x14ac:dyDescent="0.2">
      <c r="D27" s="57"/>
      <c r="E27" s="57" t="s">
        <v>44</v>
      </c>
      <c r="F27" s="55">
        <f>Oeste!$B$5</f>
        <v>7435</v>
      </c>
      <c r="G27" s="55">
        <f>Oeste!$C$5</f>
        <v>7620</v>
      </c>
      <c r="H27" s="55">
        <f>Oeste!$D$5</f>
        <v>7811</v>
      </c>
      <c r="I27" s="55"/>
    </row>
    <row r="28" spans="4:9" hidden="1" outlineLevel="1" collapsed="1" x14ac:dyDescent="0.2">
      <c r="D28" s="57"/>
      <c r="E28" s="57" t="s">
        <v>44</v>
      </c>
      <c r="F28" s="55">
        <f>Sur!$C$7</f>
        <v>7435</v>
      </c>
      <c r="G28" s="55">
        <f>Sur!$E$7</f>
        <v>7583</v>
      </c>
      <c r="H28" s="55">
        <f>Sur!$F$7</f>
        <v>7735</v>
      </c>
      <c r="I28" s="55">
        <f>Sur!$D$7</f>
        <v>7890</v>
      </c>
    </row>
    <row r="29" spans="4:9" collapsed="1" x14ac:dyDescent="0.2">
      <c r="D29" s="57" t="s">
        <v>2</v>
      </c>
      <c r="E29" s="57"/>
      <c r="F29" s="55">
        <f>SUM(F25:F28)</f>
        <v>29740</v>
      </c>
      <c r="G29" s="55">
        <f>SUM(G25:G28)</f>
        <v>30370</v>
      </c>
      <c r="H29" s="55">
        <f>SUM(H25:H28)</f>
        <v>31017</v>
      </c>
      <c r="I29" s="55">
        <f>SUM(I25:I28)</f>
        <v>23674</v>
      </c>
    </row>
    <row r="30" spans="4:9" hidden="1" outlineLevel="1" x14ac:dyDescent="0.2">
      <c r="D30" s="57"/>
      <c r="E30" s="57" t="s">
        <v>44</v>
      </c>
      <c r="F30" s="55">
        <f>Este!$C$8</f>
        <v>1234</v>
      </c>
      <c r="G30" s="55">
        <f>Este!$D$8</f>
        <v>1271</v>
      </c>
      <c r="H30" s="55">
        <f>Este!$E$8</f>
        <v>1309</v>
      </c>
      <c r="I30" s="55">
        <f>Este!$F$8</f>
        <v>1348</v>
      </c>
    </row>
    <row r="31" spans="4:9" hidden="1" outlineLevel="1" collapsed="1" x14ac:dyDescent="0.2">
      <c r="D31" s="57"/>
      <c r="E31" s="57" t="s">
        <v>44</v>
      </c>
      <c r="F31" s="55">
        <f>Norte!$B$6</f>
        <v>1234</v>
      </c>
      <c r="G31" s="55">
        <f>Norte!$C$6</f>
        <v>1246</v>
      </c>
      <c r="H31" s="55">
        <f>Norte!$D$6</f>
        <v>1258</v>
      </c>
      <c r="I31" s="55">
        <f>Norte!$E$6</f>
        <v>1271</v>
      </c>
    </row>
    <row r="32" spans="4:9" hidden="1" outlineLevel="1" collapsed="1" x14ac:dyDescent="0.2">
      <c r="D32" s="57"/>
      <c r="E32" s="57" t="s">
        <v>44</v>
      </c>
      <c r="F32" s="55">
        <f>Oeste!$B$6</f>
        <v>800</v>
      </c>
      <c r="G32" s="55">
        <f>Oeste!$C$6</f>
        <v>1264</v>
      </c>
      <c r="H32" s="55">
        <f>Oeste!$D$6</f>
        <v>1296</v>
      </c>
      <c r="I32" s="55"/>
    </row>
    <row r="33" spans="4:9" hidden="1" outlineLevel="1" collapsed="1" x14ac:dyDescent="0.2">
      <c r="D33" s="57"/>
      <c r="E33" s="57" t="s">
        <v>44</v>
      </c>
      <c r="F33" s="55">
        <f>Sur!$C$8</f>
        <v>2500</v>
      </c>
      <c r="G33" s="55">
        <f>Sur!$E$8</f>
        <v>1258</v>
      </c>
      <c r="H33" s="55">
        <f>Sur!$F$8</f>
        <v>1283</v>
      </c>
      <c r="I33" s="55">
        <f>Sur!$D$8</f>
        <v>1309</v>
      </c>
    </row>
    <row r="34" spans="4:9" collapsed="1" x14ac:dyDescent="0.2">
      <c r="D34" s="57" t="s">
        <v>3</v>
      </c>
      <c r="E34" s="57"/>
      <c r="F34" s="55">
        <f>SUM(F30:F33)</f>
        <v>5768</v>
      </c>
      <c r="G34" s="55">
        <f>SUM(G30:G33)</f>
        <v>5039</v>
      </c>
      <c r="H34" s="55">
        <f>SUM(H30:H33)</f>
        <v>5146</v>
      </c>
      <c r="I34" s="55">
        <f>SUM(I30:I33)</f>
        <v>3928</v>
      </c>
    </row>
    <row r="35" spans="4:9" hidden="1" outlineLevel="1" x14ac:dyDescent="0.2">
      <c r="D35" s="57"/>
      <c r="E35" s="57" t="s">
        <v>44</v>
      </c>
      <c r="F35" s="55">
        <f>Este!$C$9</f>
        <v>2345</v>
      </c>
      <c r="G35" s="55">
        <f>Este!$D$9</f>
        <v>2415</v>
      </c>
      <c r="H35" s="55">
        <f>Este!$E$9</f>
        <v>2487</v>
      </c>
      <c r="I35" s="55">
        <f>Este!$F$9</f>
        <v>2562</v>
      </c>
    </row>
    <row r="36" spans="4:9" hidden="1" outlineLevel="1" collapsed="1" x14ac:dyDescent="0.2">
      <c r="D36" s="57"/>
      <c r="E36" s="57" t="s">
        <v>44</v>
      </c>
      <c r="F36" s="55">
        <f>Norte!$B$8</f>
        <v>2345</v>
      </c>
      <c r="G36" s="55">
        <f>Norte!$C$8</f>
        <v>2368</v>
      </c>
      <c r="H36" s="55">
        <f>Norte!$D$8</f>
        <v>2392</v>
      </c>
      <c r="I36" s="55">
        <f>Norte!$E$8</f>
        <v>2416</v>
      </c>
    </row>
    <row r="37" spans="4:9" hidden="1" outlineLevel="1" collapsed="1" x14ac:dyDescent="0.2">
      <c r="D37" s="57"/>
      <c r="E37" s="57" t="s">
        <v>44</v>
      </c>
      <c r="F37" s="55">
        <f>Sur!$C$10</f>
        <v>2345</v>
      </c>
      <c r="G37" s="55">
        <f>Sur!$E$10</f>
        <v>2391</v>
      </c>
      <c r="H37" s="55">
        <f>Sur!$F$10</f>
        <v>2439</v>
      </c>
      <c r="I37" s="55">
        <f>Sur!$D$10</f>
        <v>2488</v>
      </c>
    </row>
    <row r="38" spans="4:9" collapsed="1" x14ac:dyDescent="0.2">
      <c r="D38" s="57" t="s">
        <v>5</v>
      </c>
      <c r="E38" s="57"/>
      <c r="F38" s="55">
        <f>SUM(F35:F37)</f>
        <v>7035</v>
      </c>
      <c r="G38" s="55">
        <f>SUM(G35:G37)</f>
        <v>7174</v>
      </c>
      <c r="H38" s="55">
        <f>SUM(H35:H37)</f>
        <v>7318</v>
      </c>
      <c r="I38" s="55">
        <f>SUM(I35:I37)</f>
        <v>7466</v>
      </c>
    </row>
    <row r="39" spans="4:9" x14ac:dyDescent="0.2">
      <c r="F39" s="55"/>
      <c r="G39" s="55"/>
      <c r="H39" s="55"/>
      <c r="I39" s="55"/>
    </row>
    <row r="40" spans="4:9" x14ac:dyDescent="0.2">
      <c r="F40" s="55"/>
      <c r="G40" s="55"/>
      <c r="H40" s="55"/>
      <c r="I40" s="55"/>
    </row>
    <row r="41" spans="4:9" x14ac:dyDescent="0.2">
      <c r="F41" s="55"/>
      <c r="G41" s="55"/>
      <c r="H41" s="55"/>
      <c r="I41" s="55"/>
    </row>
    <row r="42" spans="4:9" x14ac:dyDescent="0.2">
      <c r="F42" s="55"/>
      <c r="G42" s="55"/>
      <c r="H42" s="55"/>
      <c r="I42" s="55"/>
    </row>
    <row r="43" spans="4:9" x14ac:dyDescent="0.2">
      <c r="F43" s="55"/>
      <c r="G43" s="55"/>
      <c r="H43" s="55"/>
      <c r="I43" s="55"/>
    </row>
    <row r="44" spans="4:9" x14ac:dyDescent="0.2">
      <c r="F44" s="55"/>
      <c r="G44" s="55"/>
      <c r="H44" s="55"/>
      <c r="I44" s="55"/>
    </row>
    <row r="45" spans="4:9" x14ac:dyDescent="0.2">
      <c r="F45" s="55"/>
      <c r="G45" s="55"/>
      <c r="H45" s="55"/>
      <c r="I45" s="55"/>
    </row>
    <row r="46" spans="4:9" x14ac:dyDescent="0.2">
      <c r="F46" s="55"/>
      <c r="G46" s="55"/>
      <c r="H46" s="55"/>
      <c r="I46" s="55"/>
    </row>
    <row r="47" spans="4:9" x14ac:dyDescent="0.2">
      <c r="F47" s="55"/>
      <c r="G47" s="55"/>
      <c r="H47" s="55"/>
      <c r="I47" s="55"/>
    </row>
    <row r="48" spans="4:9" x14ac:dyDescent="0.2">
      <c r="F48" s="55"/>
      <c r="G48" s="55"/>
      <c r="H48" s="55"/>
      <c r="I48" s="55"/>
    </row>
    <row r="49" spans="6:9" x14ac:dyDescent="0.2">
      <c r="F49" s="55"/>
      <c r="G49" s="55"/>
      <c r="H49" s="55"/>
      <c r="I49" s="55"/>
    </row>
    <row r="50" spans="6:9" x14ac:dyDescent="0.2">
      <c r="F50" s="55"/>
      <c r="G50" s="55"/>
      <c r="H50" s="55"/>
      <c r="I50" s="55"/>
    </row>
    <row r="51" spans="6:9" x14ac:dyDescent="0.2">
      <c r="F51" s="55"/>
      <c r="G51" s="55"/>
      <c r="H51" s="55"/>
      <c r="I51" s="55"/>
    </row>
    <row r="52" spans="6:9" x14ac:dyDescent="0.2">
      <c r="F52" s="55"/>
      <c r="G52" s="55"/>
      <c r="H52" s="55"/>
      <c r="I52" s="55"/>
    </row>
    <row r="53" spans="6:9" x14ac:dyDescent="0.2">
      <c r="F53" s="55"/>
      <c r="G53" s="55"/>
      <c r="H53" s="55"/>
      <c r="I53" s="55"/>
    </row>
    <row r="54" spans="6:9" x14ac:dyDescent="0.2">
      <c r="F54" s="55"/>
      <c r="G54" s="55"/>
      <c r="H54" s="55"/>
      <c r="I54" s="55"/>
    </row>
    <row r="55" spans="6:9" x14ac:dyDescent="0.2">
      <c r="F55" s="55"/>
      <c r="G55" s="55"/>
      <c r="H55" s="55"/>
      <c r="I55" s="55"/>
    </row>
    <row r="56" spans="6:9" x14ac:dyDescent="0.2">
      <c r="F56" s="55"/>
      <c r="G56" s="55"/>
      <c r="H56" s="55"/>
      <c r="I56" s="55"/>
    </row>
    <row r="57" spans="6:9" x14ac:dyDescent="0.2">
      <c r="F57" s="55"/>
      <c r="G57" s="55"/>
      <c r="H57" s="55"/>
      <c r="I57" s="55"/>
    </row>
    <row r="58" spans="6:9" x14ac:dyDescent="0.2">
      <c r="F58" s="55"/>
      <c r="G58" s="55"/>
      <c r="H58" s="55"/>
      <c r="I58" s="55"/>
    </row>
    <row r="59" spans="6:9" x14ac:dyDescent="0.2">
      <c r="F59" s="55"/>
      <c r="G59" s="55"/>
      <c r="H59" s="55"/>
      <c r="I59" s="55"/>
    </row>
    <row r="60" spans="6:9" x14ac:dyDescent="0.2">
      <c r="F60" s="55"/>
      <c r="G60" s="55"/>
      <c r="H60" s="55"/>
      <c r="I60" s="55"/>
    </row>
    <row r="61" spans="6:9" x14ac:dyDescent="0.2">
      <c r="F61" s="55"/>
      <c r="G61" s="55"/>
      <c r="H61" s="55"/>
      <c r="I61" s="55"/>
    </row>
    <row r="62" spans="6:9" x14ac:dyDescent="0.2">
      <c r="F62" s="55"/>
      <c r="G62" s="55"/>
      <c r="H62" s="55"/>
      <c r="I62" s="55"/>
    </row>
  </sheetData>
  <dataConsolidate leftLabels="1" topLabels="1" link="1">
    <dataRefs count="4">
      <dataRef ref="B4:F9" sheet="Este"/>
      <dataRef ref="A3:E8" sheet="Norte"/>
      <dataRef ref="A3:D7" sheet="Oeste"/>
      <dataRef ref="B5:F10" sheet="Sur"/>
    </dataRefs>
  </dataConsolidate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8"/>
  <sheetViews>
    <sheetView workbookViewId="0">
      <selection activeCell="E44" sqref="E44"/>
    </sheetView>
  </sheetViews>
  <sheetFormatPr baseColWidth="10" defaultRowHeight="12.75" x14ac:dyDescent="0.2"/>
  <cols>
    <col min="1" max="1" width="18.28515625" customWidth="1"/>
    <col min="2" max="2" width="15.140625" customWidth="1"/>
    <col min="3" max="3" width="17.28515625" customWidth="1"/>
    <col min="4" max="4" width="18.28515625" customWidth="1"/>
    <col min="5" max="6" width="12.42578125" customWidth="1"/>
  </cols>
  <sheetData>
    <row r="3" spans="1:6" ht="15.75" thickBot="1" x14ac:dyDescent="0.3">
      <c r="A3" s="20" t="s">
        <v>37</v>
      </c>
      <c r="B3" s="21" t="s">
        <v>40</v>
      </c>
      <c r="C3" s="21" t="s">
        <v>38</v>
      </c>
      <c r="D3" s="22" t="s">
        <v>39</v>
      </c>
      <c r="E3" s="9"/>
      <c r="F3" s="9"/>
    </row>
    <row r="4" spans="1:6" ht="15.75" thickTop="1" x14ac:dyDescent="0.25">
      <c r="A4" s="23" t="s">
        <v>32</v>
      </c>
      <c r="B4" s="24">
        <v>43</v>
      </c>
      <c r="C4" s="24">
        <v>51</v>
      </c>
      <c r="D4" s="25">
        <v>65</v>
      </c>
    </row>
    <row r="5" spans="1:6" ht="15" x14ac:dyDescent="0.25">
      <c r="A5" s="23" t="s">
        <v>36</v>
      </c>
      <c r="B5" s="26">
        <v>68</v>
      </c>
      <c r="C5" s="26">
        <v>45</v>
      </c>
      <c r="D5" s="27">
        <v>70</v>
      </c>
    </row>
    <row r="6" spans="1:6" ht="15" x14ac:dyDescent="0.25">
      <c r="A6" s="23" t="s">
        <v>35</v>
      </c>
      <c r="B6" s="24">
        <v>90</v>
      </c>
      <c r="C6" s="24">
        <v>95</v>
      </c>
      <c r="D6" s="25">
        <v>77</v>
      </c>
    </row>
    <row r="7" spans="1:6" ht="15" x14ac:dyDescent="0.25">
      <c r="A7" s="23" t="s">
        <v>34</v>
      </c>
      <c r="B7" s="26">
        <v>64</v>
      </c>
      <c r="C7" s="26">
        <v>66</v>
      </c>
      <c r="D7" s="27">
        <v>71</v>
      </c>
    </row>
    <row r="8" spans="1:6" ht="15" x14ac:dyDescent="0.25">
      <c r="A8" s="28" t="s">
        <v>33</v>
      </c>
      <c r="B8" s="29">
        <v>31</v>
      </c>
      <c r="C8" s="29">
        <v>86</v>
      </c>
      <c r="D8" s="30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8"/>
  <sheetViews>
    <sheetView workbookViewId="0">
      <selection activeCell="D15" sqref="D15"/>
    </sheetView>
  </sheetViews>
  <sheetFormatPr baseColWidth="10" defaultRowHeight="12.75" x14ac:dyDescent="0.2"/>
  <cols>
    <col min="1" max="5" width="15.28515625" customWidth="1"/>
    <col min="6" max="6" width="12.42578125" customWidth="1"/>
  </cols>
  <sheetData>
    <row r="3" spans="1:6" ht="15.75" thickBot="1" x14ac:dyDescent="0.3">
      <c r="A3" s="31" t="s">
        <v>37</v>
      </c>
      <c r="B3" s="32" t="s">
        <v>40</v>
      </c>
      <c r="C3" s="32" t="s">
        <v>38</v>
      </c>
      <c r="D3" s="32" t="s">
        <v>39</v>
      </c>
      <c r="E3" s="33" t="s">
        <v>41</v>
      </c>
      <c r="F3" s="9"/>
    </row>
    <row r="4" spans="1:6" ht="15.75" thickTop="1" x14ac:dyDescent="0.25">
      <c r="A4" s="34" t="s">
        <v>32</v>
      </c>
      <c r="B4" s="35">
        <v>37</v>
      </c>
      <c r="C4" s="35">
        <v>50</v>
      </c>
      <c r="D4" s="35">
        <v>86</v>
      </c>
      <c r="E4" s="36">
        <v>30</v>
      </c>
    </row>
    <row r="5" spans="1:6" ht="15" x14ac:dyDescent="0.25">
      <c r="A5" s="34" t="s">
        <v>36</v>
      </c>
      <c r="B5" s="37">
        <v>90</v>
      </c>
      <c r="C5" s="37">
        <v>85</v>
      </c>
      <c r="D5" s="37">
        <v>91</v>
      </c>
      <c r="E5" s="38">
        <v>65</v>
      </c>
    </row>
    <row r="6" spans="1:6" ht="15" x14ac:dyDescent="0.25">
      <c r="A6" s="34" t="s">
        <v>35</v>
      </c>
      <c r="B6" s="35">
        <v>53</v>
      </c>
      <c r="C6" s="35">
        <v>44</v>
      </c>
      <c r="D6" s="35">
        <v>55</v>
      </c>
      <c r="E6" s="36">
        <v>57</v>
      </c>
    </row>
    <row r="7" spans="1:6" ht="15" x14ac:dyDescent="0.25">
      <c r="A7" s="34" t="s">
        <v>34</v>
      </c>
      <c r="B7" s="37">
        <v>99</v>
      </c>
      <c r="C7" s="37">
        <v>97</v>
      </c>
      <c r="D7" s="37">
        <v>31</v>
      </c>
      <c r="E7" s="38">
        <v>39</v>
      </c>
    </row>
    <row r="8" spans="1:6" ht="15" x14ac:dyDescent="0.25">
      <c r="A8" s="39" t="s">
        <v>33</v>
      </c>
      <c r="B8" s="40">
        <v>36</v>
      </c>
      <c r="C8" s="40">
        <v>99</v>
      </c>
      <c r="D8" s="40">
        <v>41</v>
      </c>
      <c r="E8" s="41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E8"/>
  <sheetViews>
    <sheetView zoomScale="180" zoomScaleNormal="180" workbookViewId="0">
      <selection activeCell="A4" sqref="A4:XFD8"/>
    </sheetView>
  </sheetViews>
  <sheetFormatPr baseColWidth="10" defaultRowHeight="12.75" x14ac:dyDescent="0.2"/>
  <cols>
    <col min="1" max="1" width="19" customWidth="1"/>
    <col min="2" max="5" width="12.7109375" customWidth="1"/>
  </cols>
  <sheetData>
    <row r="1" spans="1:5" ht="18" x14ac:dyDescent="0.25">
      <c r="A1" s="5" t="s">
        <v>10</v>
      </c>
      <c r="B1" s="1"/>
      <c r="C1" s="1"/>
      <c r="D1" s="1"/>
      <c r="E1" s="1"/>
    </row>
    <row r="2" spans="1:5" ht="14.25" x14ac:dyDescent="0.2">
      <c r="A2" s="1"/>
      <c r="B2" s="1"/>
      <c r="C2" s="1"/>
      <c r="D2" s="1"/>
      <c r="E2" s="1"/>
    </row>
    <row r="3" spans="1:5" ht="19.5" thickBot="1" x14ac:dyDescent="0.35">
      <c r="A3" s="4" t="s">
        <v>0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5.75" thickTop="1" x14ac:dyDescent="0.25">
      <c r="A4" s="3" t="s">
        <v>1</v>
      </c>
      <c r="B4" s="2">
        <v>275400</v>
      </c>
      <c r="C4" s="2">
        <v>27540</v>
      </c>
      <c r="D4" s="2">
        <v>28547</v>
      </c>
      <c r="E4" s="2">
        <v>27540</v>
      </c>
    </row>
    <row r="5" spans="1:5" ht="15" x14ac:dyDescent="0.25">
      <c r="A5" s="3" t="s">
        <v>2</v>
      </c>
      <c r="B5" s="2">
        <v>7435</v>
      </c>
      <c r="C5" s="2">
        <v>7509</v>
      </c>
      <c r="D5" s="2">
        <v>7584</v>
      </c>
      <c r="E5" s="2">
        <v>7660</v>
      </c>
    </row>
    <row r="6" spans="1:5" ht="15" x14ac:dyDescent="0.25">
      <c r="A6" s="3" t="s">
        <v>3</v>
      </c>
      <c r="B6" s="2">
        <v>1234</v>
      </c>
      <c r="C6" s="2">
        <v>1246</v>
      </c>
      <c r="D6" s="2">
        <v>1258</v>
      </c>
      <c r="E6" s="2">
        <v>1271</v>
      </c>
    </row>
    <row r="7" spans="1:5" ht="15" x14ac:dyDescent="0.25">
      <c r="A7" s="3" t="s">
        <v>4</v>
      </c>
      <c r="B7" s="2">
        <v>3570</v>
      </c>
      <c r="C7" s="2">
        <v>3605</v>
      </c>
      <c r="D7" s="2">
        <v>3641</v>
      </c>
      <c r="E7" s="2">
        <v>3678</v>
      </c>
    </row>
    <row r="8" spans="1:5" ht="15" x14ac:dyDescent="0.25">
      <c r="A8" s="3" t="s">
        <v>5</v>
      </c>
      <c r="B8" s="2">
        <v>2345</v>
      </c>
      <c r="C8" s="2">
        <v>2368</v>
      </c>
      <c r="D8" s="2">
        <v>2392</v>
      </c>
      <c r="E8" s="2">
        <v>2416</v>
      </c>
    </row>
  </sheetData>
  <dataConsolidate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F10"/>
  <sheetViews>
    <sheetView zoomScale="180" zoomScaleNormal="180" workbookViewId="0">
      <selection activeCell="C5" sqref="C5:F5"/>
    </sheetView>
  </sheetViews>
  <sheetFormatPr baseColWidth="10" defaultRowHeight="12.75" x14ac:dyDescent="0.2"/>
  <cols>
    <col min="1" max="1" width="15.28515625" customWidth="1"/>
    <col min="2" max="2" width="19.140625" bestFit="1" customWidth="1"/>
    <col min="3" max="5" width="12.7109375" customWidth="1"/>
  </cols>
  <sheetData>
    <row r="1" spans="1:6" ht="18" x14ac:dyDescent="0.25">
      <c r="A1" s="5" t="s">
        <v>11</v>
      </c>
      <c r="B1" s="1"/>
      <c r="C1" s="1"/>
      <c r="D1" s="1"/>
      <c r="E1" s="1"/>
    </row>
    <row r="2" spans="1:6" ht="14.25" x14ac:dyDescent="0.2">
      <c r="A2" s="1"/>
      <c r="B2" s="1"/>
      <c r="C2" s="1"/>
      <c r="D2" s="1"/>
      <c r="E2" s="1"/>
    </row>
    <row r="5" spans="1:6" ht="19.5" thickBot="1" x14ac:dyDescent="0.35">
      <c r="B5" s="4" t="s">
        <v>0</v>
      </c>
      <c r="C5" s="4" t="s">
        <v>6</v>
      </c>
      <c r="D5" s="6" t="s">
        <v>9</v>
      </c>
      <c r="E5" s="4" t="s">
        <v>7</v>
      </c>
      <c r="F5" s="4" t="s">
        <v>8</v>
      </c>
    </row>
    <row r="6" spans="1:6" ht="15.75" thickTop="1" x14ac:dyDescent="0.25">
      <c r="B6" s="3" t="s">
        <v>1</v>
      </c>
      <c r="C6" s="2">
        <v>28500</v>
      </c>
      <c r="D6" s="7">
        <v>28500</v>
      </c>
      <c r="E6" s="2">
        <v>28500</v>
      </c>
      <c r="F6" s="2">
        <v>28500</v>
      </c>
    </row>
    <row r="7" spans="1:6" ht="15" x14ac:dyDescent="0.25">
      <c r="B7" s="3" t="s">
        <v>2</v>
      </c>
      <c r="C7" s="2">
        <v>7435</v>
      </c>
      <c r="D7" s="7">
        <v>7890</v>
      </c>
      <c r="E7" s="2">
        <v>7583</v>
      </c>
      <c r="F7" s="2">
        <v>7735</v>
      </c>
    </row>
    <row r="8" spans="1:6" ht="15" x14ac:dyDescent="0.25">
      <c r="B8" s="3" t="s">
        <v>3</v>
      </c>
      <c r="C8" s="2">
        <v>2500</v>
      </c>
      <c r="D8" s="7">
        <v>1309</v>
      </c>
      <c r="E8" s="2">
        <v>1258</v>
      </c>
      <c r="F8" s="2">
        <v>1283</v>
      </c>
    </row>
    <row r="9" spans="1:6" ht="15" x14ac:dyDescent="0.25">
      <c r="B9" s="3" t="s">
        <v>4</v>
      </c>
      <c r="C9" s="2">
        <v>3570</v>
      </c>
      <c r="D9" s="7">
        <v>3788</v>
      </c>
      <c r="E9" s="2">
        <v>3641</v>
      </c>
      <c r="F9" s="2">
        <v>3714</v>
      </c>
    </row>
    <row r="10" spans="1:6" ht="15" x14ac:dyDescent="0.25">
      <c r="B10" s="3" t="s">
        <v>5</v>
      </c>
      <c r="C10" s="2">
        <v>2345</v>
      </c>
      <c r="D10" s="7">
        <v>2488</v>
      </c>
      <c r="E10" s="2">
        <v>2391</v>
      </c>
      <c r="F10" s="2">
        <v>2439</v>
      </c>
    </row>
  </sheetData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F9"/>
  <sheetViews>
    <sheetView zoomScale="180" zoomScaleNormal="180" workbookViewId="0">
      <selection activeCell="B5" sqref="B5"/>
    </sheetView>
  </sheetViews>
  <sheetFormatPr baseColWidth="10" defaultRowHeight="12.75" x14ac:dyDescent="0.2"/>
  <cols>
    <col min="1" max="1" width="19" customWidth="1"/>
    <col min="2" max="2" width="19.140625" bestFit="1" customWidth="1"/>
    <col min="3" max="6" width="12.7109375" customWidth="1"/>
  </cols>
  <sheetData>
    <row r="1" spans="1:6" ht="18" x14ac:dyDescent="0.25">
      <c r="A1" s="5" t="s">
        <v>12</v>
      </c>
      <c r="B1" s="1"/>
      <c r="C1" s="1"/>
      <c r="D1" s="1"/>
      <c r="E1" s="1"/>
    </row>
    <row r="2" spans="1:6" ht="14.25" x14ac:dyDescent="0.2">
      <c r="A2" s="1"/>
      <c r="B2" s="1"/>
      <c r="C2" s="1"/>
      <c r="D2" s="1"/>
      <c r="E2" s="1"/>
    </row>
    <row r="4" spans="1:6" ht="19.5" thickBot="1" x14ac:dyDescent="0.35">
      <c r="B4" s="4" t="s">
        <v>0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 ht="15.75" thickTop="1" x14ac:dyDescent="0.25">
      <c r="B5" s="3" t="s">
        <v>1</v>
      </c>
      <c r="C5" s="2">
        <v>25200</v>
      </c>
      <c r="D5" s="2">
        <v>27540</v>
      </c>
      <c r="E5" s="2">
        <v>28547</v>
      </c>
      <c r="F5" s="2">
        <v>27540</v>
      </c>
    </row>
    <row r="6" spans="1:6" ht="15" x14ac:dyDescent="0.25">
      <c r="B6" s="8" t="s">
        <v>4</v>
      </c>
      <c r="C6" s="7">
        <v>3570</v>
      </c>
      <c r="D6" s="7">
        <v>3677</v>
      </c>
      <c r="E6" s="7">
        <v>3787</v>
      </c>
      <c r="F6" s="7">
        <v>3901</v>
      </c>
    </row>
    <row r="7" spans="1:6" ht="15" x14ac:dyDescent="0.25">
      <c r="B7" s="3" t="s">
        <v>2</v>
      </c>
      <c r="C7" s="2">
        <v>7435</v>
      </c>
      <c r="D7" s="2">
        <v>7658</v>
      </c>
      <c r="E7" s="2">
        <v>7887</v>
      </c>
      <c r="F7" s="2">
        <v>8124</v>
      </c>
    </row>
    <row r="8" spans="1:6" ht="15" x14ac:dyDescent="0.25">
      <c r="B8" s="3" t="s">
        <v>3</v>
      </c>
      <c r="C8" s="2">
        <v>1234</v>
      </c>
      <c r="D8" s="2">
        <v>1271</v>
      </c>
      <c r="E8" s="2">
        <v>1309</v>
      </c>
      <c r="F8" s="2">
        <v>1348</v>
      </c>
    </row>
    <row r="9" spans="1:6" ht="15" x14ac:dyDescent="0.25">
      <c r="B9" s="3" t="s">
        <v>5</v>
      </c>
      <c r="C9" s="2">
        <v>2345</v>
      </c>
      <c r="D9" s="2">
        <v>2415</v>
      </c>
      <c r="E9" s="2">
        <v>2487</v>
      </c>
      <c r="F9" s="2">
        <v>2562</v>
      </c>
    </row>
  </sheetData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D7"/>
  <sheetViews>
    <sheetView zoomScale="180" zoomScaleNormal="180" workbookViewId="0">
      <selection activeCell="B4" sqref="B4"/>
    </sheetView>
  </sheetViews>
  <sheetFormatPr baseColWidth="10" defaultRowHeight="12.75" x14ac:dyDescent="0.2"/>
  <cols>
    <col min="1" max="1" width="19" customWidth="1"/>
    <col min="2" max="4" width="12.7109375" customWidth="1"/>
  </cols>
  <sheetData>
    <row r="1" spans="1:4" ht="18" x14ac:dyDescent="0.25">
      <c r="A1" s="5" t="s">
        <v>13</v>
      </c>
      <c r="B1" s="1"/>
      <c r="C1" s="1"/>
      <c r="D1" s="1"/>
    </row>
    <row r="2" spans="1:4" ht="14.25" x14ac:dyDescent="0.2">
      <c r="A2" s="1"/>
      <c r="B2" s="1"/>
      <c r="C2" s="1"/>
      <c r="D2" s="1"/>
    </row>
    <row r="3" spans="1:4" ht="19.5" thickBot="1" x14ac:dyDescent="0.35">
      <c r="A3" s="4" t="s">
        <v>0</v>
      </c>
      <c r="B3" s="4" t="s">
        <v>14</v>
      </c>
      <c r="C3" s="4" t="s">
        <v>15</v>
      </c>
      <c r="D3" s="4" t="s">
        <v>16</v>
      </c>
    </row>
    <row r="4" spans="1:4" ht="15.75" thickTop="1" x14ac:dyDescent="0.25">
      <c r="A4" s="3" t="s">
        <v>1</v>
      </c>
      <c r="B4" s="2">
        <v>1026500</v>
      </c>
      <c r="C4" s="2">
        <v>27540</v>
      </c>
      <c r="D4" s="2">
        <v>28547</v>
      </c>
    </row>
    <row r="5" spans="1:4" ht="15" x14ac:dyDescent="0.25">
      <c r="A5" s="3" t="s">
        <v>2</v>
      </c>
      <c r="B5" s="2">
        <v>7435</v>
      </c>
      <c r="C5" s="2">
        <v>7620</v>
      </c>
      <c r="D5" s="2">
        <v>7811</v>
      </c>
    </row>
    <row r="6" spans="1:4" ht="15" x14ac:dyDescent="0.25">
      <c r="A6" s="3" t="s">
        <v>3</v>
      </c>
      <c r="B6" s="2">
        <v>800</v>
      </c>
      <c r="C6" s="2">
        <v>1264</v>
      </c>
      <c r="D6" s="2">
        <v>1296</v>
      </c>
    </row>
    <row r="7" spans="1:4" ht="15" x14ac:dyDescent="0.25">
      <c r="A7" s="3" t="s">
        <v>4</v>
      </c>
      <c r="B7" s="2">
        <v>3570</v>
      </c>
      <c r="C7" s="2">
        <v>3659</v>
      </c>
      <c r="D7" s="2">
        <v>3750</v>
      </c>
    </row>
  </sheetData>
  <dataConsolidate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499984740745262"/>
  </sheetPr>
  <dimension ref="B15:M98"/>
  <sheetViews>
    <sheetView zoomScale="130" zoomScaleNormal="130" workbookViewId="0">
      <selection activeCell="I18" sqref="I18"/>
    </sheetView>
  </sheetViews>
  <sheetFormatPr baseColWidth="10" defaultRowHeight="12.75" outlineLevelRow="1" x14ac:dyDescent="0.2"/>
  <cols>
    <col min="1" max="1" width="10.85546875" customWidth="1"/>
    <col min="2" max="2" width="2.85546875" customWidth="1"/>
    <col min="3" max="3" width="5.7109375" customWidth="1"/>
    <col min="7" max="7" width="12.140625" customWidth="1"/>
    <col min="8" max="8" width="25.140625" customWidth="1"/>
    <col min="9" max="9" width="29" customWidth="1"/>
  </cols>
  <sheetData>
    <row r="15" spans="3:7" x14ac:dyDescent="0.2">
      <c r="D15" s="54" t="s">
        <v>30</v>
      </c>
      <c r="E15" s="54" t="s">
        <v>29</v>
      </c>
      <c r="F15" s="54" t="s">
        <v>42</v>
      </c>
      <c r="G15" s="54" t="s">
        <v>43</v>
      </c>
    </row>
    <row r="16" spans="3:7" hidden="1" outlineLevel="1" x14ac:dyDescent="0.2">
      <c r="C16" t="s">
        <v>44</v>
      </c>
      <c r="D16" s="54">
        <f>'Año 2008'!$B$2</f>
        <v>25663</v>
      </c>
      <c r="E16" s="54">
        <f>'Año 2008'!$C$2</f>
        <v>10126</v>
      </c>
      <c r="F16" s="54">
        <f>'Año 2008'!$D$2</f>
        <v>33440</v>
      </c>
      <c r="G16" s="54">
        <f>'Año 2008'!$E$2</f>
        <v>6688</v>
      </c>
    </row>
    <row r="17" spans="2:7" hidden="1" outlineLevel="1" collapsed="1" x14ac:dyDescent="0.2">
      <c r="C17" t="s">
        <v>44</v>
      </c>
      <c r="D17" s="54">
        <f>'Año 2009'!$B$2</f>
        <v>49427</v>
      </c>
      <c r="E17" s="54">
        <f>'Año 2009'!$C$2</f>
        <v>38546</v>
      </c>
      <c r="F17" s="54">
        <f>'Año 2009'!$D$2</f>
        <v>41355</v>
      </c>
      <c r="G17" s="54">
        <f>'Año 2009'!$E$2</f>
        <v>12406.5</v>
      </c>
    </row>
    <row r="18" spans="2:7" collapsed="1" x14ac:dyDescent="0.2">
      <c r="B18" t="s">
        <v>17</v>
      </c>
      <c r="D18" s="54">
        <f>AVERAGE(D16:D17)</f>
        <v>37545</v>
      </c>
      <c r="E18" s="54">
        <f>AVERAGE(E16:E17)</f>
        <v>24336</v>
      </c>
      <c r="F18" s="54">
        <f>AVERAGE(F16:F17)</f>
        <v>37397.5</v>
      </c>
      <c r="G18" s="54">
        <f>AVERAGE(G16:G17)</f>
        <v>9547.25</v>
      </c>
    </row>
    <row r="19" spans="2:7" hidden="1" outlineLevel="1" x14ac:dyDescent="0.2">
      <c r="C19" t="s">
        <v>44</v>
      </c>
      <c r="D19" s="54">
        <f>'Año 2008'!$B$3</f>
        <v>53227</v>
      </c>
      <c r="E19" s="54">
        <f>'Año 2008'!$C$3</f>
        <v>92744</v>
      </c>
      <c r="F19" s="54">
        <f>'Año 2008'!$D$3</f>
        <v>32978</v>
      </c>
      <c r="G19" s="54">
        <f>'Año 2008'!$E$3</f>
        <v>6595.6</v>
      </c>
    </row>
    <row r="20" spans="2:7" hidden="1" outlineLevel="1" collapsed="1" x14ac:dyDescent="0.2">
      <c r="C20" t="s">
        <v>44</v>
      </c>
      <c r="D20" s="54">
        <f>'Año 2009'!$B$3</f>
        <v>76642</v>
      </c>
      <c r="E20" s="54">
        <f>'Año 2009'!$C$3</f>
        <v>53607</v>
      </c>
      <c r="F20" s="54">
        <f>'Año 2009'!$D$3</f>
        <v>11807</v>
      </c>
      <c r="G20" s="54">
        <f>'Año 2009'!$E$3</f>
        <v>3542.1</v>
      </c>
    </row>
    <row r="21" spans="2:7" collapsed="1" x14ac:dyDescent="0.2">
      <c r="B21" t="s">
        <v>18</v>
      </c>
      <c r="D21" s="54">
        <f>AVERAGE(D19:D20)</f>
        <v>64934.5</v>
      </c>
      <c r="E21" s="54">
        <f>AVERAGE(E19:E20)</f>
        <v>73175.5</v>
      </c>
      <c r="F21" s="54">
        <f>AVERAGE(F19:F20)</f>
        <v>22392.5</v>
      </c>
      <c r="G21" s="54">
        <f>AVERAGE(G19:G20)</f>
        <v>5068.8500000000004</v>
      </c>
    </row>
    <row r="22" spans="2:7" hidden="1" outlineLevel="1" x14ac:dyDescent="0.2">
      <c r="C22" t="s">
        <v>44</v>
      </c>
      <c r="D22" s="54">
        <f>'Año 2008'!$B$4</f>
        <v>51848</v>
      </c>
      <c r="E22" s="54">
        <f>'Año 2008'!$C$4</f>
        <v>42197</v>
      </c>
      <c r="F22" s="54">
        <f>'Año 2008'!$D$4</f>
        <v>61526</v>
      </c>
      <c r="G22" s="54">
        <f>'Año 2008'!$E$4</f>
        <v>12305.2</v>
      </c>
    </row>
    <row r="23" spans="2:7" hidden="1" outlineLevel="1" collapsed="1" x14ac:dyDescent="0.2">
      <c r="C23" t="s">
        <v>44</v>
      </c>
      <c r="D23" s="54">
        <f>'Año 2009'!$B$4</f>
        <v>76764</v>
      </c>
      <c r="E23" s="54">
        <f>'Año 2009'!$C$4</f>
        <v>43564</v>
      </c>
      <c r="F23" s="54">
        <f>'Año 2009'!$D$4</f>
        <v>92729</v>
      </c>
      <c r="G23" s="54">
        <f>'Año 2009'!$E$4</f>
        <v>27818.7</v>
      </c>
    </row>
    <row r="24" spans="2:7" collapsed="1" x14ac:dyDescent="0.2">
      <c r="B24" t="s">
        <v>19</v>
      </c>
      <c r="D24" s="54">
        <f>AVERAGE(D22:D23)</f>
        <v>64306</v>
      </c>
      <c r="E24" s="54">
        <f>AVERAGE(E22:E23)</f>
        <v>42880.5</v>
      </c>
      <c r="F24" s="54">
        <f>AVERAGE(F22:F23)</f>
        <v>77127.5</v>
      </c>
      <c r="G24" s="54">
        <f>AVERAGE(G22:G23)</f>
        <v>20061.95</v>
      </c>
    </row>
    <row r="25" spans="2:7" hidden="1" outlineLevel="1" x14ac:dyDescent="0.2">
      <c r="C25" t="s">
        <v>44</v>
      </c>
      <c r="D25" s="54">
        <f>'Año 2008'!$B$5</f>
        <v>38952</v>
      </c>
      <c r="E25" s="54">
        <f>'Año 2008'!$C$5</f>
        <v>48749</v>
      </c>
      <c r="F25" s="54">
        <f>'Año 2008'!$D$5</f>
        <v>29222</v>
      </c>
      <c r="G25" s="54">
        <f>'Año 2008'!$E$5</f>
        <v>5844.4000000000005</v>
      </c>
    </row>
    <row r="26" spans="2:7" hidden="1" outlineLevel="1" collapsed="1" x14ac:dyDescent="0.2">
      <c r="C26" t="s">
        <v>44</v>
      </c>
      <c r="D26" s="54">
        <f>'Año 2009'!$B$5</f>
        <v>19363</v>
      </c>
      <c r="E26" s="54">
        <f>'Año 2009'!$C$5</f>
        <v>16639</v>
      </c>
      <c r="F26" s="54">
        <f>'Año 2009'!$D$5</f>
        <v>32542</v>
      </c>
      <c r="G26" s="54">
        <f>'Año 2009'!$E$5</f>
        <v>9762.6</v>
      </c>
    </row>
    <row r="27" spans="2:7" collapsed="1" x14ac:dyDescent="0.2">
      <c r="B27" t="s">
        <v>20</v>
      </c>
      <c r="D27" s="54">
        <f>AVERAGE(D25:D26)</f>
        <v>29157.5</v>
      </c>
      <c r="E27" s="54">
        <f>AVERAGE(E25:E26)</f>
        <v>32694</v>
      </c>
      <c r="F27" s="54">
        <f>AVERAGE(F25:F26)</f>
        <v>30882</v>
      </c>
      <c r="G27" s="54">
        <f>AVERAGE(G25:G26)</f>
        <v>7803.5</v>
      </c>
    </row>
    <row r="28" spans="2:7" hidden="1" outlineLevel="1" x14ac:dyDescent="0.2">
      <c r="C28" t="s">
        <v>44</v>
      </c>
      <c r="D28" s="54">
        <f>'Año 2008'!$B$6</f>
        <v>26094</v>
      </c>
      <c r="E28" s="54">
        <f>'Año 2008'!$C$6</f>
        <v>96009</v>
      </c>
      <c r="F28" s="54">
        <f>'Año 2008'!$D$6</f>
        <v>71440</v>
      </c>
      <c r="G28" s="54">
        <f>'Año 2008'!$E$6</f>
        <v>14288</v>
      </c>
    </row>
    <row r="29" spans="2:7" hidden="1" outlineLevel="1" collapsed="1" x14ac:dyDescent="0.2">
      <c r="C29" t="s">
        <v>44</v>
      </c>
      <c r="D29" s="54">
        <f>'Año 2009'!$B$6</f>
        <v>9104</v>
      </c>
      <c r="E29" s="54">
        <f>'Año 2009'!$C$6</f>
        <v>66852</v>
      </c>
      <c r="F29" s="54">
        <f>'Año 2009'!$D$6</f>
        <v>81253</v>
      </c>
      <c r="G29" s="54">
        <f>'Año 2009'!$E$6</f>
        <v>24375.899999999998</v>
      </c>
    </row>
    <row r="30" spans="2:7" collapsed="1" x14ac:dyDescent="0.2">
      <c r="B30" t="s">
        <v>21</v>
      </c>
      <c r="D30" s="54">
        <f>AVERAGE(D28:D29)</f>
        <v>17599</v>
      </c>
      <c r="E30" s="54">
        <f>AVERAGE(E28:E29)</f>
        <v>81430.5</v>
      </c>
      <c r="F30" s="54">
        <f>AVERAGE(F28:F29)</f>
        <v>76346.5</v>
      </c>
      <c r="G30" s="54">
        <f>AVERAGE(G28:G29)</f>
        <v>19331.949999999997</v>
      </c>
    </row>
    <row r="31" spans="2:7" hidden="1" outlineLevel="1" x14ac:dyDescent="0.2">
      <c r="C31" t="s">
        <v>44</v>
      </c>
      <c r="D31" s="54">
        <f>'Año 2008'!$B$7</f>
        <v>91235</v>
      </c>
      <c r="E31" s="54">
        <f>'Año 2008'!$C$7</f>
        <v>46032</v>
      </c>
      <c r="F31" s="54">
        <f>'Año 2008'!$D$7</f>
        <v>12374</v>
      </c>
      <c r="G31" s="54">
        <f>'Año 2008'!$E$7</f>
        <v>2474.8000000000002</v>
      </c>
    </row>
    <row r="32" spans="2:7" hidden="1" outlineLevel="1" collapsed="1" x14ac:dyDescent="0.2">
      <c r="C32" t="s">
        <v>44</v>
      </c>
      <c r="D32" s="54">
        <f>'Año 2009'!$B$7</f>
        <v>31375</v>
      </c>
      <c r="E32" s="54">
        <f>'Año 2009'!$C$7</f>
        <v>14769</v>
      </c>
      <c r="F32" s="54">
        <f>'Año 2009'!$D$7</f>
        <v>60774</v>
      </c>
      <c r="G32" s="54">
        <f>'Año 2009'!$E$7</f>
        <v>18232.2</v>
      </c>
    </row>
    <row r="33" spans="2:7" collapsed="1" x14ac:dyDescent="0.2">
      <c r="B33" t="s">
        <v>22</v>
      </c>
      <c r="D33" s="54">
        <f>AVERAGE(D31:D32)</f>
        <v>61305</v>
      </c>
      <c r="E33" s="54">
        <f>AVERAGE(E31:E32)</f>
        <v>30400.5</v>
      </c>
      <c r="F33" s="54">
        <f>AVERAGE(F31:F32)</f>
        <v>36574</v>
      </c>
      <c r="G33" s="54">
        <f>AVERAGE(G31:G32)</f>
        <v>10353.5</v>
      </c>
    </row>
    <row r="34" spans="2:7" hidden="1" outlineLevel="1" x14ac:dyDescent="0.2">
      <c r="C34" t="s">
        <v>44</v>
      </c>
      <c r="D34" s="54">
        <f>'Año 2008'!$B$8</f>
        <v>67846</v>
      </c>
      <c r="E34" s="54">
        <f>'Año 2008'!$C$8</f>
        <v>90838</v>
      </c>
      <c r="F34" s="54">
        <f>'Año 2008'!$D$8</f>
        <v>44148</v>
      </c>
      <c r="G34" s="54">
        <f>'Año 2008'!$E$8</f>
        <v>8829.6</v>
      </c>
    </row>
    <row r="35" spans="2:7" hidden="1" outlineLevel="1" collapsed="1" x14ac:dyDescent="0.2">
      <c r="C35" t="s">
        <v>44</v>
      </c>
      <c r="D35" s="54">
        <f>'Año 2009'!$B$8</f>
        <v>39148</v>
      </c>
      <c r="E35" s="54">
        <f>'Año 2009'!$C$8</f>
        <v>50474</v>
      </c>
      <c r="F35" s="54">
        <f>'Año 2009'!$D$8</f>
        <v>11276</v>
      </c>
      <c r="G35" s="54">
        <f>'Año 2009'!$E$8</f>
        <v>3382.7999999999997</v>
      </c>
    </row>
    <row r="36" spans="2:7" collapsed="1" x14ac:dyDescent="0.2">
      <c r="B36" t="s">
        <v>23</v>
      </c>
      <c r="D36" s="54">
        <f>AVERAGE(D34:D35)</f>
        <v>53497</v>
      </c>
      <c r="E36" s="54">
        <f>AVERAGE(E34:E35)</f>
        <v>70656</v>
      </c>
      <c r="F36" s="54">
        <f>AVERAGE(F34:F35)</f>
        <v>27712</v>
      </c>
      <c r="G36" s="54">
        <f>AVERAGE(G34:G35)</f>
        <v>6106.2</v>
      </c>
    </row>
    <row r="37" spans="2:7" hidden="1" outlineLevel="1" x14ac:dyDescent="0.2">
      <c r="C37" t="s">
        <v>44</v>
      </c>
      <c r="D37" s="54">
        <f>'Año 2008'!$B$9</f>
        <v>61150</v>
      </c>
      <c r="E37" s="54">
        <f>'Año 2008'!$C$9</f>
        <v>51761</v>
      </c>
      <c r="F37" s="54">
        <f>'Año 2008'!$D$9</f>
        <v>33012</v>
      </c>
      <c r="G37" s="54">
        <f>'Año 2008'!$E$9</f>
        <v>6602.4000000000005</v>
      </c>
    </row>
    <row r="38" spans="2:7" hidden="1" outlineLevel="1" collapsed="1" x14ac:dyDescent="0.2">
      <c r="C38" t="s">
        <v>44</v>
      </c>
      <c r="D38" s="54">
        <f>'Año 2009'!$B$9</f>
        <v>38230</v>
      </c>
      <c r="E38" s="54">
        <f>'Año 2009'!$C$9</f>
        <v>15029</v>
      </c>
      <c r="F38" s="54">
        <f>'Año 2009'!$D$9</f>
        <v>87712</v>
      </c>
      <c r="G38" s="54">
        <f>'Año 2009'!$E$9</f>
        <v>26313.599999999999</v>
      </c>
    </row>
    <row r="39" spans="2:7" collapsed="1" x14ac:dyDescent="0.2">
      <c r="B39" t="s">
        <v>24</v>
      </c>
      <c r="D39" s="54">
        <f>AVERAGE(D37:D38)</f>
        <v>49690</v>
      </c>
      <c r="E39" s="54">
        <f>AVERAGE(E37:E38)</f>
        <v>33395</v>
      </c>
      <c r="F39" s="54">
        <f>AVERAGE(F37:F38)</f>
        <v>60362</v>
      </c>
      <c r="G39" s="54">
        <f>AVERAGE(G37:G38)</f>
        <v>16458</v>
      </c>
    </row>
    <row r="40" spans="2:7" hidden="1" outlineLevel="1" x14ac:dyDescent="0.2">
      <c r="C40" t="s">
        <v>44</v>
      </c>
      <c r="D40" s="54">
        <f>'Año 2008'!$B$10</f>
        <v>20842</v>
      </c>
      <c r="E40" s="54">
        <f>'Año 2008'!$C$10</f>
        <v>63334</v>
      </c>
      <c r="F40" s="54">
        <f>'Año 2008'!$D$10</f>
        <v>94876</v>
      </c>
      <c r="G40" s="54">
        <f>'Año 2008'!$E$10</f>
        <v>18975.2</v>
      </c>
    </row>
    <row r="41" spans="2:7" hidden="1" outlineLevel="1" collapsed="1" x14ac:dyDescent="0.2">
      <c r="C41" t="s">
        <v>44</v>
      </c>
      <c r="D41" s="54">
        <f>'Año 2009'!$B$10</f>
        <v>97953</v>
      </c>
      <c r="E41" s="54">
        <f>'Año 2009'!$C$10</f>
        <v>58624</v>
      </c>
      <c r="F41" s="54">
        <f>'Año 2009'!$D$10</f>
        <v>40115</v>
      </c>
      <c r="G41" s="54">
        <f>'Año 2009'!$E$10</f>
        <v>12034.5</v>
      </c>
    </row>
    <row r="42" spans="2:7" collapsed="1" x14ac:dyDescent="0.2">
      <c r="B42" t="s">
        <v>25</v>
      </c>
      <c r="D42" s="54">
        <f>AVERAGE(D40:D41)</f>
        <v>59397.5</v>
      </c>
      <c r="E42" s="54">
        <f>AVERAGE(E40:E41)</f>
        <v>60979</v>
      </c>
      <c r="F42" s="54">
        <f>AVERAGE(F40:F41)</f>
        <v>67495.5</v>
      </c>
      <c r="G42" s="54">
        <f>AVERAGE(G40:G41)</f>
        <v>15504.85</v>
      </c>
    </row>
    <row r="43" spans="2:7" hidden="1" outlineLevel="1" x14ac:dyDescent="0.2">
      <c r="C43" t="s">
        <v>44</v>
      </c>
      <c r="D43" s="54">
        <f>'Año 2008'!$B$11</f>
        <v>82295</v>
      </c>
      <c r="E43" s="54">
        <f>'Año 2008'!$C$11</f>
        <v>66668</v>
      </c>
      <c r="F43" s="54">
        <f>'Año 2008'!$D$11</f>
        <v>44109</v>
      </c>
      <c r="G43" s="54">
        <f>'Año 2008'!$E$11</f>
        <v>8821.8000000000011</v>
      </c>
    </row>
    <row r="44" spans="2:7" hidden="1" outlineLevel="1" collapsed="1" x14ac:dyDescent="0.2">
      <c r="C44" t="s">
        <v>44</v>
      </c>
      <c r="D44" s="54">
        <f>'Año 2009'!$B$11</f>
        <v>91854</v>
      </c>
      <c r="E44" s="54">
        <f>'Año 2009'!$C$11</f>
        <v>83549</v>
      </c>
      <c r="F44" s="54">
        <f>'Año 2009'!$D$11</f>
        <v>25697</v>
      </c>
      <c r="G44" s="54">
        <f>'Año 2009'!$E$11</f>
        <v>7709.0999999999995</v>
      </c>
    </row>
    <row r="45" spans="2:7" collapsed="1" x14ac:dyDescent="0.2">
      <c r="B45" t="s">
        <v>26</v>
      </c>
      <c r="D45" s="54">
        <f>AVERAGE(D43:D44)</f>
        <v>87074.5</v>
      </c>
      <c r="E45" s="54">
        <f>AVERAGE(E43:E44)</f>
        <v>75108.5</v>
      </c>
      <c r="F45" s="54">
        <f>AVERAGE(F43:F44)</f>
        <v>34903</v>
      </c>
      <c r="G45" s="54">
        <f>AVERAGE(G43:G44)</f>
        <v>8265.4500000000007</v>
      </c>
    </row>
    <row r="46" spans="2:7" hidden="1" outlineLevel="1" x14ac:dyDescent="0.2">
      <c r="C46" t="s">
        <v>44</v>
      </c>
      <c r="D46" s="54">
        <f>'Año 2008'!$B$12</f>
        <v>78568</v>
      </c>
      <c r="E46" s="54">
        <f>'Año 2008'!$C$12</f>
        <v>16993</v>
      </c>
      <c r="F46" s="54">
        <f>'Año 2008'!$D$12</f>
        <v>39539</v>
      </c>
      <c r="G46" s="54">
        <f>'Año 2008'!$E$12</f>
        <v>7907.8</v>
      </c>
    </row>
    <row r="47" spans="2:7" hidden="1" outlineLevel="1" collapsed="1" x14ac:dyDescent="0.2">
      <c r="C47" t="s">
        <v>44</v>
      </c>
      <c r="D47" s="54">
        <f>'Año 2009'!$B$12</f>
        <v>21021</v>
      </c>
      <c r="E47" s="54">
        <f>'Año 2009'!$C$12</f>
        <v>74790</v>
      </c>
      <c r="F47" s="54">
        <f>'Año 2009'!$D$12</f>
        <v>79077</v>
      </c>
      <c r="G47" s="54">
        <f>'Año 2009'!$E$12</f>
        <v>23723.1</v>
      </c>
    </row>
    <row r="48" spans="2:7" collapsed="1" x14ac:dyDescent="0.2">
      <c r="B48" t="s">
        <v>27</v>
      </c>
      <c r="D48" s="54">
        <f>AVERAGE(D46:D47)</f>
        <v>49794.5</v>
      </c>
      <c r="E48" s="54">
        <f>AVERAGE(E46:E47)</f>
        <v>45891.5</v>
      </c>
      <c r="F48" s="54">
        <f>AVERAGE(F46:F47)</f>
        <v>59308</v>
      </c>
      <c r="G48" s="54">
        <f>AVERAGE(G46:G47)</f>
        <v>15815.449999999999</v>
      </c>
    </row>
    <row r="49" spans="2:13" hidden="1" outlineLevel="1" x14ac:dyDescent="0.2">
      <c r="C49" t="s">
        <v>44</v>
      </c>
      <c r="D49" s="54">
        <f>'Año 2008'!$B$13</f>
        <v>95798</v>
      </c>
      <c r="E49" s="54">
        <f>'Año 2008'!$C$13</f>
        <v>50757</v>
      </c>
      <c r="F49" s="54">
        <f>'Año 2008'!$D$13</f>
        <v>45790</v>
      </c>
      <c r="G49" s="54">
        <f>'Año 2008'!$E$13</f>
        <v>9158</v>
      </c>
    </row>
    <row r="50" spans="2:13" hidden="1" outlineLevel="1" collapsed="1" x14ac:dyDescent="0.2">
      <c r="C50" t="s">
        <v>44</v>
      </c>
      <c r="D50" s="54">
        <f>'Año 2009'!$B$13</f>
        <v>61844</v>
      </c>
      <c r="E50" s="54">
        <f>'Año 2009'!$C$13</f>
        <v>15114</v>
      </c>
      <c r="F50" s="54">
        <f>'Año 2009'!$D$13</f>
        <v>60011</v>
      </c>
      <c r="G50" s="54">
        <f>'Año 2009'!$E$13</f>
        <v>18003.3</v>
      </c>
    </row>
    <row r="51" spans="2:13" collapsed="1" x14ac:dyDescent="0.2">
      <c r="B51" t="s">
        <v>28</v>
      </c>
      <c r="D51" s="54">
        <f>AVERAGE(D49:D50)</f>
        <v>78821</v>
      </c>
      <c r="E51" s="54">
        <f>AVERAGE(E49:E50)</f>
        <v>32935.5</v>
      </c>
      <c r="F51" s="54">
        <f>AVERAGE(F49:F50)</f>
        <v>52900.5</v>
      </c>
      <c r="G51" s="54">
        <f>AVERAGE(G49:G50)</f>
        <v>13580.65</v>
      </c>
    </row>
    <row r="52" spans="2:13" x14ac:dyDescent="0.2">
      <c r="D52" s="54"/>
      <c r="E52" s="54"/>
      <c r="F52" s="54"/>
      <c r="G52" s="54"/>
    </row>
    <row r="53" spans="2:13" x14ac:dyDescent="0.2">
      <c r="D53" s="54"/>
      <c r="E53" s="54"/>
      <c r="F53" s="54"/>
      <c r="G53" s="54"/>
    </row>
    <row r="54" spans="2:13" x14ac:dyDescent="0.2">
      <c r="D54" s="54"/>
      <c r="E54" s="54"/>
      <c r="F54" s="54"/>
      <c r="G54" s="54"/>
      <c r="J54" s="54"/>
      <c r="K54" s="54"/>
      <c r="L54" s="54"/>
      <c r="M54" s="54"/>
    </row>
    <row r="55" spans="2:13" x14ac:dyDescent="0.2">
      <c r="D55" s="54"/>
      <c r="E55" s="54"/>
      <c r="F55" s="54"/>
      <c r="G55" s="54"/>
      <c r="J55" s="54"/>
      <c r="K55" s="54"/>
      <c r="L55" s="54"/>
      <c r="M55" s="54"/>
    </row>
    <row r="56" spans="2:13" x14ac:dyDescent="0.2">
      <c r="D56" s="54"/>
      <c r="E56" s="54"/>
      <c r="F56" s="54"/>
      <c r="G56" s="54"/>
      <c r="J56" s="54"/>
      <c r="K56" s="54"/>
      <c r="L56" s="54"/>
      <c r="M56" s="54"/>
    </row>
    <row r="57" spans="2:13" x14ac:dyDescent="0.2">
      <c r="D57" s="54"/>
      <c r="E57" s="54"/>
      <c r="F57" s="54"/>
      <c r="G57" s="54"/>
      <c r="J57" s="54"/>
      <c r="K57" s="54"/>
      <c r="L57" s="54"/>
      <c r="M57" s="54"/>
    </row>
    <row r="58" spans="2:13" x14ac:dyDescent="0.2">
      <c r="D58" s="54"/>
      <c r="E58" s="54"/>
      <c r="F58" s="54"/>
      <c r="G58" s="54"/>
      <c r="J58" s="54"/>
      <c r="K58" s="54"/>
      <c r="L58" s="54"/>
      <c r="M58" s="54"/>
    </row>
    <row r="59" spans="2:13" x14ac:dyDescent="0.2">
      <c r="D59" s="54"/>
      <c r="E59" s="54"/>
      <c r="F59" s="54"/>
      <c r="G59" s="54"/>
      <c r="J59" s="54"/>
      <c r="K59" s="54"/>
      <c r="L59" s="54"/>
      <c r="M59" s="54"/>
    </row>
    <row r="60" spans="2:13" x14ac:dyDescent="0.2">
      <c r="D60" s="54"/>
      <c r="E60" s="54"/>
      <c r="F60" s="54"/>
      <c r="G60" s="54"/>
      <c r="J60" s="54"/>
      <c r="K60" s="54"/>
      <c r="L60" s="54"/>
      <c r="M60" s="54"/>
    </row>
    <row r="61" spans="2:13" x14ac:dyDescent="0.2">
      <c r="D61" s="54"/>
      <c r="E61" s="54"/>
      <c r="F61" s="54"/>
      <c r="G61" s="54"/>
      <c r="J61" s="54"/>
      <c r="K61" s="54"/>
      <c r="L61" s="54"/>
      <c r="M61" s="54"/>
    </row>
    <row r="62" spans="2:13" x14ac:dyDescent="0.2">
      <c r="D62" s="54"/>
      <c r="E62" s="54"/>
      <c r="F62" s="54"/>
      <c r="G62" s="54"/>
      <c r="J62" s="54"/>
      <c r="K62" s="54"/>
      <c r="L62" s="54"/>
      <c r="M62" s="54"/>
    </row>
    <row r="63" spans="2:13" x14ac:dyDescent="0.2">
      <c r="D63" s="54"/>
      <c r="E63" s="54"/>
      <c r="F63" s="54"/>
      <c r="G63" s="54"/>
      <c r="J63" s="54"/>
      <c r="K63" s="54"/>
      <c r="L63" s="54"/>
      <c r="M63" s="54"/>
    </row>
    <row r="64" spans="2:13" x14ac:dyDescent="0.2">
      <c r="D64" s="54"/>
      <c r="E64" s="54"/>
      <c r="F64" s="54"/>
      <c r="G64" s="54"/>
      <c r="J64" s="54"/>
      <c r="K64" s="54"/>
      <c r="L64" s="54"/>
      <c r="M64" s="54"/>
    </row>
    <row r="65" spans="4:13" x14ac:dyDescent="0.2">
      <c r="D65" s="54"/>
      <c r="E65" s="54"/>
      <c r="F65" s="54"/>
      <c r="G65" s="54"/>
      <c r="J65" s="54"/>
      <c r="K65" s="54"/>
      <c r="L65" s="54"/>
      <c r="M65" s="54"/>
    </row>
    <row r="66" spans="4:13" x14ac:dyDescent="0.2">
      <c r="D66" s="54"/>
      <c r="E66" s="54"/>
      <c r="F66" s="54"/>
      <c r="G66" s="54"/>
      <c r="J66" s="54"/>
      <c r="K66" s="54"/>
      <c r="L66" s="54"/>
      <c r="M66" s="54"/>
    </row>
    <row r="67" spans="4:13" x14ac:dyDescent="0.2">
      <c r="D67" s="54"/>
      <c r="E67" s="54"/>
      <c r="F67" s="54"/>
      <c r="G67" s="54"/>
      <c r="J67" s="54"/>
      <c r="K67" s="54"/>
      <c r="L67" s="54"/>
      <c r="M67" s="54"/>
    </row>
    <row r="68" spans="4:13" x14ac:dyDescent="0.2">
      <c r="D68" s="54"/>
      <c r="E68" s="54"/>
      <c r="F68" s="54"/>
      <c r="G68" s="54"/>
      <c r="J68" s="54"/>
      <c r="K68" s="54"/>
      <c r="L68" s="54"/>
      <c r="M68" s="54"/>
    </row>
    <row r="69" spans="4:13" x14ac:dyDescent="0.2">
      <c r="D69" s="54"/>
      <c r="E69" s="54"/>
      <c r="F69" s="54"/>
      <c r="G69" s="54"/>
      <c r="J69" s="54"/>
      <c r="K69" s="54"/>
      <c r="L69" s="54"/>
      <c r="M69" s="54"/>
    </row>
    <row r="70" spans="4:13" x14ac:dyDescent="0.2">
      <c r="D70" s="54"/>
      <c r="E70" s="54"/>
      <c r="F70" s="54"/>
      <c r="G70" s="54"/>
      <c r="J70" s="54"/>
      <c r="K70" s="54"/>
      <c r="L70" s="54"/>
      <c r="M70" s="54"/>
    </row>
    <row r="71" spans="4:13" x14ac:dyDescent="0.2">
      <c r="D71" s="54"/>
      <c r="E71" s="54"/>
      <c r="F71" s="54"/>
      <c r="G71" s="54"/>
      <c r="J71" s="54"/>
      <c r="K71" s="54"/>
      <c r="L71" s="54"/>
      <c r="M71" s="54"/>
    </row>
    <row r="72" spans="4:13" x14ac:dyDescent="0.2">
      <c r="D72" s="54"/>
      <c r="E72" s="54"/>
      <c r="F72" s="54"/>
      <c r="G72" s="54"/>
      <c r="J72" s="54"/>
      <c r="K72" s="54"/>
      <c r="L72" s="54"/>
      <c r="M72" s="54"/>
    </row>
    <row r="73" spans="4:13" x14ac:dyDescent="0.2">
      <c r="D73" s="54"/>
      <c r="E73" s="54"/>
      <c r="F73" s="54"/>
      <c r="G73" s="54"/>
      <c r="J73" s="54"/>
      <c r="K73" s="54"/>
      <c r="L73" s="54"/>
      <c r="M73" s="54"/>
    </row>
    <row r="74" spans="4:13" x14ac:dyDescent="0.2">
      <c r="D74" s="54"/>
      <c r="E74" s="54"/>
      <c r="F74" s="54"/>
      <c r="G74" s="54"/>
      <c r="J74" s="54"/>
      <c r="K74" s="54"/>
      <c r="L74" s="54"/>
      <c r="M74" s="54"/>
    </row>
    <row r="75" spans="4:13" x14ac:dyDescent="0.2">
      <c r="D75" s="54"/>
      <c r="E75" s="54"/>
      <c r="F75" s="54"/>
      <c r="G75" s="54"/>
      <c r="J75" s="54"/>
      <c r="K75" s="54"/>
      <c r="L75" s="54"/>
      <c r="M75" s="54"/>
    </row>
    <row r="76" spans="4:13" x14ac:dyDescent="0.2">
      <c r="D76" s="54"/>
      <c r="E76" s="54"/>
      <c r="F76" s="54"/>
      <c r="G76" s="54"/>
      <c r="J76" s="54"/>
      <c r="K76" s="54"/>
      <c r="L76" s="54"/>
      <c r="M76" s="54"/>
    </row>
    <row r="77" spans="4:13" x14ac:dyDescent="0.2">
      <c r="D77" s="54"/>
      <c r="E77" s="54"/>
      <c r="F77" s="54"/>
      <c r="G77" s="54"/>
      <c r="J77" s="54"/>
      <c r="K77" s="54"/>
      <c r="L77" s="54"/>
      <c r="M77" s="54"/>
    </row>
    <row r="78" spans="4:13" x14ac:dyDescent="0.2">
      <c r="D78" s="54"/>
      <c r="E78" s="54"/>
      <c r="F78" s="54"/>
      <c r="G78" s="54"/>
      <c r="J78" s="54"/>
      <c r="K78" s="54"/>
      <c r="L78" s="54"/>
      <c r="M78" s="54"/>
    </row>
    <row r="79" spans="4:13" x14ac:dyDescent="0.2">
      <c r="D79" s="54"/>
      <c r="E79" s="54"/>
      <c r="F79" s="54"/>
      <c r="G79" s="54"/>
      <c r="J79" s="54"/>
      <c r="K79" s="54"/>
      <c r="L79" s="54"/>
      <c r="M79" s="54"/>
    </row>
    <row r="80" spans="4:13" x14ac:dyDescent="0.2">
      <c r="D80" s="54"/>
      <c r="E80" s="54"/>
      <c r="F80" s="54"/>
      <c r="G80" s="54"/>
      <c r="J80" s="54"/>
      <c r="K80" s="54"/>
      <c r="L80" s="54"/>
      <c r="M80" s="54"/>
    </row>
    <row r="81" spans="4:13" x14ac:dyDescent="0.2">
      <c r="D81" s="54"/>
      <c r="E81" s="54"/>
      <c r="F81" s="54"/>
      <c r="G81" s="54"/>
      <c r="J81" s="54"/>
      <c r="K81" s="54"/>
      <c r="L81" s="54"/>
      <c r="M81" s="54"/>
    </row>
    <row r="82" spans="4:13" x14ac:dyDescent="0.2">
      <c r="D82" s="54"/>
      <c r="E82" s="54"/>
      <c r="F82" s="54"/>
      <c r="G82" s="54"/>
      <c r="J82" s="54"/>
      <c r="K82" s="54"/>
      <c r="L82" s="54"/>
      <c r="M82" s="54"/>
    </row>
    <row r="83" spans="4:13" x14ac:dyDescent="0.2">
      <c r="D83" s="54"/>
      <c r="E83" s="54"/>
      <c r="F83" s="54"/>
      <c r="G83" s="54"/>
      <c r="J83" s="54"/>
      <c r="K83" s="54"/>
      <c r="L83" s="54"/>
      <c r="M83" s="54"/>
    </row>
    <row r="84" spans="4:13" x14ac:dyDescent="0.2">
      <c r="D84" s="54"/>
      <c r="E84" s="54"/>
      <c r="F84" s="54"/>
      <c r="G84" s="54"/>
      <c r="J84" s="54"/>
      <c r="K84" s="54"/>
      <c r="L84" s="54"/>
      <c r="M84" s="54"/>
    </row>
    <row r="85" spans="4:13" x14ac:dyDescent="0.2">
      <c r="D85" s="54"/>
      <c r="E85" s="54"/>
      <c r="F85" s="54"/>
      <c r="G85" s="54"/>
      <c r="J85" s="54"/>
      <c r="K85" s="54"/>
      <c r="L85" s="54"/>
      <c r="M85" s="54"/>
    </row>
    <row r="86" spans="4:13" x14ac:dyDescent="0.2">
      <c r="D86" s="54"/>
      <c r="E86" s="54"/>
      <c r="F86" s="54"/>
      <c r="G86" s="54"/>
      <c r="J86" s="54"/>
      <c r="K86" s="54"/>
      <c r="L86" s="54"/>
      <c r="M86" s="54"/>
    </row>
    <row r="87" spans="4:13" x14ac:dyDescent="0.2">
      <c r="D87" s="54"/>
      <c r="E87" s="54"/>
      <c r="F87" s="54"/>
      <c r="G87" s="54"/>
      <c r="J87" s="54"/>
      <c r="K87" s="54"/>
      <c r="L87" s="54"/>
      <c r="M87" s="54"/>
    </row>
    <row r="88" spans="4:13" x14ac:dyDescent="0.2">
      <c r="D88" s="54"/>
      <c r="E88" s="54"/>
      <c r="F88" s="54"/>
      <c r="G88" s="54"/>
      <c r="J88" s="54"/>
      <c r="K88" s="54"/>
      <c r="L88" s="54"/>
      <c r="M88" s="54"/>
    </row>
    <row r="89" spans="4:13" x14ac:dyDescent="0.2">
      <c r="D89" s="54"/>
      <c r="E89" s="54"/>
      <c r="F89" s="54"/>
      <c r="G89" s="54"/>
      <c r="J89" s="54"/>
      <c r="K89" s="54"/>
      <c r="L89" s="54"/>
      <c r="M89" s="54"/>
    </row>
    <row r="90" spans="4:13" x14ac:dyDescent="0.2">
      <c r="D90" s="54"/>
      <c r="E90" s="54"/>
      <c r="F90" s="54"/>
      <c r="G90" s="54"/>
    </row>
    <row r="91" spans="4:13" x14ac:dyDescent="0.2">
      <c r="D91" s="54"/>
      <c r="E91" s="54"/>
      <c r="F91" s="54"/>
      <c r="G91" s="54"/>
    </row>
    <row r="92" spans="4:13" x14ac:dyDescent="0.2">
      <c r="D92" s="54"/>
      <c r="E92" s="54"/>
      <c r="F92" s="54"/>
      <c r="G92" s="54"/>
    </row>
    <row r="93" spans="4:13" x14ac:dyDescent="0.2">
      <c r="D93" s="54"/>
      <c r="E93" s="54"/>
      <c r="F93" s="54"/>
      <c r="G93" s="54"/>
    </row>
    <row r="94" spans="4:13" x14ac:dyDescent="0.2">
      <c r="D94" s="54"/>
      <c r="E94" s="54"/>
      <c r="F94" s="54"/>
      <c r="G94" s="54"/>
    </row>
    <row r="95" spans="4:13" x14ac:dyDescent="0.2">
      <c r="D95" s="54"/>
      <c r="E95" s="54"/>
      <c r="F95" s="54"/>
      <c r="G95" s="54"/>
    </row>
    <row r="96" spans="4:13" x14ac:dyDescent="0.2">
      <c r="D96" s="54"/>
      <c r="E96" s="54"/>
      <c r="F96" s="54"/>
      <c r="G96" s="54"/>
    </row>
    <row r="97" spans="4:7" x14ac:dyDescent="0.2">
      <c r="D97" s="54"/>
      <c r="E97" s="54"/>
      <c r="F97" s="54"/>
      <c r="G97" s="54"/>
    </row>
    <row r="98" spans="4:7" x14ac:dyDescent="0.2">
      <c r="D98" s="54"/>
      <c r="E98" s="54"/>
      <c r="F98" s="54"/>
      <c r="G98" s="54"/>
    </row>
  </sheetData>
  <dataConsolidate function="average" leftLabels="1" topLabels="1" link="1">
    <dataRefs count="2">
      <dataRef ref="A1:E13" sheet="Año 2008"/>
      <dataRef ref="A1:E13" sheet="Año 2009"/>
    </dataRefs>
  </dataConsolidate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3"/>
  <sheetViews>
    <sheetView zoomScale="160" zoomScaleNormal="160" workbookViewId="0">
      <selection activeCell="F22" sqref="F22"/>
    </sheetView>
  </sheetViews>
  <sheetFormatPr baseColWidth="10" defaultRowHeight="12.75" x14ac:dyDescent="0.2"/>
  <cols>
    <col min="2" max="4" width="14" customWidth="1"/>
  </cols>
  <sheetData>
    <row r="1" spans="1:5" ht="13.5" thickBot="1" x14ac:dyDescent="0.25">
      <c r="A1" s="10" t="s">
        <v>31</v>
      </c>
      <c r="B1" s="18" t="s">
        <v>30</v>
      </c>
      <c r="C1" s="18" t="s">
        <v>29</v>
      </c>
      <c r="D1" s="18" t="s">
        <v>42</v>
      </c>
      <c r="E1" s="18" t="s">
        <v>43</v>
      </c>
    </row>
    <row r="2" spans="1:5" ht="13.5" thickTop="1" x14ac:dyDescent="0.2">
      <c r="A2" s="11" t="s">
        <v>17</v>
      </c>
      <c r="B2" s="42">
        <v>25663</v>
      </c>
      <c r="C2" s="42">
        <v>10126</v>
      </c>
      <c r="D2" s="43">
        <v>33440</v>
      </c>
      <c r="E2" s="43">
        <v>6688</v>
      </c>
    </row>
    <row r="3" spans="1:5" x14ac:dyDescent="0.2">
      <c r="A3" s="12" t="s">
        <v>18</v>
      </c>
      <c r="B3" s="44">
        <v>53227</v>
      </c>
      <c r="C3" s="44">
        <v>92744</v>
      </c>
      <c r="D3" s="45">
        <v>32978</v>
      </c>
      <c r="E3" s="45">
        <v>6595.6</v>
      </c>
    </row>
    <row r="4" spans="1:5" x14ac:dyDescent="0.2">
      <c r="A4" s="11" t="s">
        <v>19</v>
      </c>
      <c r="B4" s="42">
        <v>51848</v>
      </c>
      <c r="C4" s="42">
        <v>42197</v>
      </c>
      <c r="D4" s="43">
        <v>61526</v>
      </c>
      <c r="E4" s="43">
        <v>12305.2</v>
      </c>
    </row>
    <row r="5" spans="1:5" x14ac:dyDescent="0.2">
      <c r="A5" s="12" t="s">
        <v>20</v>
      </c>
      <c r="B5" s="44">
        <v>38952</v>
      </c>
      <c r="C5" s="44">
        <v>48749</v>
      </c>
      <c r="D5" s="45">
        <v>29222</v>
      </c>
      <c r="E5" s="45">
        <v>5844.4000000000005</v>
      </c>
    </row>
    <row r="6" spans="1:5" x14ac:dyDescent="0.2">
      <c r="A6" s="11" t="s">
        <v>21</v>
      </c>
      <c r="B6" s="42">
        <v>26094</v>
      </c>
      <c r="C6" s="42">
        <v>96009</v>
      </c>
      <c r="D6" s="43">
        <v>71440</v>
      </c>
      <c r="E6" s="43">
        <v>14288</v>
      </c>
    </row>
    <row r="7" spans="1:5" x14ac:dyDescent="0.2">
      <c r="A7" s="12" t="s">
        <v>22</v>
      </c>
      <c r="B7" s="44">
        <v>91235</v>
      </c>
      <c r="C7" s="44">
        <v>46032</v>
      </c>
      <c r="D7" s="45">
        <v>12374</v>
      </c>
      <c r="E7" s="45">
        <v>2474.8000000000002</v>
      </c>
    </row>
    <row r="8" spans="1:5" x14ac:dyDescent="0.2">
      <c r="A8" s="11" t="s">
        <v>23</v>
      </c>
      <c r="B8" s="42">
        <v>67846</v>
      </c>
      <c r="C8" s="42">
        <v>90838</v>
      </c>
      <c r="D8" s="43">
        <v>44148</v>
      </c>
      <c r="E8" s="43">
        <v>8829.6</v>
      </c>
    </row>
    <row r="9" spans="1:5" x14ac:dyDescent="0.2">
      <c r="A9" s="12" t="s">
        <v>24</v>
      </c>
      <c r="B9" s="44">
        <v>61150</v>
      </c>
      <c r="C9" s="44">
        <v>51761</v>
      </c>
      <c r="D9" s="45">
        <v>33012</v>
      </c>
      <c r="E9" s="45">
        <v>6602.4000000000005</v>
      </c>
    </row>
    <row r="10" spans="1:5" x14ac:dyDescent="0.2">
      <c r="A10" s="11" t="s">
        <v>25</v>
      </c>
      <c r="B10" s="42">
        <v>20842</v>
      </c>
      <c r="C10" s="42">
        <v>63334</v>
      </c>
      <c r="D10" s="43">
        <v>94876</v>
      </c>
      <c r="E10" s="43">
        <v>18975.2</v>
      </c>
    </row>
    <row r="11" spans="1:5" x14ac:dyDescent="0.2">
      <c r="A11" s="12" t="s">
        <v>26</v>
      </c>
      <c r="B11" s="44">
        <v>82295</v>
      </c>
      <c r="C11" s="44">
        <v>66668</v>
      </c>
      <c r="D11" s="45">
        <v>44109</v>
      </c>
      <c r="E11" s="45">
        <v>8821.8000000000011</v>
      </c>
    </row>
    <row r="12" spans="1:5" x14ac:dyDescent="0.2">
      <c r="A12" s="11" t="s">
        <v>27</v>
      </c>
      <c r="B12" s="42">
        <v>78568</v>
      </c>
      <c r="C12" s="42">
        <v>16993</v>
      </c>
      <c r="D12" s="43">
        <v>39539</v>
      </c>
      <c r="E12" s="43">
        <v>7907.8</v>
      </c>
    </row>
    <row r="13" spans="1:5" x14ac:dyDescent="0.2">
      <c r="A13" s="13" t="s">
        <v>28</v>
      </c>
      <c r="B13" s="46">
        <v>95798</v>
      </c>
      <c r="C13" s="46">
        <v>50757</v>
      </c>
      <c r="D13" s="47">
        <v>45790</v>
      </c>
      <c r="E13" s="47">
        <v>9158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13"/>
  <sheetViews>
    <sheetView zoomScale="170" zoomScaleNormal="170" workbookViewId="0">
      <selection activeCell="C16" sqref="C16"/>
    </sheetView>
  </sheetViews>
  <sheetFormatPr baseColWidth="10" defaultRowHeight="12.75" x14ac:dyDescent="0.2"/>
  <cols>
    <col min="2" max="4" width="14.85546875" customWidth="1"/>
    <col min="5" max="5" width="13.85546875" customWidth="1"/>
  </cols>
  <sheetData>
    <row r="1" spans="1:5" ht="13.5" thickBot="1" x14ac:dyDescent="0.25">
      <c r="A1" s="14" t="s">
        <v>31</v>
      </c>
      <c r="B1" s="19" t="s">
        <v>30</v>
      </c>
      <c r="C1" s="19" t="s">
        <v>29</v>
      </c>
      <c r="D1" s="19" t="s">
        <v>42</v>
      </c>
      <c r="E1" s="19" t="s">
        <v>43</v>
      </c>
    </row>
    <row r="2" spans="1:5" ht="13.5" thickTop="1" x14ac:dyDescent="0.2">
      <c r="A2" s="15" t="s">
        <v>17</v>
      </c>
      <c r="B2" s="48">
        <v>49427</v>
      </c>
      <c r="C2" s="48">
        <v>38546</v>
      </c>
      <c r="D2" s="49">
        <v>41355</v>
      </c>
      <c r="E2" s="49">
        <v>12406.5</v>
      </c>
    </row>
    <row r="3" spans="1:5" x14ac:dyDescent="0.2">
      <c r="A3" s="16" t="s">
        <v>18</v>
      </c>
      <c r="B3" s="50">
        <v>76642</v>
      </c>
      <c r="C3" s="50">
        <v>53607</v>
      </c>
      <c r="D3" s="51">
        <v>11807</v>
      </c>
      <c r="E3" s="51">
        <v>3542.1</v>
      </c>
    </row>
    <row r="4" spans="1:5" x14ac:dyDescent="0.2">
      <c r="A4" s="15" t="s">
        <v>19</v>
      </c>
      <c r="B4" s="48">
        <v>76764</v>
      </c>
      <c r="C4" s="48">
        <v>43564</v>
      </c>
      <c r="D4" s="49">
        <v>92729</v>
      </c>
      <c r="E4" s="49">
        <v>27818.7</v>
      </c>
    </row>
    <row r="5" spans="1:5" x14ac:dyDescent="0.2">
      <c r="A5" s="16" t="s">
        <v>20</v>
      </c>
      <c r="B5" s="50">
        <v>19363</v>
      </c>
      <c r="C5" s="50">
        <v>16639</v>
      </c>
      <c r="D5" s="51">
        <v>32542</v>
      </c>
      <c r="E5" s="51">
        <v>9762.6</v>
      </c>
    </row>
    <row r="6" spans="1:5" x14ac:dyDescent="0.2">
      <c r="A6" s="15" t="s">
        <v>21</v>
      </c>
      <c r="B6" s="48">
        <v>9104</v>
      </c>
      <c r="C6" s="48">
        <v>66852</v>
      </c>
      <c r="D6" s="49">
        <v>81253</v>
      </c>
      <c r="E6" s="49">
        <v>24375.899999999998</v>
      </c>
    </row>
    <row r="7" spans="1:5" x14ac:dyDescent="0.2">
      <c r="A7" s="16" t="s">
        <v>22</v>
      </c>
      <c r="B7" s="50">
        <v>31375</v>
      </c>
      <c r="C7" s="50">
        <v>14769</v>
      </c>
      <c r="D7" s="51">
        <v>60774</v>
      </c>
      <c r="E7" s="51">
        <v>18232.2</v>
      </c>
    </row>
    <row r="8" spans="1:5" x14ac:dyDescent="0.2">
      <c r="A8" s="15" t="s">
        <v>23</v>
      </c>
      <c r="B8" s="48">
        <v>39148</v>
      </c>
      <c r="C8" s="48">
        <v>50474</v>
      </c>
      <c r="D8" s="49">
        <v>11276</v>
      </c>
      <c r="E8" s="49">
        <v>3382.7999999999997</v>
      </c>
    </row>
    <row r="9" spans="1:5" x14ac:dyDescent="0.2">
      <c r="A9" s="16" t="s">
        <v>24</v>
      </c>
      <c r="B9" s="50">
        <v>38230</v>
      </c>
      <c r="C9" s="50">
        <v>15029</v>
      </c>
      <c r="D9" s="51">
        <v>87712</v>
      </c>
      <c r="E9" s="51">
        <v>26313.599999999999</v>
      </c>
    </row>
    <row r="10" spans="1:5" x14ac:dyDescent="0.2">
      <c r="A10" s="15" t="s">
        <v>25</v>
      </c>
      <c r="B10" s="48">
        <v>97953</v>
      </c>
      <c r="C10" s="48">
        <v>58624</v>
      </c>
      <c r="D10" s="49">
        <v>40115</v>
      </c>
      <c r="E10" s="49">
        <v>12034.5</v>
      </c>
    </row>
    <row r="11" spans="1:5" x14ac:dyDescent="0.2">
      <c r="A11" s="16" t="s">
        <v>26</v>
      </c>
      <c r="B11" s="50">
        <v>91854</v>
      </c>
      <c r="C11" s="50">
        <v>83549</v>
      </c>
      <c r="D11" s="51">
        <v>25697</v>
      </c>
      <c r="E11" s="51">
        <v>7709.0999999999995</v>
      </c>
    </row>
    <row r="12" spans="1:5" x14ac:dyDescent="0.2">
      <c r="A12" s="15" t="s">
        <v>27</v>
      </c>
      <c r="B12" s="48">
        <v>21021</v>
      </c>
      <c r="C12" s="48">
        <v>74790</v>
      </c>
      <c r="D12" s="49">
        <v>79077</v>
      </c>
      <c r="E12" s="49">
        <v>23723.1</v>
      </c>
    </row>
    <row r="13" spans="1:5" x14ac:dyDescent="0.2">
      <c r="A13" s="17" t="s">
        <v>28</v>
      </c>
      <c r="B13" s="52">
        <v>61844</v>
      </c>
      <c r="C13" s="52">
        <v>15114</v>
      </c>
      <c r="D13" s="53">
        <v>60011</v>
      </c>
      <c r="E13" s="53">
        <v>18003.3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B13:G28"/>
  <sheetViews>
    <sheetView tabSelected="1" zoomScale="120" zoomScaleNormal="120" workbookViewId="0">
      <selection activeCell="E40" sqref="E40"/>
    </sheetView>
  </sheetViews>
  <sheetFormatPr baseColWidth="10" defaultRowHeight="12.75" outlineLevelRow="1" x14ac:dyDescent="0.2"/>
  <cols>
    <col min="1" max="1" width="7.42578125" customWidth="1"/>
    <col min="2" max="2" width="2.85546875" customWidth="1"/>
    <col min="3" max="3" width="4" customWidth="1"/>
    <col min="4" max="4" width="7.7109375" customWidth="1"/>
  </cols>
  <sheetData>
    <row r="13" spans="2:7" x14ac:dyDescent="0.2">
      <c r="D13" t="s">
        <v>40</v>
      </c>
      <c r="E13" t="s">
        <v>38</v>
      </c>
      <c r="F13" t="s">
        <v>39</v>
      </c>
      <c r="G13" t="s">
        <v>41</v>
      </c>
    </row>
    <row r="14" spans="2:7" hidden="1" outlineLevel="1" x14ac:dyDescent="0.2">
      <c r="C14" t="s">
        <v>44</v>
      </c>
      <c r="D14">
        <f>'Jessica Vilca Vásquez'!$B$4</f>
        <v>43</v>
      </c>
      <c r="E14">
        <f>'Jessica Vilca Vásquez'!$C$4</f>
        <v>51</v>
      </c>
      <c r="F14">
        <f>'Jessica Vilca Vásquez'!$D$4</f>
        <v>65</v>
      </c>
    </row>
    <row r="15" spans="2:7" hidden="1" outlineLevel="1" collapsed="1" x14ac:dyDescent="0.2">
      <c r="C15" t="s">
        <v>44</v>
      </c>
      <c r="D15">
        <f>'Patricia Cámero Kuroki'!$B$4</f>
        <v>37</v>
      </c>
      <c r="E15">
        <f>'Patricia Cámero Kuroki'!$C$4</f>
        <v>50</v>
      </c>
      <c r="F15">
        <f>'Patricia Cámero Kuroki'!$D$4</f>
        <v>86</v>
      </c>
      <c r="G15">
        <f>'Patricia Cámero Kuroki'!$E$4</f>
        <v>30</v>
      </c>
    </row>
    <row r="16" spans="2:7" collapsed="1" x14ac:dyDescent="0.2">
      <c r="B16" t="s">
        <v>32</v>
      </c>
      <c r="D16">
        <f>SUM(D14:D15)</f>
        <v>80</v>
      </c>
      <c r="E16">
        <f>SUM(E14:E15)</f>
        <v>101</v>
      </c>
      <c r="F16">
        <f>SUM(F14:F15)</f>
        <v>151</v>
      </c>
      <c r="G16">
        <f>SUM(G14:G15)</f>
        <v>30</v>
      </c>
    </row>
    <row r="17" spans="2:7" hidden="1" outlineLevel="1" x14ac:dyDescent="0.2">
      <c r="C17" t="s">
        <v>44</v>
      </c>
      <c r="D17">
        <f>'Jessica Vilca Vásquez'!$B$5</f>
        <v>68</v>
      </c>
      <c r="E17">
        <f>'Jessica Vilca Vásquez'!$C$5</f>
        <v>45</v>
      </c>
      <c r="F17">
        <f>'Jessica Vilca Vásquez'!$D$5</f>
        <v>70</v>
      </c>
    </row>
    <row r="18" spans="2:7" hidden="1" outlineLevel="1" collapsed="1" x14ac:dyDescent="0.2">
      <c r="C18" t="s">
        <v>44</v>
      </c>
      <c r="D18">
        <f>'Patricia Cámero Kuroki'!$B$5</f>
        <v>90</v>
      </c>
      <c r="E18">
        <f>'Patricia Cámero Kuroki'!$C$5</f>
        <v>85</v>
      </c>
      <c r="F18">
        <f>'Patricia Cámero Kuroki'!$D$5</f>
        <v>91</v>
      </c>
      <c r="G18">
        <f>'Patricia Cámero Kuroki'!$E$5</f>
        <v>65</v>
      </c>
    </row>
    <row r="19" spans="2:7" collapsed="1" x14ac:dyDescent="0.2">
      <c r="B19" t="s">
        <v>36</v>
      </c>
      <c r="D19">
        <f>SUM(D17:D18)</f>
        <v>158</v>
      </c>
      <c r="E19">
        <f>SUM(E17:E18)</f>
        <v>130</v>
      </c>
      <c r="F19">
        <f>SUM(F17:F18)</f>
        <v>161</v>
      </c>
      <c r="G19">
        <f>SUM(G17:G18)</f>
        <v>65</v>
      </c>
    </row>
    <row r="20" spans="2:7" hidden="1" outlineLevel="1" x14ac:dyDescent="0.2">
      <c r="C20" t="s">
        <v>44</v>
      </c>
      <c r="D20">
        <f>'Jessica Vilca Vásquez'!$B$6</f>
        <v>90</v>
      </c>
      <c r="E20">
        <f>'Jessica Vilca Vásquez'!$C$6</f>
        <v>95</v>
      </c>
      <c r="F20">
        <f>'Jessica Vilca Vásquez'!$D$6</f>
        <v>77</v>
      </c>
    </row>
    <row r="21" spans="2:7" hidden="1" outlineLevel="1" collapsed="1" x14ac:dyDescent="0.2">
      <c r="C21" t="s">
        <v>44</v>
      </c>
      <c r="D21">
        <f>'Patricia Cámero Kuroki'!$B$6</f>
        <v>53</v>
      </c>
      <c r="E21">
        <f>'Patricia Cámero Kuroki'!$C$6</f>
        <v>44</v>
      </c>
      <c r="F21">
        <f>'Patricia Cámero Kuroki'!$D$6</f>
        <v>55</v>
      </c>
      <c r="G21">
        <f>'Patricia Cámero Kuroki'!$E$6</f>
        <v>57</v>
      </c>
    </row>
    <row r="22" spans="2:7" collapsed="1" x14ac:dyDescent="0.2">
      <c r="B22" t="s">
        <v>35</v>
      </c>
      <c r="D22">
        <f>SUM(D20:D21)</f>
        <v>143</v>
      </c>
      <c r="E22">
        <f>SUM(E20:E21)</f>
        <v>139</v>
      </c>
      <c r="F22">
        <f>SUM(F20:F21)</f>
        <v>132</v>
      </c>
      <c r="G22">
        <f>SUM(G20:G21)</f>
        <v>57</v>
      </c>
    </row>
    <row r="23" spans="2:7" hidden="1" outlineLevel="1" x14ac:dyDescent="0.2">
      <c r="C23" t="s">
        <v>44</v>
      </c>
      <c r="D23">
        <f>'Jessica Vilca Vásquez'!$B$7</f>
        <v>64</v>
      </c>
      <c r="E23">
        <f>'Jessica Vilca Vásquez'!$C$7</f>
        <v>66</v>
      </c>
      <c r="F23">
        <f>'Jessica Vilca Vásquez'!$D$7</f>
        <v>71</v>
      </c>
    </row>
    <row r="24" spans="2:7" hidden="1" outlineLevel="1" collapsed="1" x14ac:dyDescent="0.2">
      <c r="C24" t="s">
        <v>44</v>
      </c>
      <c r="D24">
        <f>'Patricia Cámero Kuroki'!$B$7</f>
        <v>99</v>
      </c>
      <c r="E24">
        <f>'Patricia Cámero Kuroki'!$C$7</f>
        <v>97</v>
      </c>
      <c r="F24">
        <f>'Patricia Cámero Kuroki'!$D$7</f>
        <v>31</v>
      </c>
      <c r="G24">
        <f>'Patricia Cámero Kuroki'!$E$7</f>
        <v>39</v>
      </c>
    </row>
    <row r="25" spans="2:7" collapsed="1" x14ac:dyDescent="0.2">
      <c r="B25" t="s">
        <v>34</v>
      </c>
      <c r="D25">
        <f>SUM(D23:D24)</f>
        <v>163</v>
      </c>
      <c r="E25">
        <f>SUM(E23:E24)</f>
        <v>163</v>
      </c>
      <c r="F25">
        <f>SUM(F23:F24)</f>
        <v>102</v>
      </c>
      <c r="G25">
        <f>SUM(G23:G24)</f>
        <v>39</v>
      </c>
    </row>
    <row r="26" spans="2:7" hidden="1" outlineLevel="1" x14ac:dyDescent="0.2">
      <c r="C26" t="s">
        <v>44</v>
      </c>
      <c r="D26">
        <f>'Jessica Vilca Vásquez'!$B$8</f>
        <v>31</v>
      </c>
      <c r="E26">
        <f>'Jessica Vilca Vásquez'!$C$8</f>
        <v>86</v>
      </c>
      <c r="F26">
        <f>'Jessica Vilca Vásquez'!$D$8</f>
        <v>83</v>
      </c>
    </row>
    <row r="27" spans="2:7" hidden="1" outlineLevel="1" collapsed="1" x14ac:dyDescent="0.2">
      <c r="C27" t="s">
        <v>44</v>
      </c>
      <c r="D27">
        <f>'Patricia Cámero Kuroki'!$B$8</f>
        <v>36</v>
      </c>
      <c r="E27">
        <f>'Patricia Cámero Kuroki'!$C$8</f>
        <v>99</v>
      </c>
      <c r="F27">
        <f>'Patricia Cámero Kuroki'!$D$8</f>
        <v>41</v>
      </c>
      <c r="G27">
        <f>'Patricia Cámero Kuroki'!$E$8</f>
        <v>94</v>
      </c>
    </row>
    <row r="28" spans="2:7" collapsed="1" x14ac:dyDescent="0.2">
      <c r="B28" t="s">
        <v>33</v>
      </c>
      <c r="D28">
        <f>SUM(D26:D27)</f>
        <v>67</v>
      </c>
      <c r="E28">
        <f>SUM(E26:E27)</f>
        <v>185</v>
      </c>
      <c r="F28">
        <f>SUM(F26:F27)</f>
        <v>124</v>
      </c>
      <c r="G28">
        <f>SUM(G26:G27)</f>
        <v>94</v>
      </c>
    </row>
  </sheetData>
  <dataConsolidate leftLabels="1" topLabels="1" link="1">
    <dataRefs count="2">
      <dataRef ref="A3:D8" sheet="Jessica Vilca Vásquez"/>
      <dataRef ref="A3:E8" sheet="Patricia Cámero Kuroki"/>
    </dataRefs>
  </dataConsolidate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 1</vt:lpstr>
      <vt:lpstr>Norte</vt:lpstr>
      <vt:lpstr>Sur</vt:lpstr>
      <vt:lpstr>Este</vt:lpstr>
      <vt:lpstr>Oeste</vt:lpstr>
      <vt:lpstr>Caso 2</vt:lpstr>
      <vt:lpstr>Año 2008</vt:lpstr>
      <vt:lpstr>Año 2009</vt:lpstr>
      <vt:lpstr>Caso 3</vt:lpstr>
      <vt:lpstr>Jessica Vilca Vásquez</vt:lpstr>
      <vt:lpstr>Patricia Cámero Kuroki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CONSOLIDAR 3</dc:title>
  <dc:subject>EXCEL EXPERT DCA</dc:subject>
  <dc:creator>JUAN QUIROZ</dc:creator>
  <cp:lastModifiedBy>JPCVirtual</cp:lastModifiedBy>
  <dcterms:created xsi:type="dcterms:W3CDTF">1998-08-12T18:40:51Z</dcterms:created>
  <dcterms:modified xsi:type="dcterms:W3CDTF">2023-02-16T00:37:25Z</dcterms:modified>
</cp:coreProperties>
</file>