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C-CURSOS PIT\Material\Análisis de Datos\Material de Clase\Sesión 03\Sesión 03\"/>
    </mc:Choice>
  </mc:AlternateContent>
  <xr:revisionPtr revIDLastSave="0" documentId="8_{87A1A2C4-E563-407B-8654-3C238F35221D}" xr6:coauthVersionLast="47" xr6:coauthVersionMax="47" xr10:uidLastSave="{00000000-0000-0000-0000-000000000000}"/>
  <bookViews>
    <workbookView xWindow="-120" yWindow="-120" windowWidth="29040" windowHeight="15840" tabRatio="731" activeTab="11" xr2:uid="{00000000-000D-0000-FFFF-FFFF00000000}"/>
  </bookViews>
  <sheets>
    <sheet name="Caso 1" sheetId="3" r:id="rId1"/>
    <sheet name="Caso 2" sheetId="7" r:id="rId2"/>
    <sheet name="Caso 3" sheetId="4" r:id="rId3"/>
    <sheet name="Caso 4" sheetId="5" r:id="rId4"/>
    <sheet name="Caso 5" sheetId="6" r:id="rId5"/>
    <sheet name="Caso 6" sheetId="8" r:id="rId6"/>
    <sheet name="Caso 7" sheetId="9" r:id="rId7"/>
    <sheet name="Caso 8" sheetId="11" r:id="rId8"/>
    <sheet name="Dato" sheetId="12" r:id="rId9"/>
    <sheet name="Caso 9" sheetId="13" r:id="rId10"/>
    <sheet name="Caso 10" sheetId="10" r:id="rId11"/>
    <sheet name="Caso 11" sheetId="14" r:id="rId12"/>
  </sheets>
  <externalReferences>
    <externalReference r:id="rId13"/>
    <externalReference r:id="rId14"/>
  </externalReferences>
  <definedNames>
    <definedName name="lst_CostCenter">[1]!tbl_CostCenters[Centro de coste]</definedName>
    <definedName name="Meses">[2]Parametros!$G$2:$R$2</definedName>
    <definedName name="Rubro">[2]Parametros!$D$3:$D$36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3" l="1"/>
  <c r="G11" i="13"/>
  <c r="G7" i="13" a="1"/>
  <c r="G7" i="13" s="1"/>
  <c r="E7" i="9"/>
  <c r="E8" i="9"/>
  <c r="E9" i="9"/>
  <c r="E10" i="9"/>
  <c r="E11" i="9"/>
  <c r="E12" i="9"/>
  <c r="E13" i="9"/>
  <c r="E14" i="9"/>
  <c r="E15" i="9"/>
  <c r="E16" i="9"/>
  <c r="E17" i="9"/>
  <c r="E18" i="9"/>
  <c r="E6" i="9"/>
  <c r="E9" i="6" l="1"/>
  <c r="F9" i="6"/>
  <c r="G9" i="6"/>
  <c r="H9" i="6"/>
  <c r="I9" i="6"/>
  <c r="J9" i="6"/>
  <c r="D9" i="6"/>
  <c r="G6" i="13"/>
  <c r="G10" i="13"/>
  <c r="G15" i="13"/>
  <c r="G18" i="13"/>
  <c r="G19" i="13"/>
  <c r="G17" i="13" l="1"/>
  <c r="G13" i="13"/>
  <c r="G9" i="13"/>
  <c r="G1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<sst xmlns="http://schemas.openxmlformats.org/spreadsheetml/2006/main" count="546" uniqueCount="266">
  <si>
    <t>País</t>
  </si>
  <si>
    <t>Colombia</t>
  </si>
  <si>
    <t>Venezuela</t>
  </si>
  <si>
    <t>Uruguay</t>
  </si>
  <si>
    <t>Brasil</t>
  </si>
  <si>
    <t>Chile</t>
  </si>
  <si>
    <t>Argentina</t>
  </si>
  <si>
    <t>Año</t>
  </si>
  <si>
    <t>Valor</t>
  </si>
  <si>
    <t>Ecuador</t>
  </si>
  <si>
    <t xml:space="preserve">Resaltar valores unico y duplicados </t>
  </si>
  <si>
    <t>Seleccionar fila a partir de una condición</t>
  </si>
  <si>
    <t>UNICOS</t>
  </si>
  <si>
    <t>DUPLICADOS</t>
  </si>
  <si>
    <t>Codigo</t>
  </si>
  <si>
    <t>Nombre</t>
  </si>
  <si>
    <t>Sueldo</t>
  </si>
  <si>
    <t>Zona</t>
  </si>
  <si>
    <t>Venta</t>
  </si>
  <si>
    <t>Salsa china</t>
  </si>
  <si>
    <t>K</t>
  </si>
  <si>
    <t>Documento</t>
  </si>
  <si>
    <t>Corvina</t>
  </si>
  <si>
    <t>B</t>
  </si>
  <si>
    <t>E001</t>
  </si>
  <si>
    <t>Leche</t>
  </si>
  <si>
    <t>A</t>
  </si>
  <si>
    <t>F001</t>
  </si>
  <si>
    <t>Camarones</t>
  </si>
  <si>
    <t>D</t>
  </si>
  <si>
    <t>E002</t>
  </si>
  <si>
    <t>Coca-cola</t>
  </si>
  <si>
    <t>F002</t>
  </si>
  <si>
    <t>Jugo de pera</t>
  </si>
  <si>
    <t>E003</t>
  </si>
  <si>
    <t>Malta vigor</t>
  </si>
  <si>
    <t>E004</t>
  </si>
  <si>
    <t>F004</t>
  </si>
  <si>
    <t>Resaltar elemento con condición dinamica</t>
  </si>
  <si>
    <t>Enero</t>
  </si>
  <si>
    <t>Febrero</t>
  </si>
  <si>
    <t>Marzo</t>
  </si>
  <si>
    <t>Abril</t>
  </si>
  <si>
    <t>Mayo</t>
  </si>
  <si>
    <t>Junio</t>
  </si>
  <si>
    <t>Julio</t>
  </si>
  <si>
    <t>Comparando ventas de dos años</t>
  </si>
  <si>
    <t>BUSES</t>
  </si>
  <si>
    <t>B2008</t>
  </si>
  <si>
    <t>B2010</t>
  </si>
  <si>
    <t>B2014</t>
  </si>
  <si>
    <t>B2016</t>
  </si>
  <si>
    <t>B3008</t>
  </si>
  <si>
    <t>B3010</t>
  </si>
  <si>
    <t>Resultado</t>
  </si>
  <si>
    <t>B3012</t>
  </si>
  <si>
    <t>B3014</t>
  </si>
  <si>
    <t>B4000</t>
  </si>
  <si>
    <t>B4002</t>
  </si>
  <si>
    <t>B4004</t>
  </si>
  <si>
    <t>B4006</t>
  </si>
  <si>
    <t>Identificar los 15 montos que generaron mayor gasto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</si>
  <si>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</si>
  <si>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</si>
  <si>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</si>
  <si>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</si>
  <si>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</si>
  <si>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</si>
  <si>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</si>
  <si>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</si>
  <si>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</si>
  <si>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</si>
  <si>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</si>
  <si>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</si>
  <si>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</si>
  <si>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Mostrar indicadores de variación, año 2015 vs 2016</t>
  </si>
  <si>
    <t>VAR</t>
  </si>
  <si>
    <t>B2012</t>
  </si>
  <si>
    <t>Lista despegable y formato condicional</t>
  </si>
  <si>
    <t>Regular</t>
  </si>
  <si>
    <t>Bueno</t>
  </si>
  <si>
    <t>Malo</t>
  </si>
  <si>
    <t>5.-</t>
  </si>
  <si>
    <t>Almacen1</t>
  </si>
  <si>
    <t>Almacen2</t>
  </si>
  <si>
    <t>6.-</t>
  </si>
  <si>
    <t>PRODUCTO53</t>
  </si>
  <si>
    <t>PRODUCTO19</t>
  </si>
  <si>
    <t>PRODUCTO14</t>
  </si>
  <si>
    <t>PRODUCTO1</t>
  </si>
  <si>
    <t>PRODUCTO33</t>
  </si>
  <si>
    <t>PRODUCTO54</t>
  </si>
  <si>
    <t>PRODUCTO58</t>
  </si>
  <si>
    <t>PRODUCTO31</t>
  </si>
  <si>
    <t>PRODUCTO74</t>
  </si>
  <si>
    <t>PRODUCTO71</t>
  </si>
  <si>
    <t>PRODUCTO42</t>
  </si>
  <si>
    <t>PRODUCTO76</t>
  </si>
  <si>
    <t>PRODUCTO21</t>
  </si>
  <si>
    <t>PRODUCTO12</t>
  </si>
  <si>
    <t>PRODUCTO6</t>
  </si>
  <si>
    <t>PRODUCTO56</t>
  </si>
  <si>
    <t>PRODUCTO68</t>
  </si>
  <si>
    <t>PRODUCTO45</t>
  </si>
  <si>
    <t>PRODUCTO28</t>
  </si>
  <si>
    <t>PRODUCTO32</t>
  </si>
  <si>
    <t>PRODUCTO79</t>
  </si>
  <si>
    <t>PRODUCTO2</t>
  </si>
  <si>
    <t>PRODUCTO49</t>
  </si>
  <si>
    <t>PRODUCTO30</t>
  </si>
  <si>
    <t>7.-</t>
  </si>
  <si>
    <t>8.-</t>
  </si>
  <si>
    <t>A120</t>
  </si>
  <si>
    <t>Acelga</t>
  </si>
  <si>
    <t>verduras</t>
  </si>
  <si>
    <t>A121</t>
  </si>
  <si>
    <t>Ajo</t>
  </si>
  <si>
    <t>A122</t>
  </si>
  <si>
    <t>Boniato</t>
  </si>
  <si>
    <t>A123</t>
  </si>
  <si>
    <t>Girasol</t>
  </si>
  <si>
    <t>semillas</t>
  </si>
  <si>
    <t>A124</t>
  </si>
  <si>
    <t>Cebolla</t>
  </si>
  <si>
    <t>A125</t>
  </si>
  <si>
    <t>Durazno</t>
  </si>
  <si>
    <t>frutas</t>
  </si>
  <si>
    <t>A126</t>
  </si>
  <si>
    <t>Leche Fresca</t>
  </si>
  <si>
    <t>Lácteos</t>
  </si>
  <si>
    <t>A127</t>
  </si>
  <si>
    <t>Espinaca</t>
  </si>
  <si>
    <t>A128</t>
  </si>
  <si>
    <t>Fresa</t>
  </si>
  <si>
    <t>A129</t>
  </si>
  <si>
    <t>Frutilla</t>
  </si>
  <si>
    <t>A130</t>
  </si>
  <si>
    <t>Lechuga</t>
  </si>
  <si>
    <t>A131</t>
  </si>
  <si>
    <t>Maiz</t>
  </si>
  <si>
    <t>A132</t>
  </si>
  <si>
    <t>Manzana</t>
  </si>
  <si>
    <t>A133</t>
  </si>
  <si>
    <t>Morron</t>
  </si>
  <si>
    <t>A134</t>
  </si>
  <si>
    <t>Mani</t>
  </si>
  <si>
    <t>A135</t>
  </si>
  <si>
    <t>Papa</t>
  </si>
  <si>
    <t>A136</t>
  </si>
  <si>
    <t>Pera</t>
  </si>
  <si>
    <t>A137</t>
  </si>
  <si>
    <t>Platano</t>
  </si>
  <si>
    <t>A138</t>
  </si>
  <si>
    <t>Tomate</t>
  </si>
  <si>
    <t>A139</t>
  </si>
  <si>
    <t>Leche Evap.</t>
  </si>
  <si>
    <t>A140</t>
  </si>
  <si>
    <t>Zanahoria</t>
  </si>
  <si>
    <t>A141</t>
  </si>
  <si>
    <t>Zapallo</t>
  </si>
  <si>
    <t>A142</t>
  </si>
  <si>
    <t>Nabo</t>
  </si>
  <si>
    <t>PRODUCTO</t>
  </si>
  <si>
    <t>DESCRIPCION</t>
  </si>
  <si>
    <t>RUBRO</t>
  </si>
  <si>
    <t>SELECCIÓN</t>
  </si>
  <si>
    <t>Identificar que producto no se encuenta en Almacen 1</t>
  </si>
  <si>
    <t>Descripción</t>
  </si>
  <si>
    <t>Salida</t>
  </si>
  <si>
    <t>Carne</t>
  </si>
  <si>
    <t>Legumbres</t>
  </si>
  <si>
    <t>Dulces</t>
  </si>
  <si>
    <t>Chocolates</t>
  </si>
  <si>
    <t>Productos</t>
  </si>
  <si>
    <t>Pu</t>
  </si>
  <si>
    <t>Unidades</t>
  </si>
  <si>
    <t>Error en formulas</t>
  </si>
  <si>
    <t xml:space="preserve">Texto </t>
  </si>
  <si>
    <t>Celdas sin datos</t>
  </si>
  <si>
    <t>Valores inferiores o iguales a cero</t>
  </si>
  <si>
    <t>Número de Pedido</t>
  </si>
  <si>
    <t>Tipo de Compra</t>
  </si>
  <si>
    <t>SKU</t>
  </si>
  <si>
    <t>Categoría de Descuento</t>
  </si>
  <si>
    <t>Ingresos</t>
  </si>
  <si>
    <t>Costo del Producto</t>
  </si>
  <si>
    <t>Costo de Envio</t>
  </si>
  <si>
    <t>Costo Empaque</t>
  </si>
  <si>
    <t>Fecha de Envio</t>
  </si>
  <si>
    <t>Fecha de Llegada</t>
  </si>
  <si>
    <t>Ciudad</t>
  </si>
  <si>
    <t>98094261</t>
  </si>
  <si>
    <t>Normal</t>
  </si>
  <si>
    <t>CC01</t>
  </si>
  <si>
    <t>Non</t>
  </si>
  <si>
    <t>Paraguay</t>
  </si>
  <si>
    <t>Asunción</t>
  </si>
  <si>
    <t>98094260</t>
  </si>
  <si>
    <t>L01</t>
  </si>
  <si>
    <t>Perú</t>
  </si>
  <si>
    <t>Lima</t>
  </si>
  <si>
    <t>98094258</t>
  </si>
  <si>
    <t>CB01</t>
  </si>
  <si>
    <t>98094259</t>
  </si>
  <si>
    <t>Devolución</t>
  </si>
  <si>
    <t>98094257</t>
  </si>
  <si>
    <t>CC02</t>
  </si>
  <si>
    <t>Montevideo</t>
  </si>
  <si>
    <t>98094256</t>
  </si>
  <si>
    <t>98094255</t>
  </si>
  <si>
    <t>Rosario</t>
  </si>
  <si>
    <t>98094253</t>
  </si>
  <si>
    <t>Quito</t>
  </si>
  <si>
    <t>98094254</t>
  </si>
  <si>
    <t>L02</t>
  </si>
  <si>
    <t>Caracas</t>
  </si>
  <si>
    <t>98094250</t>
  </si>
  <si>
    <t>98094251</t>
  </si>
  <si>
    <t>Viña del Mar</t>
  </si>
  <si>
    <t>98094252</t>
  </si>
  <si>
    <t>98094244</t>
  </si>
  <si>
    <t>B06</t>
  </si>
  <si>
    <t>Rio</t>
  </si>
  <si>
    <t>98094247</t>
  </si>
  <si>
    <t>98094248</t>
  </si>
  <si>
    <t>98094249</t>
  </si>
  <si>
    <t>Medellín</t>
  </si>
  <si>
    <t>98094246</t>
  </si>
  <si>
    <t>L03</t>
  </si>
  <si>
    <t>Balck Fraday</t>
  </si>
  <si>
    <t>98094245</t>
  </si>
  <si>
    <t>L07</t>
  </si>
  <si>
    <t>Cyber Monday</t>
  </si>
  <si>
    <t>98094243</t>
  </si>
  <si>
    <t>98094241</t>
  </si>
  <si>
    <t>Day Off Full</t>
  </si>
  <si>
    <t>98094242</t>
  </si>
  <si>
    <t>L05</t>
  </si>
  <si>
    <t>98094235</t>
  </si>
  <si>
    <t>C10</t>
  </si>
  <si>
    <t>98094239</t>
  </si>
  <si>
    <t>98094240</t>
  </si>
  <si>
    <t>98094236</t>
  </si>
  <si>
    <t>98094237</t>
  </si>
  <si>
    <t>98094238</t>
  </si>
  <si>
    <t>10.- Indentificar valores Repetidos +</t>
  </si>
  <si>
    <t>Item</t>
  </si>
  <si>
    <t>Fase</t>
  </si>
  <si>
    <t>Inicio</t>
  </si>
  <si>
    <t>Fin</t>
  </si>
  <si>
    <t>Diagrama de Actividades</t>
  </si>
  <si>
    <t>Requerimientos</t>
  </si>
  <si>
    <t>Diseño</t>
  </si>
  <si>
    <t>Desarrollo</t>
  </si>
  <si>
    <t>Pruebas</t>
  </si>
  <si>
    <t>Implantacion</t>
  </si>
  <si>
    <t>Mantenimiento</t>
  </si>
  <si>
    <t>2.-</t>
  </si>
  <si>
    <t>9.- Indentificado datos</t>
  </si>
  <si>
    <t>10.-</t>
  </si>
  <si>
    <t>Fecha</t>
  </si>
  <si>
    <t>&gt;=01/01/2018</t>
  </si>
  <si>
    <t>&lt;=31/01/2018</t>
  </si>
  <si>
    <t>Y</t>
  </si>
  <si>
    <t xml:space="preserve"> =ESERROR(COINCIDIR(H6;C6:C20;0))</t>
  </si>
  <si>
    <t>Usando validación de datos para resaltar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</si>
</sst>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.&quot;#,##0.00"/>
    <numFmt numFmtId="165" formatCode="_ * #,##0.00_ ;_ * \-#,##0.00_ ;_ * &quot;-&quot;??_ ;_ @_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  <font>
      <b/>
      <sz val="12"/>
      <color theme="1"/>
      <name val="Maiandra GD"/>
      <family val="2"/>
    </font>
    <font>
      <sz val="14"/>
      <color theme="1"/>
      <name val="Maiandra GD"/>
      <family val="2"/>
    </font>
    <font>
      <sz val="12"/>
      <color theme="1"/>
      <name val="Maiandra GD"/>
      <family val="2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2"/>
      <color rgb="FFFF0000"/>
      <name val="Comic Sans MS"/>
      <family val="4"/>
    </font>
    <font>
      <sz val="12"/>
      <color rgb="FF0070C0"/>
      <name val="Comic Sans MS"/>
      <family val="4"/>
    </font>
    <font>
      <sz val="14"/>
      <color theme="1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Maiandra GD"/>
      <family val="2"/>
    </font>
    <font>
      <b/>
      <sz val="10"/>
      <color theme="1"/>
      <name val="Maiandra GD"/>
      <family val="2"/>
    </font>
    <font>
      <sz val="10"/>
      <color theme="1"/>
      <name val="Maiandra GD"/>
      <family val="2"/>
    </font>
    <font>
      <b/>
      <sz val="10"/>
      <color theme="0"/>
      <name val="Maiandra GD"/>
      <family val="2"/>
    </font>
    <font>
      <sz val="10"/>
      <color theme="1"/>
      <name val="Calibri"/>
      <family val="2"/>
      <scheme val="minor"/>
    </font>
    <font>
      <b/>
      <sz val="9"/>
      <color theme="1"/>
      <name val="Maiandra GD"/>
      <family val="2"/>
    </font>
    <font>
      <sz val="9"/>
      <color theme="1"/>
      <name val="Maiandra GD"/>
      <family val="2"/>
    </font>
    <font>
      <b/>
      <sz val="9"/>
      <color theme="0"/>
      <name val="Maiandra GD"/>
      <family val="2"/>
    </font>
    <font>
      <b/>
      <sz val="10"/>
      <name val="Maiandra GD"/>
      <family val="2"/>
    </font>
    <font>
      <sz val="10"/>
      <name val="Maiandra GD"/>
      <family val="2"/>
    </font>
    <font>
      <b/>
      <sz val="12"/>
      <color theme="1"/>
      <name val="Calibri"/>
      <family val="2"/>
      <scheme val="minor"/>
    </font>
    <font>
      <b/>
      <sz val="8"/>
      <color theme="0"/>
      <name val="Maiandra GD"/>
      <family val="2"/>
    </font>
    <font>
      <b/>
      <sz val="11"/>
      <color theme="1"/>
      <name val="Calibri"/>
      <family val="2"/>
      <scheme val="minor"/>
    </font>
    <font>
      <sz val="12"/>
      <color theme="0"/>
      <name val="Comic Sans MS"/>
      <family val="4"/>
    </font>
    <font>
      <b/>
      <sz val="18"/>
      <color theme="1"/>
      <name val="Maiandra GD"/>
      <family val="2"/>
    </font>
    <font>
      <sz val="16"/>
      <color theme="1"/>
      <name val="Calibri"/>
      <family val="2"/>
      <scheme val="minor"/>
    </font>
    <font>
      <b/>
      <sz val="14"/>
      <color theme="1"/>
      <name val="Maiandra GD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tted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0" fillId="0" borderId="0" xfId="0" applyFont="1"/>
    <xf numFmtId="0" fontId="6" fillId="10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0" fillId="9" borderId="0" xfId="0" applyFill="1"/>
    <xf numFmtId="0" fontId="15" fillId="0" borderId="0" xfId="0" applyFont="1"/>
    <xf numFmtId="0" fontId="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7" fillId="0" borderId="0" xfId="0" applyFont="1"/>
    <xf numFmtId="0" fontId="17" fillId="0" borderId="3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164" fontId="17" fillId="0" borderId="3" xfId="0" applyNumberFormat="1" applyFont="1" applyBorder="1"/>
    <xf numFmtId="0" fontId="18" fillId="6" borderId="4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165" fontId="17" fillId="0" borderId="4" xfId="2" applyFont="1" applyBorder="1"/>
    <xf numFmtId="0" fontId="16" fillId="0" borderId="0" xfId="0" applyFont="1"/>
    <xf numFmtId="0" fontId="17" fillId="0" borderId="3" xfId="0" applyFont="1" applyBorder="1"/>
    <xf numFmtId="165" fontId="17" fillId="0" borderId="3" xfId="2" applyFont="1" applyBorder="1"/>
    <xf numFmtId="0" fontId="18" fillId="4" borderId="3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0" xfId="0" applyFont="1"/>
    <xf numFmtId="0" fontId="2" fillId="7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5" fontId="3" fillId="0" borderId="2" xfId="2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2" fillId="12" borderId="1" xfId="0" applyFont="1" applyFill="1" applyBorder="1" applyAlignment="1">
      <alignment horizontal="center"/>
    </xf>
    <xf numFmtId="0" fontId="23" fillId="1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24" fillId="0" borderId="1" xfId="0" applyFont="1" applyBorder="1"/>
    <xf numFmtId="0" fontId="15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16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165" fontId="17" fillId="0" borderId="2" xfId="2" applyFont="1" applyBorder="1" applyAlignment="1">
      <alignment horizontal="center"/>
    </xf>
    <xf numFmtId="0" fontId="25" fillId="0" borderId="0" xfId="0" applyFont="1"/>
    <xf numFmtId="0" fontId="0" fillId="11" borderId="0" xfId="0" applyFill="1"/>
    <xf numFmtId="0" fontId="0" fillId="14" borderId="0" xfId="0" applyFill="1"/>
    <xf numFmtId="0" fontId="0" fillId="15" borderId="0" xfId="0" applyFill="1"/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/>
    </xf>
    <xf numFmtId="14" fontId="17" fillId="0" borderId="0" xfId="0" applyNumberFormat="1" applyFont="1"/>
    <xf numFmtId="14" fontId="16" fillId="2" borderId="1" xfId="0" applyNumberFormat="1" applyFont="1" applyFill="1" applyBorder="1" applyAlignment="1">
      <alignment vertical="center" wrapText="1"/>
    </xf>
    <xf numFmtId="14" fontId="17" fillId="0" borderId="1" xfId="0" applyNumberFormat="1" applyFont="1" applyBorder="1"/>
    <xf numFmtId="0" fontId="0" fillId="0" borderId="0" xfId="0" applyAlignment="1">
      <alignment horizontal="left"/>
    </xf>
    <xf numFmtId="0" fontId="26" fillId="3" borderId="1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7" fillId="0" borderId="0" xfId="0" applyFont="1"/>
    <xf numFmtId="0" fontId="28" fillId="16" borderId="0" xfId="0" applyFont="1" applyFill="1"/>
    <xf numFmtId="0" fontId="29" fillId="0" borderId="0" xfId="0" applyFont="1"/>
    <xf numFmtId="10" fontId="4" fillId="0" borderId="1" xfId="1" applyNumberFormat="1" applyFont="1" applyFill="1" applyBorder="1" applyAlignment="1">
      <alignment horizontal="center" vertical="center"/>
    </xf>
    <xf numFmtId="0" fontId="30" fillId="0" borderId="0" xfId="0" applyFont="1"/>
    <xf numFmtId="165" fontId="31" fillId="0" borderId="2" xfId="2" applyFont="1" applyBorder="1" applyAlignment="1">
      <alignment horizontal="center"/>
    </xf>
    <xf numFmtId="0" fontId="16" fillId="2" borderId="0" xfId="0" applyFont="1" applyFill="1" applyBorder="1" applyAlignment="1">
      <alignment vertical="center" wrapText="1"/>
    </xf>
    <xf numFmtId="0" fontId="17" fillId="0" borderId="0" xfId="0" applyFont="1" applyBorder="1"/>
  </cellXfs>
  <cellStyles count="3">
    <cellStyle name="Millares 2" xfId="2" xr:uid="{00000000-0005-0000-0000-000000000000}"/>
    <cellStyle name="Normal" xfId="0" builtinId="0"/>
    <cellStyle name="Porcentaje" xfId="1" builtinId="5"/>
  </cellStyles>
  <dxfs count="3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F0"/>
        </patternFill>
      </fill>
      <border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403413</xdr:colOff>
      <xdr:row>0</xdr:row>
      <xdr:rowOff>230763</xdr:rowOff>
    </xdr:from>
    <xdr:ext cx="3048000" cy="144347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2932D7C-2527-4DEE-B817-B69C11A57E3E}"/>
            </a:ext>
          </a:extLst>
        </xdr:cNvPr>
        <xdr:cNvSpPr txBox="1"/>
      </xdr:nvSpPr>
      <xdr:spPr>
        <a:xfrm>
          <a:off x="1165413" y="230763"/>
          <a:ext cx="3048000" cy="1443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PE" sz="4400" b="1"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atin typeface="Agency FB" panose="020B0503020202020204" pitchFamily="34" charset="0"/>
            </a:rPr>
            <a:t>FORMATO CONDICIONAL</a:t>
          </a:r>
        </a:p>
      </xdr:txBody>
    </xdr:sp>
    <xdr:clientData/>
  </xdr:oneCellAnchor>
  <xdr:twoCellAnchor editAs="oneCell">
    <xdr:from>
      <xdr:col>4</xdr:col>
      <xdr:colOff>818028</xdr:colOff>
      <xdr:row>0</xdr:row>
      <xdr:rowOff>78441</xdr:rowOff>
    </xdr:from>
    <xdr:to>
      <xdr:col>5</xdr:col>
      <xdr:colOff>558541</xdr:colOff>
      <xdr:row>7</xdr:row>
      <xdr:rowOff>11206</xdr:rowOff>
    </xdr:to>
    <xdr:pic>
      <xdr:nvPicPr>
        <xdr:cNvPr id="3" name="Imagen 2" descr="Imagen relacionada">
          <a:extLst>
            <a:ext uri="{FF2B5EF4-FFF2-40B4-BE49-F238E27FC236}">
              <a16:creationId xmlns:a16="http://schemas.microsoft.com/office/drawing/2014/main" id="{99D92608-D84C-4A60-944D-33F0C54D2E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16"/>
        <a:stretch/>
      </xdr:blipFill>
      <xdr:spPr bwMode="auto">
        <a:xfrm>
          <a:off x="5860675" y="78441"/>
          <a:ext cx="1748607" cy="1658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21</xdr:row>
      <xdr:rowOff>190500</xdr:rowOff>
    </xdr:from>
    <xdr:to>
      <xdr:col>4</xdr:col>
      <xdr:colOff>1647179</xdr:colOff>
      <xdr:row>35</xdr:row>
      <xdr:rowOff>209114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5C04E4-9D36-020D-367F-07F52D76B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91150"/>
          <a:ext cx="5171429" cy="3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0</xdr:row>
      <xdr:rowOff>165253</xdr:rowOff>
    </xdr:from>
    <xdr:ext cx="3048000" cy="52225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DF21D14-B437-441D-8E82-3BD5A8D3B7EE}"/>
            </a:ext>
          </a:extLst>
        </xdr:cNvPr>
        <xdr:cNvSpPr txBox="1"/>
      </xdr:nvSpPr>
      <xdr:spPr>
        <a:xfrm>
          <a:off x="1066800" y="165253"/>
          <a:ext cx="3048000" cy="522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PE" sz="2800" b="1"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atin typeface="Agency FB" panose="020B0503020202020204" pitchFamily="34" charset="0"/>
            </a:rPr>
            <a:t>FORMATO CONDICIONAL</a:t>
          </a:r>
        </a:p>
      </xdr:txBody>
    </xdr:sp>
    <xdr:clientData/>
  </xdr:oneCellAnchor>
  <xdr:twoCellAnchor editAs="oneCell">
    <xdr:from>
      <xdr:col>6</xdr:col>
      <xdr:colOff>439269</xdr:colOff>
      <xdr:row>0</xdr:row>
      <xdr:rowOff>57150</xdr:rowOff>
    </xdr:from>
    <xdr:to>
      <xdr:col>7</xdr:col>
      <xdr:colOff>599435</xdr:colOff>
      <xdr:row>4</xdr:row>
      <xdr:rowOff>85725</xdr:rowOff>
    </xdr:to>
    <xdr:pic>
      <xdr:nvPicPr>
        <xdr:cNvPr id="3" name="Imagen 2" descr="Imagen relacionada">
          <a:extLst>
            <a:ext uri="{FF2B5EF4-FFF2-40B4-BE49-F238E27FC236}">
              <a16:creationId xmlns:a16="http://schemas.microsoft.com/office/drawing/2014/main" id="{8A8AE2BE-C768-43FA-B1AD-23079E6D73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16"/>
        <a:stretch/>
      </xdr:blipFill>
      <xdr:spPr bwMode="auto">
        <a:xfrm>
          <a:off x="4515969" y="57150"/>
          <a:ext cx="1074566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17318</xdr:colOff>
      <xdr:row>9</xdr:row>
      <xdr:rowOff>103908</xdr:rowOff>
    </xdr:from>
    <xdr:to>
      <xdr:col>14</xdr:col>
      <xdr:colOff>608087</xdr:colOff>
      <xdr:row>23</xdr:row>
      <xdr:rowOff>74031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AC3730-5B99-0D62-6B28-085E918D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5613" y="2363931"/>
          <a:ext cx="5171429" cy="3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108103</xdr:rowOff>
    </xdr:from>
    <xdr:ext cx="3048000" cy="52225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0B4CE8D-642D-4C93-872A-7B2A08660F4A}"/>
            </a:ext>
          </a:extLst>
        </xdr:cNvPr>
        <xdr:cNvSpPr txBox="1"/>
      </xdr:nvSpPr>
      <xdr:spPr>
        <a:xfrm>
          <a:off x="952500" y="298603"/>
          <a:ext cx="3048000" cy="5222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PE" sz="2800" b="1">
              <a:gradFill flip="none" rotWithShape="1">
                <a:gsLst>
                  <a:gs pos="0">
                    <a:srgbClr val="FF0066">
                      <a:shade val="30000"/>
                      <a:satMod val="115000"/>
                    </a:srgbClr>
                  </a:gs>
                  <a:gs pos="50000">
                    <a:srgbClr val="FF0066">
                      <a:shade val="67500"/>
                      <a:satMod val="115000"/>
                    </a:srgbClr>
                  </a:gs>
                  <a:gs pos="100000">
                    <a:srgbClr val="FF0066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atin typeface="Agency FB" panose="020B0503020202020204" pitchFamily="34" charset="0"/>
            </a:rPr>
            <a:t>FORMATO CONDICIONAL</a:t>
          </a:r>
        </a:p>
      </xdr:txBody>
    </xdr:sp>
    <xdr:clientData/>
  </xdr:oneCellAnchor>
  <xdr:twoCellAnchor editAs="oneCell">
    <xdr:from>
      <xdr:col>6</xdr:col>
      <xdr:colOff>324969</xdr:colOff>
      <xdr:row>1</xdr:row>
      <xdr:rowOff>0</xdr:rowOff>
    </xdr:from>
    <xdr:to>
      <xdr:col>7</xdr:col>
      <xdr:colOff>485135</xdr:colOff>
      <xdr:row>6</xdr:row>
      <xdr:rowOff>76200</xdr:rowOff>
    </xdr:to>
    <xdr:pic>
      <xdr:nvPicPr>
        <xdr:cNvPr id="3" name="Imagen 2" descr="Imagen relacionada">
          <a:extLst>
            <a:ext uri="{FF2B5EF4-FFF2-40B4-BE49-F238E27FC236}">
              <a16:creationId xmlns:a16="http://schemas.microsoft.com/office/drawing/2014/main" id="{28BEEE1D-751F-4B7F-A69D-4923B3BB17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16"/>
        <a:stretch/>
      </xdr:blipFill>
      <xdr:spPr bwMode="auto">
        <a:xfrm>
          <a:off x="4401669" y="190500"/>
          <a:ext cx="1074566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373062</xdr:colOff>
      <xdr:row>11</xdr:row>
      <xdr:rowOff>39687</xdr:rowOff>
    </xdr:from>
    <xdr:to>
      <xdr:col>14</xdr:col>
      <xdr:colOff>210491</xdr:colOff>
      <xdr:row>25</xdr:row>
      <xdr:rowOff>80526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CCAAB9-F39E-0A39-2CAA-45A8D288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7812" y="2270125"/>
          <a:ext cx="5171429" cy="3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735624</xdr:colOff>
      <xdr:row>11</xdr:row>
      <xdr:rowOff>100380</xdr:rowOff>
    </xdr:from>
    <xdr:to>
      <xdr:col>10</xdr:col>
      <xdr:colOff>49824</xdr:colOff>
      <xdr:row>12</xdr:row>
      <xdr:rowOff>158015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5CFF0B-A144-4E09-8212-E75B3936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239" y="2261822"/>
          <a:ext cx="5959720" cy="25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137747</xdr:colOff>
      <xdr:row>1</xdr:row>
      <xdr:rowOff>176823</xdr:rowOff>
    </xdr:from>
    <xdr:to>
      <xdr:col>17</xdr:col>
      <xdr:colOff>537080</xdr:colOff>
      <xdr:row>23</xdr:row>
      <xdr:rowOff>141361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F8057-6CA1-14E3-2F99-E63BBAE7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5266" y="367323"/>
          <a:ext cx="5733333" cy="42361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520211</xdr:colOff>
      <xdr:row>2</xdr:row>
      <xdr:rowOff>109903</xdr:rowOff>
    </xdr:from>
    <xdr:to>
      <xdr:col>14</xdr:col>
      <xdr:colOff>157544</xdr:colOff>
      <xdr:row>20</xdr:row>
      <xdr:rowOff>82256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366661-58C4-FF2D-715B-8EBFC8CA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1519" y="490903"/>
          <a:ext cx="5733333" cy="42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12</xdr:row>
      <xdr:rowOff>107950</xdr:rowOff>
    </xdr:from>
    <xdr:to>
      <xdr:col>32</xdr:col>
      <xdr:colOff>148476</xdr:colOff>
      <xdr:row>30</xdr:row>
      <xdr:rowOff>164664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53E3F9-ED6B-0266-7342-C06DA01BA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2806700"/>
          <a:ext cx="5990476" cy="3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illiam/Senati/Excel/Acapacitar/Ejemplos+de+validaci&#243;n+de+datos+de+Excel+sin+resolver+-+cop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illiam/Senati/Excel/William/Dash/ventas/Reno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S"/>
      <sheetName val="Número entero"/>
      <sheetName val="Decimal"/>
      <sheetName val="Departamentos"/>
      <sheetName val="Tabla de centros de coste"/>
      <sheetName val="Presupuesto del centro de coste"/>
      <sheetName val="Fecha"/>
      <sheetName val="Hora"/>
      <sheetName val="Longitud del texto"/>
      <sheetName val="Presupuesto de recursos humanos"/>
      <sheetName val="Productos"/>
      <sheetName val="Comprobación de edad"/>
      <sheetName val="Valores personalizados"/>
      <sheetName val="Correo electrónico"/>
      <sheetName val="Ejemplos+de+validación+de+dato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"/>
      <sheetName val="DataD"/>
      <sheetName val="Dtotal"/>
      <sheetName val="Hoja4"/>
      <sheetName val="DataF"/>
      <sheetName val="Parametros"/>
      <sheetName val="Contable"/>
      <sheetName val="BdetT"/>
      <sheetName val="Bdetallt"/>
      <sheetName val="Bgt"/>
      <sheetName val="Costo"/>
      <sheetName val="Gasto"/>
      <sheetName val="Hoja5"/>
      <sheetName val="GastoD"/>
      <sheetName val="DataDiseño"/>
      <sheetName val="FACT"/>
      <sheetName val="Par"/>
      <sheetName val="Ventas Glob"/>
      <sheetName val="Ven-Mes-Año"/>
      <sheetName val="Venta_Tipo"/>
      <sheetName val="Venta_Construccion"/>
      <sheetName val="Data_clte"/>
      <sheetName val="Venta_10Cliente"/>
      <sheetName val="datacl"/>
      <sheetName val="Vent_10Cl_Cant"/>
      <sheetName val="Venta_Zona"/>
      <sheetName val="Venta_Diseño"/>
      <sheetName val="Productividad"/>
      <sheetName val="Otros Ser"/>
      <sheetName val="ProdDise"/>
      <sheetName val="Prod"/>
      <sheetName val="pOU"/>
      <sheetName val="ProDimens"/>
      <sheetName val="Accidentabilidad"/>
      <sheetName val="Capacitaciones"/>
      <sheetName val="Relación personal - equipos "/>
      <sheetName val="Prod333"/>
    </sheetNames>
    <sheetDataSet>
      <sheetData sheetId="0"/>
      <sheetData sheetId="1"/>
      <sheetData sheetId="2"/>
      <sheetData sheetId="3"/>
      <sheetData sheetId="4"/>
      <sheetData sheetId="5">
        <row r="2">
          <cell r="G2" t="str">
            <v>Enero</v>
          </cell>
          <cell r="H2" t="str">
            <v>Febrero</v>
          </cell>
          <cell r="I2" t="str">
            <v>Marzo</v>
          </cell>
          <cell r="J2" t="str">
            <v>Abril</v>
          </cell>
          <cell r="K2" t="str">
            <v>Mayo</v>
          </cell>
          <cell r="L2" t="str">
            <v>Junio</v>
          </cell>
          <cell r="M2" t="str">
            <v>Julio</v>
          </cell>
          <cell r="N2" t="str">
            <v>Agosto</v>
          </cell>
          <cell r="O2" t="str">
            <v>Septiembre</v>
          </cell>
          <cell r="P2" t="str">
            <v>Octubre</v>
          </cell>
          <cell r="Q2" t="str">
            <v>Noviembre</v>
          </cell>
          <cell r="R2" t="str">
            <v>Diciembre</v>
          </cell>
        </row>
        <row r="4">
          <cell r="D4" t="str">
            <v xml:space="preserve"> VENTAS</v>
          </cell>
        </row>
        <row r="5">
          <cell r="D5" t="str">
            <v xml:space="preserve">      Reencauche Pre curado</v>
          </cell>
        </row>
        <row r="6">
          <cell r="D6" t="str">
            <v xml:space="preserve">      Reencauche O.T.R</v>
          </cell>
        </row>
        <row r="7">
          <cell r="D7" t="str">
            <v xml:space="preserve">      Vulcanizado de llantas</v>
          </cell>
        </row>
        <row r="8">
          <cell r="D8" t="str">
            <v xml:space="preserve">      Reparación Camioneta /Camión</v>
          </cell>
        </row>
        <row r="9">
          <cell r="D9" t="str">
            <v xml:space="preserve">      Aplicación de Banda</v>
          </cell>
        </row>
        <row r="10">
          <cell r="D10" t="str">
            <v xml:space="preserve">      Mercaderia</v>
          </cell>
        </row>
        <row r="11">
          <cell r="D11" t="str">
            <v xml:space="preserve">      Residuos</v>
          </cell>
        </row>
        <row r="12">
          <cell r="D12"/>
        </row>
        <row r="13">
          <cell r="D13" t="str">
            <v xml:space="preserve"> COSTO DE VENTAS</v>
          </cell>
        </row>
        <row r="14">
          <cell r="D14" t="str">
            <v xml:space="preserve">      Costo de Productos Terminados</v>
          </cell>
        </row>
        <row r="15">
          <cell r="D15" t="str">
            <v xml:space="preserve">      Costo de Ventas de Mercadería</v>
          </cell>
        </row>
        <row r="16">
          <cell r="D16" t="str">
            <v xml:space="preserve">      Costo de Venta O.T.R.</v>
          </cell>
        </row>
        <row r="17">
          <cell r="D17"/>
        </row>
        <row r="18">
          <cell r="D18" t="str">
            <v xml:space="preserve"> UTILIDAD BRUTA</v>
          </cell>
        </row>
        <row r="19">
          <cell r="D19"/>
        </row>
        <row r="20">
          <cell r="D20" t="str">
            <v xml:space="preserve"> GASTOS DE ADMINISTRACIÓN</v>
          </cell>
        </row>
        <row r="21">
          <cell r="D21"/>
        </row>
        <row r="22">
          <cell r="D22" t="str">
            <v xml:space="preserve"> GASTO DE VENTAS</v>
          </cell>
        </row>
        <row r="23">
          <cell r="D23"/>
        </row>
        <row r="24">
          <cell r="D24" t="str">
            <v xml:space="preserve"> Ganancias(Pérdidas) Venta de Activos   </v>
          </cell>
        </row>
        <row r="25">
          <cell r="D25"/>
        </row>
        <row r="26">
          <cell r="D26" t="str">
            <v xml:space="preserve"> OTROS GASTOS                           </v>
          </cell>
        </row>
        <row r="27">
          <cell r="D27"/>
        </row>
        <row r="28">
          <cell r="D28" t="str">
            <v xml:space="preserve"> OTROS INGRESOS                         </v>
          </cell>
        </row>
        <row r="29">
          <cell r="D29"/>
        </row>
        <row r="30">
          <cell r="D30" t="str">
            <v xml:space="preserve"> UTILIDAD OPERATIVA          </v>
          </cell>
        </row>
        <row r="31">
          <cell r="D31"/>
        </row>
        <row r="32">
          <cell r="D32" t="str">
            <v xml:space="preserve"> INGRESOS FINANCIEROS</v>
          </cell>
        </row>
        <row r="33">
          <cell r="D33"/>
        </row>
        <row r="34">
          <cell r="D34" t="str">
            <v xml:space="preserve"> GASTOS FINANCIEROS</v>
          </cell>
        </row>
        <row r="35">
          <cell r="D35"/>
        </row>
        <row r="36">
          <cell r="D36" t="str">
            <v xml:space="preserve"> RESULTADO ANTES DE IMPTO RENTA     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85"/>
  <sheetViews>
    <sheetView showGridLines="0" topLeftCell="A9" zoomScaleNormal="100" workbookViewId="0">
      <selection activeCell="F14" sqref="F14:F21"/>
    </sheetView>
  </sheetViews>
  <sheetFormatPr baseColWidth="10" defaultRowHeight="19.5" x14ac:dyDescent="0.4"/>
  <cols>
    <col min="1" max="1" width="11.42578125" style="5"/>
    <col min="2" max="2" width="13.5703125" style="5" customWidth="1"/>
    <col min="3" max="3" width="15" style="5" customWidth="1"/>
    <col min="4" max="4" width="15.7109375" style="5" bestFit="1" customWidth="1"/>
    <col min="5" max="5" width="30" style="5" customWidth="1"/>
    <col min="6" max="6" width="13.7109375" style="5" bestFit="1" customWidth="1"/>
    <col min="7" max="7" width="18.7109375" style="5" customWidth="1"/>
    <col min="8" max="8" width="13.7109375" style="5" bestFit="1" customWidth="1"/>
    <col min="9" max="9" width="21.7109375" style="5" customWidth="1"/>
    <col min="10" max="10" width="16.7109375" style="5" bestFit="1" customWidth="1"/>
    <col min="11" max="11" width="16.42578125" style="5" bestFit="1" customWidth="1"/>
    <col min="12" max="12" width="14.28515625" style="5" bestFit="1" customWidth="1"/>
    <col min="13" max="14" width="11.42578125" style="5"/>
    <col min="15" max="15" width="11.5703125" style="5" bestFit="1" customWidth="1"/>
    <col min="16" max="16384" width="11.42578125" style="5"/>
  </cols>
  <sheetData>
    <row r="3" spans="2:11" x14ac:dyDescent="0.4">
      <c r="I3" s="6"/>
    </row>
    <row r="5" spans="2:11" x14ac:dyDescent="0.4">
      <c r="G5" s="7"/>
      <c r="K5" s="7"/>
    </row>
    <row r="6" spans="2:11" x14ac:dyDescent="0.4">
      <c r="J6" s="79" t="s">
        <v>260</v>
      </c>
      <c r="K6" s="79" t="s">
        <v>260</v>
      </c>
    </row>
    <row r="7" spans="2:11" x14ac:dyDescent="0.4">
      <c r="J7" s="5" t="s">
        <v>261</v>
      </c>
      <c r="K7" s="5" t="s">
        <v>262</v>
      </c>
    </row>
    <row r="9" spans="2:11" ht="20.100000000000001" customHeight="1" x14ac:dyDescent="0.4">
      <c r="B9" s="8">
        <v>1</v>
      </c>
      <c r="C9" s="6" t="s">
        <v>10</v>
      </c>
    </row>
    <row r="10" spans="2:11" ht="20.100000000000001" customHeight="1" x14ac:dyDescent="0.4"/>
    <row r="11" spans="2:11" ht="20.100000000000001" customHeight="1" x14ac:dyDescent="0.4">
      <c r="C11" s="9" t="s">
        <v>12</v>
      </c>
      <c r="F11" s="10" t="s">
        <v>13</v>
      </c>
      <c r="G11" s="11"/>
    </row>
    <row r="12" spans="2:11" ht="20.100000000000001" customHeight="1" x14ac:dyDescent="0.4">
      <c r="C12" s="11"/>
      <c r="D12" s="11"/>
      <c r="E12" s="11"/>
      <c r="F12" s="11"/>
      <c r="G12" s="11"/>
    </row>
    <row r="13" spans="2:11" ht="20.100000000000001" customHeight="1" x14ac:dyDescent="0.4">
      <c r="C13" s="12" t="s">
        <v>21</v>
      </c>
      <c r="D13" s="12" t="s">
        <v>8</v>
      </c>
      <c r="E13" s="11"/>
      <c r="F13" s="12" t="s">
        <v>21</v>
      </c>
      <c r="G13" s="12" t="s">
        <v>8</v>
      </c>
    </row>
    <row r="14" spans="2:11" ht="20.100000000000001" customHeight="1" x14ac:dyDescent="0.4">
      <c r="C14" s="13" t="s">
        <v>24</v>
      </c>
      <c r="D14" s="13">
        <v>356</v>
      </c>
      <c r="F14" s="13" t="s">
        <v>24</v>
      </c>
      <c r="G14" s="13">
        <v>356</v>
      </c>
    </row>
    <row r="15" spans="2:11" ht="20.100000000000001" customHeight="1" x14ac:dyDescent="0.4">
      <c r="C15" s="13" t="s">
        <v>27</v>
      </c>
      <c r="D15" s="13">
        <v>651</v>
      </c>
      <c r="F15" s="13" t="s">
        <v>27</v>
      </c>
      <c r="G15" s="13">
        <v>651</v>
      </c>
    </row>
    <row r="16" spans="2:11" ht="20.100000000000001" customHeight="1" x14ac:dyDescent="0.4">
      <c r="C16" s="13" t="s">
        <v>30</v>
      </c>
      <c r="D16" s="13">
        <v>156</v>
      </c>
      <c r="F16" s="13" t="s">
        <v>30</v>
      </c>
      <c r="G16" s="13">
        <v>356</v>
      </c>
    </row>
    <row r="17" spans="2:7" ht="20.100000000000001" customHeight="1" x14ac:dyDescent="0.4">
      <c r="C17" s="13" t="s">
        <v>32</v>
      </c>
      <c r="D17" s="13">
        <v>984</v>
      </c>
      <c r="F17" s="13" t="s">
        <v>32</v>
      </c>
      <c r="G17" s="13">
        <v>984</v>
      </c>
    </row>
    <row r="18" spans="2:7" ht="20.100000000000001" customHeight="1" x14ac:dyDescent="0.4">
      <c r="C18" s="13" t="s">
        <v>34</v>
      </c>
      <c r="D18" s="13">
        <v>810</v>
      </c>
      <c r="F18" s="13" t="s">
        <v>34</v>
      </c>
      <c r="G18" s="13">
        <v>810</v>
      </c>
    </row>
    <row r="19" spans="2:7" ht="20.100000000000001" customHeight="1" x14ac:dyDescent="0.4">
      <c r="C19" s="13" t="s">
        <v>27</v>
      </c>
      <c r="D19" s="13">
        <v>939</v>
      </c>
      <c r="F19" s="13" t="s">
        <v>27</v>
      </c>
      <c r="G19" s="13">
        <v>356</v>
      </c>
    </row>
    <row r="20" spans="2:7" ht="20.100000000000001" customHeight="1" x14ac:dyDescent="0.4">
      <c r="C20" s="13" t="s">
        <v>36</v>
      </c>
      <c r="D20" s="13">
        <v>457</v>
      </c>
      <c r="F20" s="13" t="s">
        <v>36</v>
      </c>
      <c r="G20" s="13">
        <v>457</v>
      </c>
    </row>
    <row r="21" spans="2:7" ht="20.100000000000001" customHeight="1" x14ac:dyDescent="0.4">
      <c r="C21" s="13" t="s">
        <v>37</v>
      </c>
      <c r="D21" s="13">
        <v>183</v>
      </c>
      <c r="F21" s="13" t="s">
        <v>37</v>
      </c>
      <c r="G21" s="13">
        <v>183</v>
      </c>
    </row>
    <row r="22" spans="2:7" ht="20.100000000000001" customHeight="1" x14ac:dyDescent="0.4">
      <c r="G22" s="4"/>
    </row>
    <row r="23" spans="2:7" ht="20.100000000000001" customHeight="1" x14ac:dyDescent="0.4">
      <c r="G23" s="4"/>
    </row>
    <row r="24" spans="2:7" ht="20.100000000000001" customHeight="1" x14ac:dyDescent="0.4">
      <c r="G24" s="4"/>
    </row>
    <row r="25" spans="2:7" ht="20.100000000000001" customHeight="1" x14ac:dyDescent="0.4"/>
    <row r="26" spans="2:7" ht="20.100000000000001" customHeight="1" x14ac:dyDescent="0.4"/>
    <row r="27" spans="2:7" ht="20.100000000000001" customHeight="1" x14ac:dyDescent="0.4"/>
    <row r="28" spans="2:7" ht="20.100000000000001" customHeight="1" x14ac:dyDescent="0.4">
      <c r="G28" s="4"/>
    </row>
    <row r="29" spans="2:7" ht="20.100000000000001" customHeight="1" x14ac:dyDescent="0.4">
      <c r="B29" s="4"/>
      <c r="C29" s="4"/>
      <c r="D29" s="4"/>
      <c r="E29" s="4"/>
      <c r="F29" s="4"/>
      <c r="G29" s="4"/>
    </row>
    <row r="30" spans="2:7" ht="20.100000000000001" customHeight="1" x14ac:dyDescent="0.4"/>
    <row r="31" spans="2:7" ht="20.100000000000001" customHeight="1" x14ac:dyDescent="0.4"/>
    <row r="32" spans="2: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  <row r="57" ht="20.100000000000001" customHeight="1" x14ac:dyDescent="0.4"/>
    <row r="58" ht="20.100000000000001" customHeight="1" x14ac:dyDescent="0.4"/>
    <row r="59" ht="20.100000000000001" customHeight="1" x14ac:dyDescent="0.4"/>
    <row r="60" ht="20.100000000000001" customHeight="1" x14ac:dyDescent="0.4"/>
    <row r="61" ht="20.100000000000001" customHeight="1" x14ac:dyDescent="0.4"/>
    <row r="62" ht="20.100000000000001" customHeight="1" x14ac:dyDescent="0.4"/>
    <row r="63" ht="20.100000000000001" customHeight="1" x14ac:dyDescent="0.4"/>
    <row r="64" ht="20.100000000000001" customHeight="1" x14ac:dyDescent="0.4"/>
    <row r="65" ht="20.100000000000001" customHeight="1" x14ac:dyDescent="0.4"/>
    <row r="66" ht="20.100000000000001" customHeight="1" x14ac:dyDescent="0.4"/>
    <row r="67" ht="20.100000000000001" customHeight="1" x14ac:dyDescent="0.4"/>
    <row r="68" ht="20.100000000000001" customHeight="1" x14ac:dyDescent="0.4"/>
    <row r="69" ht="20.100000000000001" customHeight="1" x14ac:dyDescent="0.4"/>
    <row r="70" ht="20.100000000000001" customHeight="1" x14ac:dyDescent="0.4"/>
    <row r="71" ht="20.100000000000001" customHeight="1" x14ac:dyDescent="0.4"/>
    <row r="72" ht="20.100000000000001" customHeight="1" x14ac:dyDescent="0.4"/>
    <row r="73" ht="20.100000000000001" customHeight="1" x14ac:dyDescent="0.4"/>
    <row r="74" ht="20.100000000000001" customHeight="1" x14ac:dyDescent="0.4"/>
    <row r="75" ht="20.100000000000001" customHeight="1" x14ac:dyDescent="0.4"/>
    <row r="76" ht="20.100000000000001" customHeight="1" x14ac:dyDescent="0.4"/>
    <row r="77" ht="20.100000000000001" customHeight="1" x14ac:dyDescent="0.4"/>
    <row r="78" ht="20.100000000000001" customHeight="1" x14ac:dyDescent="0.4"/>
    <row r="79" ht="20.100000000000001" customHeight="1" x14ac:dyDescent="0.4"/>
    <row r="80" ht="20.100000000000001" customHeight="1" x14ac:dyDescent="0.4"/>
    <row r="81" ht="20.100000000000001" customHeight="1" x14ac:dyDescent="0.4"/>
    <row r="82" ht="20.100000000000001" customHeight="1" x14ac:dyDescent="0.4"/>
    <row r="83" ht="20.100000000000001" customHeight="1" x14ac:dyDescent="0.4"/>
    <row r="84" ht="20.100000000000001" customHeight="1" x14ac:dyDescent="0.4"/>
    <row r="85" ht="20.100000000000001" customHeight="1" x14ac:dyDescent="0.4"/>
  </sheetData>
  <conditionalFormatting sqref="C14:C21">
    <cfRule type="uniqueValues" dxfId="16" priority="2"/>
  </conditionalFormatting>
  <conditionalFormatting sqref="F14:F21">
    <cfRule type="duplicateValues" dxfId="15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17"/>
  <sheetViews>
    <sheetView showGridLines="0" zoomScale="140" zoomScaleNormal="140" workbookViewId="0">
      <selection activeCell="J5" sqref="J5"/>
    </sheetView>
  </sheetViews>
  <sheetFormatPr baseColWidth="10" defaultRowHeight="12.75" x14ac:dyDescent="0.2"/>
  <cols>
    <col min="1" max="1" width="11.42578125" style="36"/>
    <col min="2" max="2" width="4.140625" style="36" bestFit="1" customWidth="1"/>
    <col min="3" max="3" width="11.42578125" style="36"/>
    <col min="4" max="4" width="12.42578125" style="36" bestFit="1" customWidth="1"/>
    <col min="5" max="6" width="12.140625" style="36" bestFit="1" customWidth="1"/>
    <col min="7" max="7" width="12.42578125" style="36" bestFit="1" customWidth="1"/>
    <col min="8" max="8" width="11.85546875" style="36" bestFit="1" customWidth="1"/>
    <col min="9" max="10" width="11.5703125" style="36" bestFit="1" customWidth="1"/>
    <col min="11" max="16384" width="11.42578125" style="36"/>
  </cols>
  <sheetData>
    <row r="3" spans="2:10" ht="16.5" x14ac:dyDescent="0.35">
      <c r="B3" s="2" t="s">
        <v>257</v>
      </c>
      <c r="C3" s="2" t="s">
        <v>61</v>
      </c>
      <c r="D3" s="1"/>
      <c r="E3" s="1"/>
      <c r="F3" s="1"/>
      <c r="G3" s="1"/>
      <c r="H3" s="1"/>
      <c r="I3" s="1"/>
      <c r="J3" s="1"/>
    </row>
    <row r="4" spans="2:10" ht="16.5" x14ac:dyDescent="0.35">
      <c r="B4" s="2"/>
      <c r="C4" s="2"/>
      <c r="D4" s="1"/>
      <c r="E4" s="1"/>
      <c r="F4" s="1"/>
      <c r="G4" s="1"/>
      <c r="H4" s="1"/>
      <c r="I4" s="1"/>
      <c r="J4" s="1"/>
    </row>
    <row r="5" spans="2:10" ht="20.100000000000001" customHeight="1" x14ac:dyDescent="0.3">
      <c r="B5" s="1"/>
      <c r="C5" s="37" t="s">
        <v>62</v>
      </c>
      <c r="D5" s="37" t="s">
        <v>48</v>
      </c>
      <c r="E5" s="37" t="s">
        <v>49</v>
      </c>
      <c r="F5" s="37" t="s">
        <v>50</v>
      </c>
      <c r="G5" s="37" t="s">
        <v>51</v>
      </c>
      <c r="H5" s="37" t="s">
        <v>52</v>
      </c>
      <c r="I5" s="37" t="s">
        <v>53</v>
      </c>
      <c r="J5" s="37" t="s">
        <v>55</v>
      </c>
    </row>
    <row r="6" spans="2:10" ht="20.100000000000001" customHeight="1" x14ac:dyDescent="0.3">
      <c r="B6" s="1"/>
      <c r="C6" s="38" t="s">
        <v>63</v>
      </c>
      <c r="D6" s="39">
        <v>1621.27</v>
      </c>
      <c r="E6" s="39">
        <v>2029.9900000000002</v>
      </c>
      <c r="F6" s="39">
        <v>0</v>
      </c>
      <c r="G6" s="39">
        <v>3059.6900000000005</v>
      </c>
      <c r="H6" s="39">
        <v>277.48</v>
      </c>
      <c r="I6" s="39">
        <v>758.78</v>
      </c>
      <c r="J6" s="39">
        <v>1443.85</v>
      </c>
    </row>
    <row r="7" spans="2:10" ht="20.100000000000001" customHeight="1" x14ac:dyDescent="0.3">
      <c r="B7" s="1"/>
      <c r="C7" s="38" t="s">
        <v>64</v>
      </c>
      <c r="D7" s="39">
        <v>3531.9099999999994</v>
      </c>
      <c r="E7" s="39">
        <v>2362.8199999999997</v>
      </c>
      <c r="F7" s="39">
        <v>889.88000000000011</v>
      </c>
      <c r="G7" s="39">
        <v>2672.32</v>
      </c>
      <c r="H7" s="39">
        <v>4747.1400000000003</v>
      </c>
      <c r="I7" s="39">
        <v>3856.31</v>
      </c>
      <c r="J7" s="39">
        <v>2866.39</v>
      </c>
    </row>
    <row r="8" spans="2:10" ht="20.100000000000001" customHeight="1" x14ac:dyDescent="0.3">
      <c r="B8" s="1"/>
      <c r="C8" s="38" t="s">
        <v>65</v>
      </c>
      <c r="D8" s="39">
        <v>9100.9999999999982</v>
      </c>
      <c r="E8" s="39">
        <v>4277.0600000000004</v>
      </c>
      <c r="F8" s="39">
        <v>6346.1100000000006</v>
      </c>
      <c r="G8" s="39">
        <v>3137.77</v>
      </c>
      <c r="H8" s="39">
        <v>2000.5399999999995</v>
      </c>
      <c r="I8" s="39">
        <v>1497.48</v>
      </c>
      <c r="J8" s="39">
        <v>1431.78</v>
      </c>
    </row>
    <row r="9" spans="2:10" ht="20.100000000000001" customHeight="1" x14ac:dyDescent="0.3">
      <c r="B9" s="1"/>
      <c r="C9" s="38" t="s">
        <v>66</v>
      </c>
      <c r="D9" s="39">
        <v>1252.3700000000003</v>
      </c>
      <c r="E9" s="39">
        <v>7387.5599999999986</v>
      </c>
      <c r="F9" s="39">
        <v>3535.44</v>
      </c>
      <c r="G9" s="39">
        <v>4396.25</v>
      </c>
      <c r="H9" s="39">
        <v>5072.6000000000004</v>
      </c>
      <c r="I9" s="39">
        <v>1767.3</v>
      </c>
      <c r="J9" s="39">
        <v>9515.3199999999979</v>
      </c>
    </row>
    <row r="10" spans="2:10" ht="20.100000000000001" customHeight="1" x14ac:dyDescent="0.3">
      <c r="B10" s="1"/>
      <c r="C10" s="38" t="s">
        <v>67</v>
      </c>
      <c r="D10" s="39">
        <v>13829.66</v>
      </c>
      <c r="E10" s="39">
        <v>10839.830000000002</v>
      </c>
      <c r="F10" s="39">
        <v>2645.3</v>
      </c>
      <c r="G10" s="39">
        <v>10463.280000000001</v>
      </c>
      <c r="H10" s="39">
        <v>3224.16</v>
      </c>
      <c r="I10" s="39">
        <v>2697.4400000000005</v>
      </c>
      <c r="J10" s="39">
        <v>2520.79</v>
      </c>
    </row>
    <row r="11" spans="2:10" ht="20.100000000000001" customHeight="1" x14ac:dyDescent="0.3">
      <c r="B11" s="1"/>
      <c r="C11" s="38" t="s">
        <v>68</v>
      </c>
      <c r="D11" s="39">
        <v>5226.4399999999987</v>
      </c>
      <c r="E11" s="39">
        <v>8609.5500000000011</v>
      </c>
      <c r="F11" s="39">
        <v>14847.709999999997</v>
      </c>
      <c r="G11" s="39">
        <v>12212.789999999997</v>
      </c>
      <c r="H11" s="39">
        <v>19315.900000000001</v>
      </c>
      <c r="I11" s="39">
        <v>2057.0600000000004</v>
      </c>
      <c r="J11" s="39">
        <v>15112.320000000003</v>
      </c>
    </row>
    <row r="12" spans="2:10" ht="20.100000000000001" customHeight="1" x14ac:dyDescent="0.3">
      <c r="B12" s="1"/>
      <c r="C12" s="38" t="s">
        <v>69</v>
      </c>
      <c r="D12" s="39">
        <v>2496.44</v>
      </c>
      <c r="E12" s="39">
        <v>1901.1900000000003</v>
      </c>
      <c r="F12" s="39">
        <v>4.24</v>
      </c>
      <c r="G12" s="39">
        <v>32022.7</v>
      </c>
      <c r="H12" s="39">
        <v>6091.36</v>
      </c>
      <c r="I12" s="39">
        <v>2305.1300000000006</v>
      </c>
      <c r="J12" s="39">
        <v>8047.5899999999992</v>
      </c>
    </row>
    <row r="13" spans="2:10" ht="20.100000000000001" customHeight="1" x14ac:dyDescent="0.3">
      <c r="B13" s="1"/>
      <c r="C13" s="38" t="s">
        <v>70</v>
      </c>
      <c r="D13" s="39">
        <v>3051.0400000000004</v>
      </c>
      <c r="E13" s="39">
        <v>4424.3499999999995</v>
      </c>
      <c r="F13" s="39">
        <v>10422.19</v>
      </c>
      <c r="G13" s="39">
        <v>7570.6500000000015</v>
      </c>
      <c r="H13" s="39">
        <v>4252.45</v>
      </c>
      <c r="I13" s="39">
        <v>2457.7199999999998</v>
      </c>
      <c r="J13" s="39">
        <v>3674.13</v>
      </c>
    </row>
    <row r="14" spans="2:10" ht="20.100000000000001" customHeight="1" x14ac:dyDescent="0.3">
      <c r="B14" s="1"/>
      <c r="C14" s="38" t="s">
        <v>71</v>
      </c>
      <c r="D14" s="39">
        <v>37379.51</v>
      </c>
      <c r="E14" s="39">
        <v>5027.4199999999983</v>
      </c>
      <c r="F14" s="39">
        <v>6155.920000000001</v>
      </c>
      <c r="G14" s="39">
        <v>2692.1899999999996</v>
      </c>
      <c r="H14" s="39">
        <v>3505.6499999999996</v>
      </c>
      <c r="I14" s="39">
        <v>5132.95</v>
      </c>
      <c r="J14" s="39">
        <v>2683.9</v>
      </c>
    </row>
    <row r="15" spans="2:10" ht="20.100000000000001" customHeight="1" x14ac:dyDescent="0.3">
      <c r="B15" s="1"/>
      <c r="C15" s="38" t="s">
        <v>72</v>
      </c>
      <c r="D15" s="39">
        <v>37587.83</v>
      </c>
      <c r="E15" s="39">
        <v>4605.03</v>
      </c>
      <c r="F15" s="39">
        <v>7621.43</v>
      </c>
      <c r="G15" s="39">
        <v>2374.4500000000003</v>
      </c>
      <c r="H15" s="39">
        <v>2983.46</v>
      </c>
      <c r="I15" s="39">
        <v>2659.74</v>
      </c>
      <c r="J15" s="39">
        <v>3764.0800000000004</v>
      </c>
    </row>
    <row r="16" spans="2:10" ht="20.100000000000001" customHeight="1" x14ac:dyDescent="0.3">
      <c r="B16" s="1"/>
      <c r="C16" s="38" t="s">
        <v>73</v>
      </c>
      <c r="D16" s="39">
        <v>19328.429999999993</v>
      </c>
      <c r="E16" s="39">
        <v>5396.01</v>
      </c>
      <c r="F16" s="39">
        <v>11358.029999999999</v>
      </c>
      <c r="G16" s="39">
        <v>4814.07</v>
      </c>
      <c r="H16" s="39">
        <v>3105.14</v>
      </c>
      <c r="I16" s="39">
        <v>4930.6399999999994</v>
      </c>
      <c r="J16" s="39">
        <v>8308.2900000000009</v>
      </c>
    </row>
    <row r="17" spans="2:10" ht="20.100000000000001" customHeight="1" x14ac:dyDescent="0.3">
      <c r="B17" s="1"/>
      <c r="C17" s="38" t="s">
        <v>74</v>
      </c>
      <c r="D17" s="39">
        <v>3028.0999999999995</v>
      </c>
      <c r="E17" s="39">
        <v>58510.049999999981</v>
      </c>
      <c r="F17" s="39">
        <v>13972.04</v>
      </c>
      <c r="G17" s="39">
        <v>4033.91</v>
      </c>
      <c r="H17" s="39">
        <v>5758.66</v>
      </c>
      <c r="I17" s="39">
        <v>2946.53</v>
      </c>
      <c r="J17" s="39">
        <v>5556.39</v>
      </c>
    </row>
  </sheetData>
  <conditionalFormatting sqref="D6:J17">
    <cfRule type="top10" dxfId="14" priority="1" rank="1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J23"/>
  <sheetViews>
    <sheetView showGridLines="0" zoomScale="110" zoomScaleNormal="110" workbookViewId="0">
      <selection activeCell="J9" sqref="J9"/>
    </sheetView>
  </sheetViews>
  <sheetFormatPr baseColWidth="10" defaultRowHeight="20.100000000000001" customHeight="1" x14ac:dyDescent="0.2"/>
  <cols>
    <col min="1" max="1" width="11.42578125" style="23"/>
    <col min="2" max="2" width="2.85546875" style="23" bestFit="1" customWidth="1"/>
    <col min="3" max="3" width="11.5703125" style="23" bestFit="1" customWidth="1"/>
    <col min="4" max="4" width="11.42578125" style="23"/>
    <col min="5" max="5" width="12.42578125" style="23" bestFit="1" customWidth="1"/>
    <col min="6" max="6" width="11.42578125" style="23"/>
    <col min="7" max="7" width="13.7109375" style="23" bestFit="1" customWidth="1"/>
    <col min="8" max="9" width="11.42578125" style="23"/>
    <col min="10" max="10" width="11.5703125" style="23" bestFit="1" customWidth="1"/>
    <col min="11" max="16384" width="11.42578125" style="23"/>
  </cols>
  <sheetData>
    <row r="6" spans="2:10" ht="20.100000000000001" customHeight="1" x14ac:dyDescent="0.2">
      <c r="B6" s="21">
        <v>3</v>
      </c>
      <c r="C6" s="22" t="s">
        <v>11</v>
      </c>
    </row>
    <row r="8" spans="2:10" ht="20.100000000000001" customHeight="1" x14ac:dyDescent="0.2">
      <c r="C8" s="33" t="s">
        <v>14</v>
      </c>
      <c r="D8" s="33" t="s">
        <v>15</v>
      </c>
      <c r="E8" s="33" t="s">
        <v>16</v>
      </c>
      <c r="F8" s="33" t="s">
        <v>17</v>
      </c>
      <c r="G8" s="33" t="s">
        <v>18</v>
      </c>
      <c r="H8" s="34"/>
      <c r="I8" s="33" t="s">
        <v>14</v>
      </c>
      <c r="J8" s="24">
        <v>102</v>
      </c>
    </row>
    <row r="9" spans="2:10" ht="20.100000000000001" customHeight="1" x14ac:dyDescent="0.2">
      <c r="C9" s="24">
        <v>166</v>
      </c>
      <c r="D9" s="25" t="s">
        <v>19</v>
      </c>
      <c r="E9" s="26">
        <v>1773</v>
      </c>
      <c r="F9" s="24" t="s">
        <v>20</v>
      </c>
      <c r="G9" s="26">
        <v>16190</v>
      </c>
    </row>
    <row r="10" spans="2:10" ht="20.100000000000001" customHeight="1" x14ac:dyDescent="0.2">
      <c r="C10" s="24">
        <v>113</v>
      </c>
      <c r="D10" s="25" t="s">
        <v>22</v>
      </c>
      <c r="E10" s="26">
        <v>2078</v>
      </c>
      <c r="F10" s="24" t="s">
        <v>23</v>
      </c>
      <c r="G10" s="26">
        <v>31073</v>
      </c>
    </row>
    <row r="11" spans="2:10" ht="20.100000000000001" customHeight="1" x14ac:dyDescent="0.2">
      <c r="C11" s="24">
        <v>155</v>
      </c>
      <c r="D11" s="25" t="s">
        <v>25</v>
      </c>
      <c r="E11" s="26">
        <v>4935</v>
      </c>
      <c r="F11" s="24" t="s">
        <v>26</v>
      </c>
      <c r="G11" s="26">
        <v>47664</v>
      </c>
    </row>
    <row r="12" spans="2:10" ht="20.100000000000001" customHeight="1" x14ac:dyDescent="0.2">
      <c r="C12" s="24">
        <v>134</v>
      </c>
      <c r="D12" s="25" t="s">
        <v>28</v>
      </c>
      <c r="E12" s="26">
        <v>1905</v>
      </c>
      <c r="F12" s="24" t="s">
        <v>29</v>
      </c>
      <c r="G12" s="26">
        <v>23601</v>
      </c>
    </row>
    <row r="13" spans="2:10" ht="20.100000000000001" customHeight="1" x14ac:dyDescent="0.2">
      <c r="C13" s="24">
        <v>178</v>
      </c>
      <c r="D13" s="25" t="s">
        <v>31</v>
      </c>
      <c r="E13" s="26">
        <v>3435</v>
      </c>
      <c r="F13" s="24" t="s">
        <v>20</v>
      </c>
      <c r="G13" s="26">
        <v>16672</v>
      </c>
    </row>
    <row r="14" spans="2:10" ht="20.100000000000001" customHeight="1" x14ac:dyDescent="0.2">
      <c r="C14" s="24">
        <v>155</v>
      </c>
      <c r="D14" s="25" t="s">
        <v>33</v>
      </c>
      <c r="E14" s="26">
        <v>4831</v>
      </c>
      <c r="F14" s="24" t="s">
        <v>23</v>
      </c>
      <c r="G14" s="26">
        <v>31265</v>
      </c>
    </row>
    <row r="15" spans="2:10" ht="20.100000000000001" customHeight="1" x14ac:dyDescent="0.2">
      <c r="C15" s="24">
        <v>102</v>
      </c>
      <c r="D15" s="25" t="s">
        <v>35</v>
      </c>
      <c r="E15" s="26">
        <v>1108</v>
      </c>
      <c r="F15" s="24" t="s">
        <v>26</v>
      </c>
      <c r="G15" s="26">
        <v>36577</v>
      </c>
    </row>
    <row r="16" spans="2:10" ht="20.100000000000001" customHeight="1" x14ac:dyDescent="0.2">
      <c r="C16" s="24">
        <v>149</v>
      </c>
      <c r="D16" s="25" t="s">
        <v>33</v>
      </c>
      <c r="E16" s="26">
        <v>1005</v>
      </c>
      <c r="F16" s="24" t="s">
        <v>29</v>
      </c>
      <c r="G16" s="26">
        <v>40451</v>
      </c>
    </row>
    <row r="17" spans="3:7" ht="20.100000000000001" customHeight="1" x14ac:dyDescent="0.2">
      <c r="C17" s="24">
        <v>164</v>
      </c>
      <c r="D17" s="25" t="s">
        <v>35</v>
      </c>
      <c r="E17" s="26">
        <v>4581</v>
      </c>
      <c r="F17" s="24" t="s">
        <v>26</v>
      </c>
      <c r="G17" s="26">
        <v>16477</v>
      </c>
    </row>
    <row r="18" spans="3:7" ht="20.100000000000001" customHeight="1" x14ac:dyDescent="0.2">
      <c r="C18" s="24">
        <v>183</v>
      </c>
      <c r="D18" s="25" t="s">
        <v>35</v>
      </c>
      <c r="E18" s="26">
        <v>3540</v>
      </c>
      <c r="F18" s="24" t="s">
        <v>29</v>
      </c>
      <c r="G18" s="26">
        <v>17021</v>
      </c>
    </row>
    <row r="19" spans="3:7" ht="20.100000000000001" customHeight="1" x14ac:dyDescent="0.2">
      <c r="C19" s="24">
        <v>155</v>
      </c>
      <c r="D19" s="25" t="s">
        <v>33</v>
      </c>
      <c r="E19" s="26">
        <v>4831</v>
      </c>
      <c r="F19" s="24" t="s">
        <v>23</v>
      </c>
      <c r="G19" s="26">
        <v>31265</v>
      </c>
    </row>
    <row r="20" spans="3:7" ht="20.100000000000001" customHeight="1" x14ac:dyDescent="0.2">
      <c r="C20" s="24">
        <v>102</v>
      </c>
      <c r="D20" s="25" t="s">
        <v>35</v>
      </c>
      <c r="E20" s="26">
        <v>1108</v>
      </c>
      <c r="F20" s="24" t="s">
        <v>26</v>
      </c>
      <c r="G20" s="26">
        <v>36577</v>
      </c>
    </row>
    <row r="21" spans="3:7" ht="20.100000000000001" customHeight="1" x14ac:dyDescent="0.2">
      <c r="C21" s="24">
        <v>149</v>
      </c>
      <c r="D21" s="25" t="s">
        <v>33</v>
      </c>
      <c r="E21" s="26">
        <v>1005</v>
      </c>
      <c r="F21" s="24" t="s">
        <v>29</v>
      </c>
      <c r="G21" s="26">
        <v>40451</v>
      </c>
    </row>
    <row r="22" spans="3:7" ht="20.100000000000001" customHeight="1" x14ac:dyDescent="0.2">
      <c r="C22" s="24">
        <v>164</v>
      </c>
      <c r="D22" s="25" t="s">
        <v>35</v>
      </c>
      <c r="E22" s="26">
        <v>4581</v>
      </c>
      <c r="F22" s="24" t="s">
        <v>26</v>
      </c>
      <c r="G22" s="26">
        <v>16477</v>
      </c>
    </row>
    <row r="23" spans="3:7" ht="20.100000000000001" customHeight="1" x14ac:dyDescent="0.2">
      <c r="C23" s="24">
        <v>183</v>
      </c>
      <c r="D23" s="25" t="s">
        <v>35</v>
      </c>
      <c r="E23" s="26">
        <v>3540</v>
      </c>
      <c r="F23" s="24" t="s">
        <v>29</v>
      </c>
      <c r="G23" s="26">
        <v>17021</v>
      </c>
    </row>
  </sheetData>
  <conditionalFormatting sqref="C9:G23">
    <cfRule type="expression" dxfId="13" priority="1">
      <formula>$J$8=$C9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K27"/>
  <sheetViews>
    <sheetView showGridLines="0" topLeftCell="A2" zoomScale="120" zoomScaleNormal="120" workbookViewId="0">
      <selection activeCell="G11" sqref="G11"/>
    </sheetView>
  </sheetViews>
  <sheetFormatPr baseColWidth="10" defaultRowHeight="12.75" x14ac:dyDescent="0.2"/>
  <cols>
    <col min="1" max="1" width="11.42578125" style="23"/>
    <col min="2" max="2" width="2.85546875" style="23" bestFit="1" customWidth="1"/>
    <col min="3" max="3" width="11.5703125" style="23" bestFit="1" customWidth="1"/>
    <col min="4" max="4" width="11.42578125" style="23"/>
    <col min="5" max="5" width="12.42578125" style="23" bestFit="1" customWidth="1"/>
    <col min="6" max="6" width="11.42578125" style="23"/>
    <col min="7" max="7" width="13.7109375" style="23" bestFit="1" customWidth="1"/>
    <col min="8" max="16384" width="11.42578125" style="23"/>
  </cols>
  <sheetData>
    <row r="3" spans="2:11" ht="23.25" x14ac:dyDescent="0.35">
      <c r="K3" s="80" t="s">
        <v>263</v>
      </c>
    </row>
    <row r="8" spans="2:11" ht="20.100000000000001" customHeight="1" x14ac:dyDescent="0.2">
      <c r="B8" s="30">
        <v>4</v>
      </c>
      <c r="C8" s="30" t="s">
        <v>38</v>
      </c>
    </row>
    <row r="9" spans="2:11" ht="20.100000000000001" customHeight="1" x14ac:dyDescent="0.2"/>
    <row r="10" spans="2:11" ht="20.100000000000001" customHeight="1" x14ac:dyDescent="0.2">
      <c r="C10" s="35" t="s">
        <v>14</v>
      </c>
      <c r="D10" s="31">
        <v>102</v>
      </c>
      <c r="F10" s="35" t="s">
        <v>16</v>
      </c>
      <c r="G10" s="32">
        <v>1108</v>
      </c>
    </row>
    <row r="11" spans="2:11" ht="20.100000000000001" customHeight="1" x14ac:dyDescent="0.2"/>
    <row r="12" spans="2:11" ht="20.100000000000001" customHeight="1" x14ac:dyDescent="0.2">
      <c r="C12" s="35" t="s">
        <v>14</v>
      </c>
      <c r="D12" s="35" t="s">
        <v>15</v>
      </c>
      <c r="E12" s="35" t="s">
        <v>16</v>
      </c>
      <c r="F12" s="35" t="s">
        <v>17</v>
      </c>
      <c r="G12" s="35" t="s">
        <v>18</v>
      </c>
    </row>
    <row r="13" spans="2:11" ht="20.100000000000001" customHeight="1" x14ac:dyDescent="0.2">
      <c r="C13" s="24">
        <v>166</v>
      </c>
      <c r="D13" s="25" t="s">
        <v>19</v>
      </c>
      <c r="E13" s="26">
        <v>1773</v>
      </c>
      <c r="F13" s="24" t="s">
        <v>20</v>
      </c>
      <c r="G13" s="26">
        <v>16190</v>
      </c>
    </row>
    <row r="14" spans="2:11" ht="20.100000000000001" customHeight="1" x14ac:dyDescent="0.2">
      <c r="C14" s="24">
        <v>113</v>
      </c>
      <c r="D14" s="25" t="s">
        <v>22</v>
      </c>
      <c r="E14" s="26">
        <v>2078</v>
      </c>
      <c r="F14" s="24" t="s">
        <v>23</v>
      </c>
      <c r="G14" s="26">
        <v>31073</v>
      </c>
    </row>
    <row r="15" spans="2:11" ht="20.100000000000001" customHeight="1" x14ac:dyDescent="0.2">
      <c r="C15" s="24">
        <v>155</v>
      </c>
      <c r="D15" s="25" t="s">
        <v>25</v>
      </c>
      <c r="E15" s="26">
        <v>1500</v>
      </c>
      <c r="F15" s="24" t="s">
        <v>26</v>
      </c>
      <c r="G15" s="26">
        <v>47664</v>
      </c>
    </row>
    <row r="16" spans="2:11" ht="20.100000000000001" customHeight="1" x14ac:dyDescent="0.2">
      <c r="C16" s="24">
        <v>134</v>
      </c>
      <c r="D16" s="25" t="s">
        <v>28</v>
      </c>
      <c r="E16" s="26">
        <v>1905</v>
      </c>
      <c r="F16" s="24" t="s">
        <v>29</v>
      </c>
      <c r="G16" s="26">
        <v>23601</v>
      </c>
    </row>
    <row r="17" spans="3:7" ht="20.100000000000001" customHeight="1" x14ac:dyDescent="0.2">
      <c r="C17" s="24">
        <v>178</v>
      </c>
      <c r="D17" s="25" t="s">
        <v>31</v>
      </c>
      <c r="E17" s="26">
        <v>3435</v>
      </c>
      <c r="F17" s="24" t="s">
        <v>20</v>
      </c>
      <c r="G17" s="26">
        <v>16672</v>
      </c>
    </row>
    <row r="18" spans="3:7" ht="20.100000000000001" customHeight="1" x14ac:dyDescent="0.2">
      <c r="C18" s="24">
        <v>181</v>
      </c>
      <c r="D18" s="25" t="s">
        <v>33</v>
      </c>
      <c r="E18" s="26">
        <v>4831</v>
      </c>
      <c r="F18" s="24" t="s">
        <v>23</v>
      </c>
      <c r="G18" s="26">
        <v>31265</v>
      </c>
    </row>
    <row r="19" spans="3:7" ht="20.100000000000001" customHeight="1" x14ac:dyDescent="0.2">
      <c r="C19" s="24">
        <v>102</v>
      </c>
      <c r="D19" s="25" t="s">
        <v>35</v>
      </c>
      <c r="E19" s="26">
        <v>1108</v>
      </c>
      <c r="F19" s="24" t="s">
        <v>26</v>
      </c>
      <c r="G19" s="26">
        <v>36577</v>
      </c>
    </row>
    <row r="20" spans="3:7" ht="20.100000000000001" customHeight="1" x14ac:dyDescent="0.2">
      <c r="C20" s="24">
        <v>149</v>
      </c>
      <c r="D20" s="25" t="s">
        <v>33</v>
      </c>
      <c r="E20" s="26">
        <v>1005</v>
      </c>
      <c r="F20" s="24" t="s">
        <v>29</v>
      </c>
      <c r="G20" s="26">
        <v>40451</v>
      </c>
    </row>
    <row r="21" spans="3:7" ht="20.100000000000001" customHeight="1" x14ac:dyDescent="0.2">
      <c r="C21" s="24">
        <v>164</v>
      </c>
      <c r="D21" s="25" t="s">
        <v>35</v>
      </c>
      <c r="E21" s="26">
        <v>4581</v>
      </c>
      <c r="F21" s="24" t="s">
        <v>26</v>
      </c>
      <c r="G21" s="26">
        <v>16477</v>
      </c>
    </row>
    <row r="22" spans="3:7" ht="20.100000000000001" customHeight="1" x14ac:dyDescent="0.2">
      <c r="C22" s="24">
        <v>183</v>
      </c>
      <c r="D22" s="25" t="s">
        <v>35</v>
      </c>
      <c r="E22" s="26">
        <v>3540</v>
      </c>
      <c r="F22" s="24" t="s">
        <v>29</v>
      </c>
      <c r="G22" s="26">
        <v>17021</v>
      </c>
    </row>
    <row r="23" spans="3:7" ht="20.100000000000001" customHeight="1" x14ac:dyDescent="0.2">
      <c r="C23" s="24">
        <v>102</v>
      </c>
      <c r="D23" s="25" t="s">
        <v>35</v>
      </c>
      <c r="E23" s="26">
        <v>1108</v>
      </c>
      <c r="F23" s="24" t="s">
        <v>26</v>
      </c>
      <c r="G23" s="26">
        <v>36577</v>
      </c>
    </row>
    <row r="24" spans="3:7" ht="20.100000000000001" customHeight="1" x14ac:dyDescent="0.2">
      <c r="C24" s="24">
        <v>149</v>
      </c>
      <c r="D24" s="25" t="s">
        <v>33</v>
      </c>
      <c r="E24" s="26">
        <v>1005</v>
      </c>
      <c r="F24" s="24" t="s">
        <v>29</v>
      </c>
      <c r="G24" s="26">
        <v>40451</v>
      </c>
    </row>
    <row r="25" spans="3:7" ht="20.100000000000001" customHeight="1" x14ac:dyDescent="0.2">
      <c r="C25" s="24">
        <v>164</v>
      </c>
      <c r="D25" s="25" t="s">
        <v>35</v>
      </c>
      <c r="E25" s="26">
        <v>4581</v>
      </c>
      <c r="F25" s="24" t="s">
        <v>26</v>
      </c>
      <c r="G25" s="26">
        <v>16477</v>
      </c>
    </row>
    <row r="26" spans="3:7" ht="20.100000000000001" customHeight="1" x14ac:dyDescent="0.2">
      <c r="C26" s="24">
        <v>183</v>
      </c>
      <c r="D26" s="25" t="s">
        <v>35</v>
      </c>
      <c r="E26" s="26">
        <v>3540</v>
      </c>
      <c r="F26" s="24" t="s">
        <v>29</v>
      </c>
      <c r="G26" s="26">
        <v>17021</v>
      </c>
    </row>
    <row r="27" spans="3:7" ht="20.100000000000001" customHeight="1" x14ac:dyDescent="0.2"/>
  </sheetData>
  <conditionalFormatting sqref="C13:G26">
    <cfRule type="expression" dxfId="12" priority="1">
      <formula>AND($D$10=$C13,$G$10=$E13)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13"/>
  <sheetViews>
    <sheetView showGridLines="0" zoomScale="130" zoomScaleNormal="130" workbookViewId="0">
      <selection activeCell="H19" sqref="H19"/>
    </sheetView>
  </sheetViews>
  <sheetFormatPr baseColWidth="10" defaultRowHeight="15" x14ac:dyDescent="0.25"/>
  <cols>
    <col min="1" max="1" width="7.85546875" style="19" customWidth="1"/>
    <col min="2" max="2" width="4.42578125" style="19" bestFit="1" customWidth="1"/>
    <col min="3" max="3" width="11.42578125" style="19"/>
    <col min="4" max="8" width="12.5703125" style="19" customWidth="1"/>
    <col min="9" max="9" width="13.42578125" style="19" bestFit="1" customWidth="1"/>
    <col min="10" max="10" width="12.140625" style="19" customWidth="1"/>
    <col min="11" max="16384" width="11.42578125" style="19"/>
  </cols>
  <sheetData>
    <row r="3" spans="2:11" ht="15.75" x14ac:dyDescent="0.25">
      <c r="B3" s="3" t="s">
        <v>82</v>
      </c>
      <c r="C3" s="3" t="s">
        <v>46</v>
      </c>
      <c r="D3" s="20"/>
      <c r="E3" s="20"/>
      <c r="F3" s="20"/>
      <c r="G3" s="20"/>
      <c r="H3" s="20"/>
      <c r="I3" s="20"/>
      <c r="J3" s="20"/>
      <c r="K3" s="3"/>
    </row>
    <row r="4" spans="2:11" ht="15.75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2:11" ht="15.75" x14ac:dyDescent="0.25">
      <c r="B5" s="20"/>
      <c r="C5" s="27" t="s">
        <v>7</v>
      </c>
      <c r="D5" s="27" t="s">
        <v>39</v>
      </c>
      <c r="E5" s="27" t="s">
        <v>40</v>
      </c>
      <c r="F5" s="27" t="s">
        <v>41</v>
      </c>
      <c r="G5" s="27" t="s">
        <v>42</v>
      </c>
      <c r="H5" s="27" t="s">
        <v>43</v>
      </c>
      <c r="I5" s="27" t="s">
        <v>44</v>
      </c>
      <c r="J5" s="27" t="s">
        <v>45</v>
      </c>
      <c r="K5" s="20"/>
    </row>
    <row r="6" spans="2:11" ht="15.75" x14ac:dyDescent="0.25">
      <c r="B6" s="20"/>
      <c r="C6" s="28">
        <v>2015</v>
      </c>
      <c r="D6" s="29">
        <v>975127.95000000007</v>
      </c>
      <c r="E6" s="29">
        <v>817788.2300000001</v>
      </c>
      <c r="F6" s="29">
        <v>906744.9800000001</v>
      </c>
      <c r="G6" s="29">
        <v>844146.86</v>
      </c>
      <c r="H6" s="29">
        <v>909264.29</v>
      </c>
      <c r="I6" s="29">
        <v>940314.87999999989</v>
      </c>
      <c r="J6" s="29">
        <v>804973.04999999981</v>
      </c>
      <c r="K6" s="20"/>
    </row>
    <row r="7" spans="2:11" ht="15.75" x14ac:dyDescent="0.25">
      <c r="B7" s="20"/>
      <c r="C7" s="28">
        <v>2016</v>
      </c>
      <c r="D7" s="29">
        <v>997242.45000000007</v>
      </c>
      <c r="E7" s="29">
        <v>766310.66999999993</v>
      </c>
      <c r="F7" s="29">
        <v>826934.45999999985</v>
      </c>
      <c r="G7" s="29">
        <v>829104.55999999994</v>
      </c>
      <c r="H7" s="29">
        <v>859750.85</v>
      </c>
      <c r="I7" s="29">
        <v>677025.81000000017</v>
      </c>
      <c r="J7" s="29">
        <v>839458.6599999998</v>
      </c>
      <c r="K7" s="20"/>
    </row>
    <row r="8" spans="2:11" ht="15.75" x14ac:dyDescent="0.25">
      <c r="B8" s="20"/>
      <c r="C8" s="23"/>
      <c r="D8" s="23"/>
      <c r="E8" s="23"/>
      <c r="F8" s="23"/>
      <c r="G8" s="23"/>
      <c r="H8" s="23"/>
      <c r="I8" s="23"/>
      <c r="J8" s="23"/>
      <c r="K8" s="20"/>
    </row>
    <row r="9" spans="2:11" ht="15.75" x14ac:dyDescent="0.25">
      <c r="B9" s="20"/>
      <c r="C9" s="23"/>
      <c r="D9" s="81">
        <f>(D7-D6)/D6</f>
        <v>2.267856233635801E-2</v>
      </c>
      <c r="E9" s="81">
        <f t="shared" ref="E9:J9" si="0">(E7-E6)/E6</f>
        <v>-6.2947298715708061E-2</v>
      </c>
      <c r="F9" s="81">
        <f t="shared" si="0"/>
        <v>-8.8018706207780989E-2</v>
      </c>
      <c r="G9" s="81">
        <f t="shared" si="0"/>
        <v>-1.7819529649141911E-2</v>
      </c>
      <c r="H9" s="81">
        <f t="shared" si="0"/>
        <v>-5.4454398511570336E-2</v>
      </c>
      <c r="I9" s="81">
        <f t="shared" si="0"/>
        <v>-0.28000096095469612</v>
      </c>
      <c r="J9" s="81">
        <f t="shared" si="0"/>
        <v>4.284070131291972E-2</v>
      </c>
      <c r="K9" s="20"/>
    </row>
    <row r="10" spans="2:11" ht="15.75" x14ac:dyDescent="0.25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2:11" ht="15.75" x14ac:dyDescent="0.25">
      <c r="B11" s="20"/>
      <c r="D11" s="20"/>
      <c r="E11" s="20"/>
      <c r="F11" s="20"/>
      <c r="G11" s="20"/>
      <c r="H11" s="20"/>
      <c r="I11" s="20"/>
      <c r="J11" s="20"/>
      <c r="K11" s="20"/>
    </row>
    <row r="12" spans="2:11" ht="15.75" x14ac:dyDescent="0.25"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2:11" ht="15.75" x14ac:dyDescent="0.25">
      <c r="C13" s="3" t="s">
        <v>54</v>
      </c>
    </row>
  </sheetData>
  <conditionalFormatting sqref="D9:J9">
    <cfRule type="iconSet" priority="1">
      <iconSet iconSet="3Arrows">
        <cfvo type="percent" val="0"/>
        <cfvo type="num" val="0"/>
        <cfvo type="num" val="0.05"/>
      </iconSet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N20"/>
  <sheetViews>
    <sheetView showGridLines="0" workbookViewId="0">
      <selection activeCell="H6" sqref="H6:H20"/>
    </sheetView>
  </sheetViews>
  <sheetFormatPr baseColWidth="10" defaultRowHeight="15" x14ac:dyDescent="0.25"/>
  <cols>
    <col min="2" max="2" width="2.7109375" bestFit="1" customWidth="1"/>
    <col min="3" max="3" width="15.5703125" style="43" customWidth="1"/>
    <col min="4" max="4" width="16.42578125" style="42" customWidth="1"/>
    <col min="8" max="8" width="19" customWidth="1"/>
    <col min="9" max="9" width="15.140625" customWidth="1"/>
    <col min="14" max="14" width="11.85546875" bestFit="1" customWidth="1"/>
  </cols>
  <sheetData>
    <row r="3" spans="2:14" ht="19.5" x14ac:dyDescent="0.4">
      <c r="B3" s="14" t="s">
        <v>85</v>
      </c>
      <c r="C3" s="41" t="s">
        <v>166</v>
      </c>
      <c r="E3" s="5"/>
      <c r="F3" s="5"/>
      <c r="G3" s="5"/>
    </row>
    <row r="4" spans="2:14" ht="21.75" x14ac:dyDescent="0.4">
      <c r="B4" s="6"/>
      <c r="C4" s="41"/>
      <c r="E4" s="5"/>
      <c r="F4" s="5"/>
      <c r="G4" s="5"/>
      <c r="N4" s="82" t="s">
        <v>264</v>
      </c>
    </row>
    <row r="5" spans="2:14" ht="19.5" x14ac:dyDescent="0.4">
      <c r="B5" s="5"/>
      <c r="C5" s="47" t="s">
        <v>83</v>
      </c>
      <c r="D5" s="47" t="s">
        <v>167</v>
      </c>
      <c r="E5" s="47" t="s">
        <v>168</v>
      </c>
      <c r="F5" s="5"/>
      <c r="G5" s="5"/>
      <c r="H5" s="47" t="s">
        <v>84</v>
      </c>
      <c r="I5" s="47" t="s">
        <v>167</v>
      </c>
      <c r="J5" s="47" t="s">
        <v>168</v>
      </c>
    </row>
    <row r="6" spans="2:14" ht="19.5" x14ac:dyDescent="0.4">
      <c r="B6" s="5"/>
      <c r="C6" s="44" t="s">
        <v>88</v>
      </c>
      <c r="D6" s="44" t="s">
        <v>123</v>
      </c>
      <c r="E6" s="45">
        <v>169</v>
      </c>
      <c r="F6" s="5"/>
      <c r="G6" s="5"/>
      <c r="H6" s="45" t="s">
        <v>86</v>
      </c>
      <c r="I6" s="44" t="s">
        <v>123</v>
      </c>
      <c r="J6" s="45">
        <v>65</v>
      </c>
    </row>
    <row r="7" spans="2:14" ht="19.5" x14ac:dyDescent="0.4">
      <c r="B7" s="5"/>
      <c r="C7" s="44" t="s">
        <v>87</v>
      </c>
      <c r="D7" s="44" t="s">
        <v>169</v>
      </c>
      <c r="E7" s="45">
        <v>33</v>
      </c>
      <c r="F7" s="5"/>
      <c r="G7" s="5"/>
      <c r="H7" s="45" t="s">
        <v>88</v>
      </c>
      <c r="I7" s="44" t="s">
        <v>169</v>
      </c>
      <c r="J7" s="45">
        <v>122</v>
      </c>
    </row>
    <row r="8" spans="2:14" ht="19.5" x14ac:dyDescent="0.4">
      <c r="B8" s="5"/>
      <c r="C8" s="44" t="s">
        <v>89</v>
      </c>
      <c r="D8" s="44" t="s">
        <v>170</v>
      </c>
      <c r="E8" s="45">
        <v>177</v>
      </c>
      <c r="F8" s="5"/>
      <c r="G8" s="5"/>
      <c r="H8" s="45" t="s">
        <v>86</v>
      </c>
      <c r="I8" s="44" t="s">
        <v>170</v>
      </c>
      <c r="J8" s="45">
        <v>166</v>
      </c>
    </row>
    <row r="9" spans="2:14" ht="19.5" x14ac:dyDescent="0.4">
      <c r="B9" s="5"/>
      <c r="C9" s="44" t="s">
        <v>90</v>
      </c>
      <c r="D9" s="44" t="s">
        <v>171</v>
      </c>
      <c r="E9" s="45">
        <v>139</v>
      </c>
      <c r="F9" s="5"/>
      <c r="G9" s="5"/>
      <c r="H9" s="45" t="s">
        <v>91</v>
      </c>
      <c r="I9" s="44" t="s">
        <v>171</v>
      </c>
      <c r="J9" s="45">
        <v>186</v>
      </c>
    </row>
    <row r="10" spans="2:14" ht="19.5" x14ac:dyDescent="0.4">
      <c r="B10" s="5"/>
      <c r="C10" s="44" t="s">
        <v>92</v>
      </c>
      <c r="D10" s="44" t="s">
        <v>172</v>
      </c>
      <c r="E10" s="45">
        <v>160</v>
      </c>
      <c r="F10" s="5"/>
      <c r="G10" s="5"/>
      <c r="H10" s="45" t="s">
        <v>93</v>
      </c>
      <c r="I10" s="44" t="s">
        <v>172</v>
      </c>
      <c r="J10" s="45">
        <v>52</v>
      </c>
    </row>
    <row r="11" spans="2:14" ht="19.5" x14ac:dyDescent="0.4">
      <c r="B11" s="5"/>
      <c r="C11" s="44" t="s">
        <v>98</v>
      </c>
      <c r="D11" s="44" t="s">
        <v>123</v>
      </c>
      <c r="E11" s="45">
        <v>117</v>
      </c>
      <c r="F11" s="5"/>
      <c r="G11" s="5"/>
      <c r="H11" s="45" t="s">
        <v>94</v>
      </c>
      <c r="I11" s="44" t="s">
        <v>123</v>
      </c>
      <c r="J11" s="45">
        <v>35</v>
      </c>
    </row>
    <row r="12" spans="2:14" ht="19.5" x14ac:dyDescent="0.4">
      <c r="B12" s="5"/>
      <c r="C12" s="44" t="s">
        <v>95</v>
      </c>
      <c r="D12" s="44" t="s">
        <v>169</v>
      </c>
      <c r="E12" s="45">
        <v>160</v>
      </c>
      <c r="F12" s="5"/>
      <c r="G12" s="5"/>
      <c r="H12" s="45" t="s">
        <v>96</v>
      </c>
      <c r="I12" s="44" t="s">
        <v>169</v>
      </c>
      <c r="J12" s="45">
        <v>99</v>
      </c>
    </row>
    <row r="13" spans="2:14" ht="19.5" x14ac:dyDescent="0.4">
      <c r="B13" s="5"/>
      <c r="C13" s="44" t="s">
        <v>97</v>
      </c>
      <c r="D13" s="44" t="s">
        <v>170</v>
      </c>
      <c r="E13" s="45">
        <v>179</v>
      </c>
      <c r="F13" s="5"/>
      <c r="G13" s="5"/>
      <c r="H13" s="45" t="s">
        <v>98</v>
      </c>
      <c r="I13" s="44" t="s">
        <v>170</v>
      </c>
      <c r="J13" s="45">
        <v>119</v>
      </c>
    </row>
    <row r="14" spans="2:14" ht="19.5" x14ac:dyDescent="0.4">
      <c r="B14" s="5"/>
      <c r="C14" s="44" t="s">
        <v>104</v>
      </c>
      <c r="D14" s="44" t="s">
        <v>171</v>
      </c>
      <c r="E14" s="45">
        <v>106</v>
      </c>
      <c r="F14" s="5"/>
      <c r="G14" s="5"/>
      <c r="H14" s="45" t="s">
        <v>99</v>
      </c>
      <c r="I14" s="44" t="s">
        <v>171</v>
      </c>
      <c r="J14" s="45">
        <v>86</v>
      </c>
    </row>
    <row r="15" spans="2:14" ht="20.100000000000001" customHeight="1" x14ac:dyDescent="0.25">
      <c r="C15" s="44" t="s">
        <v>100</v>
      </c>
      <c r="D15" s="44" t="s">
        <v>172</v>
      </c>
      <c r="E15" s="45">
        <v>154</v>
      </c>
      <c r="H15" s="46" t="s">
        <v>101</v>
      </c>
      <c r="I15" s="44" t="s">
        <v>172</v>
      </c>
      <c r="J15" s="45">
        <v>97</v>
      </c>
    </row>
    <row r="16" spans="2:14" ht="20.100000000000001" customHeight="1" x14ac:dyDescent="0.25">
      <c r="C16" s="44" t="s">
        <v>102</v>
      </c>
      <c r="D16" s="44" t="s">
        <v>123</v>
      </c>
      <c r="E16" s="45">
        <v>145</v>
      </c>
      <c r="H16" s="46" t="s">
        <v>90</v>
      </c>
      <c r="I16" s="44" t="s">
        <v>123</v>
      </c>
      <c r="J16" s="45">
        <v>96</v>
      </c>
    </row>
    <row r="17" spans="3:10" ht="20.100000000000001" customHeight="1" x14ac:dyDescent="0.25">
      <c r="C17" s="44" t="s">
        <v>103</v>
      </c>
      <c r="D17" s="44" t="s">
        <v>169</v>
      </c>
      <c r="E17" s="45">
        <v>172</v>
      </c>
      <c r="H17" s="46" t="s">
        <v>104</v>
      </c>
      <c r="I17" s="44" t="s">
        <v>169</v>
      </c>
      <c r="J17" s="45">
        <v>105</v>
      </c>
    </row>
    <row r="18" spans="3:10" ht="20.100000000000001" customHeight="1" x14ac:dyDescent="0.25">
      <c r="C18" s="44" t="s">
        <v>93</v>
      </c>
      <c r="D18" s="44" t="s">
        <v>170</v>
      </c>
      <c r="E18" s="45">
        <v>151</v>
      </c>
      <c r="H18" s="46" t="s">
        <v>105</v>
      </c>
      <c r="I18" s="44" t="s">
        <v>170</v>
      </c>
      <c r="J18" s="45">
        <v>128</v>
      </c>
    </row>
    <row r="19" spans="3:10" ht="20.100000000000001" customHeight="1" x14ac:dyDescent="0.25">
      <c r="C19" s="44" t="s">
        <v>106</v>
      </c>
      <c r="D19" s="44" t="s">
        <v>171</v>
      </c>
      <c r="E19" s="45">
        <v>59</v>
      </c>
      <c r="H19" s="46" t="s">
        <v>107</v>
      </c>
      <c r="I19" s="44" t="s">
        <v>171</v>
      </c>
      <c r="J19" s="45">
        <v>184</v>
      </c>
    </row>
    <row r="20" spans="3:10" ht="20.100000000000001" customHeight="1" x14ac:dyDescent="0.25">
      <c r="C20" s="44" t="s">
        <v>108</v>
      </c>
      <c r="D20" s="44" t="s">
        <v>172</v>
      </c>
      <c r="E20" s="45">
        <v>128</v>
      </c>
      <c r="H20" s="46" t="s">
        <v>109</v>
      </c>
      <c r="I20" s="44" t="s">
        <v>172</v>
      </c>
      <c r="J20" s="45">
        <v>180</v>
      </c>
    </row>
  </sheetData>
  <conditionalFormatting sqref="H6:H20">
    <cfRule type="expression" dxfId="11" priority="1">
      <formula>ISERROR(MATCH($H6,$C$6:$C$20,0))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F19"/>
  <sheetViews>
    <sheetView showGridLines="0" zoomScale="130" zoomScaleNormal="130" workbookViewId="0">
      <selection activeCell="E8" sqref="E8"/>
    </sheetView>
  </sheetViews>
  <sheetFormatPr baseColWidth="10" defaultRowHeight="15" x14ac:dyDescent="0.25"/>
  <cols>
    <col min="1" max="1" width="11.42578125" style="19"/>
    <col min="2" max="2" width="5.140625" style="19" bestFit="1" customWidth="1"/>
    <col min="3" max="3" width="11.42578125" style="19"/>
    <col min="4" max="4" width="13.85546875" style="19" bestFit="1" customWidth="1"/>
    <col min="5" max="5" width="13.28515625" style="19" bestFit="1" customWidth="1"/>
    <col min="6" max="6" width="13.85546875" style="19" bestFit="1" customWidth="1"/>
    <col min="7" max="16384" width="11.42578125" style="19"/>
  </cols>
  <sheetData>
    <row r="3" spans="2:6" ht="15.75" x14ac:dyDescent="0.25">
      <c r="B3" s="3" t="s">
        <v>110</v>
      </c>
      <c r="C3" s="3" t="s">
        <v>75</v>
      </c>
      <c r="D3" s="20"/>
      <c r="E3" s="20"/>
      <c r="F3" s="20"/>
    </row>
    <row r="4" spans="2:6" ht="15.75" x14ac:dyDescent="0.25">
      <c r="B4" s="3"/>
      <c r="C4" s="3"/>
      <c r="D4" s="20"/>
      <c r="E4" s="20"/>
      <c r="F4" s="20"/>
    </row>
    <row r="5" spans="2:6" ht="20.100000000000001" customHeight="1" x14ac:dyDescent="0.25">
      <c r="B5" s="20"/>
      <c r="C5" s="54" t="s">
        <v>47</v>
      </c>
      <c r="D5" s="54">
        <v>2015</v>
      </c>
      <c r="E5" s="54" t="s">
        <v>76</v>
      </c>
      <c r="F5" s="54">
        <v>2016</v>
      </c>
    </row>
    <row r="6" spans="2:6" ht="20.100000000000001" customHeight="1" x14ac:dyDescent="0.25">
      <c r="B6" s="20"/>
      <c r="C6" s="55" t="s">
        <v>48</v>
      </c>
      <c r="D6" s="56">
        <v>2970</v>
      </c>
      <c r="E6" s="83">
        <f>(F6-D6)/D6</f>
        <v>0.29764309764309765</v>
      </c>
      <c r="F6" s="56">
        <v>3854</v>
      </c>
    </row>
    <row r="7" spans="2:6" ht="20.100000000000001" customHeight="1" x14ac:dyDescent="0.25">
      <c r="B7" s="20"/>
      <c r="C7" s="55" t="s">
        <v>49</v>
      </c>
      <c r="D7" s="56">
        <v>2508</v>
      </c>
      <c r="E7" s="83">
        <f t="shared" ref="E7:E18" si="0">(F7-D7)/D7</f>
        <v>0.8771929824561403</v>
      </c>
      <c r="F7" s="56">
        <v>4708</v>
      </c>
    </row>
    <row r="8" spans="2:6" ht="20.100000000000001" customHeight="1" x14ac:dyDescent="0.25">
      <c r="B8" s="20"/>
      <c r="C8" s="55" t="s">
        <v>77</v>
      </c>
      <c r="D8" s="56">
        <v>3233</v>
      </c>
      <c r="E8" s="83">
        <f t="shared" si="0"/>
        <v>-0.30807299721620784</v>
      </c>
      <c r="F8" s="56">
        <v>2237</v>
      </c>
    </row>
    <row r="9" spans="2:6" ht="20.100000000000001" customHeight="1" x14ac:dyDescent="0.25">
      <c r="B9" s="20"/>
      <c r="C9" s="55" t="s">
        <v>50</v>
      </c>
      <c r="D9" s="56">
        <v>1096</v>
      </c>
      <c r="E9" s="83">
        <f t="shared" si="0"/>
        <v>3.3503649635036497</v>
      </c>
      <c r="F9" s="56">
        <v>4768</v>
      </c>
    </row>
    <row r="10" spans="2:6" ht="20.100000000000001" customHeight="1" x14ac:dyDescent="0.25">
      <c r="B10" s="20"/>
      <c r="C10" s="55" t="s">
        <v>51</v>
      </c>
      <c r="D10" s="56">
        <v>3332</v>
      </c>
      <c r="E10" s="83">
        <f t="shared" si="0"/>
        <v>0.22148859543817526</v>
      </c>
      <c r="F10" s="56">
        <v>4070</v>
      </c>
    </row>
    <row r="11" spans="2:6" ht="20.100000000000001" customHeight="1" x14ac:dyDescent="0.25">
      <c r="B11" s="20"/>
      <c r="C11" s="55" t="s">
        <v>52</v>
      </c>
      <c r="D11" s="56">
        <v>1394</v>
      </c>
      <c r="E11" s="83">
        <f t="shared" si="0"/>
        <v>1.8156384505021521</v>
      </c>
      <c r="F11" s="56">
        <v>3925</v>
      </c>
    </row>
    <row r="12" spans="2:6" ht="20.100000000000001" customHeight="1" x14ac:dyDescent="0.25">
      <c r="B12" s="20"/>
      <c r="C12" s="55" t="s">
        <v>53</v>
      </c>
      <c r="D12" s="56">
        <v>4520</v>
      </c>
      <c r="E12" s="83">
        <f t="shared" si="0"/>
        <v>-0.56371681415929209</v>
      </c>
      <c r="F12" s="56">
        <v>1972</v>
      </c>
    </row>
    <row r="13" spans="2:6" ht="20.100000000000001" customHeight="1" x14ac:dyDescent="0.25">
      <c r="B13" s="20"/>
      <c r="C13" s="55" t="s">
        <v>55</v>
      </c>
      <c r="D13" s="56">
        <v>1987</v>
      </c>
      <c r="E13" s="83">
        <f t="shared" si="0"/>
        <v>1.0513336688475088</v>
      </c>
      <c r="F13" s="56">
        <v>4076</v>
      </c>
    </row>
    <row r="14" spans="2:6" ht="20.100000000000001" customHeight="1" x14ac:dyDescent="0.25">
      <c r="B14" s="20"/>
      <c r="C14" s="55" t="s">
        <v>56</v>
      </c>
      <c r="D14" s="56">
        <v>4698</v>
      </c>
      <c r="E14" s="83">
        <f t="shared" si="0"/>
        <v>-0.6841209025117071</v>
      </c>
      <c r="F14" s="56">
        <v>1484</v>
      </c>
    </row>
    <row r="15" spans="2:6" ht="20.100000000000001" customHeight="1" x14ac:dyDescent="0.25">
      <c r="B15" s="20"/>
      <c r="C15" s="55" t="s">
        <v>57</v>
      </c>
      <c r="D15" s="56">
        <v>4425</v>
      </c>
      <c r="E15" s="83">
        <f t="shared" si="0"/>
        <v>-0.55163841807909608</v>
      </c>
      <c r="F15" s="56">
        <v>1984</v>
      </c>
    </row>
    <row r="16" spans="2:6" ht="20.100000000000001" customHeight="1" x14ac:dyDescent="0.25">
      <c r="B16" s="20"/>
      <c r="C16" s="55" t="s">
        <v>58</v>
      </c>
      <c r="D16" s="56">
        <v>1600</v>
      </c>
      <c r="E16" s="83">
        <f t="shared" si="0"/>
        <v>2.0643750000000001</v>
      </c>
      <c r="F16" s="56">
        <v>4903</v>
      </c>
    </row>
    <row r="17" spans="2:6" ht="20.100000000000001" customHeight="1" x14ac:dyDescent="0.25">
      <c r="B17" s="20"/>
      <c r="C17" s="55" t="s">
        <v>59</v>
      </c>
      <c r="D17" s="56">
        <v>4683</v>
      </c>
      <c r="E17" s="83">
        <f t="shared" si="0"/>
        <v>-0.41832158872517616</v>
      </c>
      <c r="F17" s="56">
        <v>2724</v>
      </c>
    </row>
    <row r="18" spans="2:6" ht="20.100000000000001" customHeight="1" x14ac:dyDescent="0.25">
      <c r="B18" s="20"/>
      <c r="C18" s="55" t="s">
        <v>60</v>
      </c>
      <c r="D18" s="56">
        <v>4820</v>
      </c>
      <c r="E18" s="83">
        <f t="shared" si="0"/>
        <v>-0.27697095435684649</v>
      </c>
      <c r="F18" s="56">
        <v>3485</v>
      </c>
    </row>
    <row r="19" spans="2:6" ht="20.100000000000001" customHeight="1" x14ac:dyDescent="0.25"/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E1A2DB8-5F99-4DDB-A4A5-617E47C42F1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E6:E18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H30"/>
  <sheetViews>
    <sheetView showGridLines="0" workbookViewId="0">
      <selection activeCell="F12" sqref="F12"/>
    </sheetView>
  </sheetViews>
  <sheetFormatPr baseColWidth="10" defaultRowHeight="15" x14ac:dyDescent="0.25"/>
  <cols>
    <col min="1" max="1" width="11.42578125" style="19"/>
    <col min="2" max="2" width="5.140625" style="19" bestFit="1" customWidth="1"/>
    <col min="3" max="3" width="12.7109375" style="19" customWidth="1"/>
    <col min="4" max="4" width="14.85546875" style="19" bestFit="1" customWidth="1"/>
    <col min="5" max="5" width="12.5703125" style="19" customWidth="1"/>
    <col min="6" max="6" width="16.140625" style="19" customWidth="1"/>
    <col min="7" max="16384" width="11.42578125" style="19"/>
  </cols>
  <sheetData>
    <row r="3" spans="2:8" ht="18" x14ac:dyDescent="0.25">
      <c r="B3" s="3" t="s">
        <v>111</v>
      </c>
      <c r="C3" s="3" t="s">
        <v>78</v>
      </c>
      <c r="D3" s="4"/>
      <c r="E3" s="4"/>
      <c r="F3" s="4"/>
      <c r="G3" s="4"/>
      <c r="H3" s="4"/>
    </row>
    <row r="4" spans="2:8" ht="18" x14ac:dyDescent="0.25">
      <c r="B4" s="20"/>
      <c r="C4" s="4"/>
      <c r="D4" s="4"/>
      <c r="E4" s="4"/>
      <c r="F4" s="4"/>
      <c r="G4" s="4"/>
      <c r="H4" s="4"/>
    </row>
    <row r="5" spans="2:8" ht="18" x14ac:dyDescent="0.25">
      <c r="B5" s="20"/>
      <c r="C5" s="48" t="s">
        <v>162</v>
      </c>
      <c r="D5" s="48" t="s">
        <v>163</v>
      </c>
      <c r="E5" s="48" t="s">
        <v>164</v>
      </c>
      <c r="F5" s="48" t="s">
        <v>165</v>
      </c>
      <c r="G5" s="4"/>
      <c r="H5" s="4"/>
    </row>
    <row r="6" spans="2:8" ht="18" x14ac:dyDescent="0.25">
      <c r="B6" s="20"/>
      <c r="C6" s="49" t="s">
        <v>112</v>
      </c>
      <c r="D6" s="52" t="s">
        <v>113</v>
      </c>
      <c r="E6" s="52" t="s">
        <v>114</v>
      </c>
      <c r="F6" s="50" t="s">
        <v>79</v>
      </c>
      <c r="G6" s="4"/>
      <c r="H6" s="15" t="s">
        <v>80</v>
      </c>
    </row>
    <row r="7" spans="2:8" ht="18" x14ac:dyDescent="0.25">
      <c r="B7" s="20"/>
      <c r="C7" s="49" t="s">
        <v>115</v>
      </c>
      <c r="D7" s="52" t="s">
        <v>116</v>
      </c>
      <c r="E7" s="52" t="s">
        <v>114</v>
      </c>
      <c r="F7" s="50" t="s">
        <v>80</v>
      </c>
      <c r="G7" s="4"/>
      <c r="H7" s="16" t="s">
        <v>79</v>
      </c>
    </row>
    <row r="8" spans="2:8" ht="18" x14ac:dyDescent="0.25">
      <c r="B8" s="20"/>
      <c r="C8" s="49" t="s">
        <v>117</v>
      </c>
      <c r="D8" s="52" t="s">
        <v>118</v>
      </c>
      <c r="E8" s="52" t="s">
        <v>114</v>
      </c>
      <c r="F8" s="50" t="s">
        <v>81</v>
      </c>
      <c r="G8" s="4"/>
      <c r="H8" s="17" t="s">
        <v>81</v>
      </c>
    </row>
    <row r="9" spans="2:8" ht="20.100000000000001" customHeight="1" x14ac:dyDescent="0.25">
      <c r="B9" s="20"/>
      <c r="C9" s="49" t="s">
        <v>119</v>
      </c>
      <c r="D9" s="52" t="s">
        <v>120</v>
      </c>
      <c r="E9" s="52" t="s">
        <v>121</v>
      </c>
      <c r="F9" s="50" t="s">
        <v>81</v>
      </c>
      <c r="G9" s="4"/>
      <c r="H9" s="4"/>
    </row>
    <row r="10" spans="2:8" ht="20.100000000000001" customHeight="1" x14ac:dyDescent="0.25">
      <c r="C10" s="49" t="s">
        <v>122</v>
      </c>
      <c r="D10" s="52" t="s">
        <v>123</v>
      </c>
      <c r="E10" s="52" t="s">
        <v>114</v>
      </c>
      <c r="F10" s="50" t="s">
        <v>80</v>
      </c>
    </row>
    <row r="11" spans="2:8" ht="20.100000000000001" customHeight="1" x14ac:dyDescent="0.25">
      <c r="C11" s="49" t="s">
        <v>124</v>
      </c>
      <c r="D11" s="52" t="s">
        <v>125</v>
      </c>
      <c r="E11" s="52" t="s">
        <v>126</v>
      </c>
      <c r="F11" s="50" t="s">
        <v>79</v>
      </c>
    </row>
    <row r="12" spans="2:8" ht="20.100000000000001" customHeight="1" x14ac:dyDescent="0.25">
      <c r="C12" s="49" t="s">
        <v>127</v>
      </c>
      <c r="D12" s="53" t="s">
        <v>128</v>
      </c>
      <c r="E12" s="53" t="s">
        <v>129</v>
      </c>
      <c r="F12" s="51" t="s">
        <v>81</v>
      </c>
    </row>
    <row r="13" spans="2:8" ht="20.100000000000001" customHeight="1" x14ac:dyDescent="0.25">
      <c r="C13" s="49" t="s">
        <v>130</v>
      </c>
      <c r="D13" s="52" t="s">
        <v>131</v>
      </c>
      <c r="E13" s="52" t="s">
        <v>114</v>
      </c>
      <c r="F13" s="50"/>
    </row>
    <row r="14" spans="2:8" ht="20.100000000000001" customHeight="1" x14ac:dyDescent="0.25">
      <c r="C14" s="49" t="s">
        <v>132</v>
      </c>
      <c r="D14" s="52" t="s">
        <v>133</v>
      </c>
      <c r="E14" s="52" t="s">
        <v>126</v>
      </c>
      <c r="F14" s="50"/>
    </row>
    <row r="15" spans="2:8" ht="20.100000000000001" customHeight="1" x14ac:dyDescent="0.25">
      <c r="C15" s="49" t="s">
        <v>134</v>
      </c>
      <c r="D15" s="52" t="s">
        <v>135</v>
      </c>
      <c r="E15" s="52" t="s">
        <v>126</v>
      </c>
      <c r="F15" s="50"/>
    </row>
    <row r="16" spans="2:8" ht="20.100000000000001" customHeight="1" x14ac:dyDescent="0.25">
      <c r="C16" s="49" t="s">
        <v>136</v>
      </c>
      <c r="D16" s="52" t="s">
        <v>137</v>
      </c>
      <c r="E16" s="52" t="s">
        <v>114</v>
      </c>
      <c r="F16" s="50"/>
    </row>
    <row r="17" spans="3:6" ht="20.100000000000001" customHeight="1" x14ac:dyDescent="0.25">
      <c r="C17" s="49" t="s">
        <v>138</v>
      </c>
      <c r="D17" s="52" t="s">
        <v>139</v>
      </c>
      <c r="E17" s="52" t="s">
        <v>121</v>
      </c>
      <c r="F17" s="50"/>
    </row>
    <row r="18" spans="3:6" ht="20.100000000000001" customHeight="1" x14ac:dyDescent="0.25">
      <c r="C18" s="49" t="s">
        <v>140</v>
      </c>
      <c r="D18" s="52" t="s">
        <v>141</v>
      </c>
      <c r="E18" s="52" t="s">
        <v>126</v>
      </c>
      <c r="F18" s="50"/>
    </row>
    <row r="19" spans="3:6" ht="20.100000000000001" customHeight="1" x14ac:dyDescent="0.25">
      <c r="C19" s="49" t="s">
        <v>142</v>
      </c>
      <c r="D19" s="52" t="s">
        <v>143</v>
      </c>
      <c r="E19" s="52" t="s">
        <v>114</v>
      </c>
      <c r="F19" s="50"/>
    </row>
    <row r="20" spans="3:6" ht="20.100000000000001" customHeight="1" x14ac:dyDescent="0.25">
      <c r="C20" s="49" t="s">
        <v>144</v>
      </c>
      <c r="D20" s="52" t="s">
        <v>145</v>
      </c>
      <c r="E20" s="52" t="s">
        <v>121</v>
      </c>
      <c r="F20" s="50"/>
    </row>
    <row r="21" spans="3:6" ht="20.100000000000001" customHeight="1" x14ac:dyDescent="0.25">
      <c r="C21" s="49" t="s">
        <v>146</v>
      </c>
      <c r="D21" s="52" t="s">
        <v>147</v>
      </c>
      <c r="E21" s="52" t="s">
        <v>114</v>
      </c>
      <c r="F21" s="50"/>
    </row>
    <row r="22" spans="3:6" ht="20.100000000000001" customHeight="1" x14ac:dyDescent="0.25">
      <c r="C22" s="49" t="s">
        <v>148</v>
      </c>
      <c r="D22" s="52" t="s">
        <v>149</v>
      </c>
      <c r="E22" s="52" t="s">
        <v>126</v>
      </c>
      <c r="F22" s="50"/>
    </row>
    <row r="23" spans="3:6" ht="20.100000000000001" customHeight="1" x14ac:dyDescent="0.25">
      <c r="C23" s="49" t="s">
        <v>150</v>
      </c>
      <c r="D23" s="52" t="s">
        <v>151</v>
      </c>
      <c r="E23" s="52" t="s">
        <v>126</v>
      </c>
      <c r="F23" s="50"/>
    </row>
    <row r="24" spans="3:6" ht="20.100000000000001" customHeight="1" x14ac:dyDescent="0.25">
      <c r="C24" s="49" t="s">
        <v>152</v>
      </c>
      <c r="D24" s="52" t="s">
        <v>153</v>
      </c>
      <c r="E24" s="52" t="s">
        <v>114</v>
      </c>
      <c r="F24" s="50"/>
    </row>
    <row r="25" spans="3:6" ht="20.100000000000001" customHeight="1" x14ac:dyDescent="0.25">
      <c r="C25" s="49" t="s">
        <v>154</v>
      </c>
      <c r="D25" s="53" t="s">
        <v>155</v>
      </c>
      <c r="E25" s="52" t="s">
        <v>129</v>
      </c>
      <c r="F25" s="50"/>
    </row>
    <row r="26" spans="3:6" ht="20.100000000000001" customHeight="1" x14ac:dyDescent="0.25">
      <c r="C26" s="49" t="s">
        <v>156</v>
      </c>
      <c r="D26" s="52" t="s">
        <v>157</v>
      </c>
      <c r="E26" s="52" t="s">
        <v>114</v>
      </c>
      <c r="F26" s="50"/>
    </row>
    <row r="27" spans="3:6" ht="20.100000000000001" customHeight="1" x14ac:dyDescent="0.25">
      <c r="C27" s="49" t="s">
        <v>158</v>
      </c>
      <c r="D27" s="52" t="s">
        <v>159</v>
      </c>
      <c r="E27" s="52" t="s">
        <v>114</v>
      </c>
      <c r="F27" s="50"/>
    </row>
    <row r="28" spans="3:6" ht="20.100000000000001" customHeight="1" x14ac:dyDescent="0.25">
      <c r="C28" s="49" t="s">
        <v>160</v>
      </c>
      <c r="D28" s="52" t="s">
        <v>161</v>
      </c>
      <c r="E28" s="52" t="s">
        <v>114</v>
      </c>
      <c r="F28" s="50"/>
    </row>
    <row r="29" spans="3:6" ht="20.100000000000001" customHeight="1" x14ac:dyDescent="0.25"/>
    <row r="30" spans="3:6" ht="20.100000000000001" customHeight="1" x14ac:dyDescent="0.25"/>
  </sheetData>
  <conditionalFormatting sqref="F6:F28">
    <cfRule type="cellIs" dxfId="10" priority="1" operator="equal">
      <formula>"Malo"</formula>
    </cfRule>
    <cfRule type="cellIs" dxfId="9" priority="2" operator="equal">
      <formula>"Regular"</formula>
    </cfRule>
    <cfRule type="cellIs" dxfId="8" priority="3" operator="equal">
      <formula>"Bueno"</formula>
    </cfRule>
  </conditionalFormatting>
  <dataValidations count="1">
    <dataValidation type="list" allowBlank="1" showInputMessage="1" showErrorMessage="1" sqref="F6:F28" xr:uid="{8EDDE048-8C6E-432A-8223-6F16B46598DA}">
      <formula1>$H$6:$H$8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C19"/>
  <sheetViews>
    <sheetView showGridLines="0" workbookViewId="0">
      <selection activeCell="C5" sqref="C5:C19"/>
    </sheetView>
  </sheetViews>
  <sheetFormatPr baseColWidth="10" defaultRowHeight="20.100000000000001" customHeight="1" x14ac:dyDescent="0.25"/>
  <cols>
    <col min="1" max="2" width="11.42578125" style="19"/>
    <col min="3" max="3" width="12.7109375" style="19" bestFit="1" customWidth="1"/>
    <col min="4" max="16384" width="11.42578125" style="19"/>
  </cols>
  <sheetData>
    <row r="2" spans="2:3" ht="20.100000000000001" customHeight="1" x14ac:dyDescent="0.25">
      <c r="B2" s="3" t="s">
        <v>245</v>
      </c>
    </row>
    <row r="4" spans="2:3" ht="20.100000000000001" customHeight="1" x14ac:dyDescent="0.25">
      <c r="C4" s="47" t="s">
        <v>173</v>
      </c>
    </row>
    <row r="5" spans="2:3" ht="20.100000000000001" customHeight="1" x14ac:dyDescent="0.25">
      <c r="C5" s="44" t="s">
        <v>88</v>
      </c>
    </row>
    <row r="6" spans="2:3" ht="20.100000000000001" customHeight="1" x14ac:dyDescent="0.25">
      <c r="C6" s="44" t="s">
        <v>87</v>
      </c>
    </row>
    <row r="7" spans="2:3" ht="20.100000000000001" customHeight="1" x14ac:dyDescent="0.25">
      <c r="C7" s="44" t="s">
        <v>89</v>
      </c>
    </row>
    <row r="8" spans="2:3" ht="20.100000000000001" customHeight="1" x14ac:dyDescent="0.25">
      <c r="C8" s="44" t="s">
        <v>90</v>
      </c>
    </row>
    <row r="9" spans="2:3" ht="20.100000000000001" customHeight="1" x14ac:dyDescent="0.25">
      <c r="C9" s="44" t="s">
        <v>92</v>
      </c>
    </row>
    <row r="10" spans="2:3" ht="20.100000000000001" customHeight="1" x14ac:dyDescent="0.25">
      <c r="C10" s="44" t="s">
        <v>98</v>
      </c>
    </row>
    <row r="11" spans="2:3" ht="20.100000000000001" customHeight="1" x14ac:dyDescent="0.25">
      <c r="C11" s="44" t="s">
        <v>89</v>
      </c>
    </row>
    <row r="12" spans="2:3" ht="20.100000000000001" customHeight="1" x14ac:dyDescent="0.25">
      <c r="C12" s="44" t="s">
        <v>97</v>
      </c>
    </row>
    <row r="13" spans="2:3" ht="20.100000000000001" customHeight="1" x14ac:dyDescent="0.25">
      <c r="C13" s="44" t="s">
        <v>104</v>
      </c>
    </row>
    <row r="14" spans="2:3" ht="20.100000000000001" customHeight="1" x14ac:dyDescent="0.25">
      <c r="C14" s="44" t="s">
        <v>100</v>
      </c>
    </row>
    <row r="15" spans="2:3" ht="20.100000000000001" customHeight="1" x14ac:dyDescent="0.25">
      <c r="C15" s="44" t="s">
        <v>102</v>
      </c>
    </row>
    <row r="16" spans="2:3" ht="20.100000000000001" customHeight="1" x14ac:dyDescent="0.25">
      <c r="C16" s="44" t="s">
        <v>103</v>
      </c>
    </row>
    <row r="17" spans="3:3" ht="20.100000000000001" customHeight="1" x14ac:dyDescent="0.25">
      <c r="C17" s="44" t="s">
        <v>98</v>
      </c>
    </row>
    <row r="18" spans="3:3" ht="20.100000000000001" customHeight="1" x14ac:dyDescent="0.25">
      <c r="C18" s="44" t="s">
        <v>89</v>
      </c>
    </row>
    <row r="19" spans="3:3" ht="20.100000000000001" customHeight="1" x14ac:dyDescent="0.25">
      <c r="C19" s="44" t="s">
        <v>108</v>
      </c>
    </row>
  </sheetData>
  <conditionalFormatting sqref="C5:C19">
    <cfRule type="duplicateValues" dxfId="7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K21"/>
  <sheetViews>
    <sheetView showGridLines="0" zoomScale="130" zoomScaleNormal="130" workbookViewId="0">
      <selection activeCell="G8" sqref="G8"/>
    </sheetView>
  </sheetViews>
  <sheetFormatPr baseColWidth="10" defaultRowHeight="15" x14ac:dyDescent="0.25"/>
  <cols>
    <col min="9" max="9" width="31.28515625" style="19" bestFit="1" customWidth="1"/>
    <col min="10" max="10" width="3.7109375" customWidth="1"/>
  </cols>
  <sheetData>
    <row r="3" spans="2:11" ht="15.75" x14ac:dyDescent="0.25">
      <c r="B3" s="57" t="s">
        <v>258</v>
      </c>
    </row>
    <row r="4" spans="2:11" ht="15.75" x14ac:dyDescent="0.25">
      <c r="B4" s="57"/>
    </row>
    <row r="5" spans="2:11" ht="20.100000000000001" customHeight="1" x14ac:dyDescent="0.25">
      <c r="C5" s="35" t="s">
        <v>14</v>
      </c>
      <c r="D5" s="35" t="s">
        <v>15</v>
      </c>
      <c r="E5" s="35" t="s">
        <v>174</v>
      </c>
      <c r="F5" s="35" t="s">
        <v>175</v>
      </c>
      <c r="G5" s="35" t="s">
        <v>18</v>
      </c>
    </row>
    <row r="6" spans="2:11" ht="20.100000000000001" customHeight="1" x14ac:dyDescent="0.25">
      <c r="C6" s="24">
        <v>166</v>
      </c>
      <c r="D6" s="25" t="s">
        <v>19</v>
      </c>
      <c r="E6" s="26">
        <v>8</v>
      </c>
      <c r="F6" s="24">
        <v>147</v>
      </c>
      <c r="G6" s="26">
        <f>E6*F6</f>
        <v>1176</v>
      </c>
      <c r="I6" s="19" t="s">
        <v>176</v>
      </c>
      <c r="K6" s="58"/>
    </row>
    <row r="7" spans="2:11" ht="20.100000000000001" customHeight="1" x14ac:dyDescent="0.25">
      <c r="C7" s="24">
        <v>113</v>
      </c>
      <c r="D7" s="25" t="s">
        <v>22</v>
      </c>
      <c r="E7" s="26">
        <v>10</v>
      </c>
      <c r="F7" s="24">
        <v>114</v>
      </c>
      <c r="G7" s="26" t="e" cm="1">
        <f t="array" ref="G7">E7*F7*t</f>
        <v>#NAME?</v>
      </c>
      <c r="I7" s="19" t="s">
        <v>177</v>
      </c>
      <c r="K7" s="18"/>
    </row>
    <row r="8" spans="2:11" ht="20.100000000000001" customHeight="1" x14ac:dyDescent="0.25">
      <c r="C8" s="24">
        <v>155</v>
      </c>
      <c r="D8" s="25" t="s">
        <v>25</v>
      </c>
      <c r="E8" s="26">
        <v>5</v>
      </c>
      <c r="F8" s="24">
        <v>189</v>
      </c>
      <c r="G8" s="26">
        <f>-E8*F8</f>
        <v>-945</v>
      </c>
      <c r="I8" s="19" t="s">
        <v>178</v>
      </c>
      <c r="K8" s="59"/>
    </row>
    <row r="9" spans="2:11" ht="20.100000000000001" customHeight="1" x14ac:dyDescent="0.25">
      <c r="C9" s="24">
        <v>134</v>
      </c>
      <c r="D9" s="25" t="s">
        <v>28</v>
      </c>
      <c r="E9" s="26">
        <v>6</v>
      </c>
      <c r="F9" s="24">
        <v>174</v>
      </c>
      <c r="G9" s="26">
        <f t="shared" ref="G7:G19" si="0">E9*F9</f>
        <v>1044</v>
      </c>
      <c r="I9" s="19" t="s">
        <v>179</v>
      </c>
      <c r="K9" s="60"/>
    </row>
    <row r="10" spans="2:11" ht="20.100000000000001" customHeight="1" x14ac:dyDescent="0.25">
      <c r="C10" s="24">
        <v>178</v>
      </c>
      <c r="D10" s="25" t="s">
        <v>31</v>
      </c>
      <c r="E10" s="26">
        <v>7</v>
      </c>
      <c r="F10" s="24">
        <v>149</v>
      </c>
      <c r="G10" s="26">
        <f t="shared" si="0"/>
        <v>1043</v>
      </c>
    </row>
    <row r="11" spans="2:11" ht="20.100000000000001" customHeight="1" x14ac:dyDescent="0.25">
      <c r="C11" s="24">
        <v>181</v>
      </c>
      <c r="D11" s="25" t="s">
        <v>33</v>
      </c>
      <c r="E11" s="26">
        <v>4</v>
      </c>
      <c r="F11" s="24">
        <v>181</v>
      </c>
      <c r="G11" s="26" t="str">
        <f>LEFT(D11,4)</f>
        <v>Jugo</v>
      </c>
    </row>
    <row r="12" spans="2:11" ht="20.100000000000001" customHeight="1" x14ac:dyDescent="0.25">
      <c r="C12" s="24">
        <v>102</v>
      </c>
      <c r="D12" s="25" t="s">
        <v>35</v>
      </c>
      <c r="E12" s="26">
        <v>8</v>
      </c>
      <c r="F12" s="24">
        <v>190</v>
      </c>
      <c r="G12" s="26">
        <f t="shared" si="0"/>
        <v>1520</v>
      </c>
    </row>
    <row r="13" spans="2:11" ht="20.100000000000001" customHeight="1" x14ac:dyDescent="0.25">
      <c r="C13" s="24">
        <v>149</v>
      </c>
      <c r="D13" s="25" t="s">
        <v>33</v>
      </c>
      <c r="E13" s="26">
        <v>2</v>
      </c>
      <c r="F13" s="24">
        <v>35</v>
      </c>
      <c r="G13" s="26">
        <f t="shared" si="0"/>
        <v>70</v>
      </c>
    </row>
    <row r="14" spans="2:11" ht="20.100000000000001" customHeight="1" x14ac:dyDescent="0.25">
      <c r="C14" s="24">
        <v>164</v>
      </c>
      <c r="D14" s="25" t="s">
        <v>35</v>
      </c>
      <c r="E14" s="26">
        <v>9</v>
      </c>
      <c r="F14" s="24">
        <v>62</v>
      </c>
      <c r="G14" s="26"/>
    </row>
    <row r="15" spans="2:11" ht="20.100000000000001" customHeight="1" x14ac:dyDescent="0.25">
      <c r="C15" s="24">
        <v>183</v>
      </c>
      <c r="D15" s="25" t="s">
        <v>35</v>
      </c>
      <c r="E15" s="26">
        <v>4</v>
      </c>
      <c r="F15" s="24">
        <v>40</v>
      </c>
      <c r="G15" s="26">
        <f t="shared" si="0"/>
        <v>160</v>
      </c>
    </row>
    <row r="16" spans="2:11" ht="20.100000000000001" customHeight="1" x14ac:dyDescent="0.25">
      <c r="C16" s="24">
        <v>102</v>
      </c>
      <c r="D16" s="25" t="s">
        <v>35</v>
      </c>
      <c r="E16" s="26">
        <v>5</v>
      </c>
      <c r="F16" s="24">
        <v>99</v>
      </c>
      <c r="G16" s="26">
        <v>-150</v>
      </c>
    </row>
    <row r="17" spans="3:7" ht="20.100000000000001" customHeight="1" x14ac:dyDescent="0.25">
      <c r="C17" s="24">
        <v>149</v>
      </c>
      <c r="D17" s="25" t="s">
        <v>33</v>
      </c>
      <c r="E17" s="26">
        <v>6</v>
      </c>
      <c r="F17" s="24">
        <v>160</v>
      </c>
      <c r="G17" s="26">
        <f t="shared" si="0"/>
        <v>960</v>
      </c>
    </row>
    <row r="18" spans="3:7" ht="20.100000000000001" customHeight="1" x14ac:dyDescent="0.25">
      <c r="C18" s="24">
        <v>164</v>
      </c>
      <c r="D18" s="25" t="s">
        <v>35</v>
      </c>
      <c r="E18" s="26">
        <v>9</v>
      </c>
      <c r="F18" s="24">
        <v>32</v>
      </c>
      <c r="G18" s="26">
        <f t="shared" si="0"/>
        <v>288</v>
      </c>
    </row>
    <row r="19" spans="3:7" ht="20.100000000000001" customHeight="1" x14ac:dyDescent="0.25">
      <c r="C19" s="24">
        <v>183</v>
      </c>
      <c r="D19" s="25" t="s">
        <v>35</v>
      </c>
      <c r="E19" s="26">
        <v>4</v>
      </c>
      <c r="F19" s="24">
        <v>141</v>
      </c>
      <c r="G19" s="26">
        <f t="shared" si="0"/>
        <v>564</v>
      </c>
    </row>
    <row r="20" spans="3:7" ht="20.100000000000001" customHeight="1" x14ac:dyDescent="0.25"/>
    <row r="21" spans="3:7" ht="20.100000000000001" customHeight="1" x14ac:dyDescent="0.25"/>
  </sheetData>
  <conditionalFormatting sqref="G6:G19">
    <cfRule type="containsBlanks" dxfId="6" priority="1">
      <formula>LEN(TRIM(G6))=0</formula>
    </cfRule>
    <cfRule type="expression" dxfId="5" priority="2">
      <formula>ISTEXT($G6)</formula>
    </cfRule>
    <cfRule type="containsErrors" dxfId="4" priority="3">
      <formula>ISERROR(G6)</formula>
    </cfRule>
    <cfRule type="cellIs" dxfId="3" priority="4" operator="lessThanOr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T34"/>
  <sheetViews>
    <sheetView showGridLines="0" workbookViewId="0">
      <selection activeCell="K2" sqref="K2"/>
    </sheetView>
  </sheetViews>
  <sheetFormatPr baseColWidth="10" defaultRowHeight="12.75" x14ac:dyDescent="0.2"/>
  <cols>
    <col min="1" max="1" width="5.28515625" style="23" customWidth="1"/>
    <col min="2" max="2" width="3.85546875" style="23" bestFit="1" customWidth="1"/>
    <col min="3" max="3" width="11.85546875" style="23" customWidth="1"/>
    <col min="4" max="4" width="12.42578125" style="40" customWidth="1"/>
    <col min="5" max="5" width="5.7109375" style="23" bestFit="1" customWidth="1"/>
    <col min="6" max="6" width="13.140625" style="23" customWidth="1"/>
    <col min="7" max="7" width="9" style="23" bestFit="1" customWidth="1"/>
    <col min="8" max="8" width="9.85546875" style="23" bestFit="1" customWidth="1"/>
    <col min="9" max="9" width="13.5703125" style="23" customWidth="1"/>
    <col min="10" max="10" width="15.7109375" style="23" bestFit="1" customWidth="1"/>
    <col min="11" max="11" width="11" style="23" customWidth="1"/>
    <col min="12" max="12" width="12.140625" style="67" customWidth="1"/>
    <col min="13" max="13" width="11.140625" style="23" customWidth="1"/>
    <col min="14" max="14" width="9" style="23" bestFit="1" customWidth="1"/>
    <col min="15" max="18" width="11.42578125" style="23"/>
    <col min="19" max="19" width="9" style="23" bestFit="1" customWidth="1"/>
    <col min="20" max="16384" width="11.42578125" style="23"/>
  </cols>
  <sheetData>
    <row r="2" spans="2:20" x14ac:dyDescent="0.2">
      <c r="J2" s="84" t="s">
        <v>0</v>
      </c>
      <c r="K2" s="23" t="s">
        <v>6</v>
      </c>
    </row>
    <row r="3" spans="2:20" x14ac:dyDescent="0.2">
      <c r="B3" s="30" t="s">
        <v>259</v>
      </c>
      <c r="C3" s="30" t="s">
        <v>265</v>
      </c>
    </row>
    <row r="4" spans="2:20" x14ac:dyDescent="0.2">
      <c r="B4" s="30"/>
      <c r="C4" s="30"/>
    </row>
    <row r="5" spans="2:20" ht="38.25" x14ac:dyDescent="0.2">
      <c r="C5" s="63" t="s">
        <v>180</v>
      </c>
      <c r="D5" s="63" t="s">
        <v>181</v>
      </c>
      <c r="E5" s="64" t="s">
        <v>182</v>
      </c>
      <c r="F5" s="64" t="s">
        <v>183</v>
      </c>
      <c r="G5" s="64" t="s">
        <v>184</v>
      </c>
      <c r="H5" s="64" t="s">
        <v>175</v>
      </c>
      <c r="I5" s="64" t="s">
        <v>185</v>
      </c>
      <c r="J5" s="64" t="s">
        <v>186</v>
      </c>
      <c r="K5" s="64" t="s">
        <v>187</v>
      </c>
      <c r="L5" s="68" t="s">
        <v>188</v>
      </c>
      <c r="M5" s="64" t="s">
        <v>189</v>
      </c>
      <c r="N5" s="64" t="s">
        <v>0</v>
      </c>
      <c r="O5" s="64" t="s">
        <v>190</v>
      </c>
      <c r="T5" s="84" t="s">
        <v>0</v>
      </c>
    </row>
    <row r="6" spans="2:20" ht="20.100000000000001" customHeight="1" x14ac:dyDescent="0.2">
      <c r="C6" s="62" t="s">
        <v>191</v>
      </c>
      <c r="D6" s="65" t="s">
        <v>192</v>
      </c>
      <c r="E6" s="61" t="s">
        <v>193</v>
      </c>
      <c r="F6" s="61" t="s">
        <v>194</v>
      </c>
      <c r="G6" s="61">
        <v>105.06</v>
      </c>
      <c r="H6" s="61">
        <v>2</v>
      </c>
      <c r="I6" s="61">
        <v>8.5499999999999972</v>
      </c>
      <c r="J6" s="61">
        <v>4.5499999999999972</v>
      </c>
      <c r="K6" s="61">
        <v>2</v>
      </c>
      <c r="L6" s="69">
        <v>36509</v>
      </c>
      <c r="M6" s="61">
        <v>36529</v>
      </c>
      <c r="N6" s="61" t="s">
        <v>195</v>
      </c>
      <c r="O6" s="61" t="s">
        <v>196</v>
      </c>
      <c r="T6" s="85" t="s">
        <v>195</v>
      </c>
    </row>
    <row r="7" spans="2:20" ht="20.100000000000001" customHeight="1" x14ac:dyDescent="0.2">
      <c r="C7" s="62" t="s">
        <v>197</v>
      </c>
      <c r="D7" s="65" t="s">
        <v>192</v>
      </c>
      <c r="E7" s="61" t="s">
        <v>198</v>
      </c>
      <c r="F7" s="61" t="s">
        <v>194</v>
      </c>
      <c r="G7" s="61">
        <v>61.5</v>
      </c>
      <c r="H7" s="61">
        <v>2</v>
      </c>
      <c r="I7" s="61">
        <v>8.25</v>
      </c>
      <c r="J7" s="61">
        <v>3.25</v>
      </c>
      <c r="K7" s="61">
        <v>2</v>
      </c>
      <c r="L7" s="69">
        <v>36510</v>
      </c>
      <c r="M7" s="61">
        <v>36529</v>
      </c>
      <c r="N7" s="61" t="s">
        <v>199</v>
      </c>
      <c r="O7" s="61" t="s">
        <v>200</v>
      </c>
      <c r="T7" s="85" t="s">
        <v>199</v>
      </c>
    </row>
    <row r="8" spans="2:20" ht="20.100000000000001" customHeight="1" x14ac:dyDescent="0.2">
      <c r="C8" s="62" t="s">
        <v>201</v>
      </c>
      <c r="D8" s="65" t="s">
        <v>192</v>
      </c>
      <c r="E8" s="61" t="s">
        <v>202</v>
      </c>
      <c r="F8" s="61" t="s">
        <v>194</v>
      </c>
      <c r="G8" s="61">
        <v>222.02999999999997</v>
      </c>
      <c r="H8" s="61">
        <v>1</v>
      </c>
      <c r="I8" s="61">
        <v>7.9899999999999984</v>
      </c>
      <c r="J8" s="61">
        <v>4.9899999999999984</v>
      </c>
      <c r="K8" s="61">
        <v>3</v>
      </c>
      <c r="L8" s="69">
        <v>36511</v>
      </c>
      <c r="M8" s="61">
        <v>36528</v>
      </c>
      <c r="N8" s="61" t="s">
        <v>195</v>
      </c>
      <c r="O8" s="61" t="s">
        <v>196</v>
      </c>
      <c r="T8" s="61" t="s">
        <v>3</v>
      </c>
    </row>
    <row r="9" spans="2:20" ht="20.100000000000001" customHeight="1" x14ac:dyDescent="0.2">
      <c r="C9" s="62" t="s">
        <v>203</v>
      </c>
      <c r="D9" s="65" t="s">
        <v>204</v>
      </c>
      <c r="E9" s="61" t="s">
        <v>202</v>
      </c>
      <c r="F9" s="61" t="s">
        <v>194</v>
      </c>
      <c r="G9" s="61">
        <v>666.08999999999992</v>
      </c>
      <c r="H9" s="61">
        <v>3</v>
      </c>
      <c r="I9" s="61">
        <v>5.6099999999999994</v>
      </c>
      <c r="J9" s="61">
        <v>5.6099999999999994</v>
      </c>
      <c r="K9" s="61">
        <v>2</v>
      </c>
      <c r="L9" s="69">
        <v>36511</v>
      </c>
      <c r="M9" s="61">
        <v>36529</v>
      </c>
      <c r="N9" s="61" t="s">
        <v>195</v>
      </c>
      <c r="O9" s="61" t="s">
        <v>196</v>
      </c>
      <c r="T9" s="61" t="s">
        <v>6</v>
      </c>
    </row>
    <row r="10" spans="2:20" ht="20.100000000000001" customHeight="1" x14ac:dyDescent="0.2">
      <c r="C10" s="62" t="s">
        <v>205</v>
      </c>
      <c r="D10" s="65" t="s">
        <v>192</v>
      </c>
      <c r="E10" s="61" t="s">
        <v>206</v>
      </c>
      <c r="F10" s="61" t="s">
        <v>194</v>
      </c>
      <c r="G10" s="61">
        <v>80.16</v>
      </c>
      <c r="H10" s="61">
        <v>3</v>
      </c>
      <c r="I10" s="61">
        <v>9.9899999999999984</v>
      </c>
      <c r="J10" s="61">
        <v>3.9899999999999984</v>
      </c>
      <c r="K10" s="61">
        <v>3</v>
      </c>
      <c r="L10" s="69">
        <v>36512</v>
      </c>
      <c r="M10" s="61">
        <v>36528</v>
      </c>
      <c r="N10" s="61" t="s">
        <v>3</v>
      </c>
      <c r="O10" s="61" t="s">
        <v>207</v>
      </c>
      <c r="T10" s="61" t="s">
        <v>9</v>
      </c>
    </row>
    <row r="11" spans="2:20" ht="20.100000000000001" customHeight="1" x14ac:dyDescent="0.2">
      <c r="C11" s="62" t="s">
        <v>208</v>
      </c>
      <c r="D11" s="65" t="s">
        <v>192</v>
      </c>
      <c r="E11" s="61" t="s">
        <v>198</v>
      </c>
      <c r="F11" s="61" t="s">
        <v>194</v>
      </c>
      <c r="G11" s="61">
        <v>30.75</v>
      </c>
      <c r="H11" s="61">
        <v>1</v>
      </c>
      <c r="I11" s="61">
        <v>5.1400000000000006</v>
      </c>
      <c r="J11" s="61">
        <v>6.1400000000000006</v>
      </c>
      <c r="K11" s="61">
        <v>3</v>
      </c>
      <c r="L11" s="69">
        <v>36512</v>
      </c>
      <c r="M11" s="61">
        <v>36528</v>
      </c>
      <c r="N11" s="61" t="s">
        <v>3</v>
      </c>
      <c r="O11" s="61" t="s">
        <v>207</v>
      </c>
      <c r="T11" s="61" t="s">
        <v>2</v>
      </c>
    </row>
    <row r="12" spans="2:20" ht="20.100000000000001" customHeight="1" x14ac:dyDescent="0.25">
      <c r="C12" s="62" t="s">
        <v>209</v>
      </c>
      <c r="D12" s="65" t="s">
        <v>192</v>
      </c>
      <c r="E12" s="61" t="s">
        <v>202</v>
      </c>
      <c r="F12" s="61" t="s">
        <v>194</v>
      </c>
      <c r="G12" s="61">
        <v>666.08999999999992</v>
      </c>
      <c r="H12" s="61">
        <v>3</v>
      </c>
      <c r="I12" s="61">
        <v>7.1400000000000006</v>
      </c>
      <c r="J12" s="61">
        <v>4.1400000000000006</v>
      </c>
      <c r="K12" s="61">
        <v>2</v>
      </c>
      <c r="L12" s="69">
        <v>36513</v>
      </c>
      <c r="M12" s="61">
        <v>36533</v>
      </c>
      <c r="N12" s="61" t="s">
        <v>6</v>
      </c>
      <c r="O12" s="61" t="s">
        <v>210</v>
      </c>
      <c r="S12"/>
      <c r="T12" s="61" t="s">
        <v>5</v>
      </c>
    </row>
    <row r="13" spans="2:20" ht="20.100000000000001" customHeight="1" x14ac:dyDescent="0.25">
      <c r="C13" s="62" t="s">
        <v>211</v>
      </c>
      <c r="D13" s="65" t="s">
        <v>192</v>
      </c>
      <c r="E13" s="61" t="s">
        <v>198</v>
      </c>
      <c r="F13" s="61" t="s">
        <v>194</v>
      </c>
      <c r="G13" s="61">
        <v>61.5</v>
      </c>
      <c r="H13" s="61">
        <v>2</v>
      </c>
      <c r="I13" s="61">
        <v>8.5799999999999983</v>
      </c>
      <c r="J13" s="61">
        <v>3.5799999999999983</v>
      </c>
      <c r="K13" s="61">
        <v>2</v>
      </c>
      <c r="L13" s="69">
        <v>36514</v>
      </c>
      <c r="M13" s="61">
        <v>36533</v>
      </c>
      <c r="N13" s="61" t="s">
        <v>9</v>
      </c>
      <c r="O13" s="61" t="s">
        <v>212</v>
      </c>
      <c r="S13"/>
      <c r="T13" s="61" t="s">
        <v>4</v>
      </c>
    </row>
    <row r="14" spans="2:20" ht="20.100000000000001" customHeight="1" x14ac:dyDescent="0.25">
      <c r="C14" s="62" t="s">
        <v>213</v>
      </c>
      <c r="D14" s="65" t="s">
        <v>192</v>
      </c>
      <c r="E14" s="61" t="s">
        <v>214</v>
      </c>
      <c r="F14" s="61" t="s">
        <v>194</v>
      </c>
      <c r="G14" s="61">
        <v>120.60000000000001</v>
      </c>
      <c r="H14" s="61">
        <v>3</v>
      </c>
      <c r="I14" s="61">
        <v>9.5499999999999972</v>
      </c>
      <c r="J14" s="61">
        <v>5.5499999999999972</v>
      </c>
      <c r="K14" s="61">
        <v>2</v>
      </c>
      <c r="L14" s="69">
        <v>36514</v>
      </c>
      <c r="M14" s="61">
        <v>36529</v>
      </c>
      <c r="N14" s="61" t="s">
        <v>2</v>
      </c>
      <c r="O14" s="61" t="s">
        <v>215</v>
      </c>
      <c r="S14"/>
      <c r="T14" s="61" t="s">
        <v>1</v>
      </c>
    </row>
    <row r="15" spans="2:20" ht="20.100000000000001" customHeight="1" x14ac:dyDescent="0.25">
      <c r="C15" s="61" t="s">
        <v>216</v>
      </c>
      <c r="D15" s="66" t="s">
        <v>192</v>
      </c>
      <c r="E15" s="61" t="s">
        <v>193</v>
      </c>
      <c r="F15" s="61" t="s">
        <v>194</v>
      </c>
      <c r="G15" s="61">
        <v>105.06</v>
      </c>
      <c r="H15" s="61">
        <v>2</v>
      </c>
      <c r="I15" s="61">
        <v>7.68</v>
      </c>
      <c r="J15" s="61">
        <v>3.6799999999999997</v>
      </c>
      <c r="K15" s="61">
        <v>2</v>
      </c>
      <c r="L15" s="69">
        <v>36515</v>
      </c>
      <c r="M15" s="61">
        <v>36531</v>
      </c>
      <c r="N15" s="61" t="s">
        <v>3</v>
      </c>
      <c r="O15" s="61" t="s">
        <v>207</v>
      </c>
      <c r="S15"/>
    </row>
    <row r="16" spans="2:20" ht="20.100000000000001" customHeight="1" x14ac:dyDescent="0.25">
      <c r="C16" s="61" t="s">
        <v>217</v>
      </c>
      <c r="D16" s="66" t="s">
        <v>192</v>
      </c>
      <c r="E16" s="61" t="s">
        <v>193</v>
      </c>
      <c r="F16" s="61" t="s">
        <v>194</v>
      </c>
      <c r="G16" s="61">
        <v>52.53</v>
      </c>
      <c r="H16" s="61">
        <v>1</v>
      </c>
      <c r="I16" s="61">
        <v>8.990000000000002</v>
      </c>
      <c r="J16" s="61">
        <v>5.990000000000002</v>
      </c>
      <c r="K16" s="61">
        <v>1</v>
      </c>
      <c r="L16" s="69">
        <v>36515</v>
      </c>
      <c r="M16" s="61">
        <v>36526</v>
      </c>
      <c r="N16" s="61" t="s">
        <v>5</v>
      </c>
      <c r="O16" s="61" t="s">
        <v>218</v>
      </c>
      <c r="S16"/>
    </row>
    <row r="17" spans="3:19" ht="20.100000000000001" customHeight="1" x14ac:dyDescent="0.25">
      <c r="C17" s="61" t="s">
        <v>219</v>
      </c>
      <c r="D17" s="66" t="s">
        <v>204</v>
      </c>
      <c r="E17" s="61" t="s">
        <v>206</v>
      </c>
      <c r="F17" s="61" t="s">
        <v>194</v>
      </c>
      <c r="G17" s="61">
        <v>53.44</v>
      </c>
      <c r="H17" s="61">
        <v>2</v>
      </c>
      <c r="I17" s="61">
        <v>7</v>
      </c>
      <c r="J17" s="61">
        <v>5</v>
      </c>
      <c r="K17" s="61">
        <v>2</v>
      </c>
      <c r="L17" s="69">
        <v>36515</v>
      </c>
      <c r="M17" s="61">
        <v>36531</v>
      </c>
      <c r="N17" s="61" t="s">
        <v>2</v>
      </c>
      <c r="O17" s="61" t="s">
        <v>215</v>
      </c>
      <c r="S17"/>
    </row>
    <row r="18" spans="3:19" ht="20.100000000000001" customHeight="1" x14ac:dyDescent="0.25">
      <c r="C18" s="61" t="s">
        <v>220</v>
      </c>
      <c r="D18" s="66" t="s">
        <v>192</v>
      </c>
      <c r="E18" s="61" t="s">
        <v>221</v>
      </c>
      <c r="F18" s="61" t="s">
        <v>194</v>
      </c>
      <c r="G18" s="61">
        <v>50.36</v>
      </c>
      <c r="H18" s="61">
        <v>1</v>
      </c>
      <c r="I18" s="61">
        <v>7</v>
      </c>
      <c r="J18" s="61">
        <v>5</v>
      </c>
      <c r="K18" s="61">
        <v>1</v>
      </c>
      <c r="L18" s="69">
        <v>36516</v>
      </c>
      <c r="M18" s="61">
        <v>36530</v>
      </c>
      <c r="N18" s="61" t="s">
        <v>4</v>
      </c>
      <c r="O18" s="61" t="s">
        <v>222</v>
      </c>
      <c r="S18"/>
    </row>
    <row r="19" spans="3:19" ht="20.100000000000001" customHeight="1" x14ac:dyDescent="0.25">
      <c r="C19" s="61" t="s">
        <v>223</v>
      </c>
      <c r="D19" s="66" t="s">
        <v>204</v>
      </c>
      <c r="E19" s="61" t="s">
        <v>193</v>
      </c>
      <c r="F19" s="61" t="s">
        <v>194</v>
      </c>
      <c r="G19" s="61">
        <v>52.53</v>
      </c>
      <c r="H19" s="61">
        <v>1</v>
      </c>
      <c r="I19" s="61">
        <v>8.1000000000000014</v>
      </c>
      <c r="J19" s="61">
        <v>6.1000000000000014</v>
      </c>
      <c r="K19" s="61">
        <v>2</v>
      </c>
      <c r="L19" s="69">
        <v>36516</v>
      </c>
      <c r="M19" s="61">
        <v>36526</v>
      </c>
      <c r="N19" s="61" t="s">
        <v>4</v>
      </c>
      <c r="O19" s="61" t="s">
        <v>222</v>
      </c>
      <c r="S19"/>
    </row>
    <row r="20" spans="3:19" ht="20.100000000000001" customHeight="1" x14ac:dyDescent="0.25">
      <c r="C20" s="61" t="s">
        <v>224</v>
      </c>
      <c r="D20" s="66" t="s">
        <v>192</v>
      </c>
      <c r="E20" s="61" t="s">
        <v>206</v>
      </c>
      <c r="F20" s="61" t="s">
        <v>194</v>
      </c>
      <c r="G20" s="61">
        <v>53.44</v>
      </c>
      <c r="H20" s="61">
        <v>2</v>
      </c>
      <c r="I20" s="61">
        <v>7</v>
      </c>
      <c r="J20" s="61">
        <v>3</v>
      </c>
      <c r="K20" s="61">
        <v>3</v>
      </c>
      <c r="L20" s="69">
        <v>36516</v>
      </c>
      <c r="M20" s="61">
        <v>36529</v>
      </c>
      <c r="N20" s="61" t="s">
        <v>3</v>
      </c>
      <c r="O20" s="61" t="s">
        <v>207</v>
      </c>
      <c r="S20"/>
    </row>
    <row r="21" spans="3:19" ht="20.100000000000001" customHeight="1" x14ac:dyDescent="0.25">
      <c r="C21" s="61" t="s">
        <v>225</v>
      </c>
      <c r="D21" s="66" t="s">
        <v>204</v>
      </c>
      <c r="E21" s="61" t="s">
        <v>206</v>
      </c>
      <c r="F21" s="61" t="s">
        <v>194</v>
      </c>
      <c r="G21" s="61">
        <v>80.16</v>
      </c>
      <c r="H21" s="61">
        <v>3</v>
      </c>
      <c r="I21" s="61">
        <v>5.5799999999999983</v>
      </c>
      <c r="J21" s="61">
        <v>5.5799999999999983</v>
      </c>
      <c r="K21" s="61">
        <v>2</v>
      </c>
      <c r="L21" s="69">
        <v>36516</v>
      </c>
      <c r="M21" s="61">
        <v>36534</v>
      </c>
      <c r="N21" s="61" t="s">
        <v>1</v>
      </c>
      <c r="O21" s="61" t="s">
        <v>226</v>
      </c>
      <c r="S21"/>
    </row>
    <row r="22" spans="3:19" ht="20.100000000000001" customHeight="1" x14ac:dyDescent="0.25">
      <c r="C22" s="61" t="s">
        <v>227</v>
      </c>
      <c r="D22" s="66" t="s">
        <v>192</v>
      </c>
      <c r="E22" s="61" t="s">
        <v>228</v>
      </c>
      <c r="F22" s="61" t="s">
        <v>229</v>
      </c>
      <c r="G22" s="61">
        <v>44.984999999999999</v>
      </c>
      <c r="H22" s="61">
        <v>2</v>
      </c>
      <c r="I22" s="61">
        <v>7.990000000000002</v>
      </c>
      <c r="J22" s="61">
        <v>4.990000000000002</v>
      </c>
      <c r="K22" s="61">
        <v>2</v>
      </c>
      <c r="L22" s="69">
        <v>36516</v>
      </c>
      <c r="M22" s="61">
        <v>36531</v>
      </c>
      <c r="N22" s="61" t="s">
        <v>195</v>
      </c>
      <c r="O22" s="61" t="s">
        <v>196</v>
      </c>
      <c r="S22"/>
    </row>
    <row r="23" spans="3:19" ht="20.100000000000001" customHeight="1" x14ac:dyDescent="0.25">
      <c r="C23" s="61" t="s">
        <v>230</v>
      </c>
      <c r="D23" s="66" t="s">
        <v>192</v>
      </c>
      <c r="E23" s="61" t="s">
        <v>231</v>
      </c>
      <c r="F23" s="61" t="s">
        <v>232</v>
      </c>
      <c r="G23" s="61">
        <v>60.624000000000002</v>
      </c>
      <c r="H23" s="61">
        <v>2</v>
      </c>
      <c r="I23" s="61">
        <v>5</v>
      </c>
      <c r="J23" s="61">
        <v>4</v>
      </c>
      <c r="K23" s="61">
        <v>2</v>
      </c>
      <c r="L23" s="69">
        <v>36516</v>
      </c>
      <c r="M23" s="61">
        <v>36536</v>
      </c>
      <c r="N23" s="61" t="s">
        <v>5</v>
      </c>
      <c r="O23" s="61" t="s">
        <v>218</v>
      </c>
      <c r="S23"/>
    </row>
    <row r="24" spans="3:19" ht="20.100000000000001" customHeight="1" x14ac:dyDescent="0.25">
      <c r="C24" s="61" t="s">
        <v>233</v>
      </c>
      <c r="D24" s="66" t="s">
        <v>192</v>
      </c>
      <c r="E24" s="61" t="s">
        <v>202</v>
      </c>
      <c r="F24" s="61" t="s">
        <v>194</v>
      </c>
      <c r="G24" s="61">
        <v>444.05999999999995</v>
      </c>
      <c r="H24" s="61">
        <v>2</v>
      </c>
      <c r="I24" s="61">
        <v>7</v>
      </c>
      <c r="J24" s="61">
        <v>4</v>
      </c>
      <c r="K24" s="61">
        <v>3</v>
      </c>
      <c r="L24" s="69">
        <v>36517</v>
      </c>
      <c r="M24" s="61">
        <v>36529</v>
      </c>
      <c r="N24" s="61" t="s">
        <v>1</v>
      </c>
      <c r="O24" s="61" t="s">
        <v>226</v>
      </c>
      <c r="S24"/>
    </row>
    <row r="25" spans="3:19" ht="20.100000000000001" customHeight="1" x14ac:dyDescent="0.25">
      <c r="C25" s="61" t="s">
        <v>234</v>
      </c>
      <c r="D25" s="66" t="s">
        <v>204</v>
      </c>
      <c r="E25" s="61" t="s">
        <v>193</v>
      </c>
      <c r="F25" s="61" t="s">
        <v>235</v>
      </c>
      <c r="G25" s="61">
        <v>89.301000000000002</v>
      </c>
      <c r="H25" s="61">
        <v>2</v>
      </c>
      <c r="I25" s="61">
        <v>9.5799999999999983</v>
      </c>
      <c r="J25" s="61">
        <v>5.5799999999999983</v>
      </c>
      <c r="K25" s="61">
        <v>1</v>
      </c>
      <c r="L25" s="69">
        <v>36517</v>
      </c>
      <c r="M25" s="61">
        <v>36526</v>
      </c>
      <c r="N25" s="61" t="s">
        <v>199</v>
      </c>
      <c r="O25" s="61" t="s">
        <v>200</v>
      </c>
      <c r="S25"/>
    </row>
    <row r="26" spans="3:19" ht="20.100000000000001" customHeight="1" x14ac:dyDescent="0.25">
      <c r="C26" s="61" t="s">
        <v>236</v>
      </c>
      <c r="D26" s="66" t="s">
        <v>192</v>
      </c>
      <c r="E26" s="61" t="s">
        <v>237</v>
      </c>
      <c r="F26" s="61" t="s">
        <v>194</v>
      </c>
      <c r="G26" s="61">
        <v>81.099999999999994</v>
      </c>
      <c r="H26" s="61">
        <v>2</v>
      </c>
      <c r="I26" s="61">
        <v>8.14</v>
      </c>
      <c r="J26" s="61">
        <v>6.1400000000000006</v>
      </c>
      <c r="K26" s="61">
        <v>1</v>
      </c>
      <c r="L26" s="69">
        <v>36517</v>
      </c>
      <c r="M26" s="61">
        <v>36528</v>
      </c>
      <c r="N26" s="61" t="s">
        <v>1</v>
      </c>
      <c r="O26" s="61" t="s">
        <v>226</v>
      </c>
      <c r="S26"/>
    </row>
    <row r="27" spans="3:19" ht="20.100000000000001" customHeight="1" x14ac:dyDescent="0.25">
      <c r="C27" s="61" t="s">
        <v>238</v>
      </c>
      <c r="D27" s="66" t="s">
        <v>192</v>
      </c>
      <c r="E27" s="61" t="s">
        <v>239</v>
      </c>
      <c r="F27" s="61" t="s">
        <v>194</v>
      </c>
      <c r="G27" s="61">
        <v>137.57999999999998</v>
      </c>
      <c r="H27" s="61">
        <v>3</v>
      </c>
      <c r="I27" s="61">
        <v>6.8900000000000006</v>
      </c>
      <c r="J27" s="61">
        <v>6.8900000000000006</v>
      </c>
      <c r="K27" s="61">
        <v>1</v>
      </c>
      <c r="L27" s="69">
        <v>36518</v>
      </c>
      <c r="M27" s="61">
        <v>36533</v>
      </c>
      <c r="N27" s="61" t="s">
        <v>5</v>
      </c>
      <c r="O27" s="61" t="s">
        <v>218</v>
      </c>
      <c r="S27"/>
    </row>
    <row r="28" spans="3:19" ht="20.100000000000001" customHeight="1" x14ac:dyDescent="0.25">
      <c r="C28" s="61" t="s">
        <v>240</v>
      </c>
      <c r="D28" s="66" t="s">
        <v>192</v>
      </c>
      <c r="E28" s="61" t="s">
        <v>202</v>
      </c>
      <c r="F28" s="61" t="s">
        <v>232</v>
      </c>
      <c r="G28" s="61">
        <v>355.24799999999999</v>
      </c>
      <c r="H28" s="61">
        <v>2</v>
      </c>
      <c r="I28" s="61">
        <v>8.6499999999999986</v>
      </c>
      <c r="J28" s="61">
        <v>5.6499999999999986</v>
      </c>
      <c r="K28" s="61">
        <v>1</v>
      </c>
      <c r="L28" s="69">
        <v>36518</v>
      </c>
      <c r="M28" s="61">
        <v>36529</v>
      </c>
      <c r="N28" s="61" t="s">
        <v>6</v>
      </c>
      <c r="O28" s="61" t="s">
        <v>210</v>
      </c>
      <c r="S28"/>
    </row>
    <row r="29" spans="3:19" ht="20.100000000000001" customHeight="1" x14ac:dyDescent="0.25">
      <c r="C29" s="61" t="s">
        <v>241</v>
      </c>
      <c r="D29" s="66" t="s">
        <v>192</v>
      </c>
      <c r="E29" s="61" t="s">
        <v>202</v>
      </c>
      <c r="F29" s="61" t="s">
        <v>232</v>
      </c>
      <c r="G29" s="61">
        <v>532.87199999999996</v>
      </c>
      <c r="H29" s="61">
        <v>3</v>
      </c>
      <c r="I29" s="61">
        <v>10</v>
      </c>
      <c r="J29" s="61">
        <v>7</v>
      </c>
      <c r="K29" s="61">
        <v>3</v>
      </c>
      <c r="L29" s="69">
        <v>36518</v>
      </c>
      <c r="M29" s="61">
        <v>36527</v>
      </c>
      <c r="N29" s="61" t="s">
        <v>5</v>
      </c>
      <c r="O29" s="61" t="s">
        <v>218</v>
      </c>
      <c r="S29"/>
    </row>
    <row r="30" spans="3:19" ht="20.100000000000001" customHeight="1" x14ac:dyDescent="0.25">
      <c r="C30" s="61" t="s">
        <v>242</v>
      </c>
      <c r="D30" s="66" t="s">
        <v>192</v>
      </c>
      <c r="E30" s="61" t="s">
        <v>206</v>
      </c>
      <c r="F30" s="61" t="s">
        <v>194</v>
      </c>
      <c r="G30" s="61">
        <v>53.44</v>
      </c>
      <c r="H30" s="61">
        <v>2</v>
      </c>
      <c r="I30" s="61">
        <v>6.1199999999999974</v>
      </c>
      <c r="J30" s="61">
        <v>6.1199999999999974</v>
      </c>
      <c r="K30" s="61">
        <v>3</v>
      </c>
      <c r="L30" s="69">
        <v>36518</v>
      </c>
      <c r="M30" s="61">
        <v>36530</v>
      </c>
      <c r="N30" s="61" t="s">
        <v>6</v>
      </c>
      <c r="O30" s="61" t="s">
        <v>210</v>
      </c>
      <c r="S30"/>
    </row>
    <row r="31" spans="3:19" ht="20.100000000000001" customHeight="1" x14ac:dyDescent="0.25">
      <c r="C31" s="61" t="s">
        <v>243</v>
      </c>
      <c r="D31" s="66" t="s">
        <v>204</v>
      </c>
      <c r="E31" s="61" t="s">
        <v>198</v>
      </c>
      <c r="F31" s="61" t="s">
        <v>194</v>
      </c>
      <c r="G31" s="61">
        <v>61.5</v>
      </c>
      <c r="H31" s="61">
        <v>2</v>
      </c>
      <c r="I31" s="61">
        <v>7</v>
      </c>
      <c r="J31" s="61">
        <v>5</v>
      </c>
      <c r="K31" s="61">
        <v>3</v>
      </c>
      <c r="L31" s="69">
        <v>36518</v>
      </c>
      <c r="M31" s="61">
        <v>36530</v>
      </c>
      <c r="N31" s="61" t="s">
        <v>5</v>
      </c>
      <c r="O31" s="61" t="s">
        <v>218</v>
      </c>
      <c r="S31"/>
    </row>
    <row r="32" spans="3:19" ht="20.100000000000001" customHeight="1" x14ac:dyDescent="0.25">
      <c r="C32" s="61" t="s">
        <v>244</v>
      </c>
      <c r="D32" s="66" t="s">
        <v>192</v>
      </c>
      <c r="E32" s="61" t="s">
        <v>214</v>
      </c>
      <c r="F32" s="61" t="s">
        <v>194</v>
      </c>
      <c r="G32" s="61">
        <v>120.60000000000001</v>
      </c>
      <c r="H32" s="61">
        <v>3</v>
      </c>
      <c r="I32" s="61">
        <v>9.8999999999999986</v>
      </c>
      <c r="J32" s="61">
        <v>6.8999999999999986</v>
      </c>
      <c r="K32" s="61">
        <v>2</v>
      </c>
      <c r="L32" s="69">
        <v>36518</v>
      </c>
      <c r="M32" s="61">
        <v>36534</v>
      </c>
      <c r="N32" s="61" t="s">
        <v>6</v>
      </c>
      <c r="O32" s="61" t="s">
        <v>210</v>
      </c>
      <c r="S32"/>
    </row>
    <row r="33" spans="19:19" ht="20.100000000000001" customHeight="1" x14ac:dyDescent="0.25">
      <c r="S33"/>
    </row>
    <row r="34" spans="19:19" ht="20.100000000000001" customHeight="1" x14ac:dyDescent="0.25">
      <c r="S34"/>
    </row>
  </sheetData>
  <conditionalFormatting sqref="C6:O32">
    <cfRule type="expression" dxfId="2" priority="1">
      <formula>$K$2=$N6</formula>
    </cfRule>
  </conditionalFormatting>
  <dataValidations count="1">
    <dataValidation type="list" allowBlank="1" showInputMessage="1" showErrorMessage="1" sqref="K2" xr:uid="{AFB725ED-BAFA-4ABC-9C9C-0EB9B73A6FA0}">
      <formula1>$T$6:$T$14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J12"/>
  <sheetViews>
    <sheetView showGridLines="0" tabSelected="1" topLeftCell="B6" zoomScale="150" zoomScaleNormal="150" workbookViewId="0">
      <selection activeCell="K17" sqref="J17:K17"/>
    </sheetView>
  </sheetViews>
  <sheetFormatPr baseColWidth="10" defaultRowHeight="15" x14ac:dyDescent="0.25"/>
  <cols>
    <col min="2" max="2" width="11.5703125" bestFit="1" customWidth="1"/>
    <col min="3" max="3" width="15.28515625" style="70" bestFit="1" customWidth="1"/>
    <col min="4" max="5" width="13.28515625" bestFit="1" customWidth="1"/>
    <col min="6" max="36" width="2.7109375" customWidth="1"/>
  </cols>
  <sheetData>
    <row r="3" spans="1:36" ht="15.75" x14ac:dyDescent="0.25">
      <c r="A3" s="78">
        <v>11</v>
      </c>
      <c r="B3" s="3" t="s">
        <v>250</v>
      </c>
    </row>
    <row r="6" spans="1:36" ht="20.100000000000001" customHeight="1" x14ac:dyDescent="0.25">
      <c r="B6" s="71" t="s">
        <v>246</v>
      </c>
      <c r="C6" s="71" t="s">
        <v>247</v>
      </c>
      <c r="D6" s="71" t="s">
        <v>248</v>
      </c>
      <c r="E6" s="71" t="s">
        <v>249</v>
      </c>
      <c r="F6" s="72">
        <v>1</v>
      </c>
      <c r="G6" s="72">
        <v>2</v>
      </c>
      <c r="H6" s="72">
        <v>3</v>
      </c>
      <c r="I6" s="72">
        <v>4</v>
      </c>
      <c r="J6" s="72">
        <v>5</v>
      </c>
      <c r="K6" s="72">
        <v>6</v>
      </c>
      <c r="L6" s="72">
        <v>7</v>
      </c>
      <c r="M6" s="72">
        <v>8</v>
      </c>
      <c r="N6" s="72">
        <v>9</v>
      </c>
      <c r="O6" s="72">
        <v>10</v>
      </c>
      <c r="P6" s="72">
        <v>11</v>
      </c>
      <c r="Q6" s="72">
        <v>12</v>
      </c>
      <c r="R6" s="72">
        <v>13</v>
      </c>
      <c r="S6" s="72">
        <v>14</v>
      </c>
      <c r="T6" s="72">
        <v>15</v>
      </c>
      <c r="U6" s="72">
        <v>16</v>
      </c>
      <c r="V6" s="72">
        <v>17</v>
      </c>
      <c r="W6" s="72">
        <v>18</v>
      </c>
      <c r="X6" s="72">
        <v>19</v>
      </c>
      <c r="Y6" s="72">
        <v>20</v>
      </c>
      <c r="Z6" s="72">
        <v>21</v>
      </c>
      <c r="AA6" s="72">
        <v>22</v>
      </c>
      <c r="AB6" s="72">
        <v>23</v>
      </c>
      <c r="AC6" s="72">
        <v>24</v>
      </c>
      <c r="AD6" s="72">
        <v>25</v>
      </c>
      <c r="AE6" s="72">
        <v>26</v>
      </c>
      <c r="AF6" s="72">
        <v>27</v>
      </c>
      <c r="AG6" s="72">
        <v>28</v>
      </c>
      <c r="AH6" s="72">
        <v>29</v>
      </c>
      <c r="AI6" s="72">
        <v>30</v>
      </c>
      <c r="AJ6" s="72">
        <v>31</v>
      </c>
    </row>
    <row r="7" spans="1:36" ht="20.100000000000001" customHeight="1" x14ac:dyDescent="0.25">
      <c r="B7" s="62">
        <v>1</v>
      </c>
      <c r="C7" s="65" t="s">
        <v>251</v>
      </c>
      <c r="D7" s="73">
        <v>44075</v>
      </c>
      <c r="E7" s="74">
        <v>44080</v>
      </c>
      <c r="F7" s="75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7"/>
    </row>
    <row r="8" spans="1:36" ht="20.100000000000001" customHeight="1" x14ac:dyDescent="0.25">
      <c r="B8" s="62">
        <v>2</v>
      </c>
      <c r="C8" s="65" t="s">
        <v>252</v>
      </c>
      <c r="D8" s="73">
        <v>44080</v>
      </c>
      <c r="E8" s="74">
        <v>44084</v>
      </c>
      <c r="F8" s="75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7"/>
    </row>
    <row r="9" spans="1:36" ht="20.100000000000001" customHeight="1" x14ac:dyDescent="0.25">
      <c r="B9" s="62">
        <v>3</v>
      </c>
      <c r="C9" s="65" t="s">
        <v>253</v>
      </c>
      <c r="D9" s="73">
        <v>44084</v>
      </c>
      <c r="E9" s="74">
        <v>44095</v>
      </c>
      <c r="F9" s="75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7"/>
    </row>
    <row r="10" spans="1:36" ht="20.100000000000001" customHeight="1" x14ac:dyDescent="0.25">
      <c r="B10" s="62">
        <v>4</v>
      </c>
      <c r="C10" s="65" t="s">
        <v>254</v>
      </c>
      <c r="D10" s="73">
        <v>44095</v>
      </c>
      <c r="E10" s="74">
        <v>44100</v>
      </c>
      <c r="F10" s="75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7"/>
    </row>
    <row r="11" spans="1:36" ht="20.100000000000001" customHeight="1" x14ac:dyDescent="0.25">
      <c r="B11" s="62">
        <v>5</v>
      </c>
      <c r="C11" s="65" t="s">
        <v>255</v>
      </c>
      <c r="D11" s="73">
        <v>44100</v>
      </c>
      <c r="E11" s="74">
        <v>44102</v>
      </c>
      <c r="F11" s="75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7"/>
    </row>
    <row r="12" spans="1:36" ht="20.100000000000001" customHeight="1" x14ac:dyDescent="0.25">
      <c r="B12" s="62">
        <v>6</v>
      </c>
      <c r="C12" s="65" t="s">
        <v>256</v>
      </c>
      <c r="D12" s="73">
        <v>44102</v>
      </c>
      <c r="E12" s="74">
        <v>44103</v>
      </c>
      <c r="F12" s="75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7"/>
    </row>
  </sheetData>
  <conditionalFormatting sqref="F7:AJ12">
    <cfRule type="expression" dxfId="0" priority="1">
      <formula>AND(F$6&gt;=DAY($D7),F$6&lt;=DAY($E7))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Caso 1</vt:lpstr>
      <vt:lpstr>Caso 2</vt:lpstr>
      <vt:lpstr>Caso 3</vt:lpstr>
      <vt:lpstr>Caso 4</vt:lpstr>
      <vt:lpstr>Caso 5</vt:lpstr>
      <vt:lpstr>Caso 6</vt:lpstr>
      <vt:lpstr>Caso 7</vt:lpstr>
      <vt:lpstr>Caso 8</vt:lpstr>
      <vt:lpstr>Dato</vt:lpstr>
      <vt:lpstr>Caso 9</vt:lpstr>
      <vt:lpstr>Caso 10</vt:lpstr>
      <vt:lpstr>Caso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JPCVirtual</cp:lastModifiedBy>
  <dcterms:created xsi:type="dcterms:W3CDTF">2020-10-14T22:14:14Z</dcterms:created>
  <dcterms:modified xsi:type="dcterms:W3CDTF">2023-02-16T02:32:00Z</dcterms:modified>
</cp:coreProperties>
</file>