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TIC 2022\Análisis de Datos\"/>
    </mc:Choice>
  </mc:AlternateContent>
  <xr:revisionPtr revIDLastSave="0" documentId="8_{5978532D-2C78-42FD-B129-73A53B0E1E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icio" sheetId="1" r:id="rId1"/>
    <sheet name="FUNCIONES BASICAS" sheetId="2" r:id="rId2"/>
    <sheet name="POTENCIA" sheetId="3" r:id="rId3"/>
    <sheet name="RAÍZ" sheetId="4" r:id="rId4"/>
    <sheet name="COC-PRO" sheetId="5" r:id="rId5"/>
    <sheet name="SUBTOTALES" sheetId="7" r:id="rId6"/>
    <sheet name="SUMAPRODUCTO" sheetId="12" r:id="rId7"/>
    <sheet name="SUMA" sheetId="8" r:id="rId8"/>
    <sheet name="ESTADISTICA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2" l="1"/>
  <c r="D18" i="8" l="1"/>
  <c r="D17" i="8"/>
  <c r="D16" i="8"/>
  <c r="H9" i="8"/>
  <c r="C2" i="4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H1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Alumno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=COCIENTE(C4,C3)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Alumno</author>
  </authors>
  <commentList>
    <comment ref="C1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=SUMAPRODUCTO($A$5:$A$11,C5:C11)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<sst xmlns="http://schemas.openxmlformats.org/spreadsheetml/2006/main" count="231" uniqueCount="154">
  <si>
    <t>UNI</t>
  </si>
  <si>
    <t>MOLINA</t>
  </si>
  <si>
    <t>1ra. Forma</t>
  </si>
  <si>
    <t>2da. Forma</t>
  </si>
  <si>
    <t>Autosuma</t>
  </si>
  <si>
    <t xml:space="preserve">El botón  </t>
  </si>
  <si>
    <t>3 ra. Forma</t>
  </si>
  <si>
    <t>Escribir Sintaxis =SUMA(B3:B9)</t>
  </si>
  <si>
    <r>
      <t>=</t>
    </r>
    <r>
      <rPr>
        <sz val="10"/>
        <color indexed="12"/>
        <rFont val="Times New Roman"/>
        <family val="1"/>
      </rPr>
      <t>SUMA</t>
    </r>
    <r>
      <rPr>
        <sz val="10"/>
        <rFont val="Times New Roman"/>
        <family val="1"/>
      </rPr>
      <t>(Importe)</t>
    </r>
  </si>
  <si>
    <r>
      <t>=</t>
    </r>
    <r>
      <rPr>
        <sz val="10"/>
        <color indexed="12"/>
        <rFont val="Times New Roman"/>
        <family val="1"/>
      </rPr>
      <t>SUMA</t>
    </r>
    <r>
      <rPr>
        <sz val="10"/>
        <rFont val="Times New Roman"/>
        <family val="1"/>
      </rPr>
      <t>(Lista)</t>
    </r>
  </si>
  <si>
    <t>4 ta. Forma</t>
  </si>
  <si>
    <t>DATOS PARA REALIZAR LOS CÁLCULOS</t>
  </si>
  <si>
    <t>TABLA DE FUNCIONES BÁSICAS</t>
  </si>
  <si>
    <t>CodProducto</t>
  </si>
  <si>
    <t>NombreProducto</t>
  </si>
  <si>
    <t>ENERO</t>
  </si>
  <si>
    <t>FEBRERO</t>
  </si>
  <si>
    <t>MARZO</t>
  </si>
  <si>
    <t>ABRIL</t>
  </si>
  <si>
    <t>MAYO</t>
  </si>
  <si>
    <t>JUNIO</t>
  </si>
  <si>
    <t>TOTALES</t>
  </si>
  <si>
    <t>PROMEDIO</t>
  </si>
  <si>
    <t>ENTERO</t>
  </si>
  <si>
    <t>REDONDEAR</t>
  </si>
  <si>
    <t>MAYOR</t>
  </si>
  <si>
    <t>MENOR</t>
  </si>
  <si>
    <t>ProdTé1</t>
  </si>
  <si>
    <t>Té Dharamsala</t>
  </si>
  <si>
    <t>ProdCe1</t>
  </si>
  <si>
    <t>Cerveza tibetana Barley</t>
  </si>
  <si>
    <t>ProdSi1</t>
  </si>
  <si>
    <t>Sirope de regaliz</t>
  </si>
  <si>
    <t>ProdEs1</t>
  </si>
  <si>
    <t>Especias Cajun del chef Anton</t>
  </si>
  <si>
    <t>ProdMe1</t>
  </si>
  <si>
    <t>Mezcla Gumbo del chef Anton</t>
  </si>
  <si>
    <t>Mermelada de grosellas de la abuela</t>
  </si>
  <si>
    <t>ProdPe1</t>
  </si>
  <si>
    <t>Peras secas orgánicas del tío Bob</t>
  </si>
  <si>
    <t>ProdSa1</t>
  </si>
  <si>
    <t>Salsa de arándanos Northwoods</t>
  </si>
  <si>
    <t>ProdBu1</t>
  </si>
  <si>
    <t>Buey Mishi Kobe</t>
  </si>
  <si>
    <t>Pez espada</t>
  </si>
  <si>
    <t>ProdQu1</t>
  </si>
  <si>
    <t>Queso Cabrales</t>
  </si>
  <si>
    <t>Queso Manchego La Pastora</t>
  </si>
  <si>
    <t>Cliente</t>
  </si>
  <si>
    <t xml:space="preserve">Préstamo </t>
  </si>
  <si>
    <t>TED</t>
  </si>
  <si>
    <t>Nper (días)</t>
  </si>
  <si>
    <t>VF</t>
  </si>
  <si>
    <t>Juan</t>
  </si>
  <si>
    <t>Pedro</t>
  </si>
  <si>
    <t>Carlos</t>
  </si>
  <si>
    <t>Ana</t>
  </si>
  <si>
    <t>Marcela</t>
  </si>
  <si>
    <t>Raiz cuadra de:</t>
  </si>
  <si>
    <r>
      <t>=RAIZ(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)</t>
    </r>
  </si>
  <si>
    <t>Cateto</t>
  </si>
  <si>
    <t>?</t>
  </si>
  <si>
    <t>Hipotenusa</t>
  </si>
  <si>
    <r>
      <t>=RAIZ(</t>
    </r>
    <r>
      <rPr>
        <b/>
        <sz val="11"/>
        <color theme="1"/>
        <rFont val="Calibri"/>
        <family val="2"/>
        <scheme val="minor"/>
      </rPr>
      <t>POTENCIA(C4,2)</t>
    </r>
    <r>
      <rPr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POTENCIA(C5,2)</t>
    </r>
    <r>
      <rPr>
        <sz val="11"/>
        <color theme="1"/>
        <rFont val="Calibri"/>
        <family val="2"/>
        <scheme val="minor"/>
      </rPr>
      <t>)</t>
    </r>
  </si>
  <si>
    <t>Torno</t>
  </si>
  <si>
    <t>Fresadora</t>
  </si>
  <si>
    <t>Taladro</t>
  </si>
  <si>
    <t>Empaque</t>
  </si>
  <si>
    <t>Producción</t>
  </si>
  <si>
    <t>Indicador</t>
  </si>
  <si>
    <t>Factor 1</t>
  </si>
  <si>
    <t>Factor 2</t>
  </si>
  <si>
    <t>Factor 3</t>
  </si>
  <si>
    <t>Factor 4</t>
  </si>
  <si>
    <t>Factor Genral</t>
  </si>
  <si>
    <t>Semana1</t>
  </si>
  <si>
    <t>Atendido</t>
  </si>
  <si>
    <t>Pendiente</t>
  </si>
  <si>
    <t>fecha</t>
  </si>
  <si>
    <t>Zona</t>
  </si>
  <si>
    <t>Precio</t>
  </si>
  <si>
    <t>Sur</t>
  </si>
  <si>
    <t>Este</t>
  </si>
  <si>
    <t>Norte</t>
  </si>
  <si>
    <t>Cantidad</t>
  </si>
  <si>
    <t>Zona Norte e Importe &gt;200</t>
  </si>
  <si>
    <t>Cantidad por Zona</t>
  </si>
  <si>
    <t>Importe Total</t>
  </si>
  <si>
    <t>Importe</t>
  </si>
  <si>
    <t>Total</t>
  </si>
  <si>
    <t>DNI</t>
  </si>
  <si>
    <t>Aguedo Cruz, Gerald Nolasco</t>
  </si>
  <si>
    <t>Arevalo Mori, Carlos Alberto</t>
  </si>
  <si>
    <t>Bendezu Flores , Yesica Beatriz</t>
  </si>
  <si>
    <t>Torres Flores, Marco Antonio</t>
  </si>
  <si>
    <t>Ruiz Perez, Maria Rosa</t>
  </si>
  <si>
    <t>Morales Salas, Juan Manuel</t>
  </si>
  <si>
    <t>Mendoza Peña, Ricardo Manuel</t>
  </si>
  <si>
    <t>Peña Sanchez, Karla Rosa</t>
  </si>
  <si>
    <t>Lopez Salazar, Julio Raul</t>
  </si>
  <si>
    <t>Quiroz Mendoza, Sara</t>
  </si>
  <si>
    <t>Lavarte Nuñez, Ricardo</t>
  </si>
  <si>
    <t>Lopez Juarez, Guisella</t>
  </si>
  <si>
    <t>Liñan Quiroz, Luis Miguel</t>
  </si>
  <si>
    <t>Bernuy Caceres, Paul Michel</t>
  </si>
  <si>
    <t>Brañez Mendoza, Blanca Vanessa</t>
  </si>
  <si>
    <t>Ramirez Rodriguez, Jessica Ines</t>
  </si>
  <si>
    <t>Casiano Estrada, Victor</t>
  </si>
  <si>
    <t>¿Trabajando?</t>
  </si>
  <si>
    <t>Número inicio</t>
  </si>
  <si>
    <t>Día de inicio del trabajador</t>
  </si>
  <si>
    <t>Lunes</t>
  </si>
  <si>
    <t>Martes</t>
  </si>
  <si>
    <t>Miércoles</t>
  </si>
  <si>
    <t>Jueves</t>
  </si>
  <si>
    <t>Viernes</t>
  </si>
  <si>
    <t>Sábado</t>
  </si>
  <si>
    <t>Domingo</t>
  </si>
  <si>
    <t>Número trabajando</t>
  </si>
  <si>
    <t>&gt;=</t>
  </si>
  <si>
    <t>Número necesario</t>
  </si>
  <si>
    <t>CUADRO ESTADíSTICO</t>
  </si>
  <si>
    <t>¿Cuál es el menor importe?</t>
  </si>
  <si>
    <t>¿Cuál es el mayor importe?</t>
  </si>
  <si>
    <t>¿Cuál es el promedio de los importes de los clientes?</t>
  </si>
  <si>
    <t>¿Cuál es el importe que se encuentra en el medio del rango de importes?</t>
  </si>
  <si>
    <t>¿Cuál es el importe que más se repite?</t>
  </si>
  <si>
    <t>CodEmpleado</t>
  </si>
  <si>
    <t>Clientes</t>
  </si>
  <si>
    <t>Curso</t>
  </si>
  <si>
    <t>K51AGCO</t>
  </si>
  <si>
    <t>Excel</t>
  </si>
  <si>
    <t>K27ARTO</t>
  </si>
  <si>
    <t>Word</t>
  </si>
  <si>
    <t>K26BEIZ</t>
  </si>
  <si>
    <t>PowerPivot</t>
  </si>
  <si>
    <t>K40TOIO</t>
  </si>
  <si>
    <t>K95RUSA</t>
  </si>
  <si>
    <t>Autocad</t>
  </si>
  <si>
    <t>K71MOEL</t>
  </si>
  <si>
    <t>Power BI</t>
  </si>
  <si>
    <t>K72MEEL</t>
  </si>
  <si>
    <t>K42PESA</t>
  </si>
  <si>
    <t>K85LOUL</t>
  </si>
  <si>
    <t>K56QURA</t>
  </si>
  <si>
    <t>K58LADO</t>
  </si>
  <si>
    <t>K77LOLA</t>
  </si>
  <si>
    <t>K25LIEL</t>
  </si>
  <si>
    <t>K70BEEL</t>
  </si>
  <si>
    <t>K39BRSA</t>
  </si>
  <si>
    <t>K83RAES</t>
  </si>
  <si>
    <t>K51CAOR</t>
  </si>
  <si>
    <t>Redondear a 1 decimal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</si>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</sst>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62">
    <xf numFmtId="0" fontId="0" fillId="0" borderId="0" xfId="0"/>
    <xf numFmtId="0" fontId="2" fillId="0" borderId="0" xfId="0" applyFont="1" applyFill="1" applyProtection="1"/>
    <xf numFmtId="0" fontId="0" fillId="0" borderId="0" xfId="0" applyFill="1" applyProtection="1"/>
    <xf numFmtId="0" fontId="1" fillId="0" borderId="0" xfId="0" applyFont="1" applyFill="1" applyProtection="1"/>
    <xf numFmtId="0" fontId="0" fillId="0" borderId="0" xfId="0" applyProtection="1"/>
    <xf numFmtId="0" fontId="1" fillId="0" borderId="1" xfId="0" applyFont="1" applyFill="1" applyBorder="1" applyProtection="1"/>
    <xf numFmtId="0" fontId="1" fillId="0" borderId="1" xfId="0" applyFont="1" applyFill="1" applyBorder="1" applyAlignment="1" applyProtection="1">
      <alignment horizontal="center"/>
    </xf>
    <xf numFmtId="0" fontId="1" fillId="0" borderId="2" xfId="0" applyFont="1" applyFill="1" applyBorder="1" applyProtection="1"/>
    <xf numFmtId="0" fontId="3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right"/>
    </xf>
    <xf numFmtId="0" fontId="2" fillId="0" borderId="0" xfId="0" applyFont="1" applyFill="1" applyAlignment="1" applyProtection="1">
      <alignment horizontal="center"/>
    </xf>
    <xf numFmtId="0" fontId="1" fillId="0" borderId="3" xfId="0" applyFont="1" applyFill="1" applyBorder="1" applyProtection="1"/>
    <xf numFmtId="0" fontId="1" fillId="0" borderId="3" xfId="0" applyFont="1" applyFill="1" applyBorder="1" applyAlignment="1" applyProtection="1">
      <alignment horizontal="center"/>
    </xf>
    <xf numFmtId="0" fontId="1" fillId="0" borderId="0" xfId="0" applyFont="1" applyFill="1" applyBorder="1" applyProtection="1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0" fontId="1" fillId="0" borderId="0" xfId="0" applyFont="1" applyProtection="1"/>
    <xf numFmtId="0" fontId="6" fillId="2" borderId="4" xfId="0" applyFont="1" applyFill="1" applyBorder="1" applyProtection="1"/>
    <xf numFmtId="0" fontId="1" fillId="0" borderId="0" xfId="0" applyFont="1" applyBorder="1" applyProtection="1"/>
    <xf numFmtId="0" fontId="4" fillId="0" borderId="0" xfId="0" quotePrefix="1" applyFont="1" applyAlignment="1" applyProtection="1">
      <alignment horizontal="right"/>
    </xf>
    <xf numFmtId="0" fontId="4" fillId="0" borderId="0" xfId="0" applyFont="1" applyAlignment="1" applyProtection="1">
      <alignment horizontal="justify"/>
    </xf>
    <xf numFmtId="0" fontId="2" fillId="0" borderId="0" xfId="0" applyFont="1" applyAlignment="1" applyProtection="1">
      <alignment horizontal="right"/>
    </xf>
    <xf numFmtId="0" fontId="8" fillId="0" borderId="0" xfId="0" applyFont="1"/>
    <xf numFmtId="0" fontId="8" fillId="0" borderId="5" xfId="0" applyFont="1" applyBorder="1"/>
    <xf numFmtId="0" fontId="0" fillId="0" borderId="5" xfId="0" applyBorder="1"/>
    <xf numFmtId="4" fontId="0" fillId="0" borderId="5" xfId="0" applyNumberFormat="1" applyBorder="1"/>
    <xf numFmtId="0" fontId="8" fillId="3" borderId="6" xfId="0" applyFont="1" applyFill="1" applyBorder="1" applyAlignment="1">
      <alignment horizontal="center" vertical="center"/>
    </xf>
    <xf numFmtId="0" fontId="0" fillId="0" borderId="6" xfId="0" applyBorder="1"/>
    <xf numFmtId="4" fontId="0" fillId="0" borderId="6" xfId="0" applyNumberFormat="1" applyBorder="1"/>
    <xf numFmtId="10" fontId="0" fillId="0" borderId="6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0" xfId="0" quotePrefix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/>
    <xf numFmtId="4" fontId="0" fillId="0" borderId="7" xfId="0" applyNumberFormat="1" applyFont="1" applyBorder="1"/>
    <xf numFmtId="4" fontId="8" fillId="0" borderId="7" xfId="0" applyNumberFormat="1" applyFont="1" applyBorder="1"/>
    <xf numFmtId="0" fontId="8" fillId="0" borderId="7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vertical="center"/>
    </xf>
    <xf numFmtId="164" fontId="0" fillId="0" borderId="0" xfId="0" applyNumberFormat="1"/>
    <xf numFmtId="0" fontId="8" fillId="0" borderId="5" xfId="0" applyFont="1" applyFill="1" applyBorder="1"/>
    <xf numFmtId="14" fontId="0" fillId="0" borderId="5" xfId="0" applyNumberFormat="1" applyBorder="1"/>
    <xf numFmtId="0" fontId="2" fillId="0" borderId="0" xfId="0" applyFont="1"/>
    <xf numFmtId="0" fontId="9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5" borderId="0" xfId="0" applyFont="1" applyFill="1"/>
    <xf numFmtId="0" fontId="2" fillId="0" borderId="7" xfId="0" applyFont="1" applyFill="1" applyBorder="1"/>
    <xf numFmtId="0" fontId="2" fillId="2" borderId="7" xfId="0" applyFont="1" applyFill="1" applyBorder="1"/>
    <xf numFmtId="0" fontId="2" fillId="6" borderId="7" xfId="0" applyFont="1" applyFill="1" applyBorder="1"/>
    <xf numFmtId="0" fontId="0" fillId="0" borderId="8" xfId="0" applyBorder="1"/>
    <xf numFmtId="0" fontId="0" fillId="0" borderId="9" xfId="0" applyBorder="1"/>
    <xf numFmtId="3" fontId="8" fillId="0" borderId="7" xfId="0" applyNumberFormat="1" applyFont="1" applyBorder="1"/>
    <xf numFmtId="0" fontId="10" fillId="0" borderId="0" xfId="0" quotePrefix="1" applyFont="1"/>
    <xf numFmtId="0" fontId="10" fillId="0" borderId="0" xfId="0" quotePrefix="1" applyFont="1" applyFill="1" applyBorder="1"/>
    <xf numFmtId="0" fontId="11" fillId="0" borderId="7" xfId="0" applyFont="1" applyBorder="1" applyAlignment="1">
      <alignment horizontal="center" vertical="center"/>
    </xf>
    <xf numFmtId="0" fontId="11" fillId="0" borderId="0" xfId="0" applyFont="1"/>
    <xf numFmtId="0" fontId="8" fillId="0" borderId="5" xfId="0" applyFont="1" applyBorder="1" applyAlignment="1">
      <alignment horizontal="center"/>
    </xf>
  </cellXfs>
  <cellStyles count="3">
    <cellStyle name="Normal" xfId="0" builtinId="0"/>
    <cellStyle name="Normal 2 2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15</xdr:row>
      <xdr:rowOff>0</xdr:rowOff>
    </xdr:from>
    <xdr:to>
      <xdr:col>1</xdr:col>
      <xdr:colOff>1019175</xdr:colOff>
      <xdr:row>16</xdr:row>
      <xdr:rowOff>66675</xdr:rowOff>
    </xdr:to>
    <xdr:pic>
      <xdr:nvPicPr>
        <xdr:cNvPr id="6" name="Picture 2" descr="botonautosum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6850" y="2933700"/>
          <a:ext cx="314325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647700</xdr:colOff>
      <xdr:row>14</xdr:row>
      <xdr:rowOff>152400</xdr:rowOff>
    </xdr:from>
    <xdr:to>
      <xdr:col>3</xdr:col>
      <xdr:colOff>647700</xdr:colOff>
      <xdr:row>17</xdr:row>
      <xdr:rowOff>2898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36261" t="26822" r="44299" b="67189"/>
        <a:stretch>
          <a:fillRect/>
        </a:stretch>
      </xdr:blipFill>
      <xdr:spPr bwMode="auto">
        <a:xfrm>
          <a:off x="2714625" y="4010025"/>
          <a:ext cx="0" cy="44104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9</xdr:row>
      <xdr:rowOff>1</xdr:rowOff>
    </xdr:from>
    <xdr:to>
      <xdr:col>7</xdr:col>
      <xdr:colOff>9525</xdr:colOff>
      <xdr:row>9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3457575" y="1714501"/>
          <a:ext cx="2286000" cy="9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752475</xdr:colOff>
      <xdr:row>2</xdr:row>
      <xdr:rowOff>9525</xdr:rowOff>
    </xdr:from>
    <xdr:to>
      <xdr:col>7</xdr:col>
      <xdr:colOff>0</xdr:colOff>
      <xdr:row>9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H="1" flipV="1">
          <a:off x="5724525" y="390525"/>
          <a:ext cx="9525" cy="1333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</xdr:row>
      <xdr:rowOff>19053</xdr:rowOff>
    </xdr:from>
    <xdr:to>
      <xdr:col>7</xdr:col>
      <xdr:colOff>0</xdr:colOff>
      <xdr:row>9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457575" y="400053"/>
          <a:ext cx="2276475" cy="13144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showGridLines="0" tabSelected="1" zoomScale="130" zoomScaleNormal="130" workbookViewId="0">
      <selection activeCell="F23" sqref="F23"/>
    </sheetView>
  </sheetViews>
  <sheetFormatPr baseColWidth="10" defaultRowHeight="15" x14ac:dyDescent="0.25"/>
  <cols>
    <col min="1" max="1" width="11.42578125" style="4"/>
    <col min="2" max="2" width="22.5703125" style="4" customWidth="1"/>
    <col min="3" max="3" width="18.7109375" style="4" customWidth="1"/>
    <col min="4" max="4" width="16.85546875" style="4" customWidth="1"/>
    <col min="5" max="5" width="17.28515625" style="4" bestFit="1" customWidth="1"/>
    <col min="6" max="6" width="17.42578125" style="4" customWidth="1"/>
    <col min="7" max="7" width="18.7109375" style="4" customWidth="1"/>
    <col min="8" max="8" width="11" style="4" customWidth="1"/>
    <col min="9" max="16384" width="11.42578125" style="4"/>
  </cols>
  <sheetData>
    <row r="2" spans="2:8" x14ac:dyDescent="0.25">
      <c r="B2" s="1" t="s">
        <v>11</v>
      </c>
      <c r="C2" s="2"/>
      <c r="D2" s="2"/>
      <c r="E2" s="3"/>
      <c r="F2" s="3"/>
      <c r="G2" s="3"/>
      <c r="H2" s="2"/>
    </row>
    <row r="3" spans="2:8" ht="15.75" thickBot="1" x14ac:dyDescent="0.3">
      <c r="B3" s="3"/>
      <c r="C3" s="3"/>
      <c r="D3" s="3"/>
      <c r="E3" s="3"/>
      <c r="F3" s="3"/>
      <c r="G3" s="3"/>
      <c r="H3" s="2"/>
    </row>
    <row r="4" spans="2:8" x14ac:dyDescent="0.25">
      <c r="B4" s="3"/>
      <c r="C4" s="5">
        <v>100</v>
      </c>
      <c r="D4" s="3"/>
      <c r="E4" s="3"/>
      <c r="F4" s="6" t="b">
        <v>1</v>
      </c>
      <c r="G4" s="3"/>
      <c r="H4" s="2"/>
    </row>
    <row r="5" spans="2:8" x14ac:dyDescent="0.25">
      <c r="B5" s="3"/>
      <c r="C5" s="7">
        <v>200</v>
      </c>
      <c r="D5" s="3"/>
      <c r="E5" s="3"/>
      <c r="F5" s="8">
        <v>10</v>
      </c>
      <c r="G5" s="3"/>
      <c r="H5" s="2"/>
    </row>
    <row r="6" spans="2:8" x14ac:dyDescent="0.25">
      <c r="B6" s="3"/>
      <c r="C6" s="7">
        <v>500</v>
      </c>
      <c r="D6" s="3"/>
      <c r="E6" s="3"/>
      <c r="F6" s="9" t="s">
        <v>0</v>
      </c>
      <c r="G6" s="3"/>
      <c r="H6" s="2"/>
    </row>
    <row r="7" spans="2:8" x14ac:dyDescent="0.25">
      <c r="B7" s="3"/>
      <c r="C7" s="7">
        <v>600</v>
      </c>
      <c r="D7" s="10"/>
      <c r="E7" s="3"/>
      <c r="F7" s="8">
        <v>20</v>
      </c>
      <c r="G7" s="11"/>
      <c r="H7" s="2"/>
    </row>
    <row r="8" spans="2:8" x14ac:dyDescent="0.25">
      <c r="B8" s="3"/>
      <c r="C8" s="7">
        <v>7000</v>
      </c>
      <c r="D8" s="3"/>
      <c r="E8" s="3"/>
      <c r="F8" s="9" t="b">
        <v>0</v>
      </c>
      <c r="G8" s="3"/>
      <c r="H8" s="2"/>
    </row>
    <row r="9" spans="2:8" x14ac:dyDescent="0.25">
      <c r="B9" s="3"/>
      <c r="C9" s="7">
        <v>922</v>
      </c>
      <c r="D9" s="3"/>
      <c r="E9" s="3"/>
      <c r="F9" s="9" t="s">
        <v>1</v>
      </c>
      <c r="G9" s="3"/>
      <c r="H9" s="2"/>
    </row>
    <row r="10" spans="2:8" ht="15.75" thickBot="1" x14ac:dyDescent="0.3">
      <c r="B10" s="3"/>
      <c r="C10" s="12">
        <v>500</v>
      </c>
      <c r="D10" s="3"/>
      <c r="E10" s="3"/>
      <c r="F10" s="13" t="b">
        <v>1</v>
      </c>
      <c r="G10" s="3"/>
      <c r="H10" s="2"/>
    </row>
    <row r="11" spans="2:8" x14ac:dyDescent="0.25">
      <c r="B11" s="3"/>
      <c r="C11" s="14"/>
      <c r="D11" s="3"/>
      <c r="E11" s="3"/>
      <c r="F11" s="15"/>
      <c r="G11" s="3"/>
      <c r="H11" s="2"/>
    </row>
    <row r="12" spans="2:8" ht="15.75" thickBot="1" x14ac:dyDescent="0.3">
      <c r="B12" s="16" t="s">
        <v>2</v>
      </c>
      <c r="C12" s="17"/>
      <c r="D12" s="17"/>
      <c r="E12" s="17"/>
      <c r="F12" s="17"/>
      <c r="G12" s="17"/>
    </row>
    <row r="13" spans="2:8" ht="16.5" thickBot="1" x14ac:dyDescent="0.3">
      <c r="B13" s="17"/>
      <c r="C13" s="18"/>
      <c r="D13" s="17"/>
      <c r="E13" s="16" t="s">
        <v>10</v>
      </c>
    </row>
    <row r="14" spans="2:8" ht="16.5" thickBot="1" x14ac:dyDescent="0.3">
      <c r="B14" s="17"/>
      <c r="C14" s="19"/>
      <c r="D14" s="17"/>
      <c r="E14" s="20" t="s">
        <v>8</v>
      </c>
      <c r="G14" s="18"/>
    </row>
    <row r="15" spans="2:8" ht="15.75" thickBot="1" x14ac:dyDescent="0.3">
      <c r="B15" s="16" t="s">
        <v>3</v>
      </c>
      <c r="C15" s="17"/>
      <c r="D15" s="17"/>
      <c r="E15" s="17"/>
      <c r="F15" s="17"/>
      <c r="G15" s="17"/>
    </row>
    <row r="16" spans="2:8" ht="16.5" thickBot="1" x14ac:dyDescent="0.3">
      <c r="B16" s="16" t="s">
        <v>4</v>
      </c>
      <c r="C16" s="17"/>
      <c r="D16" s="17"/>
      <c r="E16" s="20" t="s">
        <v>9</v>
      </c>
      <c r="G16" s="18"/>
    </row>
    <row r="17" spans="2:7" ht="16.5" thickBot="1" x14ac:dyDescent="0.3">
      <c r="B17" s="21" t="s">
        <v>5</v>
      </c>
      <c r="C17" s="18"/>
      <c r="D17" s="17"/>
      <c r="E17" s="17"/>
      <c r="F17" s="17"/>
      <c r="G17" s="17"/>
    </row>
    <row r="18" spans="2:7" ht="15.75" thickBot="1" x14ac:dyDescent="0.3">
      <c r="B18" s="21"/>
      <c r="C18" s="17"/>
      <c r="D18" s="17"/>
      <c r="E18" s="17"/>
      <c r="F18" s="17"/>
      <c r="G18" s="17"/>
    </row>
    <row r="19" spans="2:7" ht="16.5" thickBot="1" x14ac:dyDescent="0.3">
      <c r="B19" s="16" t="s">
        <v>6</v>
      </c>
      <c r="C19" s="18"/>
    </row>
    <row r="20" spans="2:7" x14ac:dyDescent="0.25">
      <c r="B20" s="22" t="s">
        <v>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6"/>
  <sheetViews>
    <sheetView showGridLines="0" workbookViewId="0">
      <selection activeCell="L26" sqref="L25:L26"/>
    </sheetView>
  </sheetViews>
  <sheetFormatPr baseColWidth="10" defaultRowHeight="15" x14ac:dyDescent="0.25"/>
  <cols>
    <col min="1" max="1" width="4.85546875" customWidth="1"/>
    <col min="2" max="2" width="14.28515625" customWidth="1"/>
    <col min="3" max="3" width="33.85546875" bestFit="1" customWidth="1"/>
    <col min="4" max="9" width="10.140625" customWidth="1"/>
    <col min="10" max="15" width="15.7109375" customWidth="1"/>
  </cols>
  <sheetData>
    <row r="2" spans="2:15" x14ac:dyDescent="0.25">
      <c r="B2" s="23" t="s">
        <v>12</v>
      </c>
      <c r="M2" s="60" t="s">
        <v>152</v>
      </c>
    </row>
    <row r="4" spans="2:15" x14ac:dyDescent="0.25"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  <c r="H4" s="24" t="s">
        <v>19</v>
      </c>
      <c r="I4" s="24" t="s">
        <v>20</v>
      </c>
      <c r="J4" s="61" t="s">
        <v>21</v>
      </c>
      <c r="K4" s="61" t="s">
        <v>22</v>
      </c>
      <c r="L4" s="61" t="s">
        <v>23</v>
      </c>
      <c r="M4" s="61" t="s">
        <v>24</v>
      </c>
      <c r="N4" s="61" t="s">
        <v>25</v>
      </c>
      <c r="O4" s="61" t="s">
        <v>26</v>
      </c>
    </row>
    <row r="5" spans="2:15" x14ac:dyDescent="0.25">
      <c r="B5" s="25" t="s">
        <v>27</v>
      </c>
      <c r="C5" s="25" t="s">
        <v>28</v>
      </c>
      <c r="D5" s="26">
        <v>5014</v>
      </c>
      <c r="E5" s="26">
        <v>15960</v>
      </c>
      <c r="F5" s="26">
        <v>20122</v>
      </c>
      <c r="G5" s="26">
        <v>5557</v>
      </c>
      <c r="H5" s="26">
        <v>44416</v>
      </c>
      <c r="I5" s="26">
        <v>50125</v>
      </c>
      <c r="J5" s="26"/>
      <c r="K5" s="26"/>
      <c r="L5" s="26"/>
      <c r="M5" s="26"/>
      <c r="N5" s="26"/>
      <c r="O5" s="26"/>
    </row>
    <row r="6" spans="2:15" x14ac:dyDescent="0.25">
      <c r="B6" s="25" t="s">
        <v>29</v>
      </c>
      <c r="C6" s="25" t="s">
        <v>30</v>
      </c>
      <c r="D6" s="26">
        <v>12103</v>
      </c>
      <c r="E6" s="26">
        <v>17666</v>
      </c>
      <c r="F6" s="26">
        <v>12098</v>
      </c>
      <c r="G6" s="26">
        <v>60534</v>
      </c>
      <c r="H6" s="26">
        <v>70803</v>
      </c>
      <c r="I6" s="26">
        <v>38702</v>
      </c>
      <c r="J6" s="26"/>
      <c r="K6" s="26"/>
      <c r="L6" s="26"/>
      <c r="M6" s="26"/>
      <c r="N6" s="26"/>
      <c r="O6" s="26"/>
    </row>
    <row r="7" spans="2:15" x14ac:dyDescent="0.25">
      <c r="B7" s="25" t="s">
        <v>31</v>
      </c>
      <c r="C7" s="25" t="s">
        <v>32</v>
      </c>
      <c r="D7" s="26">
        <v>39589</v>
      </c>
      <c r="E7" s="26">
        <v>48526</v>
      </c>
      <c r="F7" s="26">
        <v>63448</v>
      </c>
      <c r="G7" s="26">
        <v>19512</v>
      </c>
      <c r="H7" s="26">
        <v>14330</v>
      </c>
      <c r="I7" s="26">
        <v>27208</v>
      </c>
      <c r="J7" s="26"/>
      <c r="K7" s="26"/>
      <c r="L7" s="26"/>
      <c r="M7" s="26"/>
      <c r="N7" s="26"/>
      <c r="O7" s="26"/>
    </row>
    <row r="8" spans="2:15" x14ac:dyDescent="0.25">
      <c r="B8" s="25" t="s">
        <v>33</v>
      </c>
      <c r="C8" s="25" t="s">
        <v>34</v>
      </c>
      <c r="D8" s="26">
        <v>12585</v>
      </c>
      <c r="E8" s="26">
        <v>70186</v>
      </c>
      <c r="F8" s="26">
        <v>52229</v>
      </c>
      <c r="G8" s="26">
        <v>27077</v>
      </c>
      <c r="H8" s="26">
        <v>28748</v>
      </c>
      <c r="I8" s="26">
        <v>23628</v>
      </c>
      <c r="J8" s="26"/>
      <c r="K8" s="26"/>
      <c r="L8" s="26"/>
      <c r="M8" s="26"/>
      <c r="N8" s="26"/>
      <c r="O8" s="26"/>
    </row>
    <row r="9" spans="2:15" x14ac:dyDescent="0.25">
      <c r="B9" s="25" t="s">
        <v>35</v>
      </c>
      <c r="C9" s="25" t="s">
        <v>36</v>
      </c>
      <c r="D9" s="26">
        <v>10049</v>
      </c>
      <c r="E9" s="26">
        <v>14797</v>
      </c>
      <c r="F9" s="26">
        <v>8773</v>
      </c>
      <c r="G9" s="26">
        <v>10814</v>
      </c>
      <c r="H9" s="26">
        <v>48421</v>
      </c>
      <c r="I9" s="26">
        <v>28846</v>
      </c>
      <c r="J9" s="26"/>
      <c r="K9" s="26"/>
      <c r="L9" s="26"/>
      <c r="M9" s="26"/>
      <c r="N9" s="26"/>
      <c r="O9" s="26"/>
    </row>
    <row r="10" spans="2:15" x14ac:dyDescent="0.25">
      <c r="B10" s="25" t="s">
        <v>35</v>
      </c>
      <c r="C10" s="25" t="s">
        <v>37</v>
      </c>
      <c r="D10" s="26">
        <v>22538</v>
      </c>
      <c r="E10" s="26">
        <v>54994</v>
      </c>
      <c r="F10" s="26">
        <v>69662</v>
      </c>
      <c r="G10" s="26">
        <v>20645</v>
      </c>
      <c r="H10" s="26">
        <v>68139</v>
      </c>
      <c r="I10" s="26">
        <v>36369</v>
      </c>
      <c r="J10" s="26"/>
      <c r="K10" s="26"/>
      <c r="L10" s="26"/>
      <c r="M10" s="26"/>
      <c r="N10" s="26"/>
      <c r="O10" s="26"/>
    </row>
    <row r="11" spans="2:15" x14ac:dyDescent="0.25">
      <c r="B11" s="25" t="s">
        <v>38</v>
      </c>
      <c r="C11" s="25" t="s">
        <v>39</v>
      </c>
      <c r="D11" s="26">
        <v>61609</v>
      </c>
      <c r="E11" s="26">
        <v>72467</v>
      </c>
      <c r="F11" s="26">
        <v>49886</v>
      </c>
      <c r="G11" s="26">
        <v>71017</v>
      </c>
      <c r="H11" s="26">
        <v>8987</v>
      </c>
      <c r="I11" s="26">
        <v>35914</v>
      </c>
      <c r="J11" s="26"/>
      <c r="K11" s="26"/>
      <c r="L11" s="26"/>
      <c r="M11" s="26"/>
      <c r="N11" s="26"/>
      <c r="O11" s="26"/>
    </row>
    <row r="12" spans="2:15" x14ac:dyDescent="0.25">
      <c r="B12" s="25" t="s">
        <v>40</v>
      </c>
      <c r="C12" s="25" t="s">
        <v>41</v>
      </c>
      <c r="D12" s="26">
        <v>7662</v>
      </c>
      <c r="E12" s="26">
        <v>27794</v>
      </c>
      <c r="F12" s="26">
        <v>36918</v>
      </c>
      <c r="G12" s="26">
        <v>36098</v>
      </c>
      <c r="H12" s="26">
        <v>10698</v>
      </c>
      <c r="I12" s="26">
        <v>51859</v>
      </c>
      <c r="J12" s="26"/>
      <c r="K12" s="26"/>
      <c r="L12" s="26"/>
      <c r="M12" s="26"/>
      <c r="N12" s="26"/>
      <c r="O12" s="26"/>
    </row>
    <row r="13" spans="2:15" x14ac:dyDescent="0.25">
      <c r="B13" s="25" t="s">
        <v>42</v>
      </c>
      <c r="C13" s="25" t="s">
        <v>43</v>
      </c>
      <c r="D13" s="26">
        <v>77136</v>
      </c>
      <c r="E13" s="26">
        <v>67764</v>
      </c>
      <c r="F13" s="26">
        <v>13317</v>
      </c>
      <c r="G13" s="26">
        <v>70550</v>
      </c>
      <c r="H13" s="26">
        <v>70241</v>
      </c>
      <c r="I13" s="26">
        <v>5676</v>
      </c>
      <c r="J13" s="26"/>
      <c r="K13" s="26"/>
      <c r="L13" s="26"/>
      <c r="M13" s="26"/>
      <c r="N13" s="26"/>
      <c r="O13" s="26"/>
    </row>
    <row r="14" spans="2:15" x14ac:dyDescent="0.25">
      <c r="B14" s="25" t="s">
        <v>38</v>
      </c>
      <c r="C14" s="25" t="s">
        <v>44</v>
      </c>
      <c r="D14" s="26">
        <v>73308</v>
      </c>
      <c r="E14" s="26">
        <v>3009</v>
      </c>
      <c r="F14" s="26">
        <v>8780</v>
      </c>
      <c r="G14" s="26">
        <v>14019</v>
      </c>
      <c r="H14" s="26">
        <v>7195</v>
      </c>
      <c r="I14" s="26">
        <v>21820</v>
      </c>
      <c r="J14" s="26"/>
      <c r="K14" s="26"/>
      <c r="L14" s="26"/>
      <c r="M14" s="26"/>
      <c r="N14" s="26"/>
      <c r="O14" s="26"/>
    </row>
    <row r="15" spans="2:15" x14ac:dyDescent="0.25">
      <c r="B15" s="25" t="s">
        <v>45</v>
      </c>
      <c r="C15" s="25" t="s">
        <v>46</v>
      </c>
      <c r="D15" s="26">
        <v>19995</v>
      </c>
      <c r="E15" s="26">
        <v>63263</v>
      </c>
      <c r="F15" s="26">
        <v>26670</v>
      </c>
      <c r="G15" s="26">
        <v>39286</v>
      </c>
      <c r="H15" s="26">
        <v>55743</v>
      </c>
      <c r="I15" s="26">
        <v>54585</v>
      </c>
      <c r="J15" s="26"/>
      <c r="K15" s="26"/>
      <c r="L15" s="26"/>
      <c r="M15" s="26"/>
      <c r="N15" s="26"/>
      <c r="O15" s="26"/>
    </row>
    <row r="16" spans="2:15" x14ac:dyDescent="0.25">
      <c r="B16" s="25" t="s">
        <v>45</v>
      </c>
      <c r="C16" s="25" t="s">
        <v>47</v>
      </c>
      <c r="D16" s="26">
        <v>60115</v>
      </c>
      <c r="E16" s="26">
        <v>71155</v>
      </c>
      <c r="F16" s="26">
        <v>29032</v>
      </c>
      <c r="G16" s="26">
        <v>59648</v>
      </c>
      <c r="H16" s="26">
        <v>31957</v>
      </c>
      <c r="I16" s="26">
        <v>21993</v>
      </c>
      <c r="J16" s="26"/>
      <c r="K16" s="26"/>
      <c r="L16" s="26"/>
      <c r="M16" s="26"/>
      <c r="N16" s="26"/>
      <c r="O16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2"/>
  <sheetViews>
    <sheetView showGridLines="0" topLeftCell="F1" workbookViewId="0">
      <selection activeCell="K12" sqref="K12"/>
    </sheetView>
  </sheetViews>
  <sheetFormatPr baseColWidth="10" defaultRowHeight="15" x14ac:dyDescent="0.25"/>
  <cols>
    <col min="11" max="11" width="22" customWidth="1"/>
  </cols>
  <sheetData>
    <row r="2" spans="2:11" x14ac:dyDescent="0.25">
      <c r="B2">
        <f t="shared" ref="B2:E12" ca="1" si="0">RANDBETWEEN(-5,10)</f>
        <v>-3</v>
      </c>
      <c r="C2">
        <f t="shared" ca="1" si="0"/>
        <v>5</v>
      </c>
      <c r="D2">
        <f t="shared" ca="1" si="0"/>
        <v>2</v>
      </c>
      <c r="E2">
        <f t="shared" ca="1" si="0"/>
        <v>-4</v>
      </c>
      <c r="G2" s="27" t="s">
        <v>48</v>
      </c>
      <c r="H2" s="27" t="s">
        <v>49</v>
      </c>
      <c r="I2" s="27" t="s">
        <v>50</v>
      </c>
      <c r="J2" s="27" t="s">
        <v>51</v>
      </c>
      <c r="K2" s="27" t="s">
        <v>52</v>
      </c>
    </row>
    <row r="3" spans="2:11" x14ac:dyDescent="0.25">
      <c r="B3">
        <f t="shared" ca="1" si="0"/>
        <v>-5</v>
      </c>
      <c r="C3">
        <f t="shared" ca="1" si="0"/>
        <v>10</v>
      </c>
      <c r="D3">
        <f t="shared" ca="1" si="0"/>
        <v>5</v>
      </c>
      <c r="E3">
        <f t="shared" ca="1" si="0"/>
        <v>10</v>
      </c>
      <c r="G3" s="28" t="s">
        <v>53</v>
      </c>
      <c r="H3" s="29">
        <v>500</v>
      </c>
      <c r="I3" s="30">
        <v>5.0000000000000001E-3</v>
      </c>
      <c r="J3" s="31">
        <v>63</v>
      </c>
      <c r="K3" s="29"/>
    </row>
    <row r="4" spans="2:11" x14ac:dyDescent="0.25">
      <c r="B4">
        <f t="shared" ca="1" si="0"/>
        <v>8</v>
      </c>
      <c r="C4">
        <f t="shared" ca="1" si="0"/>
        <v>4</v>
      </c>
      <c r="D4">
        <f t="shared" ca="1" si="0"/>
        <v>9</v>
      </c>
      <c r="E4">
        <f t="shared" ca="1" si="0"/>
        <v>4</v>
      </c>
      <c r="G4" s="28" t="s">
        <v>54</v>
      </c>
      <c r="H4" s="29">
        <v>4000</v>
      </c>
      <c r="I4" s="30">
        <v>8.0000000000000002E-3</v>
      </c>
      <c r="J4" s="31">
        <v>79</v>
      </c>
      <c r="K4" s="29"/>
    </row>
    <row r="5" spans="2:11" x14ac:dyDescent="0.25">
      <c r="B5">
        <f t="shared" ca="1" si="0"/>
        <v>-4</v>
      </c>
      <c r="C5">
        <f t="shared" ca="1" si="0"/>
        <v>8</v>
      </c>
      <c r="D5">
        <f t="shared" ca="1" si="0"/>
        <v>5</v>
      </c>
      <c r="E5">
        <f t="shared" ca="1" si="0"/>
        <v>1</v>
      </c>
      <c r="G5" s="28" t="s">
        <v>55</v>
      </c>
      <c r="H5" s="29">
        <v>500</v>
      </c>
      <c r="I5" s="30">
        <v>6.0000000000000001E-3</v>
      </c>
      <c r="J5" s="31">
        <v>76</v>
      </c>
      <c r="K5" s="29"/>
    </row>
    <row r="6" spans="2:11" x14ac:dyDescent="0.25">
      <c r="B6">
        <f t="shared" ca="1" si="0"/>
        <v>2</v>
      </c>
      <c r="C6">
        <f t="shared" ca="1" si="0"/>
        <v>7</v>
      </c>
      <c r="D6">
        <f t="shared" ca="1" si="0"/>
        <v>8</v>
      </c>
      <c r="E6">
        <f t="shared" ca="1" si="0"/>
        <v>-3</v>
      </c>
      <c r="G6" s="28" t="s">
        <v>56</v>
      </c>
      <c r="H6" s="29">
        <v>6000</v>
      </c>
      <c r="I6" s="30">
        <v>5.4999999999999997E-3</v>
      </c>
      <c r="J6" s="31">
        <v>87</v>
      </c>
      <c r="K6" s="29"/>
    </row>
    <row r="7" spans="2:11" x14ac:dyDescent="0.25">
      <c r="B7">
        <f t="shared" ca="1" si="0"/>
        <v>-3</v>
      </c>
      <c r="C7">
        <f t="shared" ca="1" si="0"/>
        <v>3</v>
      </c>
      <c r="D7">
        <f t="shared" ca="1" si="0"/>
        <v>-1</v>
      </c>
      <c r="E7">
        <f t="shared" ca="1" si="0"/>
        <v>5</v>
      </c>
      <c r="G7" s="28" t="s">
        <v>57</v>
      </c>
      <c r="H7" s="29">
        <v>50000</v>
      </c>
      <c r="I7" s="30">
        <v>7.4999999999999997E-3</v>
      </c>
      <c r="J7" s="31">
        <v>91</v>
      </c>
      <c r="K7" s="29"/>
    </row>
    <row r="8" spans="2:11" x14ac:dyDescent="0.25">
      <c r="B8">
        <f t="shared" ca="1" si="0"/>
        <v>-1</v>
      </c>
      <c r="C8">
        <f t="shared" ca="1" si="0"/>
        <v>-3</v>
      </c>
      <c r="D8">
        <f t="shared" ca="1" si="0"/>
        <v>10</v>
      </c>
      <c r="E8">
        <f t="shared" ca="1" si="0"/>
        <v>-2</v>
      </c>
    </row>
    <row r="9" spans="2:11" x14ac:dyDescent="0.25">
      <c r="B9">
        <f t="shared" ca="1" si="0"/>
        <v>2</v>
      </c>
      <c r="C9">
        <f t="shared" ca="1" si="0"/>
        <v>6</v>
      </c>
      <c r="D9">
        <f t="shared" ca="1" si="0"/>
        <v>6</v>
      </c>
      <c r="E9">
        <f t="shared" ca="1" si="0"/>
        <v>2</v>
      </c>
    </row>
    <row r="10" spans="2:11" x14ac:dyDescent="0.25">
      <c r="B10">
        <f t="shared" ca="1" si="0"/>
        <v>2</v>
      </c>
      <c r="C10">
        <f t="shared" ca="1" si="0"/>
        <v>4</v>
      </c>
      <c r="D10">
        <f t="shared" ca="1" si="0"/>
        <v>0</v>
      </c>
      <c r="E10">
        <f t="shared" ca="1" si="0"/>
        <v>4</v>
      </c>
    </row>
    <row r="11" spans="2:11" x14ac:dyDescent="0.25">
      <c r="B11">
        <f t="shared" ca="1" si="0"/>
        <v>6</v>
      </c>
      <c r="C11">
        <f t="shared" ca="1" si="0"/>
        <v>-5</v>
      </c>
      <c r="D11">
        <f t="shared" ca="1" si="0"/>
        <v>2</v>
      </c>
      <c r="E11">
        <f t="shared" ca="1" si="0"/>
        <v>0</v>
      </c>
    </row>
    <row r="12" spans="2:11" x14ac:dyDescent="0.25">
      <c r="B12">
        <f t="shared" ca="1" si="0"/>
        <v>-5</v>
      </c>
      <c r="C12">
        <f t="shared" ca="1" si="0"/>
        <v>-3</v>
      </c>
      <c r="D12">
        <f t="shared" ca="1" si="0"/>
        <v>7</v>
      </c>
      <c r="E12">
        <f t="shared" ca="1" si="0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0"/>
  <sheetViews>
    <sheetView showGridLines="0" workbookViewId="0">
      <selection activeCell="D21" sqref="D21"/>
    </sheetView>
  </sheetViews>
  <sheetFormatPr baseColWidth="10" defaultRowHeight="15" x14ac:dyDescent="0.25"/>
  <cols>
    <col min="1" max="1" width="15" bestFit="1" customWidth="1"/>
    <col min="4" max="4" width="13.85546875" customWidth="1"/>
  </cols>
  <sheetData>
    <row r="2" spans="1:8" x14ac:dyDescent="0.25">
      <c r="A2" t="s">
        <v>58</v>
      </c>
      <c r="B2" s="32">
        <v>9</v>
      </c>
      <c r="C2" s="32">
        <f>SQRT(B2)</f>
        <v>3</v>
      </c>
      <c r="D2" s="33" t="s">
        <v>59</v>
      </c>
    </row>
    <row r="4" spans="1:8" x14ac:dyDescent="0.25">
      <c r="B4" s="32" t="s">
        <v>60</v>
      </c>
      <c r="C4" s="32">
        <v>3</v>
      </c>
      <c r="D4" s="34"/>
    </row>
    <row r="5" spans="1:8" x14ac:dyDescent="0.25">
      <c r="B5" s="32" t="s">
        <v>60</v>
      </c>
      <c r="C5" s="32">
        <v>4</v>
      </c>
      <c r="D5" s="34"/>
      <c r="F5" s="35" t="s">
        <v>61</v>
      </c>
      <c r="H5" s="36">
        <v>3</v>
      </c>
    </row>
    <row r="6" spans="1:8" x14ac:dyDescent="0.25">
      <c r="B6" s="32" t="s">
        <v>62</v>
      </c>
      <c r="C6" s="32"/>
      <c r="D6" s="34"/>
    </row>
    <row r="7" spans="1:8" x14ac:dyDescent="0.25">
      <c r="C7" s="33" t="s">
        <v>63</v>
      </c>
    </row>
    <row r="10" spans="1:8" x14ac:dyDescent="0.25">
      <c r="F10">
        <v>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8"/>
  <sheetViews>
    <sheetView showGridLines="0" workbookViewId="0">
      <selection activeCell="G16" sqref="G16"/>
    </sheetView>
  </sheetViews>
  <sheetFormatPr baseColWidth="10" defaultRowHeight="15" x14ac:dyDescent="0.25"/>
  <cols>
    <col min="1" max="1" width="3.85546875" customWidth="1"/>
    <col min="3" max="3" width="17.28515625" customWidth="1"/>
    <col min="7" max="7" width="17.7109375" customWidth="1"/>
  </cols>
  <sheetData>
    <row r="2" spans="2:10" x14ac:dyDescent="0.25">
      <c r="B2" s="32"/>
      <c r="C2" s="37" t="s">
        <v>64</v>
      </c>
      <c r="D2" s="37" t="s">
        <v>65</v>
      </c>
      <c r="E2" s="37" t="s">
        <v>66</v>
      </c>
      <c r="F2" s="37" t="s">
        <v>67</v>
      </c>
    </row>
    <row r="3" spans="2:10" x14ac:dyDescent="0.25">
      <c r="B3" s="38" t="s">
        <v>68</v>
      </c>
      <c r="C3" s="39">
        <v>1780</v>
      </c>
      <c r="D3" s="39">
        <v>4602</v>
      </c>
      <c r="E3" s="39">
        <v>2283</v>
      </c>
      <c r="F3" s="39">
        <v>3544</v>
      </c>
    </row>
    <row r="4" spans="2:10" x14ac:dyDescent="0.25">
      <c r="B4" s="38" t="s">
        <v>69</v>
      </c>
      <c r="C4" s="40">
        <v>18969</v>
      </c>
      <c r="D4" s="40">
        <v>10932</v>
      </c>
      <c r="E4" s="40">
        <v>19131</v>
      </c>
      <c r="F4" s="40">
        <v>16084</v>
      </c>
    </row>
    <row r="6" spans="2:10" x14ac:dyDescent="0.25">
      <c r="B6" s="32"/>
      <c r="C6" s="37" t="s">
        <v>70</v>
      </c>
      <c r="D6" s="37" t="s">
        <v>71</v>
      </c>
      <c r="E6" s="37" t="s">
        <v>72</v>
      </c>
      <c r="F6" s="37" t="s">
        <v>73</v>
      </c>
      <c r="G6" s="37" t="s">
        <v>74</v>
      </c>
    </row>
    <row r="7" spans="2:10" ht="27" customHeight="1" x14ac:dyDescent="0.25">
      <c r="B7" s="38" t="s">
        <v>75</v>
      </c>
      <c r="C7" s="41"/>
      <c r="D7" s="41"/>
      <c r="E7" s="41"/>
      <c r="F7" s="41"/>
      <c r="G7" s="42"/>
    </row>
    <row r="8" spans="2:10" x14ac:dyDescent="0.25">
      <c r="J8" s="4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8"/>
  <sheetViews>
    <sheetView showGridLines="0" workbookViewId="0">
      <selection activeCell="F26" sqref="F26"/>
    </sheetView>
  </sheetViews>
  <sheetFormatPr baseColWidth="10" defaultRowHeight="15" x14ac:dyDescent="0.25"/>
  <cols>
    <col min="2" max="2" width="33.85546875" bestFit="1" customWidth="1"/>
    <col min="6" max="6" width="15.5703125" customWidth="1"/>
  </cols>
  <sheetData>
    <row r="1" spans="2:6" x14ac:dyDescent="0.25">
      <c r="C1" s="24" t="s">
        <v>15</v>
      </c>
      <c r="D1" s="24" t="s">
        <v>16</v>
      </c>
      <c r="E1" s="24" t="s">
        <v>17</v>
      </c>
    </row>
    <row r="2" spans="2:6" x14ac:dyDescent="0.25">
      <c r="B2" s="23"/>
      <c r="C2" s="26"/>
      <c r="D2" s="26"/>
      <c r="E2" s="26"/>
      <c r="F2" s="23"/>
    </row>
    <row r="3" spans="2:6" x14ac:dyDescent="0.25">
      <c r="B3" s="23"/>
      <c r="C3" s="26"/>
      <c r="D3" s="26"/>
      <c r="E3" s="26"/>
      <c r="F3" s="23"/>
    </row>
    <row r="6" spans="2:6" x14ac:dyDescent="0.25">
      <c r="B6" s="24" t="s">
        <v>14</v>
      </c>
      <c r="C6" s="24" t="s">
        <v>15</v>
      </c>
      <c r="D6" s="24" t="s">
        <v>16</v>
      </c>
      <c r="E6" s="24" t="s">
        <v>17</v>
      </c>
      <c r="F6" s="44" t="s">
        <v>153</v>
      </c>
    </row>
    <row r="7" spans="2:6" x14ac:dyDescent="0.25">
      <c r="B7" s="25" t="s">
        <v>28</v>
      </c>
      <c r="C7" s="26">
        <v>19552.264578388877</v>
      </c>
      <c r="D7" s="26">
        <v>18717.387354619401</v>
      </c>
      <c r="E7" s="26">
        <v>2416.5884991087501</v>
      </c>
      <c r="F7" s="25" t="s">
        <v>76</v>
      </c>
    </row>
    <row r="8" spans="2:6" x14ac:dyDescent="0.25">
      <c r="B8" s="25" t="s">
        <v>30</v>
      </c>
      <c r="C8" s="26">
        <v>24818.735230514561</v>
      </c>
      <c r="D8" s="26">
        <v>20262.56595186282</v>
      </c>
      <c r="E8" s="26">
        <v>18099.50231227131</v>
      </c>
      <c r="F8" s="25" t="s">
        <v>76</v>
      </c>
    </row>
    <row r="9" spans="2:6" x14ac:dyDescent="0.25">
      <c r="B9" s="25" t="s">
        <v>32</v>
      </c>
      <c r="C9" s="26">
        <v>31373.20702546899</v>
      </c>
      <c r="D9" s="26">
        <v>19922.371650869867</v>
      </c>
      <c r="E9" s="26">
        <v>28815.150642411747</v>
      </c>
      <c r="F9" s="25" t="s">
        <v>77</v>
      </c>
    </row>
    <row r="10" spans="2:6" x14ac:dyDescent="0.25">
      <c r="B10" s="25" t="s">
        <v>34</v>
      </c>
      <c r="C10" s="26">
        <v>5871.0871532311039</v>
      </c>
      <c r="D10" s="26">
        <v>46019.781565619327</v>
      </c>
      <c r="E10" s="26">
        <v>34796.213012110638</v>
      </c>
      <c r="F10" s="25" t="s">
        <v>77</v>
      </c>
    </row>
    <row r="11" spans="2:6" x14ac:dyDescent="0.25">
      <c r="B11" s="25" t="s">
        <v>36</v>
      </c>
      <c r="C11" s="26">
        <v>42720.125790349412</v>
      </c>
      <c r="D11" s="26">
        <v>505.27355250751742</v>
      </c>
      <c r="E11" s="26">
        <v>10470.191340367457</v>
      </c>
      <c r="F11" s="25" t="s">
        <v>77</v>
      </c>
    </row>
    <row r="12" spans="2:6" x14ac:dyDescent="0.25">
      <c r="B12" s="25" t="s">
        <v>37</v>
      </c>
      <c r="C12" s="26">
        <v>20907.042951847467</v>
      </c>
      <c r="D12" s="26">
        <v>3872.9842558023743</v>
      </c>
      <c r="E12" s="26">
        <v>22069.908421871005</v>
      </c>
      <c r="F12" s="25" t="s">
        <v>76</v>
      </c>
    </row>
    <row r="13" spans="2:6" x14ac:dyDescent="0.25">
      <c r="B13" s="25" t="s">
        <v>39</v>
      </c>
      <c r="C13" s="26">
        <v>9079.3261500404788</v>
      </c>
      <c r="D13" s="26">
        <v>33118.245818711519</v>
      </c>
      <c r="E13" s="26">
        <v>54784.514727545102</v>
      </c>
      <c r="F13" s="25" t="s">
        <v>76</v>
      </c>
    </row>
    <row r="14" spans="2:6" x14ac:dyDescent="0.25">
      <c r="B14" s="25" t="s">
        <v>41</v>
      </c>
      <c r="C14" s="26">
        <v>49054.334956183287</v>
      </c>
      <c r="D14" s="26">
        <v>11056.881117140681</v>
      </c>
      <c r="E14" s="26">
        <v>52664.899582403094</v>
      </c>
      <c r="F14" s="25" t="s">
        <v>77</v>
      </c>
    </row>
    <row r="15" spans="2:6" x14ac:dyDescent="0.25">
      <c r="B15" s="25" t="s">
        <v>43</v>
      </c>
      <c r="C15" s="26">
        <v>137.67701726669176</v>
      </c>
      <c r="D15" s="26">
        <v>7283.6066735608065</v>
      </c>
      <c r="E15" s="26">
        <v>38739.727360698293</v>
      </c>
      <c r="F15" s="25" t="s">
        <v>76</v>
      </c>
    </row>
    <row r="16" spans="2:6" x14ac:dyDescent="0.25">
      <c r="B16" s="25" t="s">
        <v>44</v>
      </c>
      <c r="C16" s="26">
        <v>4915.9286872968169</v>
      </c>
      <c r="D16" s="26">
        <v>8088.672616016308</v>
      </c>
      <c r="E16" s="26">
        <v>6523.2820020942627</v>
      </c>
      <c r="F16" s="25" t="s">
        <v>76</v>
      </c>
    </row>
    <row r="17" spans="2:6" x14ac:dyDescent="0.25">
      <c r="B17" s="25" t="s">
        <v>46</v>
      </c>
      <c r="C17" s="26">
        <v>11647.872217249094</v>
      </c>
      <c r="D17" s="26">
        <v>9599.7788258009241</v>
      </c>
      <c r="E17" s="26">
        <v>6208.1374789644624</v>
      </c>
      <c r="F17" s="25" t="s">
        <v>77</v>
      </c>
    </row>
    <row r="18" spans="2:6" x14ac:dyDescent="0.25">
      <c r="B18" s="25" t="s">
        <v>47</v>
      </c>
      <c r="C18" s="26">
        <v>12549.029842316801</v>
      </c>
      <c r="D18" s="26">
        <v>6717.9166138156015</v>
      </c>
      <c r="E18" s="26">
        <v>3214.2552827634927</v>
      </c>
      <c r="F18" s="25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5"/>
  <sheetViews>
    <sheetView showGridLines="0" workbookViewId="0">
      <selection activeCell="H34" sqref="H34"/>
    </sheetView>
  </sheetViews>
  <sheetFormatPr baseColWidth="10" defaultRowHeight="15" x14ac:dyDescent="0.25"/>
  <cols>
    <col min="1" max="1" width="8.140625" customWidth="1"/>
    <col min="2" max="2" width="18.7109375" bestFit="1" customWidth="1"/>
    <col min="3" max="9" width="13.7109375" customWidth="1"/>
    <col min="10" max="10" width="4.7109375" customWidth="1"/>
  </cols>
  <sheetData>
    <row r="1" spans="1:10" ht="15.75" thickBo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</row>
    <row r="2" spans="1:10" ht="18.75" thickBot="1" x14ac:dyDescent="0.3">
      <c r="A2" s="46" t="s">
        <v>89</v>
      </c>
      <c r="B2" s="47">
        <f>SUM(A5:A11)</f>
        <v>20</v>
      </c>
      <c r="C2" s="46"/>
      <c r="D2" s="46"/>
      <c r="E2" s="46"/>
      <c r="F2" s="46"/>
      <c r="G2" s="46"/>
      <c r="H2" s="46"/>
      <c r="I2" s="46"/>
      <c r="J2" s="46"/>
    </row>
    <row r="3" spans="1:10" x14ac:dyDescent="0.25">
      <c r="A3" s="46"/>
      <c r="B3" s="46"/>
      <c r="C3" s="46" t="s">
        <v>108</v>
      </c>
      <c r="D3" s="46"/>
      <c r="E3" s="46"/>
      <c r="F3" s="46"/>
      <c r="G3" s="46"/>
      <c r="H3" s="46"/>
      <c r="I3" s="46"/>
      <c r="J3" s="46"/>
    </row>
    <row r="4" spans="1:10" ht="25.5" x14ac:dyDescent="0.25">
      <c r="A4" s="48" t="s">
        <v>109</v>
      </c>
      <c r="B4" s="48" t="s">
        <v>110</v>
      </c>
      <c r="C4" s="49" t="s">
        <v>111</v>
      </c>
      <c r="D4" s="49" t="s">
        <v>112</v>
      </c>
      <c r="E4" s="49" t="s">
        <v>113</v>
      </c>
      <c r="F4" s="49" t="s">
        <v>114</v>
      </c>
      <c r="G4" s="49" t="s">
        <v>115</v>
      </c>
      <c r="H4" s="49" t="s">
        <v>116</v>
      </c>
      <c r="I4" s="49" t="s">
        <v>117</v>
      </c>
      <c r="J4" s="46"/>
    </row>
    <row r="5" spans="1:10" x14ac:dyDescent="0.25">
      <c r="A5" s="50">
        <v>3</v>
      </c>
      <c r="B5" s="46" t="s">
        <v>111</v>
      </c>
      <c r="C5" s="51">
        <v>1</v>
      </c>
      <c r="D5" s="51">
        <v>1</v>
      </c>
      <c r="E5" s="51">
        <v>1</v>
      </c>
      <c r="F5" s="51">
        <v>1</v>
      </c>
      <c r="G5" s="51">
        <v>1</v>
      </c>
      <c r="H5" s="51">
        <v>0</v>
      </c>
      <c r="I5" s="51">
        <v>0</v>
      </c>
      <c r="J5" s="46"/>
    </row>
    <row r="6" spans="1:10" x14ac:dyDescent="0.25">
      <c r="A6" s="50">
        <v>0</v>
      </c>
      <c r="B6" s="46" t="s">
        <v>112</v>
      </c>
      <c r="C6" s="52">
        <v>0</v>
      </c>
      <c r="D6" s="51">
        <v>1</v>
      </c>
      <c r="E6" s="51">
        <v>1</v>
      </c>
      <c r="F6" s="51">
        <v>1</v>
      </c>
      <c r="G6" s="51">
        <v>1</v>
      </c>
      <c r="H6" s="51">
        <v>1</v>
      </c>
      <c r="I6" s="51">
        <v>0</v>
      </c>
      <c r="J6" s="46"/>
    </row>
    <row r="7" spans="1:10" x14ac:dyDescent="0.25">
      <c r="A7" s="50">
        <v>3</v>
      </c>
      <c r="B7" s="46" t="s">
        <v>113</v>
      </c>
      <c r="C7" s="52">
        <v>0</v>
      </c>
      <c r="D7" s="52">
        <v>0</v>
      </c>
      <c r="E7" s="51">
        <v>1</v>
      </c>
      <c r="F7" s="51">
        <v>1</v>
      </c>
      <c r="G7" s="51">
        <v>1</v>
      </c>
      <c r="H7" s="51">
        <v>1</v>
      </c>
      <c r="I7" s="51">
        <v>1</v>
      </c>
      <c r="J7" s="46"/>
    </row>
    <row r="8" spans="1:10" x14ac:dyDescent="0.25">
      <c r="A8" s="50">
        <v>3</v>
      </c>
      <c r="B8" s="46" t="s">
        <v>114</v>
      </c>
      <c r="C8" s="51">
        <v>1</v>
      </c>
      <c r="D8" s="52">
        <v>0</v>
      </c>
      <c r="E8" s="52">
        <v>0</v>
      </c>
      <c r="F8" s="51">
        <v>1</v>
      </c>
      <c r="G8" s="51">
        <v>1</v>
      </c>
      <c r="H8" s="51">
        <v>1</v>
      </c>
      <c r="I8" s="51">
        <v>1</v>
      </c>
      <c r="J8" s="46"/>
    </row>
    <row r="9" spans="1:10" x14ac:dyDescent="0.25">
      <c r="A9" s="50">
        <v>0</v>
      </c>
      <c r="B9" s="46" t="s">
        <v>115</v>
      </c>
      <c r="C9" s="51">
        <v>1</v>
      </c>
      <c r="D9" s="51">
        <v>1</v>
      </c>
      <c r="E9" s="52">
        <v>0</v>
      </c>
      <c r="F9" s="52">
        <v>0</v>
      </c>
      <c r="G9" s="51">
        <v>1</v>
      </c>
      <c r="H9" s="51">
        <v>1</v>
      </c>
      <c r="I9" s="51">
        <v>1</v>
      </c>
      <c r="J9" s="46"/>
    </row>
    <row r="10" spans="1:10" x14ac:dyDescent="0.25">
      <c r="A10" s="50">
        <v>3</v>
      </c>
      <c r="B10" s="46" t="s">
        <v>116</v>
      </c>
      <c r="C10" s="51">
        <v>1</v>
      </c>
      <c r="D10" s="51">
        <v>1</v>
      </c>
      <c r="E10" s="51">
        <v>1</v>
      </c>
      <c r="F10" s="52">
        <v>0</v>
      </c>
      <c r="G10" s="52">
        <v>0</v>
      </c>
      <c r="H10" s="51">
        <v>1</v>
      </c>
      <c r="I10" s="51">
        <v>1</v>
      </c>
      <c r="J10" s="46"/>
    </row>
    <row r="11" spans="1:10" x14ac:dyDescent="0.25">
      <c r="A11" s="50">
        <v>8</v>
      </c>
      <c r="B11" s="46" t="s">
        <v>117</v>
      </c>
      <c r="C11" s="51">
        <v>1</v>
      </c>
      <c r="D11" s="51">
        <v>1</v>
      </c>
      <c r="E11" s="51">
        <v>1</v>
      </c>
      <c r="F11" s="51">
        <v>1</v>
      </c>
      <c r="G11" s="52">
        <v>0</v>
      </c>
      <c r="H11" s="52">
        <v>0</v>
      </c>
      <c r="I11" s="51">
        <v>1</v>
      </c>
      <c r="J11" s="46"/>
    </row>
    <row r="12" spans="1:10" x14ac:dyDescent="0.25">
      <c r="A12" s="46"/>
      <c r="B12" s="46" t="s">
        <v>118</v>
      </c>
      <c r="C12" s="53"/>
      <c r="D12" s="53"/>
      <c r="E12" s="53"/>
      <c r="F12" s="53"/>
      <c r="G12" s="53"/>
      <c r="H12" s="53"/>
      <c r="I12" s="53"/>
      <c r="J12" s="46"/>
    </row>
    <row r="13" spans="1:10" x14ac:dyDescent="0.25">
      <c r="A13" s="46"/>
      <c r="B13" s="46"/>
      <c r="C13" s="49" t="s">
        <v>119</v>
      </c>
      <c r="D13" s="49" t="s">
        <v>119</v>
      </c>
      <c r="E13" s="49" t="s">
        <v>119</v>
      </c>
      <c r="F13" s="49" t="s">
        <v>119</v>
      </c>
      <c r="G13" s="49" t="s">
        <v>119</v>
      </c>
      <c r="H13" s="49" t="s">
        <v>119</v>
      </c>
      <c r="I13" s="49" t="s">
        <v>119</v>
      </c>
      <c r="J13" s="46"/>
    </row>
    <row r="14" spans="1:10" x14ac:dyDescent="0.25">
      <c r="A14" s="46"/>
      <c r="B14" s="46" t="s">
        <v>120</v>
      </c>
      <c r="C14" s="49">
        <v>17</v>
      </c>
      <c r="D14" s="49">
        <v>13</v>
      </c>
      <c r="E14" s="49">
        <v>15</v>
      </c>
      <c r="F14" s="49">
        <v>17</v>
      </c>
      <c r="G14" s="49">
        <v>9</v>
      </c>
      <c r="H14" s="49">
        <v>9</v>
      </c>
      <c r="I14" s="49">
        <v>12</v>
      </c>
      <c r="J14" s="46"/>
    </row>
    <row r="15" spans="1:10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18"/>
  <sheetViews>
    <sheetView showGridLines="0" workbookViewId="0">
      <selection activeCell="D18" sqref="D18"/>
    </sheetView>
  </sheetViews>
  <sheetFormatPr baseColWidth="10" defaultRowHeight="15" x14ac:dyDescent="0.25"/>
  <cols>
    <col min="3" max="3" width="6.140625" bestFit="1" customWidth="1"/>
    <col min="5" max="5" width="1.85546875" customWidth="1"/>
    <col min="7" max="7" width="6.5703125" bestFit="1" customWidth="1"/>
  </cols>
  <sheetData>
    <row r="2" spans="2:8" x14ac:dyDescent="0.25">
      <c r="B2" s="24" t="s">
        <v>78</v>
      </c>
      <c r="C2" s="24" t="s">
        <v>79</v>
      </c>
      <c r="D2" s="24" t="s">
        <v>15</v>
      </c>
      <c r="F2" s="24" t="s">
        <v>79</v>
      </c>
      <c r="G2" s="24" t="s">
        <v>80</v>
      </c>
    </row>
    <row r="3" spans="2:8" x14ac:dyDescent="0.25">
      <c r="B3" s="45">
        <v>42401</v>
      </c>
      <c r="C3" s="25" t="s">
        <v>81</v>
      </c>
      <c r="D3" s="26">
        <v>436</v>
      </c>
      <c r="F3" s="25" t="s">
        <v>81</v>
      </c>
      <c r="G3" s="26">
        <v>12.56</v>
      </c>
    </row>
    <row r="4" spans="2:8" x14ac:dyDescent="0.25">
      <c r="B4" s="45">
        <v>42402</v>
      </c>
      <c r="C4" s="25" t="s">
        <v>81</v>
      </c>
      <c r="D4" s="26">
        <v>53</v>
      </c>
      <c r="F4" s="25" t="s">
        <v>82</v>
      </c>
      <c r="G4" s="26">
        <v>15.23</v>
      </c>
    </row>
    <row r="5" spans="2:8" x14ac:dyDescent="0.25">
      <c r="B5" s="45">
        <v>42403</v>
      </c>
      <c r="C5" s="25" t="s">
        <v>83</v>
      </c>
      <c r="D5" s="26">
        <v>369</v>
      </c>
      <c r="F5" s="25" t="s">
        <v>83</v>
      </c>
      <c r="G5" s="26">
        <v>14.28</v>
      </c>
    </row>
    <row r="6" spans="2:8" x14ac:dyDescent="0.25">
      <c r="B6" s="45">
        <v>42404</v>
      </c>
      <c r="C6" s="25" t="s">
        <v>82</v>
      </c>
      <c r="D6" s="26">
        <v>26</v>
      </c>
    </row>
    <row r="7" spans="2:8" x14ac:dyDescent="0.25">
      <c r="B7" s="45">
        <v>42405</v>
      </c>
      <c r="C7" s="25" t="s">
        <v>83</v>
      </c>
      <c r="D7" s="26">
        <v>77</v>
      </c>
    </row>
    <row r="8" spans="2:8" x14ac:dyDescent="0.25">
      <c r="B8" s="45">
        <v>42406</v>
      </c>
      <c r="C8" s="25" t="s">
        <v>81</v>
      </c>
      <c r="D8" s="26">
        <v>497</v>
      </c>
      <c r="F8" t="s">
        <v>84</v>
      </c>
      <c r="G8" t="s">
        <v>85</v>
      </c>
    </row>
    <row r="9" spans="2:8" x14ac:dyDescent="0.25">
      <c r="B9" s="45">
        <v>42407</v>
      </c>
      <c r="C9" s="25" t="s">
        <v>81</v>
      </c>
      <c r="D9" s="26">
        <v>136</v>
      </c>
      <c r="H9" s="26">
        <f>SUMIFS(D3:D12,C3:C12,"Norte",D3:D12,"&gt;200")</f>
        <v>575</v>
      </c>
    </row>
    <row r="10" spans="2:8" x14ac:dyDescent="0.25">
      <c r="B10" s="45">
        <v>42408</v>
      </c>
      <c r="C10" s="25" t="s">
        <v>83</v>
      </c>
      <c r="D10" s="26">
        <v>109</v>
      </c>
    </row>
    <row r="11" spans="2:8" x14ac:dyDescent="0.25">
      <c r="B11" s="45">
        <v>42409</v>
      </c>
      <c r="C11" s="25" t="s">
        <v>82</v>
      </c>
      <c r="D11" s="26">
        <v>102</v>
      </c>
    </row>
    <row r="12" spans="2:8" x14ac:dyDescent="0.25">
      <c r="B12" s="45">
        <v>42410</v>
      </c>
      <c r="C12" s="25" t="s">
        <v>83</v>
      </c>
      <c r="D12" s="26">
        <v>206</v>
      </c>
    </row>
    <row r="14" spans="2:8" x14ac:dyDescent="0.25">
      <c r="B14" s="23" t="s">
        <v>86</v>
      </c>
      <c r="F14" s="23" t="s">
        <v>87</v>
      </c>
    </row>
    <row r="15" spans="2:8" x14ac:dyDescent="0.25">
      <c r="C15" s="24" t="s">
        <v>79</v>
      </c>
      <c r="D15" s="24" t="s">
        <v>15</v>
      </c>
      <c r="G15" s="24"/>
      <c r="H15" s="24" t="s">
        <v>88</v>
      </c>
    </row>
    <row r="16" spans="2:8" x14ac:dyDescent="0.25">
      <c r="C16" s="25" t="s">
        <v>81</v>
      </c>
      <c r="D16" s="26">
        <f>SUMIF($C$3:$C$12,C16,$D$3:$D$12)</f>
        <v>1122</v>
      </c>
      <c r="G16" s="25" t="s">
        <v>89</v>
      </c>
      <c r="H16" s="26">
        <f>SUMPRODUCT(D16:D18,G3:G5)</f>
        <v>26908.84</v>
      </c>
    </row>
    <row r="17" spans="3:4" x14ac:dyDescent="0.25">
      <c r="C17" s="25" t="s">
        <v>82</v>
      </c>
      <c r="D17" s="26">
        <f t="shared" ref="D17:D18" si="0">SUMIF($C$3:$C$12,C17,$D$3:$D$12)</f>
        <v>128</v>
      </c>
    </row>
    <row r="18" spans="3:4" x14ac:dyDescent="0.25">
      <c r="C18" s="25" t="s">
        <v>83</v>
      </c>
      <c r="D18" s="26">
        <f t="shared" si="0"/>
        <v>761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28"/>
  <sheetViews>
    <sheetView showGridLines="0" workbookViewId="0">
      <selection activeCell="H33" sqref="H33"/>
    </sheetView>
  </sheetViews>
  <sheetFormatPr baseColWidth="10" defaultRowHeight="15" x14ac:dyDescent="0.25"/>
  <cols>
    <col min="2" max="2" width="14.42578125" customWidth="1"/>
    <col min="3" max="3" width="9" bestFit="1" customWidth="1"/>
    <col min="4" max="4" width="41.85546875" bestFit="1" customWidth="1"/>
    <col min="5" max="5" width="11.7109375" customWidth="1"/>
    <col min="6" max="6" width="13.5703125" customWidth="1"/>
  </cols>
  <sheetData>
    <row r="3" spans="2:7" x14ac:dyDescent="0.25">
      <c r="B3" s="23" t="s">
        <v>121</v>
      </c>
    </row>
    <row r="4" spans="2:7" ht="18.75" x14ac:dyDescent="0.3">
      <c r="B4" s="54" t="s">
        <v>122</v>
      </c>
      <c r="C4" s="55"/>
      <c r="D4" s="55"/>
      <c r="E4" s="55"/>
      <c r="F4" s="56"/>
      <c r="G4" s="57"/>
    </row>
    <row r="5" spans="2:7" ht="18.75" x14ac:dyDescent="0.3">
      <c r="B5" s="54" t="s">
        <v>123</v>
      </c>
      <c r="C5" s="55"/>
      <c r="D5" s="55"/>
      <c r="E5" s="55"/>
      <c r="F5" s="56"/>
      <c r="G5" s="57"/>
    </row>
    <row r="6" spans="2:7" ht="18.75" x14ac:dyDescent="0.3">
      <c r="B6" s="54" t="s">
        <v>124</v>
      </c>
      <c r="C6" s="55"/>
      <c r="D6" s="55"/>
      <c r="E6" s="55"/>
      <c r="F6" s="56"/>
      <c r="G6" s="57"/>
    </row>
    <row r="7" spans="2:7" ht="18.75" x14ac:dyDescent="0.3">
      <c r="B7" s="54" t="s">
        <v>125</v>
      </c>
      <c r="C7" s="55"/>
      <c r="D7" s="55"/>
      <c r="E7" s="55"/>
      <c r="F7" s="56"/>
      <c r="G7" s="58"/>
    </row>
    <row r="8" spans="2:7" ht="18.75" x14ac:dyDescent="0.3">
      <c r="B8" s="54" t="s">
        <v>126</v>
      </c>
      <c r="C8" s="55"/>
      <c r="D8" s="55"/>
      <c r="E8" s="55"/>
      <c r="F8" s="56"/>
      <c r="G8" s="58"/>
    </row>
    <row r="11" spans="2:7" x14ac:dyDescent="0.25">
      <c r="B11" s="59" t="s">
        <v>127</v>
      </c>
      <c r="C11" s="59" t="s">
        <v>90</v>
      </c>
      <c r="D11" s="59" t="s">
        <v>128</v>
      </c>
      <c r="E11" s="59" t="s">
        <v>129</v>
      </c>
      <c r="F11" s="59" t="s">
        <v>88</v>
      </c>
    </row>
    <row r="12" spans="2:7" x14ac:dyDescent="0.25">
      <c r="B12" s="32" t="s">
        <v>130</v>
      </c>
      <c r="C12" s="32">
        <v>51641225</v>
      </c>
      <c r="D12" s="32" t="s">
        <v>91</v>
      </c>
      <c r="E12" s="32" t="s">
        <v>131</v>
      </c>
      <c r="F12" s="56">
        <v>600</v>
      </c>
    </row>
    <row r="13" spans="2:7" x14ac:dyDescent="0.25">
      <c r="B13" s="32" t="s">
        <v>132</v>
      </c>
      <c r="C13" s="32">
        <v>27581970</v>
      </c>
      <c r="D13" s="32" t="s">
        <v>92</v>
      </c>
      <c r="E13" s="32" t="s">
        <v>133</v>
      </c>
      <c r="F13" s="56">
        <v>342</v>
      </c>
    </row>
    <row r="14" spans="2:7" x14ac:dyDescent="0.25">
      <c r="B14" s="32" t="s">
        <v>134</v>
      </c>
      <c r="C14" s="32">
        <v>26104939</v>
      </c>
      <c r="D14" s="32" t="s">
        <v>93</v>
      </c>
      <c r="E14" s="32" t="s">
        <v>135</v>
      </c>
      <c r="F14" s="56">
        <v>900</v>
      </c>
    </row>
    <row r="15" spans="2:7" x14ac:dyDescent="0.25">
      <c r="B15" s="32" t="s">
        <v>136</v>
      </c>
      <c r="C15" s="32">
        <v>40171926</v>
      </c>
      <c r="D15" s="32" t="s">
        <v>94</v>
      </c>
      <c r="E15" s="32" t="s">
        <v>131</v>
      </c>
      <c r="F15" s="56">
        <v>342</v>
      </c>
    </row>
    <row r="16" spans="2:7" x14ac:dyDescent="0.25">
      <c r="B16" s="32" t="s">
        <v>137</v>
      </c>
      <c r="C16" s="32">
        <v>95444018</v>
      </c>
      <c r="D16" s="32" t="s">
        <v>95</v>
      </c>
      <c r="E16" s="32" t="s">
        <v>138</v>
      </c>
      <c r="F16" s="56">
        <v>314</v>
      </c>
    </row>
    <row r="17" spans="2:6" x14ac:dyDescent="0.25">
      <c r="B17" s="32" t="s">
        <v>139</v>
      </c>
      <c r="C17" s="32">
        <v>71527498</v>
      </c>
      <c r="D17" s="32" t="s">
        <v>96</v>
      </c>
      <c r="E17" s="32" t="s">
        <v>140</v>
      </c>
      <c r="F17" s="56">
        <v>494</v>
      </c>
    </row>
    <row r="18" spans="2:6" x14ac:dyDescent="0.25">
      <c r="B18" s="32" t="s">
        <v>141</v>
      </c>
      <c r="C18" s="32">
        <v>72760846</v>
      </c>
      <c r="D18" s="32" t="s">
        <v>97</v>
      </c>
      <c r="E18" s="32" t="s">
        <v>135</v>
      </c>
      <c r="F18" s="56">
        <v>900</v>
      </c>
    </row>
    <row r="19" spans="2:6" x14ac:dyDescent="0.25">
      <c r="B19" s="32" t="s">
        <v>142</v>
      </c>
      <c r="C19" s="32">
        <v>42187671</v>
      </c>
      <c r="D19" s="32" t="s">
        <v>98</v>
      </c>
      <c r="E19" s="32" t="s">
        <v>140</v>
      </c>
      <c r="F19" s="56">
        <v>358</v>
      </c>
    </row>
    <row r="20" spans="2:6" x14ac:dyDescent="0.25">
      <c r="B20" s="32" t="s">
        <v>143</v>
      </c>
      <c r="C20" s="32">
        <v>85324500</v>
      </c>
      <c r="D20" s="32" t="s">
        <v>99</v>
      </c>
      <c r="E20" s="32" t="s">
        <v>131</v>
      </c>
      <c r="F20" s="56">
        <v>584</v>
      </c>
    </row>
    <row r="21" spans="2:6" x14ac:dyDescent="0.25">
      <c r="B21" s="32" t="s">
        <v>144</v>
      </c>
      <c r="C21" s="32">
        <v>56840074</v>
      </c>
      <c r="D21" s="32" t="s">
        <v>100</v>
      </c>
      <c r="E21" s="32" t="s">
        <v>138</v>
      </c>
      <c r="F21" s="56">
        <v>555</v>
      </c>
    </row>
    <row r="22" spans="2:6" x14ac:dyDescent="0.25">
      <c r="B22" s="32" t="s">
        <v>145</v>
      </c>
      <c r="C22" s="32">
        <v>58818828</v>
      </c>
      <c r="D22" s="32" t="s">
        <v>101</v>
      </c>
      <c r="E22" s="32" t="s">
        <v>135</v>
      </c>
      <c r="F22" s="56">
        <v>900</v>
      </c>
    </row>
    <row r="23" spans="2:6" x14ac:dyDescent="0.25">
      <c r="B23" s="32" t="s">
        <v>146</v>
      </c>
      <c r="C23" s="32">
        <v>77749858</v>
      </c>
      <c r="D23" s="32" t="s">
        <v>102</v>
      </c>
      <c r="E23" s="32" t="s">
        <v>133</v>
      </c>
      <c r="F23" s="56">
        <v>432</v>
      </c>
    </row>
    <row r="24" spans="2:6" x14ac:dyDescent="0.25">
      <c r="B24" s="32" t="s">
        <v>147</v>
      </c>
      <c r="C24" s="32">
        <v>25196248</v>
      </c>
      <c r="D24" s="32" t="s">
        <v>103</v>
      </c>
      <c r="E24" s="32" t="s">
        <v>140</v>
      </c>
      <c r="F24" s="56">
        <v>453</v>
      </c>
    </row>
    <row r="25" spans="2:6" x14ac:dyDescent="0.25">
      <c r="B25" s="32" t="s">
        <v>148</v>
      </c>
      <c r="C25" s="32">
        <v>70399789</v>
      </c>
      <c r="D25" s="32" t="s">
        <v>104</v>
      </c>
      <c r="E25" s="32" t="s">
        <v>138</v>
      </c>
      <c r="F25" s="56">
        <v>530</v>
      </c>
    </row>
    <row r="26" spans="2:6" x14ac:dyDescent="0.25">
      <c r="B26" s="32" t="s">
        <v>149</v>
      </c>
      <c r="C26" s="32">
        <v>39221178</v>
      </c>
      <c r="D26" s="32" t="s">
        <v>105</v>
      </c>
      <c r="E26" s="32" t="s">
        <v>138</v>
      </c>
      <c r="F26" s="56">
        <v>347</v>
      </c>
    </row>
    <row r="27" spans="2:6" x14ac:dyDescent="0.25">
      <c r="B27" s="32" t="s">
        <v>150</v>
      </c>
      <c r="C27" s="32">
        <v>83443507</v>
      </c>
      <c r="D27" s="32" t="s">
        <v>106</v>
      </c>
      <c r="E27" s="32" t="s">
        <v>140</v>
      </c>
      <c r="F27" s="56">
        <v>406</v>
      </c>
    </row>
    <row r="28" spans="2:6" x14ac:dyDescent="0.25">
      <c r="B28" s="32" t="s">
        <v>151</v>
      </c>
      <c r="C28" s="32">
        <v>51224740</v>
      </c>
      <c r="D28" s="32" t="s">
        <v>107</v>
      </c>
      <c r="E28" s="32" t="s">
        <v>135</v>
      </c>
      <c r="F28" s="56">
        <v>900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Inicio</vt:lpstr>
      <vt:lpstr>FUNCIONES BASICAS</vt:lpstr>
      <vt:lpstr>POTENCIA</vt:lpstr>
      <vt:lpstr>RAÍZ</vt:lpstr>
      <vt:lpstr>COC-PRO</vt:lpstr>
      <vt:lpstr>SUBTOTALES</vt:lpstr>
      <vt:lpstr>SUMAPRODUCTO</vt:lpstr>
      <vt:lpstr>SUMA</vt:lpstr>
      <vt:lpstr>ESTADISTICA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User</cp:lastModifiedBy>
  <dcterms:created xsi:type="dcterms:W3CDTF">2016-02-08T15:31:03Z</dcterms:created>
  <dcterms:modified xsi:type="dcterms:W3CDTF">2022-05-28T18:19:21Z</dcterms:modified>
</cp:coreProperties>
</file>