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Yaquelin\curso EXANI\UAA\Ofimatica\"/>
    </mc:Choice>
  </mc:AlternateContent>
  <xr:revisionPtr revIDLastSave="0" documentId="13_ncr:1_{F1F3DBB9-D979-4745-9B82-F8E0910DF374}" xr6:coauthVersionLast="47" xr6:coauthVersionMax="47" xr10:uidLastSave="{00000000-0000-0000-0000-000000000000}"/>
  <bookViews>
    <workbookView xWindow="-120" yWindow="-120" windowWidth="29040" windowHeight="16440" xr2:uid="{3682315B-1027-4E94-B8AF-4CDB46101BBE}"/>
  </bookViews>
  <sheets>
    <sheet name="PRACTICA EXAMEN" sheetId="1" r:id="rId1"/>
    <sheet name="Hoja1" sheetId="2" r:id="rId2"/>
  </sheets>
  <definedNames>
    <definedName name="_xlnm._FilterDatabase" localSheetId="0" hidden="1">'PRACTICA EXAMEN'!$D$6:$N$45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7" i="1" l="1" a="1"/>
  <c r="U7" i="1" s="1"/>
  <c r="K46" i="1"/>
  <c r="N46" i="1"/>
  <c r="G19" i="1"/>
  <c r="G7" i="1" l="1"/>
  <c r="G8" i="1" l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<sst xmlns="http://schemas.openxmlformats.org/spreadsheetml/2006/main" count="132" uniqueCount="130">
  <si>
    <t>NOMBRE DEL PRODUCTO</t>
  </si>
  <si>
    <t>CLAVE</t>
  </si>
  <si>
    <t>PRECIO C/U</t>
  </si>
  <si>
    <t>DESCUENTO</t>
  </si>
  <si>
    <t>DULCERIA Y REGALOS MARTINEZ</t>
  </si>
  <si>
    <t>chocolates</t>
  </si>
  <si>
    <t>Paletas de la rosa</t>
  </si>
  <si>
    <t>mazapanes</t>
  </si>
  <si>
    <t>mazapan con chocolate</t>
  </si>
  <si>
    <t>chicles crayola</t>
  </si>
  <si>
    <t>chicles canels</t>
  </si>
  <si>
    <t>ferrero rocher</t>
  </si>
  <si>
    <t>Oso de peluche ch</t>
  </si>
  <si>
    <t>Oso de peluche M</t>
  </si>
  <si>
    <t>Oso de peluche G</t>
  </si>
  <si>
    <t>Ramo de cosmeticos</t>
  </si>
  <si>
    <t>Ramo de dulces</t>
  </si>
  <si>
    <t>Dulces de leche</t>
  </si>
  <si>
    <t>Paleta tix tix</t>
  </si>
  <si>
    <t>Lucas panzon</t>
  </si>
  <si>
    <t>Lucas gusano</t>
  </si>
  <si>
    <t>Lucas muecas</t>
  </si>
  <si>
    <t>Obleas</t>
  </si>
  <si>
    <t>Cocadas</t>
  </si>
  <si>
    <t>Tarugos</t>
  </si>
  <si>
    <t>Alegrías</t>
  </si>
  <si>
    <t>Camotes</t>
  </si>
  <si>
    <t>Palanquetas</t>
  </si>
  <si>
    <t>Cacahuates</t>
  </si>
  <si>
    <t>Fruta Cristalizada</t>
  </si>
  <si>
    <t>Ate de membrillo</t>
  </si>
  <si>
    <t>Cajeta de leche</t>
  </si>
  <si>
    <t>Cascaritas de Naranja</t>
  </si>
  <si>
    <t>Rollos de guayaba</t>
  </si>
  <si>
    <t>Tortitas de Santa Clara</t>
  </si>
  <si>
    <t>Pelon pelo rico</t>
  </si>
  <si>
    <t>Gomitas</t>
  </si>
  <si>
    <t>Galletas</t>
  </si>
  <si>
    <t>Duvalines</t>
  </si>
  <si>
    <t>Arreglo de flores</t>
  </si>
  <si>
    <t>Porta retratos</t>
  </si>
  <si>
    <t>Globos con helio</t>
  </si>
  <si>
    <t>Caja de regalos</t>
  </si>
  <si>
    <t xml:space="preserve">Bolsas de regalo </t>
  </si>
  <si>
    <t>ch</t>
  </si>
  <si>
    <t>pr</t>
  </si>
  <si>
    <t>mp</t>
  </si>
  <si>
    <t>mpc</t>
  </si>
  <si>
    <t>cc</t>
  </si>
  <si>
    <t>ccl</t>
  </si>
  <si>
    <t>fr</t>
  </si>
  <si>
    <t>och</t>
  </si>
  <si>
    <t>om</t>
  </si>
  <si>
    <t>og</t>
  </si>
  <si>
    <t>rc</t>
  </si>
  <si>
    <t>rd</t>
  </si>
  <si>
    <t>dl</t>
  </si>
  <si>
    <t>ptt</t>
  </si>
  <si>
    <t>lp</t>
  </si>
  <si>
    <t>lg</t>
  </si>
  <si>
    <t>lm</t>
  </si>
  <si>
    <t>ob</t>
  </si>
  <si>
    <t>co</t>
  </si>
  <si>
    <t>ta</t>
  </si>
  <si>
    <t>al</t>
  </si>
  <si>
    <t>ca</t>
  </si>
  <si>
    <t>pa</t>
  </si>
  <si>
    <t>cah</t>
  </si>
  <si>
    <t>br</t>
  </si>
  <si>
    <t>fc</t>
  </si>
  <si>
    <t>am</t>
  </si>
  <si>
    <t>cl</t>
  </si>
  <si>
    <t>cn</t>
  </si>
  <si>
    <t>rg</t>
  </si>
  <si>
    <t>tsc</t>
  </si>
  <si>
    <t>gm</t>
  </si>
  <si>
    <t>gll</t>
  </si>
  <si>
    <t>dv</t>
  </si>
  <si>
    <t>af</t>
  </si>
  <si>
    <t>gh</t>
  </si>
  <si>
    <t>cr</t>
  </si>
  <si>
    <t>--</t>
  </si>
  <si>
    <t>EL PRECIO A MAYOREO ES DESPUES DE 5 PIEZAS</t>
  </si>
  <si>
    <t>PRECIO A MAYOREO C/U</t>
  </si>
  <si>
    <t>PIEZAS VENDIDAS EN TIENDA</t>
  </si>
  <si>
    <t>PIEZAS VENDIDAS EN LINEA</t>
  </si>
  <si>
    <t xml:space="preserve">GANANCIA DE VENTAS EN TIENDA </t>
  </si>
  <si>
    <t>GANANCIA DE VENTAS EN LINEA</t>
  </si>
  <si>
    <t>Columna1</t>
  </si>
  <si>
    <t>Columna2</t>
  </si>
  <si>
    <t>Total</t>
  </si>
  <si>
    <t>ch--555</t>
  </si>
  <si>
    <t>pr--617</t>
  </si>
  <si>
    <t>mp--364</t>
  </si>
  <si>
    <t>mpc--437</t>
  </si>
  <si>
    <t>cc--456</t>
  </si>
  <si>
    <t>ccl--403</t>
  </si>
  <si>
    <t>fr--836</t>
  </si>
  <si>
    <t>och--607</t>
  </si>
  <si>
    <t>om--511</t>
  </si>
  <si>
    <t>og--971</t>
  </si>
  <si>
    <t>rc--615</t>
  </si>
  <si>
    <t>rd--360</t>
  </si>
  <si>
    <t>dl--914</t>
  </si>
  <si>
    <t>ptt--758</t>
  </si>
  <si>
    <t>pr--391</t>
  </si>
  <si>
    <t>lp--633</t>
  </si>
  <si>
    <t>lg--545</t>
  </si>
  <si>
    <t>lm--550</t>
  </si>
  <si>
    <t>ob--881</t>
  </si>
  <si>
    <t>co--309</t>
  </si>
  <si>
    <t>ta--927</t>
  </si>
  <si>
    <t>al--768</t>
  </si>
  <si>
    <t>ca--635</t>
  </si>
  <si>
    <t>pa--632</t>
  </si>
  <si>
    <t>cah--844</t>
  </si>
  <si>
    <t>br--435</t>
  </si>
  <si>
    <t>fc--499</t>
  </si>
  <si>
    <t>am--745</t>
  </si>
  <si>
    <t>cl--374</t>
  </si>
  <si>
    <t>cn--838</t>
  </si>
  <si>
    <t>rg--848</t>
  </si>
  <si>
    <t>tsc--306</t>
  </si>
  <si>
    <t>gm--779</t>
  </si>
  <si>
    <t>gll--460</t>
  </si>
  <si>
    <t>dv--555</t>
  </si>
  <si>
    <t>af--634</t>
  </si>
  <si>
    <t>pr--552</t>
  </si>
  <si>
    <t>gh--581</t>
  </si>
  <si>
    <t>cr--853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</si>
</sst>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Bahnschrift Light Condensed"/>
      <family val="2"/>
    </font>
    <font>
      <sz val="11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44" fontId="0" fillId="3" borderId="2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4" fontId="3" fillId="3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/>
    <xf numFmtId="0" fontId="0" fillId="3" borderId="7" xfId="0" applyFill="1" applyBorder="1" applyAlignment="1">
      <alignment horizontal="center" vertical="center"/>
    </xf>
    <xf numFmtId="44" fontId="0" fillId="3" borderId="7" xfId="1" applyFont="1" applyFill="1" applyBorder="1" applyAlignment="1">
      <alignment horizontal="center" vertical="center"/>
    </xf>
    <xf numFmtId="44" fontId="3" fillId="3" borderId="7" xfId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/>
    <xf numFmtId="0" fontId="0" fillId="3" borderId="2" xfId="0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 Condense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colors>
    <mruColors>
      <color rgb="FFCCFFCC"/>
      <color rgb="FFFFCC99"/>
      <color rgb="FFFFFFCC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5B659-54DF-4D07-84AE-2E947A2BD0F3}" name="Tabla2" displayName="Tabla2" ref="D6:N46" totalsRowCount="1" headerRowDxfId="14" dataDxfId="15" tableBorderDxfId="24">
  <autoFilter ref="D6:N45" xr:uid="{C7E5B659-54DF-4D07-84AE-2E947A2BD0F3}"/>
  <tableColumns count="11">
    <tableColumn id="1" xr3:uid="{C1F155BC-1673-4879-83D7-1BB2231D4D5F}" name="NOMBRE DEL PRODUCTO" totalsRowLabel="Total" dataDxfId="13" totalsRowDxfId="10"/>
    <tableColumn id="2" xr3:uid="{B005193D-CED4-48F4-ABB4-FED545B03EBD}" name="CLAVE" dataDxfId="11" totalsRowDxfId="9"/>
    <tableColumn id="3" xr3:uid="{09D91343-5FE1-40A4-9D78-06B196B1BCAA}" name="PRECIO C/U" dataDxfId="12" totalsRowDxfId="8" dataCellStyle="Moneda"/>
    <tableColumn id="4" xr3:uid="{B7485A15-27E6-40D0-BCAD-EA806F9BF64E}" name="PRECIO A MAYOREO C/U" dataDxfId="23" totalsRowDxfId="7" dataCellStyle="Moneda">
      <calculatedColumnFormula>F7-(F7*$H$7)</calculatedColumnFormula>
    </tableColumn>
    <tableColumn id="5" xr3:uid="{CF1C79FB-8442-494B-B9EE-0AFAE32DD60F}" name="DESCUENTO" dataDxfId="22" totalsRowDxfId="6"/>
    <tableColumn id="6" xr3:uid="{E17A7300-44CE-42CE-9D0D-B65E64735CAF}" name="PIEZAS VENDIDAS EN TIENDA" dataDxfId="21" totalsRowDxfId="5"/>
    <tableColumn id="7" xr3:uid="{07C8D2D2-67EA-456E-9B8E-2901F35F625F}" name="GANANCIA DE VENTAS EN TIENDA " dataDxfId="20" totalsRowDxfId="4" dataCellStyle="Moneda"/>
    <tableColumn id="8" xr3:uid="{7C73101A-6947-4714-A408-A2681FE09CA9}" name="PIEZAS VENDIDAS EN LINEA" totalsRowFunction="count" dataDxfId="19" totalsRowDxfId="3"/>
    <tableColumn id="9" xr3:uid="{6020A081-048C-4532-BC61-DA9BC6A24015}" name="GANANCIA DE VENTAS EN LINEA" dataDxfId="18" totalsRowDxfId="2"/>
    <tableColumn id="10" xr3:uid="{E09E5D16-71F4-4598-8815-C7F9CC31C5CF}" name="Columna1" dataDxfId="17" totalsRowDxfId="1"/>
    <tableColumn id="11" xr3:uid="{290A30C3-F5BF-4A1C-B188-49579E1C45E9}" name="Columna2" totalsRowFunction="count" dataDxfId="16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F279-40E8-496E-A47E-24CDDC2C81FE}">
  <dimension ref="A3:U46"/>
  <sheetViews>
    <sheetView tabSelected="1" topLeftCell="A4" zoomScale="80" zoomScaleNormal="80" workbookViewId="0">
      <selection activeCell="J7" sqref="J7"/>
    </sheetView>
  </sheetViews>
  <sheetFormatPr baseColWidth="10" defaultRowHeight="15" x14ac:dyDescent="0.25"/>
  <cols>
    <col min="4" max="4" width="26.85546875" bestFit="1" customWidth="1"/>
    <col min="5" max="5" width="21.5703125" bestFit="1" customWidth="1"/>
    <col min="6" max="6" width="12.5703125" customWidth="1"/>
    <col min="7" max="7" width="22.28515625" customWidth="1"/>
    <col min="8" max="8" width="12.7109375" customWidth="1"/>
    <col min="9" max="9" width="26.42578125" customWidth="1"/>
    <col min="10" max="10" width="30.140625" customWidth="1"/>
    <col min="11" max="11" width="25.42578125" customWidth="1"/>
    <col min="12" max="12" width="28.5703125" customWidth="1"/>
    <col min="13" max="13" width="11.5703125" customWidth="1"/>
    <col min="14" max="14" width="21.7109375" bestFit="1" customWidth="1"/>
    <col min="15" max="15" width="19.7109375" bestFit="1" customWidth="1"/>
    <col min="16" max="16" width="19.7109375" customWidth="1"/>
    <col min="24" max="24" width="21.7109375" bestFit="1" customWidth="1"/>
    <col min="26" max="26" width="20.28515625" bestFit="1" customWidth="1"/>
  </cols>
  <sheetData>
    <row r="3" spans="1:21" ht="28.5" x14ac:dyDescent="0.45">
      <c r="J3" s="11" t="s">
        <v>4</v>
      </c>
      <c r="K3" s="11"/>
      <c r="L3" s="11"/>
      <c r="M3" s="11"/>
      <c r="N3" s="11"/>
    </row>
    <row r="6" spans="1:21" ht="39" customHeight="1" x14ac:dyDescent="0.25">
      <c r="D6" s="13" t="s">
        <v>0</v>
      </c>
      <c r="E6" s="3" t="s">
        <v>1</v>
      </c>
      <c r="F6" s="3" t="s">
        <v>2</v>
      </c>
      <c r="G6" s="3" t="s">
        <v>83</v>
      </c>
      <c r="H6" s="3" t="s">
        <v>3</v>
      </c>
      <c r="I6" s="3" t="s">
        <v>84</v>
      </c>
      <c r="J6" s="9" t="s">
        <v>86</v>
      </c>
      <c r="K6" s="9" t="s">
        <v>85</v>
      </c>
      <c r="L6" s="9" t="s">
        <v>87</v>
      </c>
      <c r="M6" s="9" t="s">
        <v>88</v>
      </c>
      <c r="N6" s="15" t="s">
        <v>89</v>
      </c>
      <c r="P6" s="2"/>
    </row>
    <row r="7" spans="1:21" x14ac:dyDescent="0.25">
      <c r="D7" s="14" t="s">
        <v>5</v>
      </c>
      <c r="E7" s="29" t="s">
        <v>91</v>
      </c>
      <c r="F7" s="5">
        <v>176</v>
      </c>
      <c r="G7" s="5">
        <f>F7-(F7*$H$7)</f>
        <v>158.4</v>
      </c>
      <c r="H7" s="6">
        <v>0.1</v>
      </c>
      <c r="I7" s="4">
        <v>3</v>
      </c>
      <c r="J7" s="10"/>
      <c r="K7" s="8">
        <v>6</v>
      </c>
      <c r="L7" s="8"/>
      <c r="M7" s="8"/>
      <c r="N7" s="16"/>
      <c r="R7" t="s">
        <v>44</v>
      </c>
      <c r="S7">
        <v>555</v>
      </c>
      <c r="T7" s="1" t="s">
        <v>81</v>
      </c>
      <c r="U7" t="str" cm="1">
        <f t="array" ref="U7:U45">CONCATENATE(R7:R45,$T$7,S7:S45)</f>
        <v>ch--555</v>
      </c>
    </row>
    <row r="8" spans="1:21" x14ac:dyDescent="0.25">
      <c r="D8" s="14" t="s">
        <v>6</v>
      </c>
      <c r="E8" s="29" t="s">
        <v>92</v>
      </c>
      <c r="F8" s="5">
        <v>95</v>
      </c>
      <c r="G8" s="5">
        <f>F8-(F8*$H$7)</f>
        <v>85.5</v>
      </c>
      <c r="H8" s="4"/>
      <c r="I8" s="4">
        <v>5</v>
      </c>
      <c r="J8" s="10"/>
      <c r="K8" s="8">
        <v>18</v>
      </c>
      <c r="L8" s="8"/>
      <c r="M8" s="8"/>
      <c r="N8" s="16"/>
      <c r="R8" t="s">
        <v>45</v>
      </c>
      <c r="S8">
        <v>617</v>
      </c>
      <c r="U8" t="str">
        <v>pr--617</v>
      </c>
    </row>
    <row r="9" spans="1:21" x14ac:dyDescent="0.25">
      <c r="A9" s="12" t="s">
        <v>82</v>
      </c>
      <c r="B9" s="12"/>
      <c r="D9" s="14" t="s">
        <v>7</v>
      </c>
      <c r="E9" s="29" t="s">
        <v>93</v>
      </c>
      <c r="F9" s="5">
        <v>240</v>
      </c>
      <c r="G9" s="5">
        <f>F9-(F9*$H$7)</f>
        <v>216</v>
      </c>
      <c r="H9" s="4"/>
      <c r="I9" s="4">
        <v>3</v>
      </c>
      <c r="J9" s="10"/>
      <c r="K9" s="8">
        <v>2</v>
      </c>
      <c r="L9" s="8"/>
      <c r="M9" s="8"/>
      <c r="N9" s="16"/>
      <c r="R9" t="s">
        <v>46</v>
      </c>
      <c r="S9">
        <v>364</v>
      </c>
      <c r="U9" t="str">
        <v>mp--364</v>
      </c>
    </row>
    <row r="10" spans="1:21" x14ac:dyDescent="0.25">
      <c r="A10" s="12"/>
      <c r="B10" s="12"/>
      <c r="D10" s="14" t="s">
        <v>8</v>
      </c>
      <c r="E10" s="29" t="s">
        <v>94</v>
      </c>
      <c r="F10" s="5">
        <v>144</v>
      </c>
      <c r="G10" s="5">
        <f>F10-(F10*$H$7)</f>
        <v>129.6</v>
      </c>
      <c r="H10" s="4"/>
      <c r="I10" s="4">
        <v>8</v>
      </c>
      <c r="J10" s="10"/>
      <c r="K10" s="8">
        <v>14</v>
      </c>
      <c r="L10" s="8"/>
      <c r="M10" s="8"/>
      <c r="N10" s="16"/>
      <c r="R10" t="s">
        <v>47</v>
      </c>
      <c r="S10">
        <v>437</v>
      </c>
      <c r="U10" t="str">
        <v>mpc--437</v>
      </c>
    </row>
    <row r="11" spans="1:21" x14ac:dyDescent="0.25">
      <c r="A11" s="12"/>
      <c r="B11" s="12"/>
      <c r="D11" s="14" t="s">
        <v>9</v>
      </c>
      <c r="E11" s="29" t="s">
        <v>95</v>
      </c>
      <c r="F11" s="5">
        <v>145</v>
      </c>
      <c r="G11" s="5">
        <f>F11-(F11*$H$7)</f>
        <v>130.5</v>
      </c>
      <c r="H11" s="4"/>
      <c r="I11" s="4">
        <v>10</v>
      </c>
      <c r="J11" s="10"/>
      <c r="K11" s="8">
        <v>4</v>
      </c>
      <c r="L11" s="8"/>
      <c r="M11" s="8"/>
      <c r="N11" s="16"/>
      <c r="R11" t="s">
        <v>48</v>
      </c>
      <c r="S11">
        <v>456</v>
      </c>
      <c r="U11" t="str">
        <v>cc--456</v>
      </c>
    </row>
    <row r="12" spans="1:21" x14ac:dyDescent="0.25">
      <c r="D12" s="14" t="s">
        <v>10</v>
      </c>
      <c r="E12" s="29" t="s">
        <v>96</v>
      </c>
      <c r="F12" s="5">
        <v>85</v>
      </c>
      <c r="G12" s="5">
        <f>F12-(F12*$H$7)</f>
        <v>76.5</v>
      </c>
      <c r="H12" s="4"/>
      <c r="I12" s="4">
        <v>7</v>
      </c>
      <c r="J12" s="10"/>
      <c r="K12" s="8">
        <v>1</v>
      </c>
      <c r="L12" s="8"/>
      <c r="M12" s="8"/>
      <c r="N12" s="16"/>
      <c r="R12" t="s">
        <v>49</v>
      </c>
      <c r="S12">
        <v>403</v>
      </c>
      <c r="U12" t="str">
        <v>ccl--403</v>
      </c>
    </row>
    <row r="13" spans="1:21" x14ac:dyDescent="0.25">
      <c r="D13" s="14" t="s">
        <v>11</v>
      </c>
      <c r="E13" s="29" t="s">
        <v>97</v>
      </c>
      <c r="F13" s="5">
        <v>191</v>
      </c>
      <c r="G13" s="5">
        <f>F13-(F13*$H$7)</f>
        <v>171.9</v>
      </c>
      <c r="H13" s="4"/>
      <c r="I13" s="4">
        <v>3</v>
      </c>
      <c r="J13" s="10"/>
      <c r="K13" s="8">
        <v>18</v>
      </c>
      <c r="L13" s="8"/>
      <c r="M13" s="8"/>
      <c r="N13" s="16"/>
      <c r="R13" t="s">
        <v>50</v>
      </c>
      <c r="S13">
        <v>836</v>
      </c>
      <c r="U13" t="str">
        <v>fr--836</v>
      </c>
    </row>
    <row r="14" spans="1:21" x14ac:dyDescent="0.25">
      <c r="D14" s="14" t="s">
        <v>12</v>
      </c>
      <c r="E14" s="29" t="s">
        <v>98</v>
      </c>
      <c r="F14" s="5">
        <v>61</v>
      </c>
      <c r="G14" s="5">
        <f>F14-(F14*$H$7)</f>
        <v>54.9</v>
      </c>
      <c r="H14" s="4"/>
      <c r="I14" s="4">
        <v>5</v>
      </c>
      <c r="J14" s="10"/>
      <c r="K14" s="8">
        <v>1</v>
      </c>
      <c r="L14" s="8"/>
      <c r="M14" s="8"/>
      <c r="N14" s="16"/>
      <c r="R14" t="s">
        <v>51</v>
      </c>
      <c r="S14">
        <v>607</v>
      </c>
      <c r="U14" t="str">
        <v>och--607</v>
      </c>
    </row>
    <row r="15" spans="1:21" x14ac:dyDescent="0.25">
      <c r="D15" s="14" t="s">
        <v>13</v>
      </c>
      <c r="E15" s="29" t="s">
        <v>99</v>
      </c>
      <c r="F15" s="7">
        <v>125</v>
      </c>
      <c r="G15" s="5">
        <f>F15-(F15*$H$7)</f>
        <v>112.5</v>
      </c>
      <c r="H15" s="4"/>
      <c r="I15" s="4">
        <v>10</v>
      </c>
      <c r="J15" s="10"/>
      <c r="K15" s="8">
        <v>16</v>
      </c>
      <c r="L15" s="8"/>
      <c r="M15" s="8"/>
      <c r="N15" s="16"/>
      <c r="R15" t="s">
        <v>52</v>
      </c>
      <c r="S15">
        <v>511</v>
      </c>
      <c r="U15" t="str">
        <v>om--511</v>
      </c>
    </row>
    <row r="16" spans="1:21" x14ac:dyDescent="0.25">
      <c r="D16" s="14" t="s">
        <v>14</v>
      </c>
      <c r="E16" s="29" t="s">
        <v>100</v>
      </c>
      <c r="F16" s="5">
        <v>222</v>
      </c>
      <c r="G16" s="5">
        <f>F16-(F16*$H$7)</f>
        <v>199.8</v>
      </c>
      <c r="H16" s="4"/>
      <c r="I16" s="4">
        <v>9</v>
      </c>
      <c r="J16" s="10"/>
      <c r="K16" s="8">
        <v>4</v>
      </c>
      <c r="L16" s="8"/>
      <c r="M16" s="8"/>
      <c r="N16" s="16"/>
      <c r="R16" t="s">
        <v>53</v>
      </c>
      <c r="S16">
        <v>971</v>
      </c>
      <c r="U16" t="str">
        <v>og--971</v>
      </c>
    </row>
    <row r="17" spans="4:21" x14ac:dyDescent="0.25">
      <c r="D17" s="14" t="s">
        <v>15</v>
      </c>
      <c r="E17" s="29" t="s">
        <v>101</v>
      </c>
      <c r="F17" s="5">
        <v>236</v>
      </c>
      <c r="G17" s="5">
        <f>F17-(F17*$H$7)</f>
        <v>212.4</v>
      </c>
      <c r="H17" s="4"/>
      <c r="I17" s="4">
        <v>8</v>
      </c>
      <c r="J17" s="10"/>
      <c r="K17" s="8">
        <v>18</v>
      </c>
      <c r="L17" s="8"/>
      <c r="M17" s="8"/>
      <c r="N17" s="16"/>
      <c r="R17" t="s">
        <v>54</v>
      </c>
      <c r="S17">
        <v>615</v>
      </c>
      <c r="U17" t="str">
        <v>rc--615</v>
      </c>
    </row>
    <row r="18" spans="4:21" x14ac:dyDescent="0.25">
      <c r="D18" s="14" t="s">
        <v>16</v>
      </c>
      <c r="E18" s="29" t="s">
        <v>102</v>
      </c>
      <c r="F18" s="5">
        <v>140</v>
      </c>
      <c r="G18" s="5">
        <f>F18-(F18*$H$7)</f>
        <v>126</v>
      </c>
      <c r="H18" s="4"/>
      <c r="I18" s="4">
        <v>9</v>
      </c>
      <c r="J18" s="10"/>
      <c r="K18" s="8">
        <v>9</v>
      </c>
      <c r="L18" s="8"/>
      <c r="M18" s="8"/>
      <c r="N18" s="16"/>
      <c r="R18" t="s">
        <v>55</v>
      </c>
      <c r="S18">
        <v>360</v>
      </c>
      <c r="U18" t="str">
        <v>rd--360</v>
      </c>
    </row>
    <row r="19" spans="4:21" x14ac:dyDescent="0.25">
      <c r="D19" s="14" t="s">
        <v>17</v>
      </c>
      <c r="E19" s="29" t="s">
        <v>103</v>
      </c>
      <c r="F19" s="5">
        <v>96</v>
      </c>
      <c r="G19" s="5">
        <f>F19-(F19*$H$7)</f>
        <v>86.4</v>
      </c>
      <c r="H19" s="4"/>
      <c r="I19" s="4">
        <v>1</v>
      </c>
      <c r="J19" s="10"/>
      <c r="K19" s="8">
        <v>7</v>
      </c>
      <c r="L19" s="8"/>
      <c r="M19" s="8"/>
      <c r="N19" s="16"/>
      <c r="R19" t="s">
        <v>56</v>
      </c>
      <c r="S19">
        <v>914</v>
      </c>
      <c r="U19" t="str">
        <v>dl--914</v>
      </c>
    </row>
    <row r="20" spans="4:21" x14ac:dyDescent="0.25">
      <c r="D20" s="14" t="s">
        <v>18</v>
      </c>
      <c r="E20" s="29" t="s">
        <v>104</v>
      </c>
      <c r="F20" s="5">
        <v>98</v>
      </c>
      <c r="G20" s="5">
        <f>F20-(F20*$H$7)</f>
        <v>88.2</v>
      </c>
      <c r="H20" s="4"/>
      <c r="I20" s="4">
        <v>1</v>
      </c>
      <c r="J20" s="10"/>
      <c r="K20" s="8">
        <v>18</v>
      </c>
      <c r="L20" s="8"/>
      <c r="M20" s="8"/>
      <c r="N20" s="16"/>
      <c r="R20" t="s">
        <v>57</v>
      </c>
      <c r="S20">
        <v>758</v>
      </c>
      <c r="U20" t="str">
        <v>ptt--758</v>
      </c>
    </row>
    <row r="21" spans="4:21" x14ac:dyDescent="0.25">
      <c r="D21" s="14" t="s">
        <v>35</v>
      </c>
      <c r="E21" s="29" t="s">
        <v>105</v>
      </c>
      <c r="F21" s="5">
        <v>85</v>
      </c>
      <c r="G21" s="5">
        <f>F21-(F21*$H$7)</f>
        <v>76.5</v>
      </c>
      <c r="H21" s="4"/>
      <c r="I21" s="4">
        <v>2</v>
      </c>
      <c r="J21" s="10"/>
      <c r="K21" s="8">
        <v>7</v>
      </c>
      <c r="L21" s="8"/>
      <c r="M21" s="8"/>
      <c r="N21" s="16"/>
      <c r="R21" t="s">
        <v>45</v>
      </c>
      <c r="S21">
        <v>391</v>
      </c>
      <c r="U21" t="str">
        <v>pr--391</v>
      </c>
    </row>
    <row r="22" spans="4:21" x14ac:dyDescent="0.25">
      <c r="D22" s="14" t="s">
        <v>19</v>
      </c>
      <c r="E22" s="29" t="s">
        <v>106</v>
      </c>
      <c r="F22" s="5">
        <v>96</v>
      </c>
      <c r="G22" s="5">
        <f>F22-(F22*$H$7)</f>
        <v>86.4</v>
      </c>
      <c r="H22" s="4"/>
      <c r="I22" s="4">
        <v>1</v>
      </c>
      <c r="J22" s="10"/>
      <c r="K22" s="8">
        <v>15</v>
      </c>
      <c r="L22" s="8"/>
      <c r="M22" s="8"/>
      <c r="N22" s="16"/>
      <c r="R22" t="s">
        <v>58</v>
      </c>
      <c r="S22">
        <v>633</v>
      </c>
      <c r="U22" t="str">
        <v>lp--633</v>
      </c>
    </row>
    <row r="23" spans="4:21" x14ac:dyDescent="0.25">
      <c r="D23" s="14" t="s">
        <v>20</v>
      </c>
      <c r="E23" s="29" t="s">
        <v>107</v>
      </c>
      <c r="F23" s="5">
        <v>72</v>
      </c>
      <c r="G23" s="5">
        <f>F23-(F23*$H$7)</f>
        <v>64.8</v>
      </c>
      <c r="H23" s="4"/>
      <c r="I23" s="4">
        <v>10</v>
      </c>
      <c r="J23" s="10"/>
      <c r="K23" s="8">
        <v>4</v>
      </c>
      <c r="L23" s="8"/>
      <c r="M23" s="8"/>
      <c r="N23" s="16"/>
      <c r="R23" t="s">
        <v>59</v>
      </c>
      <c r="S23">
        <v>545</v>
      </c>
      <c r="U23" t="str">
        <v>lg--545</v>
      </c>
    </row>
    <row r="24" spans="4:21" x14ac:dyDescent="0.25">
      <c r="D24" s="14" t="s">
        <v>21</v>
      </c>
      <c r="E24" s="29" t="s">
        <v>108</v>
      </c>
      <c r="F24" s="5">
        <v>69</v>
      </c>
      <c r="G24" s="5">
        <f>F24-(F24*$H$7)</f>
        <v>62.1</v>
      </c>
      <c r="H24" s="4"/>
      <c r="I24" s="4">
        <v>8</v>
      </c>
      <c r="J24" s="10"/>
      <c r="K24" s="8">
        <v>16</v>
      </c>
      <c r="L24" s="8"/>
      <c r="M24" s="8"/>
      <c r="N24" s="16"/>
      <c r="R24" t="s">
        <v>60</v>
      </c>
      <c r="S24">
        <v>550</v>
      </c>
      <c r="U24" t="str">
        <v>lm--550</v>
      </c>
    </row>
    <row r="25" spans="4:21" x14ac:dyDescent="0.25">
      <c r="D25" s="14" t="s">
        <v>22</v>
      </c>
      <c r="E25" s="29" t="s">
        <v>109</v>
      </c>
      <c r="F25" s="5">
        <v>90</v>
      </c>
      <c r="G25" s="5">
        <f>F25-(F25*$H$7)</f>
        <v>81</v>
      </c>
      <c r="H25" s="4"/>
      <c r="I25" s="4">
        <v>2</v>
      </c>
      <c r="J25" s="10"/>
      <c r="K25" s="8">
        <v>7</v>
      </c>
      <c r="L25" s="8"/>
      <c r="M25" s="8"/>
      <c r="N25" s="16"/>
      <c r="R25" t="s">
        <v>61</v>
      </c>
      <c r="S25">
        <v>881</v>
      </c>
      <c r="U25" t="str">
        <v>ob--881</v>
      </c>
    </row>
    <row r="26" spans="4:21" x14ac:dyDescent="0.25">
      <c r="D26" s="14" t="s">
        <v>23</v>
      </c>
      <c r="E26" s="29" t="s">
        <v>110</v>
      </c>
      <c r="F26" s="5">
        <v>96</v>
      </c>
      <c r="G26" s="5">
        <f>F26-(F26*$H$7)</f>
        <v>86.4</v>
      </c>
      <c r="H26" s="4"/>
      <c r="I26" s="4">
        <v>5</v>
      </c>
      <c r="J26" s="10"/>
      <c r="K26" s="8">
        <v>10</v>
      </c>
      <c r="L26" s="8"/>
      <c r="M26" s="8"/>
      <c r="N26" s="16"/>
      <c r="R26" t="s">
        <v>62</v>
      </c>
      <c r="S26">
        <v>309</v>
      </c>
      <c r="U26" t="str">
        <v>co--309</v>
      </c>
    </row>
    <row r="27" spans="4:21" x14ac:dyDescent="0.25">
      <c r="D27" s="14" t="s">
        <v>24</v>
      </c>
      <c r="E27" s="29" t="s">
        <v>111</v>
      </c>
      <c r="F27" s="5">
        <v>233</v>
      </c>
      <c r="G27" s="5">
        <f>F27-(F27*$H$7)</f>
        <v>209.7</v>
      </c>
      <c r="H27" s="4"/>
      <c r="I27" s="4">
        <v>3</v>
      </c>
      <c r="J27" s="10"/>
      <c r="K27" s="8">
        <v>19</v>
      </c>
      <c r="L27" s="8"/>
      <c r="M27" s="8"/>
      <c r="N27" s="16"/>
      <c r="R27" t="s">
        <v>63</v>
      </c>
      <c r="S27">
        <v>927</v>
      </c>
      <c r="U27" t="str">
        <v>ta--927</v>
      </c>
    </row>
    <row r="28" spans="4:21" x14ac:dyDescent="0.25">
      <c r="D28" s="14" t="s">
        <v>25</v>
      </c>
      <c r="E28" s="29" t="s">
        <v>112</v>
      </c>
      <c r="F28" s="5">
        <v>176</v>
      </c>
      <c r="G28" s="5">
        <f>F28-(F28*$H$7)</f>
        <v>158.4</v>
      </c>
      <c r="H28" s="4"/>
      <c r="I28" s="4">
        <v>7</v>
      </c>
      <c r="J28" s="10"/>
      <c r="K28" s="8">
        <v>20</v>
      </c>
      <c r="L28" s="8"/>
      <c r="M28" s="8"/>
      <c r="N28" s="16"/>
      <c r="R28" t="s">
        <v>64</v>
      </c>
      <c r="S28">
        <v>768</v>
      </c>
      <c r="U28" t="str">
        <v>al--768</v>
      </c>
    </row>
    <row r="29" spans="4:21" x14ac:dyDescent="0.25">
      <c r="D29" s="14" t="s">
        <v>26</v>
      </c>
      <c r="E29" s="29" t="s">
        <v>113</v>
      </c>
      <c r="F29" s="5">
        <v>131</v>
      </c>
      <c r="G29" s="5">
        <f>F29-(F29*$H$7)</f>
        <v>117.9</v>
      </c>
      <c r="H29" s="4"/>
      <c r="I29" s="4">
        <v>2</v>
      </c>
      <c r="J29" s="10"/>
      <c r="K29" s="8">
        <v>16</v>
      </c>
      <c r="L29" s="8"/>
      <c r="M29" s="8"/>
      <c r="N29" s="16"/>
      <c r="R29" t="s">
        <v>65</v>
      </c>
      <c r="S29">
        <v>635</v>
      </c>
      <c r="U29" t="str">
        <v>ca--635</v>
      </c>
    </row>
    <row r="30" spans="4:21" x14ac:dyDescent="0.25">
      <c r="D30" s="14" t="s">
        <v>27</v>
      </c>
      <c r="E30" s="29" t="s">
        <v>114</v>
      </c>
      <c r="F30" s="5">
        <v>152</v>
      </c>
      <c r="G30" s="5">
        <f>F30-(F30*$H$7)</f>
        <v>136.80000000000001</v>
      </c>
      <c r="H30" s="4"/>
      <c r="I30" s="4">
        <v>7</v>
      </c>
      <c r="J30" s="10"/>
      <c r="K30" s="8">
        <v>16</v>
      </c>
      <c r="L30" s="8"/>
      <c r="M30" s="8"/>
      <c r="N30" s="16"/>
      <c r="R30" t="s">
        <v>66</v>
      </c>
      <c r="S30">
        <v>632</v>
      </c>
      <c r="U30" t="str">
        <v>pa--632</v>
      </c>
    </row>
    <row r="31" spans="4:21" x14ac:dyDescent="0.25">
      <c r="D31" s="14" t="s">
        <v>28</v>
      </c>
      <c r="E31" s="29" t="s">
        <v>115</v>
      </c>
      <c r="F31" s="5">
        <v>211</v>
      </c>
      <c r="G31" s="5">
        <f>F31-(F31*$H$7)</f>
        <v>189.9</v>
      </c>
      <c r="H31" s="4"/>
      <c r="I31" s="4">
        <v>6</v>
      </c>
      <c r="J31" s="10"/>
      <c r="K31" s="8">
        <v>10</v>
      </c>
      <c r="L31" s="8"/>
      <c r="M31" s="8"/>
      <c r="N31" s="16"/>
      <c r="R31" t="s">
        <v>67</v>
      </c>
      <c r="S31">
        <v>844</v>
      </c>
      <c r="U31" t="str">
        <v>cah--844</v>
      </c>
    </row>
    <row r="32" spans="4:21" x14ac:dyDescent="0.25">
      <c r="D32" s="14" t="s">
        <v>43</v>
      </c>
      <c r="E32" s="29" t="s">
        <v>116</v>
      </c>
      <c r="F32" s="5">
        <v>17</v>
      </c>
      <c r="G32" s="5">
        <f>F32-(F32*$H$7)</f>
        <v>15.3</v>
      </c>
      <c r="H32" s="4"/>
      <c r="I32" s="4">
        <v>9</v>
      </c>
      <c r="J32" s="10"/>
      <c r="K32" s="8">
        <v>12</v>
      </c>
      <c r="L32" s="8"/>
      <c r="M32" s="8"/>
      <c r="N32" s="16"/>
      <c r="R32" t="s">
        <v>68</v>
      </c>
      <c r="S32">
        <v>435</v>
      </c>
      <c r="U32" t="str">
        <v>br--435</v>
      </c>
    </row>
    <row r="33" spans="4:21" x14ac:dyDescent="0.25">
      <c r="D33" s="14" t="s">
        <v>29</v>
      </c>
      <c r="E33" s="29" t="s">
        <v>117</v>
      </c>
      <c r="F33" s="5">
        <v>46</v>
      </c>
      <c r="G33" s="5">
        <f>F33-(F33*$H$7)</f>
        <v>41.4</v>
      </c>
      <c r="H33" s="4"/>
      <c r="I33" s="4">
        <v>9</v>
      </c>
      <c r="J33" s="10"/>
      <c r="K33" s="8">
        <v>14</v>
      </c>
      <c r="L33" s="8"/>
      <c r="M33" s="8"/>
      <c r="N33" s="16"/>
      <c r="R33" t="s">
        <v>69</v>
      </c>
      <c r="S33">
        <v>499</v>
      </c>
      <c r="U33" t="str">
        <v>fc--499</v>
      </c>
    </row>
    <row r="34" spans="4:21" x14ac:dyDescent="0.25">
      <c r="D34" s="14" t="s">
        <v>30</v>
      </c>
      <c r="E34" s="29" t="s">
        <v>118</v>
      </c>
      <c r="F34" s="5">
        <v>45</v>
      </c>
      <c r="G34" s="5">
        <f>F34-(F34*$H$7)</f>
        <v>40.5</v>
      </c>
      <c r="H34" s="4"/>
      <c r="I34" s="4">
        <v>1</v>
      </c>
      <c r="J34" s="10"/>
      <c r="K34" s="8">
        <v>20</v>
      </c>
      <c r="L34" s="8"/>
      <c r="M34" s="8"/>
      <c r="N34" s="16"/>
      <c r="R34" t="s">
        <v>70</v>
      </c>
      <c r="S34">
        <v>745</v>
      </c>
      <c r="U34" t="str">
        <v>am--745</v>
      </c>
    </row>
    <row r="35" spans="4:21" x14ac:dyDescent="0.25">
      <c r="D35" s="14" t="s">
        <v>31</v>
      </c>
      <c r="E35" s="29" t="s">
        <v>119</v>
      </c>
      <c r="F35" s="5">
        <v>94</v>
      </c>
      <c r="G35" s="5">
        <f>F35-(F35*$H$7)</f>
        <v>84.6</v>
      </c>
      <c r="H35" s="4"/>
      <c r="I35" s="4">
        <v>2</v>
      </c>
      <c r="J35" s="10"/>
      <c r="K35" s="8">
        <v>20</v>
      </c>
      <c r="L35" s="8"/>
      <c r="M35" s="8"/>
      <c r="N35" s="16"/>
      <c r="R35" t="s">
        <v>71</v>
      </c>
      <c r="S35">
        <v>374</v>
      </c>
      <c r="U35" t="str">
        <v>cl--374</v>
      </c>
    </row>
    <row r="36" spans="4:21" x14ac:dyDescent="0.25">
      <c r="D36" s="14" t="s">
        <v>32</v>
      </c>
      <c r="E36" s="29" t="s">
        <v>120</v>
      </c>
      <c r="F36" s="5">
        <v>79</v>
      </c>
      <c r="G36" s="5">
        <f>F36-(F36*$H$7)</f>
        <v>71.099999999999994</v>
      </c>
      <c r="H36" s="4"/>
      <c r="I36" s="4">
        <v>6</v>
      </c>
      <c r="J36" s="10"/>
      <c r="K36" s="8">
        <v>19</v>
      </c>
      <c r="L36" s="8"/>
      <c r="M36" s="8"/>
      <c r="N36" s="16"/>
      <c r="R36" t="s">
        <v>72</v>
      </c>
      <c r="S36">
        <v>838</v>
      </c>
      <c r="U36" t="str">
        <v>cn--838</v>
      </c>
    </row>
    <row r="37" spans="4:21" x14ac:dyDescent="0.25">
      <c r="D37" s="14" t="s">
        <v>33</v>
      </c>
      <c r="E37" s="29" t="s">
        <v>121</v>
      </c>
      <c r="F37" s="5">
        <v>65</v>
      </c>
      <c r="G37" s="5">
        <f>F37-(F37*$H$7)</f>
        <v>58.5</v>
      </c>
      <c r="H37" s="4"/>
      <c r="I37" s="4">
        <v>10</v>
      </c>
      <c r="J37" s="10"/>
      <c r="K37" s="8">
        <v>7</v>
      </c>
      <c r="L37" s="8"/>
      <c r="M37" s="8"/>
      <c r="N37" s="16"/>
      <c r="R37" t="s">
        <v>73</v>
      </c>
      <c r="S37">
        <v>848</v>
      </c>
      <c r="U37" t="str">
        <v>rg--848</v>
      </c>
    </row>
    <row r="38" spans="4:21" x14ac:dyDescent="0.25">
      <c r="D38" s="14" t="s">
        <v>34</v>
      </c>
      <c r="E38" s="29" t="s">
        <v>122</v>
      </c>
      <c r="F38" s="5">
        <v>48</v>
      </c>
      <c r="G38" s="5">
        <f>F38-(F38*$H$7)</f>
        <v>43.2</v>
      </c>
      <c r="H38" s="4"/>
      <c r="I38" s="4">
        <v>6</v>
      </c>
      <c r="J38" s="10"/>
      <c r="K38" s="8">
        <v>3</v>
      </c>
      <c r="L38" s="8"/>
      <c r="M38" s="8"/>
      <c r="N38" s="16"/>
      <c r="R38" t="s">
        <v>74</v>
      </c>
      <c r="S38">
        <v>306</v>
      </c>
      <c r="U38" t="str">
        <v>tsc--306</v>
      </c>
    </row>
    <row r="39" spans="4:21" x14ac:dyDescent="0.25">
      <c r="D39" s="14" t="s">
        <v>36</v>
      </c>
      <c r="E39" s="29" t="s">
        <v>123</v>
      </c>
      <c r="F39" s="5">
        <v>148</v>
      </c>
      <c r="G39" s="5">
        <f>F39-(F39*$H$7)</f>
        <v>133.19999999999999</v>
      </c>
      <c r="H39" s="4"/>
      <c r="I39" s="4">
        <v>5</v>
      </c>
      <c r="J39" s="10"/>
      <c r="K39" s="8">
        <v>10</v>
      </c>
      <c r="L39" s="8"/>
      <c r="M39" s="8"/>
      <c r="N39" s="16"/>
      <c r="R39" t="s">
        <v>75</v>
      </c>
      <c r="S39">
        <v>779</v>
      </c>
      <c r="U39" t="str">
        <v>gm--779</v>
      </c>
    </row>
    <row r="40" spans="4:21" x14ac:dyDescent="0.25">
      <c r="D40" s="14" t="s">
        <v>37</v>
      </c>
      <c r="E40" s="29" t="s">
        <v>124</v>
      </c>
      <c r="F40" s="5">
        <v>100</v>
      </c>
      <c r="G40" s="5">
        <f>F40-(F40*$H$7)</f>
        <v>90</v>
      </c>
      <c r="H40" s="4"/>
      <c r="I40" s="4">
        <v>8</v>
      </c>
      <c r="J40" s="10"/>
      <c r="K40" s="8">
        <v>13</v>
      </c>
      <c r="L40" s="8"/>
      <c r="M40" s="8"/>
      <c r="N40" s="16"/>
      <c r="R40" t="s">
        <v>76</v>
      </c>
      <c r="S40">
        <v>460</v>
      </c>
      <c r="U40" t="str">
        <v>gll--460</v>
      </c>
    </row>
    <row r="41" spans="4:21" x14ac:dyDescent="0.25">
      <c r="D41" s="14" t="s">
        <v>38</v>
      </c>
      <c r="E41" s="29" t="s">
        <v>125</v>
      </c>
      <c r="F41" s="5">
        <v>141</v>
      </c>
      <c r="G41" s="5">
        <f>F41-(F41*$H$7)</f>
        <v>126.9</v>
      </c>
      <c r="H41" s="4"/>
      <c r="I41" s="4">
        <v>6</v>
      </c>
      <c r="J41" s="10"/>
      <c r="K41" s="8">
        <v>2</v>
      </c>
      <c r="L41" s="8"/>
      <c r="M41" s="8"/>
      <c r="N41" s="16"/>
      <c r="R41" t="s">
        <v>77</v>
      </c>
      <c r="S41">
        <v>555</v>
      </c>
      <c r="U41" t="str">
        <v>dv--555</v>
      </c>
    </row>
    <row r="42" spans="4:21" x14ac:dyDescent="0.25">
      <c r="D42" s="14" t="s">
        <v>39</v>
      </c>
      <c r="E42" s="29" t="s">
        <v>126</v>
      </c>
      <c r="F42" s="5">
        <v>237</v>
      </c>
      <c r="G42" s="5">
        <f>F42-(F42*$H$7)</f>
        <v>213.3</v>
      </c>
      <c r="H42" s="4"/>
      <c r="I42" s="4">
        <v>5</v>
      </c>
      <c r="J42" s="10"/>
      <c r="K42" s="8">
        <v>3</v>
      </c>
      <c r="L42" s="8"/>
      <c r="M42" s="8"/>
      <c r="N42" s="16"/>
      <c r="R42" t="s">
        <v>78</v>
      </c>
      <c r="S42">
        <v>634</v>
      </c>
      <c r="U42" t="str">
        <v>af--634</v>
      </c>
    </row>
    <row r="43" spans="4:21" x14ac:dyDescent="0.25">
      <c r="D43" s="14" t="s">
        <v>40</v>
      </c>
      <c r="E43" s="29" t="s">
        <v>127</v>
      </c>
      <c r="F43" s="5">
        <v>72</v>
      </c>
      <c r="G43" s="5">
        <f>F43-(F43*$H$7)</f>
        <v>64.8</v>
      </c>
      <c r="H43" s="4"/>
      <c r="I43" s="4">
        <v>8</v>
      </c>
      <c r="J43" s="10"/>
      <c r="K43" s="8">
        <v>15</v>
      </c>
      <c r="L43" s="8"/>
      <c r="M43" s="8"/>
      <c r="N43" s="16"/>
      <c r="R43" t="s">
        <v>45</v>
      </c>
      <c r="S43">
        <v>552</v>
      </c>
      <c r="U43" t="str">
        <v>pr--552</v>
      </c>
    </row>
    <row r="44" spans="4:21" x14ac:dyDescent="0.25">
      <c r="D44" s="14" t="s">
        <v>41</v>
      </c>
      <c r="E44" s="29" t="s">
        <v>128</v>
      </c>
      <c r="F44" s="5">
        <v>159</v>
      </c>
      <c r="G44" s="5">
        <f>F44-(F44*$H$7)</f>
        <v>143.1</v>
      </c>
      <c r="H44" s="4"/>
      <c r="I44" s="4">
        <v>4</v>
      </c>
      <c r="J44" s="10"/>
      <c r="K44" s="8">
        <v>2</v>
      </c>
      <c r="L44" s="8"/>
      <c r="M44" s="8"/>
      <c r="N44" s="16"/>
      <c r="R44" t="s">
        <v>79</v>
      </c>
      <c r="S44">
        <v>581</v>
      </c>
      <c r="U44" t="str">
        <v>gh--581</v>
      </c>
    </row>
    <row r="45" spans="4:21" x14ac:dyDescent="0.25">
      <c r="D45" s="17" t="s">
        <v>42</v>
      </c>
      <c r="E45" s="29" t="s">
        <v>129</v>
      </c>
      <c r="F45" s="19">
        <v>55</v>
      </c>
      <c r="G45" s="19">
        <f>F45-(F45*$H$7)</f>
        <v>49.5</v>
      </c>
      <c r="H45" s="18"/>
      <c r="I45" s="18">
        <v>8</v>
      </c>
      <c r="J45" s="20"/>
      <c r="K45" s="21">
        <v>11</v>
      </c>
      <c r="L45" s="21"/>
      <c r="M45" s="21"/>
      <c r="N45" s="22"/>
      <c r="R45" t="s">
        <v>80</v>
      </c>
      <c r="S45">
        <v>853</v>
      </c>
      <c r="U45" t="str">
        <v>cr--853</v>
      </c>
    </row>
    <row r="46" spans="4:21" x14ac:dyDescent="0.25">
      <c r="D46" s="23" t="s">
        <v>90</v>
      </c>
      <c r="E46" s="24"/>
      <c r="F46" s="28"/>
      <c r="G46" s="28"/>
      <c r="H46" s="24"/>
      <c r="I46" s="24"/>
      <c r="J46" s="25"/>
      <c r="K46" s="26">
        <f>SUBTOTAL(103,Tabla2[PIEZAS VENDIDAS EN LINEA])</f>
        <v>39</v>
      </c>
      <c r="L46" s="26"/>
      <c r="M46" s="26"/>
      <c r="N46" s="27">
        <f>SUBTOTAL(103,Tabla2[Columna2])</f>
        <v>0</v>
      </c>
    </row>
  </sheetData>
  <dataConsolidate topLabels="1" link="1">
    <dataRefs count="1">
      <dataRef ref="G7:G45" sheet="PRACTICA EXAMEN"/>
    </dataRefs>
  </dataConsolidate>
  <mergeCells count="2">
    <mergeCell ref="J3:N3"/>
    <mergeCell ref="A9:B11"/>
  </mergeCells>
  <dataValidations count="1">
    <dataValidation type="whole" operator="equal" allowBlank="1" showInputMessage="1" showErrorMessage="1" sqref="E47:N48 D48" xr:uid="{4661F455-444E-440B-AA2B-DC9D63D58EE4}">
      <formula1>I35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AE44-2053-4936-86E7-3A7AB0593C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PRACTICA EXAMEN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BrayanCape</dc:creator>
  <cp:lastModifiedBy>BrayanCape</cp:lastModifiedBy>
  <dcterms:created xsi:type="dcterms:W3CDTF">2022-05-04T20:57:22Z</dcterms:created>
  <dcterms:modified xsi:type="dcterms:W3CDTF">2022-05-05T18:18:42Z</dcterms:modified>
</cp:coreProperties>
</file>