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3" documentId="8_{38E1ED92-D666-4BA6-BBC8-5B66DE6FAD21}" xr6:coauthVersionLast="47" xr6:coauthVersionMax="47" xr10:uidLastSave="{BD4747E3-49C0-48F9-B214-C6B2C2A161FC}"/>
  <bookViews>
    <workbookView xWindow="-108" yWindow="-108" windowWidth="23256" windowHeight="12576" activeTab="1" xr2:uid="{00000000-000D-0000-FFFF-FFFF00000000}"/>
  </bookViews>
  <sheets>
    <sheet name="EAI" sheetId="4" r:id="rId1"/>
    <sheet name="EAI-C" sheetId="6" r:id="rId2"/>
  </sheets>
  <definedNames>
    <definedName name="_xlnm._FilterDatabase" localSheetId="0" hidden="1">EAI!#REF!</definedName>
    <definedName name="_xlnm.Print_Area" localSheetId="0">EAI!$A$1:$G$44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C4" i="6"/>
  <c r="E4" i="6"/>
  <c r="F4" i="6"/>
  <c r="D5" i="6"/>
  <c r="D4" i="6" s="1"/>
  <c r="G5" i="6"/>
  <c r="G4" i="6" s="1"/>
  <c r="B7" i="6"/>
  <c r="C7" i="6"/>
  <c r="E7" i="6"/>
  <c r="F7" i="6"/>
  <c r="D8" i="6"/>
  <c r="D7" i="6" s="1"/>
  <c r="G8" i="6"/>
  <c r="G7" i="6" s="1"/>
  <c r="G10" i="6" l="1"/>
  <c r="E10" i="6"/>
  <c r="C10" i="6"/>
  <c r="F10" i="6"/>
  <c r="B10" i="6"/>
  <c r="D10" i="6"/>
  <c r="D20" i="4"/>
  <c r="G20" i="4" l="1"/>
  <c r="E29" i="4"/>
  <c r="F29" i="4"/>
  <c r="C29" i="4"/>
  <c r="F19" i="4"/>
  <c r="E19" i="4"/>
  <c r="C19" i="4"/>
  <c r="B29" i="4"/>
  <c r="B19" i="4"/>
  <c r="G36" i="4" l="1"/>
  <c r="G35" i="4" s="1"/>
  <c r="D36" i="4"/>
  <c r="D35" i="4" s="1"/>
  <c r="F35" i="4"/>
  <c r="F38" i="4" s="1"/>
  <c r="E35" i="4"/>
  <c r="E38" i="4" s="1"/>
  <c r="C35" i="4"/>
  <c r="C38" i="4" s="1"/>
  <c r="B35" i="4"/>
  <c r="B38" i="4" s="1"/>
  <c r="G33" i="4"/>
  <c r="D33" i="4"/>
  <c r="G32" i="4"/>
  <c r="D32" i="4"/>
  <c r="G31" i="4"/>
  <c r="D31" i="4"/>
  <c r="G30" i="4"/>
  <c r="D30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F15" i="4"/>
  <c r="E15" i="4"/>
  <c r="C15" i="4"/>
  <c r="B15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D15" i="4" l="1"/>
  <c r="G15" i="4"/>
  <c r="G19" i="4"/>
  <c r="D19" i="4"/>
  <c r="D29" i="4"/>
  <c r="G29" i="4"/>
  <c r="G38" i="4" s="1"/>
  <c r="D38" i="4" l="1"/>
</calcChain>
</file>

<file path=xl/sharedStrings.xml><?xml version="1.0" encoding="utf-8"?>
<sst xmlns="http://schemas.openxmlformats.org/spreadsheetml/2006/main" count="103" uniqueCount="43">
  <si>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</si>
  <si>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</si>
  <si>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</si>
  <si>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</si>
  <si>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</si>
  <si>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</si>
  <si>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</si>
  <si>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</si>
  <si>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Estimado</t>
  </si>
  <si>
    <t>Modificado</t>
  </si>
  <si>
    <t>Devengado</t>
  </si>
  <si>
    <t>Recaudado</t>
  </si>
  <si>
    <t>Diferencia</t>
  </si>
  <si>
    <t>Ingresos Excedentes</t>
  </si>
  <si>
    <t>Ingresos por Venta de Bienes, Prestación de Servicios y Otros Ingresos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</si>
  <si>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</si>
  <si>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</si>
  <si>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</si>
  <si>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</si>
  <si>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</si>
  <si>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</si>
  <si>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</si>
  <si>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</si>
  <si>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</si>
  <si>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</si>
  <si>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</si>
  <si>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</si>
  <si>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</si>
  <si>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</si>
  <si>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</si>
  <si>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</si>
  <si>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</si>
  <si>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“Bajo protesta de decir verdad declaramos que los Estados Financieros y sus notas, son razonablemente correctos y son responsabilidad del emisor”.</t>
  </si>
  <si>
    <t>Rubro de Ingresos / Fuente de Financiamiento</t>
  </si>
  <si>
    <t>Ingresos de los Entes Públicos de los Poderes Legislativo y Judicial, de los Órganos Autónomos y del Sector Paraestatal o Paramunicipal, así como de las Empresas Productivas del Estado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</si>
  <si>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del Poder Ejecutivo de la Federación, de las Entidades Federativas, así como de los Municipios.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</si>
  <si>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Otros Ingresos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</si>
  <si>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Participaciones, Aportaciones, Convenios, Incentivos Derivados de la Colaboración Fiscal y Fondos Distintos de Aportaciones</t>
  </si>
  <si>
    <t>Ingreso</t>
  </si>
  <si>
    <t>Ingresos excedentes</t>
  </si>
  <si>
    <t>Ampliaciones/(Reducciones)</t>
  </si>
  <si>
    <t>4 La interpretación al clasificar los Ingresos de los Entes Públicos de los Órganos Autónomos y del Sector Paraestatal o Paramunicipal, así como de las Empresas Productivas del Estado, no es homogénea en ciertos rubros del EAI por fuente de financiamiento.</t>
  </si>
  <si>
    <t>UNIVERSIDAD TECNOLOGICA DE SALAMANCA
Estado Analítico de Ingresos
Del 1 de Enero 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</si>
</sst>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4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9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9" fontId="2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4" fillId="0" borderId="0" xfId="8" applyFont="1" applyAlignment="1" applyProtection="1">
      <alignment horizontal="center" vertical="top"/>
      <protection locked="0"/>
    </xf>
    <xf numFmtId="0" fontId="4" fillId="0" borderId="0" xfId="8" applyFont="1" applyAlignment="1" applyProtection="1">
      <alignment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9" fillId="2" borderId="6" xfId="8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  <xf numFmtId="0" fontId="9" fillId="2" borderId="4" xfId="8" applyFont="1" applyFill="1" applyBorder="1" applyAlignment="1">
      <alignment horizontal="center" vertical="center" wrapText="1"/>
    </xf>
    <xf numFmtId="0" fontId="9" fillId="0" borderId="5" xfId="8" applyFont="1" applyBorder="1" applyAlignment="1" applyProtection="1">
      <alignment horizontal="left" vertical="top" indent="3"/>
      <protection locked="0"/>
    </xf>
    <xf numFmtId="0" fontId="8" fillId="0" borderId="0" xfId="8" applyFont="1" applyAlignment="1">
      <alignment horizontal="left" vertical="top" wrapText="1"/>
    </xf>
    <xf numFmtId="0" fontId="9" fillId="0" borderId="5" xfId="8" applyFont="1" applyBorder="1" applyAlignment="1">
      <alignment horizontal="center" vertical="top" wrapText="1"/>
    </xf>
    <xf numFmtId="4" fontId="8" fillId="0" borderId="9" xfId="8" applyNumberFormat="1" applyFont="1" applyBorder="1" applyAlignment="1" applyProtection="1">
      <alignment vertical="top"/>
      <protection locked="0"/>
    </xf>
    <xf numFmtId="0" fontId="8" fillId="0" borderId="7" xfId="8" applyFont="1" applyBorder="1" applyAlignment="1" applyProtection="1">
      <alignment vertical="top"/>
      <protection locked="0"/>
    </xf>
    <xf numFmtId="4" fontId="8" fillId="0" borderId="7" xfId="8" applyNumberFormat="1" applyFont="1" applyBorder="1" applyAlignment="1" applyProtection="1">
      <alignment vertical="top"/>
      <protection locked="0"/>
    </xf>
    <xf numFmtId="4" fontId="9" fillId="0" borderId="4" xfId="8" applyNumberFormat="1" applyFont="1" applyBorder="1" applyAlignment="1" applyProtection="1">
      <alignment vertical="top"/>
      <protection locked="0"/>
    </xf>
    <xf numFmtId="4" fontId="9" fillId="0" borderId="6" xfId="8" applyNumberFormat="1" applyFont="1" applyBorder="1" applyAlignment="1" applyProtection="1">
      <alignment vertical="top"/>
      <protection locked="0"/>
    </xf>
    <xf numFmtId="4" fontId="8" fillId="0" borderId="1" xfId="8" applyNumberFormat="1" applyFont="1" applyBorder="1" applyAlignment="1" applyProtection="1">
      <alignment vertical="top"/>
      <protection locked="0"/>
    </xf>
    <xf numFmtId="4" fontId="9" fillId="0" borderId="5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4" fillId="0" borderId="0" xfId="8" applyFont="1" applyAlignment="1" applyProtection="1">
      <alignment horizontal="left" vertical="top" wrapText="1" indent="1"/>
      <protection locked="0"/>
    </xf>
    <xf numFmtId="0" fontId="8" fillId="0" borderId="0" xfId="8" applyFont="1" applyAlignment="1" applyProtection="1">
      <alignment horizontal="left" vertical="top" wrapText="1" indent="1"/>
      <protection locked="0"/>
    </xf>
    <xf numFmtId="0" fontId="9" fillId="0" borderId="2" xfId="8" applyFont="1" applyBorder="1" applyAlignment="1">
      <alignment horizontal="left" vertical="top" indent="1"/>
    </xf>
    <xf numFmtId="0" fontId="8" fillId="0" borderId="0" xfId="8" applyFont="1" applyAlignment="1">
      <alignment horizontal="left" vertical="top" wrapText="1" indent="2"/>
    </xf>
    <xf numFmtId="0" fontId="9" fillId="0" borderId="2" xfId="8" applyFont="1" applyBorder="1" applyAlignment="1">
      <alignment horizontal="left" vertical="top" wrapText="1" indent="1"/>
    </xf>
    <xf numFmtId="0" fontId="9" fillId="2" borderId="8" xfId="8" applyFont="1" applyFill="1" applyBorder="1" applyAlignment="1">
      <alignment vertical="center"/>
    </xf>
    <xf numFmtId="0" fontId="9" fillId="2" borderId="10" xfId="8" applyFont="1" applyFill="1" applyBorder="1" applyAlignment="1">
      <alignment horizontal="center" vertical="center"/>
    </xf>
    <xf numFmtId="0" fontId="9" fillId="2" borderId="8" xfId="8" applyFont="1" applyFill="1" applyBorder="1" applyAlignment="1">
      <alignment vertical="center" wrapText="1"/>
    </xf>
    <xf numFmtId="0" fontId="9" fillId="2" borderId="10" xfId="8" applyFont="1" applyFill="1" applyBorder="1" applyAlignment="1">
      <alignment horizontal="center" vertical="center" wrapText="1"/>
    </xf>
    <xf numFmtId="3" fontId="4" fillId="0" borderId="8" xfId="8" applyNumberFormat="1" applyFont="1" applyBorder="1" applyAlignment="1" applyProtection="1">
      <alignment vertical="top"/>
      <protection locked="0"/>
    </xf>
    <xf numFmtId="3" fontId="4" fillId="0" borderId="10" xfId="8" applyNumberFormat="1" applyFont="1" applyBorder="1" applyAlignment="1" applyProtection="1">
      <alignment vertical="top"/>
      <protection locked="0"/>
    </xf>
    <xf numFmtId="3" fontId="4" fillId="0" borderId="9" xfId="8" applyNumberFormat="1" applyFont="1" applyBorder="1" applyAlignment="1" applyProtection="1">
      <alignment vertical="top"/>
      <protection locked="0"/>
    </xf>
    <xf numFmtId="3" fontId="8" fillId="0" borderId="3" xfId="8" applyNumberFormat="1" applyFont="1" applyBorder="1" applyAlignment="1" applyProtection="1">
      <alignment vertical="top"/>
      <protection locked="0"/>
    </xf>
    <xf numFmtId="3" fontId="8" fillId="0" borderId="5" xfId="8" applyNumberFormat="1" applyFont="1" applyBorder="1" applyAlignment="1" applyProtection="1">
      <alignment vertical="top"/>
      <protection locked="0"/>
    </xf>
    <xf numFmtId="3" fontId="8" fillId="0" borderId="8" xfId="8" applyNumberFormat="1" applyFont="1" applyBorder="1" applyAlignment="1" applyProtection="1">
      <alignment vertical="top"/>
      <protection locked="0"/>
    </xf>
    <xf numFmtId="3" fontId="9" fillId="0" borderId="8" xfId="8" applyNumberFormat="1" applyFont="1" applyBorder="1" applyAlignment="1" applyProtection="1">
      <alignment vertical="top"/>
      <protection locked="0"/>
    </xf>
    <xf numFmtId="3" fontId="8" fillId="0" borderId="10" xfId="8" applyNumberFormat="1" applyFont="1" applyBorder="1" applyAlignment="1" applyProtection="1">
      <alignment vertical="top"/>
      <protection locked="0"/>
    </xf>
    <xf numFmtId="3" fontId="9" fillId="0" borderId="10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horizontal="left" vertical="top" wrapText="1" indent="1"/>
      <protection locked="0"/>
    </xf>
    <xf numFmtId="0" fontId="9" fillId="2" borderId="8" xfId="18" applyFont="1" applyFill="1" applyBorder="1" applyAlignment="1">
      <alignment horizontal="center" vertical="center" wrapText="1"/>
    </xf>
    <xf numFmtId="0" fontId="9" fillId="2" borderId="10" xfId="18" applyFont="1" applyFill="1" applyBorder="1" applyAlignment="1">
      <alignment horizontal="center" vertical="center" wrapText="1"/>
    </xf>
    <xf numFmtId="0" fontId="9" fillId="2" borderId="6" xfId="18" applyFont="1" applyFill="1" applyBorder="1" applyAlignment="1">
      <alignment horizontal="center" vertical="center" wrapText="1"/>
    </xf>
    <xf numFmtId="0" fontId="9" fillId="2" borderId="3" xfId="18" applyFont="1" applyFill="1" applyBorder="1" applyAlignment="1">
      <alignment horizontal="center" vertical="center" wrapText="1"/>
    </xf>
    <xf numFmtId="0" fontId="9" fillId="2" borderId="4" xfId="18" applyFont="1" applyFill="1" applyBorder="1" applyAlignment="1">
      <alignment horizontal="center" vertical="center" wrapText="1"/>
    </xf>
    <xf numFmtId="0" fontId="9" fillId="0" borderId="2" xfId="18" applyFont="1" applyBorder="1" applyAlignment="1">
      <alignment horizontal="left" vertical="top" wrapText="1" indent="1"/>
    </xf>
    <xf numFmtId="3" fontId="9" fillId="3" borderId="10" xfId="18" applyNumberFormat="1" applyFont="1" applyFill="1" applyBorder="1" applyAlignment="1" applyProtection="1">
      <alignment vertical="top"/>
      <protection locked="0"/>
    </xf>
    <xf numFmtId="0" fontId="8" fillId="0" borderId="0" xfId="18" applyFont="1" applyAlignment="1">
      <alignment horizontal="left" vertical="top" wrapText="1" indent="2"/>
    </xf>
    <xf numFmtId="3" fontId="8" fillId="3" borderId="10" xfId="18" applyNumberFormat="1" applyFont="1" applyFill="1" applyBorder="1" applyAlignment="1" applyProtection="1">
      <alignment vertical="top"/>
      <protection locked="0"/>
    </xf>
    <xf numFmtId="3" fontId="4" fillId="3" borderId="10" xfId="18" applyNumberFormat="1" applyFont="1" applyFill="1" applyBorder="1" applyAlignment="1" applyProtection="1">
      <alignment vertical="top"/>
      <protection locked="0"/>
    </xf>
    <xf numFmtId="0" fontId="13" fillId="0" borderId="0" xfId="18" applyFont="1" applyAlignment="1" applyProtection="1">
      <alignment horizontal="center" vertical="top"/>
      <protection locked="0"/>
    </xf>
    <xf numFmtId="0" fontId="8" fillId="3" borderId="0" xfId="18" applyFont="1" applyFill="1" applyAlignment="1">
      <alignment horizontal="left" vertical="top" wrapText="1"/>
    </xf>
    <xf numFmtId="0" fontId="9" fillId="0" borderId="2" xfId="18" applyFont="1" applyBorder="1" applyAlignment="1">
      <alignment horizontal="left" vertical="top" indent="1"/>
    </xf>
    <xf numFmtId="0" fontId="8" fillId="3" borderId="0" xfId="18" applyFont="1" applyFill="1" applyAlignment="1">
      <alignment horizontal="left" vertical="top" wrapText="1" indent="1"/>
    </xf>
    <xf numFmtId="0" fontId="13" fillId="0" borderId="0" xfId="18" applyFont="1" applyAlignment="1" applyProtection="1">
      <alignment horizontal="left" vertical="top"/>
      <protection locked="0"/>
    </xf>
    <xf numFmtId="0" fontId="9" fillId="3" borderId="5" xfId="18" applyFont="1" applyFill="1" applyBorder="1" applyAlignment="1">
      <alignment horizontal="center" vertical="top" wrapText="1"/>
    </xf>
    <xf numFmtId="3" fontId="8" fillId="3" borderId="3" xfId="18" applyNumberFormat="1" applyFont="1" applyFill="1" applyBorder="1" applyAlignment="1" applyProtection="1">
      <alignment vertical="top"/>
      <protection locked="0"/>
    </xf>
    <xf numFmtId="3" fontId="8" fillId="3" borderId="8" xfId="18" applyNumberFormat="1" applyFont="1" applyFill="1" applyBorder="1" applyAlignment="1" applyProtection="1">
      <alignment vertical="top"/>
      <protection locked="0"/>
    </xf>
    <xf numFmtId="0" fontId="8" fillId="3" borderId="7" xfId="18" applyFont="1" applyFill="1" applyBorder="1" applyAlignment="1" applyProtection="1">
      <alignment vertical="top"/>
      <protection locked="0"/>
    </xf>
    <xf numFmtId="4" fontId="8" fillId="3" borderId="7" xfId="18" applyNumberFormat="1" applyFont="1" applyFill="1" applyBorder="1" applyAlignment="1" applyProtection="1">
      <alignment vertical="top"/>
      <protection locked="0"/>
    </xf>
    <xf numFmtId="4" fontId="9" fillId="3" borderId="4" xfId="18" applyNumberFormat="1" applyFont="1" applyFill="1" applyBorder="1" applyAlignment="1" applyProtection="1">
      <alignment vertical="top"/>
      <protection locked="0"/>
    </xf>
    <xf numFmtId="4" fontId="9" fillId="3" borderId="6" xfId="18" applyNumberFormat="1" applyFont="1" applyFill="1" applyBorder="1" applyAlignment="1" applyProtection="1">
      <alignment vertical="top"/>
      <protection locked="0"/>
    </xf>
    <xf numFmtId="4" fontId="8" fillId="3" borderId="9" xfId="18" applyNumberFormat="1" applyFont="1" applyFill="1" applyBorder="1" applyAlignment="1" applyProtection="1">
      <alignment vertical="top"/>
      <protection locked="0"/>
    </xf>
    <xf numFmtId="0" fontId="4" fillId="3" borderId="0" xfId="18" applyFont="1" applyFill="1" applyAlignment="1" applyProtection="1">
      <alignment vertical="top"/>
      <protection locked="0"/>
    </xf>
    <xf numFmtId="0" fontId="8" fillId="3" borderId="0" xfId="18" applyFont="1" applyFill="1" applyAlignment="1" applyProtection="1">
      <alignment vertical="top"/>
      <protection locked="0"/>
    </xf>
    <xf numFmtId="4" fontId="8" fillId="3" borderId="0" xfId="18" applyNumberFormat="1" applyFont="1" applyFill="1" applyAlignment="1" applyProtection="1">
      <alignment vertical="top"/>
      <protection locked="0"/>
    </xf>
    <xf numFmtId="4" fontId="9" fillId="3" borderId="0" xfId="18" applyNumberFormat="1" applyFont="1" applyFill="1" applyAlignment="1" applyProtection="1">
      <alignment vertical="top"/>
      <protection locked="0"/>
    </xf>
    <xf numFmtId="0" fontId="4" fillId="3" borderId="0" xfId="0" applyFont="1" applyFill="1"/>
    <xf numFmtId="0" fontId="7" fillId="0" borderId="0" xfId="18" applyFont="1" applyAlignment="1" applyProtection="1">
      <alignment horizontal="center" wrapText="1"/>
      <protection locked="0"/>
    </xf>
    <xf numFmtId="0" fontId="9" fillId="2" borderId="3" xfId="8" applyFont="1" applyFill="1" applyBorder="1" applyAlignment="1">
      <alignment horizontal="center" vertical="center"/>
    </xf>
    <xf numFmtId="0" fontId="9" fillId="2" borderId="3" xfId="18" applyFont="1" applyFill="1" applyBorder="1" applyAlignment="1">
      <alignment horizontal="center" vertical="center"/>
    </xf>
    <xf numFmtId="0" fontId="0" fillId="3" borderId="0" xfId="18" applyFont="1" applyFill="1" applyAlignment="1" applyProtection="1">
      <alignment vertical="top"/>
      <protection locked="0"/>
    </xf>
    <xf numFmtId="0" fontId="9" fillId="2" borderId="4" xfId="8" applyFont="1" applyFill="1" applyBorder="1" applyAlignment="1" applyProtection="1">
      <alignment horizontal="center" vertical="center" wrapText="1"/>
      <protection locked="0"/>
    </xf>
    <xf numFmtId="0" fontId="9" fillId="2" borderId="5" xfId="8" applyFont="1" applyFill="1" applyBorder="1" applyAlignment="1" applyProtection="1">
      <alignment horizontal="center" vertical="center" wrapText="1"/>
      <protection locked="0"/>
    </xf>
    <xf numFmtId="0" fontId="9" fillId="2" borderId="6" xfId="8" applyFont="1" applyFill="1" applyBorder="1" applyAlignment="1" applyProtection="1">
      <alignment horizontal="center" vertical="center" wrapText="1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9" fillId="2" borderId="8" xfId="8" applyFont="1" applyFill="1" applyBorder="1" applyAlignment="1">
      <alignment horizontal="center" vertical="center" wrapText="1"/>
    </xf>
    <xf numFmtId="0" fontId="9" fillId="2" borderId="9" xfId="8" applyFont="1" applyFill="1" applyBorder="1" applyAlignment="1">
      <alignment horizontal="center" vertical="center" wrapText="1"/>
    </xf>
    <xf numFmtId="0" fontId="7" fillId="2" borderId="11" xfId="18" applyFont="1" applyFill="1" applyBorder="1" applyAlignment="1" applyProtection="1">
      <alignment horizontal="center" vertical="top" wrapText="1"/>
      <protection locked="0"/>
    </xf>
    <xf numFmtId="0" fontId="7" fillId="2" borderId="7" xfId="18" applyFont="1" applyFill="1" applyBorder="1" applyAlignment="1" applyProtection="1">
      <alignment horizontal="center" vertical="top"/>
      <protection locked="0"/>
    </xf>
    <xf numFmtId="0" fontId="7" fillId="2" borderId="1" xfId="18" applyFont="1" applyFill="1" applyBorder="1" applyAlignment="1" applyProtection="1">
      <alignment horizontal="center" vertical="top"/>
      <protection locked="0"/>
    </xf>
    <xf numFmtId="0" fontId="9" fillId="2" borderId="4" xfId="18" applyFont="1" applyFill="1" applyBorder="1" applyAlignment="1" applyProtection="1">
      <alignment horizontal="center" vertical="center"/>
      <protection locked="0"/>
    </xf>
    <xf numFmtId="0" fontId="9" fillId="2" borderId="5" xfId="18" applyFont="1" applyFill="1" applyBorder="1" applyAlignment="1" applyProtection="1">
      <alignment horizontal="center" vertical="center"/>
      <protection locked="0"/>
    </xf>
    <xf numFmtId="0" fontId="9" fillId="2" borderId="6" xfId="18" applyFont="1" applyFill="1" applyBorder="1" applyAlignment="1" applyProtection="1">
      <alignment horizontal="center" vertical="center"/>
      <protection locked="0"/>
    </xf>
    <xf numFmtId="0" fontId="9" fillId="2" borderId="8" xfId="18" applyFont="1" applyFill="1" applyBorder="1" applyAlignment="1">
      <alignment horizontal="center" vertical="center" wrapText="1"/>
    </xf>
    <xf numFmtId="0" fontId="9" fillId="2" borderId="9" xfId="18" applyFont="1" applyFill="1" applyBorder="1" applyAlignment="1">
      <alignment horizontal="center" vertical="center" wrapText="1"/>
    </xf>
  </cellXfs>
  <cellStyles count="19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2 3" xfId="18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  <cellStyle name="Porcentual 2" xfId="17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2552700</xdr:colOff>
      <xdr:row>46</xdr:row>
      <xdr:rowOff>45720</xdr:rowOff>
    </xdr:from>
    <xdr:to>
      <xdr:col>4</xdr:col>
      <xdr:colOff>579121</xdr:colOff>
      <xdr:row>52</xdr:row>
      <xdr:rowOff>873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9BF149-27A7-4CE3-8C47-400ACB993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830580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2545080</xdr:colOff>
      <xdr:row>19</xdr:row>
      <xdr:rowOff>99060</xdr:rowOff>
    </xdr:from>
    <xdr:to>
      <xdr:col>3</xdr:col>
      <xdr:colOff>457201</xdr:colOff>
      <xdr:row>25</xdr:row>
      <xdr:rowOff>54213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FB5DF3-4DF4-45FD-A227-3975B4295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080" y="344424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showGridLines="0" topLeftCell="A32" zoomScaleNormal="100" workbookViewId="0">
      <selection activeCell="A46" sqref="A46"/>
    </sheetView>
  </sheetViews>
  <sheetFormatPr baseColWidth="10" defaultColWidth="12" defaultRowHeight="10.199999999999999" x14ac:dyDescent="0.2"/>
  <cols>
    <col min="1" max="1" width="62.42578125" style="2" customWidth="1"/>
    <col min="2" max="2" width="20.42578125" style="2" customWidth="1"/>
    <col min="3" max="3" width="24.28515625" style="2" customWidth="1"/>
    <col min="4" max="5" width="17.85546875" style="2" customWidth="1"/>
    <col min="6" max="6" width="18.85546875" style="2" customWidth="1"/>
    <col min="7" max="7" width="17.85546875" style="2" customWidth="1"/>
    <col min="8" max="16384" width="12" style="2"/>
  </cols>
  <sheetData>
    <row r="1" spans="1:8" s="3" customFormat="1" ht="48.6" customHeight="1" x14ac:dyDescent="0.2">
      <c r="A1" s="70" t="s">
        <v>42</v>
      </c>
      <c r="B1" s="71"/>
      <c r="C1" s="71"/>
      <c r="D1" s="71"/>
      <c r="E1" s="71"/>
      <c r="F1" s="71"/>
      <c r="G1" s="72"/>
    </row>
    <row r="2" spans="1:8" s="3" customFormat="1" x14ac:dyDescent="0.2">
      <c r="A2" s="24"/>
      <c r="B2" s="71" t="s">
        <v>38</v>
      </c>
      <c r="C2" s="71"/>
      <c r="D2" s="71"/>
      <c r="E2" s="71"/>
      <c r="F2" s="71"/>
      <c r="G2" s="74" t="s">
        <v>12</v>
      </c>
    </row>
    <row r="3" spans="1:8" s="1" customFormat="1" ht="24.9" customHeight="1" x14ac:dyDescent="0.2">
      <c r="A3" s="25" t="s">
        <v>33</v>
      </c>
      <c r="B3" s="4" t="s">
        <v>8</v>
      </c>
      <c r="C3" s="67" t="s">
        <v>40</v>
      </c>
      <c r="D3" s="5" t="s">
        <v>9</v>
      </c>
      <c r="E3" s="5" t="s">
        <v>10</v>
      </c>
      <c r="F3" s="6" t="s">
        <v>11</v>
      </c>
      <c r="G3" s="75"/>
    </row>
    <row r="4" spans="1:8" x14ac:dyDescent="0.2">
      <c r="A4" s="19" t="s">
        <v>0</v>
      </c>
      <c r="B4" s="28">
        <v>0</v>
      </c>
      <c r="C4" s="28">
        <v>0</v>
      </c>
      <c r="D4" s="28">
        <f>B4+C4</f>
        <v>0</v>
      </c>
      <c r="E4" s="28">
        <v>0</v>
      </c>
      <c r="F4" s="28">
        <v>0</v>
      </c>
      <c r="G4" s="28">
        <f>F4-B4</f>
        <v>0</v>
      </c>
      <c r="H4" s="18" t="s">
        <v>21</v>
      </c>
    </row>
    <row r="5" spans="1:8" x14ac:dyDescent="0.2">
      <c r="A5" s="20" t="s">
        <v>1</v>
      </c>
      <c r="B5" s="29">
        <v>0</v>
      </c>
      <c r="C5" s="29">
        <v>0</v>
      </c>
      <c r="D5" s="29">
        <f t="shared" ref="D5:D8" si="0">B5+C5</f>
        <v>0</v>
      </c>
      <c r="E5" s="29">
        <v>0</v>
      </c>
      <c r="F5" s="29">
        <v>0</v>
      </c>
      <c r="G5" s="29">
        <f t="shared" ref="G5:G8" si="1">F5-B5</f>
        <v>0</v>
      </c>
      <c r="H5" s="18" t="s">
        <v>31</v>
      </c>
    </row>
    <row r="6" spans="1:8" x14ac:dyDescent="0.2">
      <c r="A6" s="19" t="s">
        <v>2</v>
      </c>
      <c r="B6" s="29">
        <v>0</v>
      </c>
      <c r="C6" s="29">
        <v>0</v>
      </c>
      <c r="D6" s="29">
        <f t="shared" si="0"/>
        <v>0</v>
      </c>
      <c r="E6" s="29">
        <v>0</v>
      </c>
      <c r="F6" s="29">
        <v>0</v>
      </c>
      <c r="G6" s="29">
        <f t="shared" si="1"/>
        <v>0</v>
      </c>
      <c r="H6" s="18" t="s">
        <v>22</v>
      </c>
    </row>
    <row r="7" spans="1:8" x14ac:dyDescent="0.2">
      <c r="A7" s="19" t="s">
        <v>3</v>
      </c>
      <c r="B7" s="29">
        <v>0</v>
      </c>
      <c r="C7" s="29">
        <v>0</v>
      </c>
      <c r="D7" s="29">
        <f t="shared" si="0"/>
        <v>0</v>
      </c>
      <c r="E7" s="29">
        <v>0</v>
      </c>
      <c r="F7" s="29">
        <v>0</v>
      </c>
      <c r="G7" s="29">
        <f t="shared" si="1"/>
        <v>0</v>
      </c>
      <c r="H7" s="18" t="s">
        <v>23</v>
      </c>
    </row>
    <row r="8" spans="1:8" x14ac:dyDescent="0.2">
      <c r="A8" s="19" t="s">
        <v>4</v>
      </c>
      <c r="B8" s="29">
        <v>0</v>
      </c>
      <c r="C8" s="29">
        <v>0</v>
      </c>
      <c r="D8" s="29">
        <f t="shared" si="0"/>
        <v>0</v>
      </c>
      <c r="E8" s="29">
        <v>0</v>
      </c>
      <c r="F8" s="29">
        <v>0</v>
      </c>
      <c r="G8" s="29">
        <f t="shared" si="1"/>
        <v>0</v>
      </c>
      <c r="H8" s="18" t="s">
        <v>24</v>
      </c>
    </row>
    <row r="9" spans="1:8" x14ac:dyDescent="0.2">
      <c r="A9" s="20" t="s">
        <v>5</v>
      </c>
      <c r="B9" s="29">
        <v>0</v>
      </c>
      <c r="C9" s="29">
        <v>0</v>
      </c>
      <c r="D9" s="29">
        <f t="shared" ref="D9:D12" si="2">B9+C9</f>
        <v>0</v>
      </c>
      <c r="E9" s="29">
        <v>0</v>
      </c>
      <c r="F9" s="29">
        <v>0</v>
      </c>
      <c r="G9" s="29">
        <f t="shared" ref="G9:G12" si="3">F9-B9</f>
        <v>0</v>
      </c>
      <c r="H9" s="18" t="s">
        <v>25</v>
      </c>
    </row>
    <row r="10" spans="1:8" ht="20.399999999999999" x14ac:dyDescent="0.2">
      <c r="A10" s="19" t="s">
        <v>14</v>
      </c>
      <c r="B10" s="29">
        <v>12335208</v>
      </c>
      <c r="C10" s="29">
        <v>1525994.14</v>
      </c>
      <c r="D10" s="29">
        <f t="shared" si="2"/>
        <v>13861202.140000001</v>
      </c>
      <c r="E10" s="29">
        <v>13532199.25</v>
      </c>
      <c r="F10" s="29">
        <v>13532199.25</v>
      </c>
      <c r="G10" s="29">
        <f t="shared" si="3"/>
        <v>1196991.25</v>
      </c>
      <c r="H10" s="18" t="s">
        <v>26</v>
      </c>
    </row>
    <row r="11" spans="1:8" ht="20.399999999999999" x14ac:dyDescent="0.2">
      <c r="A11" s="37" t="s">
        <v>37</v>
      </c>
      <c r="B11" s="29">
        <v>23679599</v>
      </c>
      <c r="C11" s="29">
        <v>11508.18</v>
      </c>
      <c r="D11" s="29">
        <f t="shared" si="2"/>
        <v>23691107.18</v>
      </c>
      <c r="E11" s="29">
        <v>20139165.18</v>
      </c>
      <c r="F11" s="29">
        <v>20139165.18</v>
      </c>
      <c r="G11" s="29">
        <f t="shared" si="3"/>
        <v>-3540433.8200000003</v>
      </c>
      <c r="H11" s="18" t="s">
        <v>27</v>
      </c>
    </row>
    <row r="12" spans="1:8" ht="20.399999999999999" x14ac:dyDescent="0.2">
      <c r="A12" s="19" t="s">
        <v>15</v>
      </c>
      <c r="B12" s="29">
        <v>23839815.280000001</v>
      </c>
      <c r="C12" s="29">
        <v>330082.53000000003</v>
      </c>
      <c r="D12" s="29">
        <f t="shared" si="2"/>
        <v>24169897.810000002</v>
      </c>
      <c r="E12" s="29">
        <v>16809678.870000001</v>
      </c>
      <c r="F12" s="29">
        <v>16809678.870000001</v>
      </c>
      <c r="G12" s="29">
        <f t="shared" si="3"/>
        <v>-7030136.4100000001</v>
      </c>
      <c r="H12" s="18" t="s">
        <v>28</v>
      </c>
    </row>
    <row r="13" spans="1:8" x14ac:dyDescent="0.2">
      <c r="A13" s="19" t="s">
        <v>6</v>
      </c>
      <c r="B13" s="29">
        <v>0</v>
      </c>
      <c r="C13" s="29">
        <v>0</v>
      </c>
      <c r="D13" s="29">
        <f t="shared" ref="D13" si="4">B13+C13</f>
        <v>0</v>
      </c>
      <c r="E13" s="29">
        <v>0</v>
      </c>
      <c r="F13" s="29">
        <v>0</v>
      </c>
      <c r="G13" s="29">
        <f t="shared" ref="G13" si="5">F13-B13</f>
        <v>0</v>
      </c>
      <c r="H13" s="18" t="s">
        <v>29</v>
      </c>
    </row>
    <row r="14" spans="1:8" x14ac:dyDescent="0.2">
      <c r="B14" s="30"/>
      <c r="C14" s="30"/>
      <c r="D14" s="30"/>
      <c r="E14" s="30"/>
      <c r="F14" s="30"/>
      <c r="G14" s="30"/>
      <c r="H14" s="18" t="s">
        <v>30</v>
      </c>
    </row>
    <row r="15" spans="1:8" x14ac:dyDescent="0.2">
      <c r="A15" s="7" t="s">
        <v>7</v>
      </c>
      <c r="B15" s="31">
        <f>SUM(B4:B13)</f>
        <v>59854622.280000001</v>
      </c>
      <c r="C15" s="31">
        <f t="shared" ref="C15:G15" si="6">SUM(C4:C13)</f>
        <v>1867584.8499999999</v>
      </c>
      <c r="D15" s="31">
        <f t="shared" si="6"/>
        <v>61722207.130000003</v>
      </c>
      <c r="E15" s="31">
        <f t="shared" si="6"/>
        <v>50481043.299999997</v>
      </c>
      <c r="F15" s="32">
        <f t="shared" si="6"/>
        <v>50481043.299999997</v>
      </c>
      <c r="G15" s="33">
        <f t="shared" si="6"/>
        <v>-9373578.9800000004</v>
      </c>
      <c r="H15" s="18" t="s">
        <v>30</v>
      </c>
    </row>
    <row r="16" spans="1:8" x14ac:dyDescent="0.2">
      <c r="A16" s="11"/>
      <c r="B16" s="12"/>
      <c r="C16" s="12"/>
      <c r="D16" s="15"/>
      <c r="E16" s="13" t="s">
        <v>39</v>
      </c>
      <c r="F16" s="16"/>
      <c r="G16" s="10"/>
      <c r="H16" s="18" t="s">
        <v>30</v>
      </c>
    </row>
    <row r="17" spans="1:8" ht="10.199999999999999" customHeight="1" x14ac:dyDescent="0.2">
      <c r="A17" s="26"/>
      <c r="B17" s="71" t="s">
        <v>38</v>
      </c>
      <c r="C17" s="71"/>
      <c r="D17" s="71"/>
      <c r="E17" s="71"/>
      <c r="F17" s="71"/>
      <c r="G17" s="74" t="s">
        <v>12</v>
      </c>
      <c r="H17" s="18" t="s">
        <v>30</v>
      </c>
    </row>
    <row r="18" spans="1:8" x14ac:dyDescent="0.2">
      <c r="A18" s="27" t="s">
        <v>33</v>
      </c>
      <c r="B18" s="4" t="s">
        <v>8</v>
      </c>
      <c r="C18" s="67" t="s">
        <v>40</v>
      </c>
      <c r="D18" s="5" t="s">
        <v>9</v>
      </c>
      <c r="E18" s="5" t="s">
        <v>10</v>
      </c>
      <c r="F18" s="6" t="s">
        <v>11</v>
      </c>
      <c r="G18" s="75"/>
      <c r="H18" s="18" t="s">
        <v>30</v>
      </c>
    </row>
    <row r="19" spans="1:8" x14ac:dyDescent="0.2">
      <c r="A19" s="21" t="s">
        <v>16</v>
      </c>
      <c r="B19" s="34">
        <f t="shared" ref="B19:G19" si="7">SUM(B20+B21+B22+B23+B24+B25+B26+B27)</f>
        <v>0</v>
      </c>
      <c r="C19" s="34">
        <f t="shared" si="7"/>
        <v>0</v>
      </c>
      <c r="D19" s="34">
        <f t="shared" si="7"/>
        <v>0</v>
      </c>
      <c r="E19" s="34">
        <f t="shared" si="7"/>
        <v>0</v>
      </c>
      <c r="F19" s="34">
        <f t="shared" si="7"/>
        <v>0</v>
      </c>
      <c r="G19" s="34">
        <f t="shared" si="7"/>
        <v>0</v>
      </c>
      <c r="H19" s="18" t="s">
        <v>30</v>
      </c>
    </row>
    <row r="20" spans="1:8" x14ac:dyDescent="0.2">
      <c r="A20" s="22" t="s">
        <v>0</v>
      </c>
      <c r="B20" s="35">
        <v>0</v>
      </c>
      <c r="C20" s="35">
        <v>0</v>
      </c>
      <c r="D20" s="35">
        <f t="shared" ref="D20:D23" si="8">B20+C20</f>
        <v>0</v>
      </c>
      <c r="E20" s="35">
        <v>0</v>
      </c>
      <c r="F20" s="35">
        <v>0</v>
      </c>
      <c r="G20" s="35">
        <f t="shared" ref="G20:G23" si="9">F20-B20</f>
        <v>0</v>
      </c>
      <c r="H20" s="18" t="s">
        <v>21</v>
      </c>
    </row>
    <row r="21" spans="1:8" x14ac:dyDescent="0.2">
      <c r="A21" s="22" t="s">
        <v>1</v>
      </c>
      <c r="B21" s="35">
        <v>0</v>
      </c>
      <c r="C21" s="35">
        <v>0</v>
      </c>
      <c r="D21" s="35">
        <f t="shared" si="8"/>
        <v>0</v>
      </c>
      <c r="E21" s="35">
        <v>0</v>
      </c>
      <c r="F21" s="35">
        <v>0</v>
      </c>
      <c r="G21" s="35">
        <f t="shared" si="9"/>
        <v>0</v>
      </c>
      <c r="H21" s="18" t="s">
        <v>31</v>
      </c>
    </row>
    <row r="22" spans="1:8" x14ac:dyDescent="0.2">
      <c r="A22" s="22" t="s">
        <v>2</v>
      </c>
      <c r="B22" s="35">
        <v>0</v>
      </c>
      <c r="C22" s="35">
        <v>0</v>
      </c>
      <c r="D22" s="35">
        <f t="shared" si="8"/>
        <v>0</v>
      </c>
      <c r="E22" s="35">
        <v>0</v>
      </c>
      <c r="F22" s="35">
        <v>0</v>
      </c>
      <c r="G22" s="35">
        <f t="shared" si="9"/>
        <v>0</v>
      </c>
      <c r="H22" s="18" t="s">
        <v>22</v>
      </c>
    </row>
    <row r="23" spans="1:8" x14ac:dyDescent="0.2">
      <c r="A23" s="22" t="s">
        <v>3</v>
      </c>
      <c r="B23" s="35">
        <v>0</v>
      </c>
      <c r="C23" s="35">
        <v>0</v>
      </c>
      <c r="D23" s="35">
        <f t="shared" si="8"/>
        <v>0</v>
      </c>
      <c r="E23" s="35">
        <v>0</v>
      </c>
      <c r="F23" s="35">
        <v>0</v>
      </c>
      <c r="G23" s="35">
        <f t="shared" si="9"/>
        <v>0</v>
      </c>
      <c r="H23" s="18" t="s">
        <v>23</v>
      </c>
    </row>
    <row r="24" spans="1:8" ht="11.4" x14ac:dyDescent="0.2">
      <c r="A24" s="22" t="s">
        <v>17</v>
      </c>
      <c r="B24" s="35">
        <v>0</v>
      </c>
      <c r="C24" s="35">
        <v>0</v>
      </c>
      <c r="D24" s="35">
        <f t="shared" ref="D24" si="10">B24+C24</f>
        <v>0</v>
      </c>
      <c r="E24" s="35">
        <v>0</v>
      </c>
      <c r="F24" s="35">
        <v>0</v>
      </c>
      <c r="G24" s="35">
        <f t="shared" ref="G24" si="11">F24-B24</f>
        <v>0</v>
      </c>
      <c r="H24" s="18" t="s">
        <v>24</v>
      </c>
    </row>
    <row r="25" spans="1:8" ht="11.4" x14ac:dyDescent="0.2">
      <c r="A25" s="22" t="s">
        <v>18</v>
      </c>
      <c r="B25" s="35">
        <v>0</v>
      </c>
      <c r="C25" s="35">
        <v>0</v>
      </c>
      <c r="D25" s="35">
        <f t="shared" ref="D25:D27" si="12">B25+C25</f>
        <v>0</v>
      </c>
      <c r="E25" s="35">
        <v>0</v>
      </c>
      <c r="F25" s="35">
        <v>0</v>
      </c>
      <c r="G25" s="35">
        <f t="shared" ref="G25:G27" si="13">F25-B25</f>
        <v>0</v>
      </c>
      <c r="H25" s="18" t="s">
        <v>25</v>
      </c>
    </row>
    <row r="26" spans="1:8" ht="20.399999999999999" x14ac:dyDescent="0.2">
      <c r="A26" s="22" t="s">
        <v>37</v>
      </c>
      <c r="B26" s="35">
        <v>0</v>
      </c>
      <c r="C26" s="35">
        <v>0</v>
      </c>
      <c r="D26" s="35">
        <f t="shared" si="12"/>
        <v>0</v>
      </c>
      <c r="E26" s="35">
        <v>0</v>
      </c>
      <c r="F26" s="35">
        <v>0</v>
      </c>
      <c r="G26" s="35">
        <f t="shared" si="13"/>
        <v>0</v>
      </c>
      <c r="H26" s="18" t="s">
        <v>27</v>
      </c>
    </row>
    <row r="27" spans="1:8" ht="20.399999999999999" x14ac:dyDescent="0.2">
      <c r="A27" s="22" t="s">
        <v>15</v>
      </c>
      <c r="B27" s="35">
        <v>0</v>
      </c>
      <c r="C27" s="35">
        <v>0</v>
      </c>
      <c r="D27" s="35">
        <f t="shared" si="12"/>
        <v>0</v>
      </c>
      <c r="E27" s="35">
        <v>0</v>
      </c>
      <c r="F27" s="35">
        <v>0</v>
      </c>
      <c r="G27" s="35">
        <f t="shared" si="13"/>
        <v>0</v>
      </c>
      <c r="H27" s="18" t="s">
        <v>28</v>
      </c>
    </row>
    <row r="28" spans="1:8" x14ac:dyDescent="0.2">
      <c r="A28" s="8"/>
      <c r="B28" s="35"/>
      <c r="C28" s="35"/>
      <c r="D28" s="35"/>
      <c r="E28" s="35"/>
      <c r="F28" s="35"/>
      <c r="G28" s="35"/>
      <c r="H28" s="18" t="s">
        <v>30</v>
      </c>
    </row>
    <row r="29" spans="1:8" ht="41.25" customHeight="1" x14ac:dyDescent="0.2">
      <c r="A29" s="23" t="s">
        <v>34</v>
      </c>
      <c r="B29" s="36">
        <f t="shared" ref="B29:G29" si="14">SUM(B30:B33)</f>
        <v>36175023.280000001</v>
      </c>
      <c r="C29" s="36">
        <f t="shared" si="14"/>
        <v>1856076.67</v>
      </c>
      <c r="D29" s="36">
        <f t="shared" si="14"/>
        <v>38031099.950000003</v>
      </c>
      <c r="E29" s="36">
        <f t="shared" si="14"/>
        <v>30341878.120000001</v>
      </c>
      <c r="F29" s="36">
        <f t="shared" si="14"/>
        <v>30341878.120000001</v>
      </c>
      <c r="G29" s="36">
        <f t="shared" si="14"/>
        <v>-5833145.1600000001</v>
      </c>
      <c r="H29" s="18" t="s">
        <v>30</v>
      </c>
    </row>
    <row r="30" spans="1:8" x14ac:dyDescent="0.2">
      <c r="A30" s="22" t="s">
        <v>1</v>
      </c>
      <c r="B30" s="35">
        <v>0</v>
      </c>
      <c r="C30" s="35">
        <v>0</v>
      </c>
      <c r="D30" s="35">
        <f>B30+C30</f>
        <v>0</v>
      </c>
      <c r="E30" s="35">
        <v>0</v>
      </c>
      <c r="F30" s="35">
        <v>0</v>
      </c>
      <c r="G30" s="35">
        <f>F30-B30</f>
        <v>0</v>
      </c>
      <c r="H30" s="18" t="s">
        <v>31</v>
      </c>
    </row>
    <row r="31" spans="1:8" x14ac:dyDescent="0.2">
      <c r="A31" s="22" t="s">
        <v>4</v>
      </c>
      <c r="B31" s="35">
        <v>0</v>
      </c>
      <c r="C31" s="35">
        <v>0</v>
      </c>
      <c r="D31" s="35">
        <f>B31+C31</f>
        <v>0</v>
      </c>
      <c r="E31" s="35">
        <v>0</v>
      </c>
      <c r="F31" s="35">
        <v>0</v>
      </c>
      <c r="G31" s="35">
        <f t="shared" ref="G31:G32" si="15">F31-B31</f>
        <v>0</v>
      </c>
      <c r="H31" s="18" t="s">
        <v>24</v>
      </c>
    </row>
    <row r="32" spans="1:8" ht="21.6" x14ac:dyDescent="0.2">
      <c r="A32" s="22" t="s">
        <v>19</v>
      </c>
      <c r="B32" s="35">
        <v>12335208</v>
      </c>
      <c r="C32" s="35">
        <v>1525994.14</v>
      </c>
      <c r="D32" s="35">
        <f>B32+C32</f>
        <v>13861202.140000001</v>
      </c>
      <c r="E32" s="35">
        <v>13532199.25</v>
      </c>
      <c r="F32" s="35">
        <v>13532199.25</v>
      </c>
      <c r="G32" s="35">
        <f t="shared" si="15"/>
        <v>1196991.25</v>
      </c>
      <c r="H32" s="18" t="s">
        <v>26</v>
      </c>
    </row>
    <row r="33" spans="1:8" ht="20.399999999999999" x14ac:dyDescent="0.2">
      <c r="A33" s="22" t="s">
        <v>15</v>
      </c>
      <c r="B33" s="35">
        <v>23839815.280000001</v>
      </c>
      <c r="C33" s="35">
        <v>330082.53000000003</v>
      </c>
      <c r="D33" s="35">
        <f>B33+C33</f>
        <v>24169897.810000002</v>
      </c>
      <c r="E33" s="35">
        <v>16809678.870000001</v>
      </c>
      <c r="F33" s="35">
        <v>16809678.870000001</v>
      </c>
      <c r="G33" s="35">
        <f t="shared" ref="G33" si="16">F33-B33</f>
        <v>-7030136.4100000001</v>
      </c>
      <c r="H33" s="18" t="s">
        <v>28</v>
      </c>
    </row>
    <row r="34" spans="1:8" x14ac:dyDescent="0.2">
      <c r="A34" s="8"/>
      <c r="B34" s="35"/>
      <c r="C34" s="35"/>
      <c r="D34" s="35"/>
      <c r="E34" s="35"/>
      <c r="F34" s="35"/>
      <c r="G34" s="35"/>
      <c r="H34" s="18" t="s">
        <v>30</v>
      </c>
    </row>
    <row r="35" spans="1:8" x14ac:dyDescent="0.2">
      <c r="A35" s="21" t="s">
        <v>6</v>
      </c>
      <c r="B35" s="36">
        <f t="shared" ref="B35:G35" si="17">SUM(B36)</f>
        <v>0</v>
      </c>
      <c r="C35" s="36">
        <f t="shared" si="17"/>
        <v>0</v>
      </c>
      <c r="D35" s="36">
        <f t="shared" si="17"/>
        <v>0</v>
      </c>
      <c r="E35" s="36">
        <f t="shared" si="17"/>
        <v>0</v>
      </c>
      <c r="F35" s="36">
        <f t="shared" si="17"/>
        <v>0</v>
      </c>
      <c r="G35" s="36">
        <f t="shared" si="17"/>
        <v>0</v>
      </c>
      <c r="H35" s="18" t="s">
        <v>30</v>
      </c>
    </row>
    <row r="36" spans="1:8" x14ac:dyDescent="0.2">
      <c r="A36" s="22" t="s">
        <v>6</v>
      </c>
      <c r="B36" s="35">
        <v>0</v>
      </c>
      <c r="C36" s="35">
        <v>0</v>
      </c>
      <c r="D36" s="35">
        <f>B36+C36</f>
        <v>0</v>
      </c>
      <c r="E36" s="35">
        <v>0</v>
      </c>
      <c r="F36" s="35">
        <v>0</v>
      </c>
      <c r="G36" s="35">
        <f>F36-B36</f>
        <v>0</v>
      </c>
      <c r="H36" s="18" t="s">
        <v>29</v>
      </c>
    </row>
    <row r="37" spans="1:8" x14ac:dyDescent="0.2">
      <c r="A37" s="22"/>
      <c r="B37" s="35"/>
      <c r="C37" s="35"/>
      <c r="D37" s="35"/>
      <c r="E37" s="35"/>
      <c r="F37" s="35"/>
      <c r="G37" s="35"/>
      <c r="H37" s="18"/>
    </row>
    <row r="38" spans="1:8" x14ac:dyDescent="0.2">
      <c r="A38" s="9" t="s">
        <v>7</v>
      </c>
      <c r="B38" s="31">
        <f>SUM(B35+B29+B19)</f>
        <v>36175023.280000001</v>
      </c>
      <c r="C38" s="31">
        <f t="shared" ref="C38:G38" si="18">SUM(C35+C29+C19)</f>
        <v>1856076.67</v>
      </c>
      <c r="D38" s="31">
        <f t="shared" si="18"/>
        <v>38031099.950000003</v>
      </c>
      <c r="E38" s="31">
        <f t="shared" si="18"/>
        <v>30341878.120000001</v>
      </c>
      <c r="F38" s="31">
        <f t="shared" si="18"/>
        <v>30341878.120000001</v>
      </c>
      <c r="G38" s="33">
        <f t="shared" si="18"/>
        <v>-5833145.1600000001</v>
      </c>
      <c r="H38" s="18" t="s">
        <v>30</v>
      </c>
    </row>
    <row r="39" spans="1:8" x14ac:dyDescent="0.2">
      <c r="A39" s="11"/>
      <c r="B39" s="12"/>
      <c r="C39" s="12"/>
      <c r="D39" s="12"/>
      <c r="E39" s="13" t="s">
        <v>39</v>
      </c>
      <c r="F39" s="14"/>
      <c r="G39" s="10"/>
      <c r="H39" s="18" t="s">
        <v>30</v>
      </c>
    </row>
    <row r="40" spans="1:8" x14ac:dyDescent="0.2">
      <c r="A40" t="s">
        <v>32</v>
      </c>
    </row>
    <row r="41" spans="1:8" ht="11.4" x14ac:dyDescent="0.2">
      <c r="A41" s="17" t="s">
        <v>35</v>
      </c>
    </row>
    <row r="42" spans="1:8" ht="11.4" x14ac:dyDescent="0.2">
      <c r="A42" s="17" t="s">
        <v>20</v>
      </c>
    </row>
    <row r="43" spans="1:8" ht="30.75" customHeight="1" x14ac:dyDescent="0.2">
      <c r="A43" s="73" t="s">
        <v>36</v>
      </c>
      <c r="B43" s="73"/>
      <c r="C43" s="73"/>
      <c r="D43" s="73"/>
      <c r="E43" s="73"/>
      <c r="F43" s="73"/>
      <c r="G43" s="73"/>
    </row>
  </sheetData>
  <sheetProtection formatCells="0" formatColumns="0" formatRows="0" insertRows="0" autoFilter="0"/>
  <mergeCells count="6">
    <mergeCell ref="A1:G1"/>
    <mergeCell ref="A43:G43"/>
    <mergeCell ref="B2:F2"/>
    <mergeCell ref="G2:G3"/>
    <mergeCell ref="B17:F17"/>
    <mergeCell ref="G17:G18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ignoredErrors>
    <ignoredError sqref="H38:H39 H4:H18 H19:H3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showGridLines="0" tabSelected="1" zoomScaleNormal="100" workbookViewId="0">
      <selection activeCell="F23" sqref="F23"/>
    </sheetView>
  </sheetViews>
  <sheetFormatPr baseColWidth="10" defaultRowHeight="10.199999999999999" x14ac:dyDescent="0.2"/>
  <cols>
    <col min="1" max="1" width="91" customWidth="1"/>
    <col min="3" max="3" width="24.7109375" customWidth="1"/>
    <col min="9" max="9" width="16" bestFit="1" customWidth="1"/>
  </cols>
  <sheetData>
    <row r="1" spans="1:12" ht="49.95" customHeight="1" x14ac:dyDescent="0.2">
      <c r="A1" s="76" t="s">
        <v>42</v>
      </c>
      <c r="B1" s="77"/>
      <c r="C1" s="77"/>
      <c r="D1" s="77"/>
      <c r="E1" s="77"/>
      <c r="F1" s="77"/>
      <c r="G1" s="78"/>
    </row>
    <row r="2" spans="1:12" x14ac:dyDescent="0.2">
      <c r="A2" s="38"/>
      <c r="B2" s="79" t="s">
        <v>38</v>
      </c>
      <c r="C2" s="80"/>
      <c r="D2" s="80"/>
      <c r="E2" s="80"/>
      <c r="F2" s="81"/>
      <c r="G2" s="82" t="s">
        <v>12</v>
      </c>
    </row>
    <row r="3" spans="1:12" x14ac:dyDescent="0.2">
      <c r="A3" s="39" t="s">
        <v>33</v>
      </c>
      <c r="B3" s="40" t="s">
        <v>8</v>
      </c>
      <c r="C3" s="68" t="s">
        <v>40</v>
      </c>
      <c r="D3" s="41" t="s">
        <v>9</v>
      </c>
      <c r="E3" s="41" t="s">
        <v>10</v>
      </c>
      <c r="F3" s="42" t="s">
        <v>11</v>
      </c>
      <c r="G3" s="83"/>
      <c r="H3" s="66"/>
      <c r="I3" s="66"/>
    </row>
    <row r="4" spans="1:12" ht="30.6" x14ac:dyDescent="0.2">
      <c r="A4" s="43" t="s">
        <v>34</v>
      </c>
      <c r="B4" s="44">
        <f t="shared" ref="B4:G4" si="0">SUM(B5:B5)</f>
        <v>23679599</v>
      </c>
      <c r="C4" s="44">
        <f t="shared" si="0"/>
        <v>11508.18</v>
      </c>
      <c r="D4" s="44">
        <f t="shared" si="0"/>
        <v>23691107.18</v>
      </c>
      <c r="E4" s="44">
        <f t="shared" si="0"/>
        <v>20139165.18</v>
      </c>
      <c r="F4" s="44">
        <f t="shared" si="0"/>
        <v>20139165.18</v>
      </c>
      <c r="G4" s="44">
        <f t="shared" si="0"/>
        <v>-3540433.8200000003</v>
      </c>
    </row>
    <row r="5" spans="1:12" ht="20.399999999999999" x14ac:dyDescent="0.2">
      <c r="A5" s="45" t="s">
        <v>37</v>
      </c>
      <c r="B5" s="46">
        <v>23679599</v>
      </c>
      <c r="C5" s="47">
        <v>11508.18</v>
      </c>
      <c r="D5" s="47">
        <f>B5+C5</f>
        <v>23691107.18</v>
      </c>
      <c r="E5" s="47">
        <v>20139165.18</v>
      </c>
      <c r="F5" s="47">
        <v>20139165.18</v>
      </c>
      <c r="G5" s="46">
        <f>F5-B5</f>
        <v>-3540433.8200000003</v>
      </c>
      <c r="H5" s="48"/>
      <c r="I5" s="48"/>
      <c r="J5" s="48"/>
    </row>
    <row r="6" spans="1:12" x14ac:dyDescent="0.2">
      <c r="A6" s="49"/>
      <c r="B6" s="46"/>
      <c r="C6" s="46"/>
      <c r="D6" s="46"/>
      <c r="E6" s="46"/>
      <c r="F6" s="46"/>
      <c r="G6" s="46"/>
    </row>
    <row r="7" spans="1:12" x14ac:dyDescent="0.2">
      <c r="A7" s="50" t="s">
        <v>6</v>
      </c>
      <c r="B7" s="44">
        <f t="shared" ref="B7:G7" si="1">SUM(B8)</f>
        <v>0</v>
      </c>
      <c r="C7" s="44">
        <f t="shared" si="1"/>
        <v>0</v>
      </c>
      <c r="D7" s="44">
        <f t="shared" si="1"/>
        <v>0</v>
      </c>
      <c r="E7" s="44">
        <f t="shared" si="1"/>
        <v>0</v>
      </c>
      <c r="F7" s="44">
        <f t="shared" si="1"/>
        <v>0</v>
      </c>
      <c r="G7" s="44">
        <f t="shared" si="1"/>
        <v>0</v>
      </c>
    </row>
    <row r="8" spans="1:12" x14ac:dyDescent="0.2">
      <c r="A8" s="45" t="s">
        <v>6</v>
      </c>
      <c r="B8" s="46">
        <v>0</v>
      </c>
      <c r="C8" s="46">
        <v>0</v>
      </c>
      <c r="D8" s="47">
        <f>B8+C8</f>
        <v>0</v>
      </c>
      <c r="E8" s="46">
        <v>0</v>
      </c>
      <c r="F8" s="46">
        <v>0</v>
      </c>
      <c r="G8" s="46">
        <f>F8-B8</f>
        <v>0</v>
      </c>
    </row>
    <row r="9" spans="1:12" x14ac:dyDescent="0.2">
      <c r="A9" s="51"/>
      <c r="B9" s="44"/>
      <c r="C9" s="44"/>
      <c r="D9" s="44"/>
      <c r="E9" s="44"/>
      <c r="F9" s="44"/>
      <c r="G9" s="44"/>
    </row>
    <row r="10" spans="1:12" x14ac:dyDescent="0.2">
      <c r="A10" s="53" t="s">
        <v>7</v>
      </c>
      <c r="B10" s="54">
        <f t="shared" ref="B10:G10" si="2">SUM(B7+B4)</f>
        <v>23679599</v>
      </c>
      <c r="C10" s="54">
        <f t="shared" si="2"/>
        <v>11508.18</v>
      </c>
      <c r="D10" s="54">
        <f t="shared" si="2"/>
        <v>23691107.18</v>
      </c>
      <c r="E10" s="54">
        <f t="shared" si="2"/>
        <v>20139165.18</v>
      </c>
      <c r="F10" s="54">
        <f t="shared" si="2"/>
        <v>20139165.18</v>
      </c>
      <c r="G10" s="55">
        <f t="shared" si="2"/>
        <v>-3540433.8200000003</v>
      </c>
      <c r="L10" s="52"/>
    </row>
    <row r="11" spans="1:12" x14ac:dyDescent="0.2">
      <c r="A11" s="56"/>
      <c r="B11" s="57"/>
      <c r="C11" s="57"/>
      <c r="D11" s="57"/>
      <c r="E11" s="58" t="s">
        <v>13</v>
      </c>
      <c r="F11" s="59"/>
      <c r="G11" s="60"/>
      <c r="L11" s="48"/>
    </row>
    <row r="12" spans="1:12" x14ac:dyDescent="0.2">
      <c r="A12" s="61"/>
      <c r="B12" s="61"/>
      <c r="C12" s="61"/>
      <c r="D12" s="61"/>
      <c r="E12" s="61"/>
      <c r="F12" s="61"/>
      <c r="G12" s="61"/>
    </row>
    <row r="13" spans="1:12" x14ac:dyDescent="0.2">
      <c r="A13" s="62"/>
      <c r="B13" s="63"/>
      <c r="C13" s="63"/>
      <c r="D13" s="63"/>
      <c r="E13" s="64"/>
      <c r="F13" s="64"/>
      <c r="G13" s="63"/>
    </row>
    <row r="14" spans="1:12" x14ac:dyDescent="0.2">
      <c r="A14" s="65" t="s">
        <v>32</v>
      </c>
      <c r="B14" s="61"/>
      <c r="C14" s="61"/>
      <c r="D14" s="61"/>
      <c r="E14" s="61"/>
      <c r="F14" s="61"/>
      <c r="G14" s="61"/>
    </row>
    <row r="15" spans="1:12" ht="10.050000000000001" customHeight="1" x14ac:dyDescent="0.2">
      <c r="A15" s="69" t="s">
        <v>41</v>
      </c>
      <c r="B15" s="69"/>
      <c r="C15" s="69"/>
      <c r="D15" s="69"/>
      <c r="E15" s="69"/>
      <c r="F15" s="69"/>
      <c r="G15" s="69"/>
      <c r="H15" s="69"/>
      <c r="I15" s="69"/>
    </row>
    <row r="22" spans="1:1" x14ac:dyDescent="0.2">
      <c r="A22" s="45"/>
    </row>
  </sheetData>
  <mergeCells count="3">
    <mergeCell ref="A1:G1"/>
    <mergeCell ref="B2:F2"/>
    <mergeCell ref="G2:G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EAI</vt:lpstr>
      <vt:lpstr>EAI-C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2019-04-05T21:16:20Z</cp:lastPrinted>
  <dcterms:created xsi:type="dcterms:W3CDTF">2012-12-11T20:48:19Z</dcterms:created>
  <dcterms:modified xsi:type="dcterms:W3CDTF">2025-10-08T20:17:13Z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