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PUBLICACION DE INFORMACION FINANCIERA/"/>
    </mc:Choice>
  </mc:AlternateContent>
  <xr:revisionPtr revIDLastSave="0" documentId="8_{165BC19C-A15E-46BD-8485-E6D516FC4AEB}" xr6:coauthVersionLast="47" xr6:coauthVersionMax="47" xr10:uidLastSave="{00000000-0000-0000-0000-000000000000}"/>
  <bookViews>
    <workbookView xWindow="-108" yWindow="-108" windowWidth="23256" windowHeight="12576" xr2:uid="{AD7146AD-CE87-44C8-A3EF-550D4556D5AF}"/>
  </bookViews>
  <sheets>
    <sheet name="F6A" sheetId="1" r:id="rId1"/>
  </sheets>
  <definedNames>
    <definedName name="_xlnm.Print_Area" localSheetId="0">F6A!$A$1:$G$160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F150" i="1"/>
  <c r="E150" i="1"/>
  <c r="D150" i="1"/>
  <c r="C150" i="1"/>
  <c r="B150" i="1"/>
  <c r="D149" i="1"/>
  <c r="G149" i="1" s="1"/>
  <c r="G148" i="1"/>
  <c r="D148" i="1"/>
  <c r="D147" i="1"/>
  <c r="G147" i="1" s="1"/>
  <c r="G146" i="1" s="1"/>
  <c r="F146" i="1"/>
  <c r="E146" i="1"/>
  <c r="D146" i="1"/>
  <c r="C146" i="1"/>
  <c r="B146" i="1"/>
  <c r="D145" i="1"/>
  <c r="G145" i="1" s="1"/>
  <c r="G144" i="1"/>
  <c r="D144" i="1"/>
  <c r="D143" i="1"/>
  <c r="G143" i="1" s="1"/>
  <c r="G142" i="1"/>
  <c r="D142" i="1"/>
  <c r="D141" i="1"/>
  <c r="G141" i="1" s="1"/>
  <c r="G140" i="1"/>
  <c r="D140" i="1"/>
  <c r="D139" i="1"/>
  <c r="D137" i="1" s="1"/>
  <c r="G138" i="1"/>
  <c r="D138" i="1"/>
  <c r="F137" i="1"/>
  <c r="E137" i="1"/>
  <c r="C137" i="1"/>
  <c r="B137" i="1"/>
  <c r="G136" i="1"/>
  <c r="D136" i="1"/>
  <c r="D135" i="1"/>
  <c r="D133" i="1" s="1"/>
  <c r="G134" i="1"/>
  <c r="D134" i="1"/>
  <c r="F133" i="1"/>
  <c r="E133" i="1"/>
  <c r="C133" i="1"/>
  <c r="B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G123" i="1" s="1"/>
  <c r="D124" i="1"/>
  <c r="F123" i="1"/>
  <c r="E123" i="1"/>
  <c r="D123" i="1"/>
  <c r="C123" i="1"/>
  <c r="B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G113" i="1" s="1"/>
  <c r="D114" i="1"/>
  <c r="F113" i="1"/>
  <c r="E113" i="1"/>
  <c r="D113" i="1"/>
  <c r="C113" i="1"/>
  <c r="B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G103" i="1" s="1"/>
  <c r="D104" i="1"/>
  <c r="F103" i="1"/>
  <c r="E103" i="1"/>
  <c r="D103" i="1"/>
  <c r="C103" i="1"/>
  <c r="B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G93" i="1" s="1"/>
  <c r="D94" i="1"/>
  <c r="F93" i="1"/>
  <c r="E93" i="1"/>
  <c r="D93" i="1"/>
  <c r="C93" i="1"/>
  <c r="B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G85" i="1" s="1"/>
  <c r="D86" i="1"/>
  <c r="F85" i="1"/>
  <c r="E85" i="1"/>
  <c r="E84" i="1" s="1"/>
  <c r="D85" i="1"/>
  <c r="C85" i="1"/>
  <c r="B85" i="1"/>
  <c r="F84" i="1"/>
  <c r="C84" i="1"/>
  <c r="B84" i="1"/>
  <c r="G82" i="1"/>
  <c r="D82" i="1"/>
  <c r="G81" i="1"/>
  <c r="D81" i="1"/>
  <c r="G80" i="1"/>
  <c r="D80" i="1"/>
  <c r="G79" i="1"/>
  <c r="D79" i="1"/>
  <c r="G78" i="1"/>
  <c r="D78" i="1"/>
  <c r="G77" i="1"/>
  <c r="D77" i="1"/>
  <c r="D75" i="1" s="1"/>
  <c r="G76" i="1"/>
  <c r="D76" i="1"/>
  <c r="G75" i="1"/>
  <c r="F75" i="1"/>
  <c r="E75" i="1"/>
  <c r="C75" i="1"/>
  <c r="B75" i="1"/>
  <c r="D74" i="1"/>
  <c r="G74" i="1" s="1"/>
  <c r="G73" i="1"/>
  <c r="D73" i="1"/>
  <c r="D72" i="1"/>
  <c r="G72" i="1" s="1"/>
  <c r="F71" i="1"/>
  <c r="E71" i="1"/>
  <c r="D71" i="1"/>
  <c r="C71" i="1"/>
  <c r="B71" i="1"/>
  <c r="D70" i="1"/>
  <c r="G70" i="1" s="1"/>
  <c r="G69" i="1"/>
  <c r="D69" i="1"/>
  <c r="D68" i="1"/>
  <c r="G68" i="1" s="1"/>
  <c r="G67" i="1"/>
  <c r="D67" i="1"/>
  <c r="D66" i="1"/>
  <c r="G66" i="1" s="1"/>
  <c r="G65" i="1"/>
  <c r="D65" i="1"/>
  <c r="D64" i="1"/>
  <c r="D62" i="1" s="1"/>
  <c r="G63" i="1"/>
  <c r="D63" i="1"/>
  <c r="F62" i="1"/>
  <c r="E62" i="1"/>
  <c r="C62" i="1"/>
  <c r="B62" i="1"/>
  <c r="G61" i="1"/>
  <c r="D61" i="1"/>
  <c r="D60" i="1"/>
  <c r="D58" i="1" s="1"/>
  <c r="G59" i="1"/>
  <c r="D59" i="1"/>
  <c r="F58" i="1"/>
  <c r="E58" i="1"/>
  <c r="C58" i="1"/>
  <c r="B58" i="1"/>
  <c r="G57" i="1"/>
  <c r="D57" i="1"/>
  <c r="D56" i="1"/>
  <c r="G56" i="1" s="1"/>
  <c r="G55" i="1"/>
  <c r="D55" i="1"/>
  <c r="D54" i="1"/>
  <c r="G54" i="1" s="1"/>
  <c r="G53" i="1"/>
  <c r="D53" i="1"/>
  <c r="D52" i="1"/>
  <c r="G52" i="1" s="1"/>
  <c r="G51" i="1"/>
  <c r="D51" i="1"/>
  <c r="D50" i="1"/>
  <c r="D48" i="1" s="1"/>
  <c r="G49" i="1"/>
  <c r="D49" i="1"/>
  <c r="F48" i="1"/>
  <c r="E48" i="1"/>
  <c r="C48" i="1"/>
  <c r="B48" i="1"/>
  <c r="G47" i="1"/>
  <c r="D47" i="1"/>
  <c r="D46" i="1"/>
  <c r="G46" i="1" s="1"/>
  <c r="G45" i="1"/>
  <c r="D45" i="1"/>
  <c r="D44" i="1"/>
  <c r="G44" i="1" s="1"/>
  <c r="G43" i="1"/>
  <c r="D43" i="1"/>
  <c r="D42" i="1"/>
  <c r="G42" i="1" s="1"/>
  <c r="G41" i="1"/>
  <c r="D41" i="1"/>
  <c r="D40" i="1"/>
  <c r="D38" i="1" s="1"/>
  <c r="G39" i="1"/>
  <c r="D39" i="1"/>
  <c r="F38" i="1"/>
  <c r="E38" i="1"/>
  <c r="C38" i="1"/>
  <c r="B38" i="1"/>
  <c r="G37" i="1"/>
  <c r="D37" i="1"/>
  <c r="D36" i="1"/>
  <c r="G36" i="1" s="1"/>
  <c r="G35" i="1"/>
  <c r="D35" i="1"/>
  <c r="D34" i="1"/>
  <c r="G34" i="1" s="1"/>
  <c r="G33" i="1"/>
  <c r="D33" i="1"/>
  <c r="D32" i="1"/>
  <c r="G32" i="1" s="1"/>
  <c r="G31" i="1"/>
  <c r="D31" i="1"/>
  <c r="D30" i="1"/>
  <c r="D28" i="1" s="1"/>
  <c r="G29" i="1"/>
  <c r="D29" i="1"/>
  <c r="F28" i="1"/>
  <c r="E28" i="1"/>
  <c r="C28" i="1"/>
  <c r="B28" i="1"/>
  <c r="G27" i="1"/>
  <c r="D27" i="1"/>
  <c r="D26" i="1"/>
  <c r="G26" i="1" s="1"/>
  <c r="G25" i="1"/>
  <c r="D25" i="1"/>
  <c r="D24" i="1"/>
  <c r="G24" i="1" s="1"/>
  <c r="G23" i="1"/>
  <c r="D23" i="1"/>
  <c r="D22" i="1"/>
  <c r="G22" i="1" s="1"/>
  <c r="G21" i="1"/>
  <c r="D21" i="1"/>
  <c r="D20" i="1"/>
  <c r="D18" i="1" s="1"/>
  <c r="G19" i="1"/>
  <c r="D19" i="1"/>
  <c r="F18" i="1"/>
  <c r="E18" i="1"/>
  <c r="C18" i="1"/>
  <c r="B18" i="1"/>
  <c r="G17" i="1"/>
  <c r="D17" i="1"/>
  <c r="D16" i="1"/>
  <c r="G16" i="1" s="1"/>
  <c r="G15" i="1"/>
  <c r="D15" i="1"/>
  <c r="D14" i="1"/>
  <c r="G14" i="1" s="1"/>
  <c r="G13" i="1"/>
  <c r="D13" i="1"/>
  <c r="D12" i="1"/>
  <c r="D10" i="1" s="1"/>
  <c r="G11" i="1"/>
  <c r="D11" i="1"/>
  <c r="F10" i="1"/>
  <c r="F9" i="1" s="1"/>
  <c r="F159" i="1" s="1"/>
  <c r="E10" i="1"/>
  <c r="E9" i="1" s="1"/>
  <c r="E159" i="1" s="1"/>
  <c r="C10" i="1"/>
  <c r="B10" i="1"/>
  <c r="B9" i="1" s="1"/>
  <c r="B159" i="1" s="1"/>
  <c r="C9" i="1"/>
  <c r="C159" i="1" s="1"/>
  <c r="G10" i="1" l="1"/>
  <c r="G71" i="1"/>
  <c r="D84" i="1"/>
  <c r="D9" i="1"/>
  <c r="D159" i="1" s="1"/>
  <c r="G48" i="1"/>
  <c r="G150" i="1"/>
  <c r="G135" i="1"/>
  <c r="G133" i="1" s="1"/>
  <c r="G139" i="1"/>
  <c r="G137" i="1" s="1"/>
  <c r="G12" i="1"/>
  <c r="G20" i="1"/>
  <c r="G18" i="1" s="1"/>
  <c r="G30" i="1"/>
  <c r="G28" i="1" s="1"/>
  <c r="G40" i="1"/>
  <c r="G38" i="1" s="1"/>
  <c r="G50" i="1"/>
  <c r="G60" i="1"/>
  <c r="G58" i="1" s="1"/>
  <c r="G64" i="1"/>
  <c r="G62" i="1" s="1"/>
  <c r="G84" i="1" l="1"/>
  <c r="G9" i="1"/>
  <c r="G159" i="1" s="1"/>
</calcChain>
</file>

<file path=xl/sharedStrings.xml><?xml version="1.0" encoding="utf-8"?>
<sst xmlns="http://schemas.openxmlformats.org/spreadsheetml/2006/main" count="287" uniqueCount="214">
  <si>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</si>
  <si>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</si>
  <si>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</si>
  <si>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</si>
  <si>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30 de Septiembre de 2025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</si>
  <si>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</si>
  <si>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</si>
  <si>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</si>
  <si>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</si>
  <si>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</si>
  <si>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</si>
  <si>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</si>
  <si>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</si>
  <si>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</si>
  <si>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</si>
  <si>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</si>
  <si>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</si>
  <si>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</si>
  <si>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</si>
  <si>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</si>
  <si>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</si>
  <si>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</si>
  <si>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</si>
  <si>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</si>
  <si>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</si>
  <si>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</si>
  <si>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</si>
  <si>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</si>
  <si>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</si>
  <si>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</si>
  <si>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</si>
  <si>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</si>
  <si>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</si>
  <si>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</si>
  <si>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</si>
  <si>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</si>
  <si>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</si>
  <si>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</si>
  <si>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</si>
  <si>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</si>
  <si>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</si>
  <si>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</si>
  <si>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</si>
  <si>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</si>
  <si>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</si>
  <si>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</si>
  <si>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</si>
  <si>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</si>
  <si>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</si>
  <si>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</si>
  <si>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</si>
  <si>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</si>
  <si>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</si>
  <si>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</si>
  <si>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</si>
  <si>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</si>
  <si>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</si>
  <si>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</si>
  <si>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</si>
  <si>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</si>
  <si>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</si>
  <si>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</si>
  <si>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</si>
  <si>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</si>
  <si>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</si>
  <si>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</si>
  <si>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</si>
  <si>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</si>
  <si>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</si>
  <si>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</si>
  <si>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</si>
  <si>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</si>
  <si>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</si>
  <si>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</si>
  <si>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</si>
  <si>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</si>
  <si>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</si>
  <si>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</si>
  <si>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</si>
  <si>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</si>
  <si>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</si>
  <si>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</si>
  <si>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</si>
  <si>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48N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</si>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</sst>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left" vertical="center" indent="3"/>
    </xf>
    <xf numFmtId="164" fontId="3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7" fillId="0" borderId="5" xfId="2" applyFont="1" applyBorder="1" applyAlignment="1">
      <alignment horizontal="left" vertical="top"/>
    </xf>
    <xf numFmtId="0" fontId="4" fillId="0" borderId="0" xfId="0" applyFont="1"/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8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indent="3"/>
    </xf>
    <xf numFmtId="0" fontId="3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</cellXfs>
  <cellStyles count="3">
    <cellStyle name="Millares" xfId="1" builtinId="3"/>
    <cellStyle name="Normal" xfId="0" builtinId="0"/>
    <cellStyle name="Normal 3" xfId="2" xr:uid="{03F70536-7942-4E11-880F-C03E677716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0</xdr:col>
      <xdr:colOff>6420389</xdr:colOff>
      <xdr:row>168</xdr:row>
      <xdr:rowOff>117662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60471D-F6AC-4986-9937-4BDBFBD5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26660"/>
          <a:ext cx="6420389" cy="10320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6420389</xdr:colOff>
      <xdr:row>172</xdr:row>
      <xdr:rowOff>117661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7D3B86-164D-4361-8CA2-730E3001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58180"/>
          <a:ext cx="6420389" cy="103206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3307080</xdr:colOff>
      <xdr:row>139</xdr:row>
      <xdr:rowOff>38548</xdr:rowOff>
    </xdr:from>
    <xdr:to>
      <xdr:col>3</xdr:col>
      <xdr:colOff>469302</xdr:colOff>
      <xdr:row>146</xdr:row>
      <xdr:rowOff>17929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FFDA5BB-D105-48A9-8854-46DB4AE6569D}"/>
            </a:ext>
          </a:extLst>
        </xdr:cNvPr>
        <xdr:cNvSpPr txBox="1"/>
      </xdr:nvSpPr>
      <xdr:spPr>
        <a:xfrm>
          <a:off x="3307080" y="26076088"/>
          <a:ext cx="7129182" cy="1259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 editAs="oneCell">
    <xdr:from>
      <xdr:col>0</xdr:col>
      <xdr:colOff>3307080</xdr:colOff>
      <xdr:row>139</xdr:row>
      <xdr:rowOff>38548</xdr:rowOff>
    </xdr:from>
    <xdr:to>
      <xdr:col>2</xdr:col>
      <xdr:colOff>1193069</xdr:colOff>
      <xdr:row>144</xdr:row>
      <xdr:rowOff>156210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B42656-CED2-49CE-B372-EEFF488CA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7080" y="26076088"/>
          <a:ext cx="6412769" cy="10320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3C01-4C33-4125-8B30-6D3E0A56AA80}">
  <dimension ref="A1:H161"/>
  <sheetViews>
    <sheetView showGridLines="0" tabSelected="1" topLeftCell="A153" zoomScale="85" zoomScaleNormal="85" workbookViewId="0">
      <selection activeCell="A176" sqref="A176"/>
    </sheetView>
  </sheetViews>
  <sheetFormatPr baseColWidth="10" defaultRowHeight="14.4"/>
  <cols>
    <col min="1" max="1" width="103.33203125" customWidth="1"/>
    <col min="2" max="5" width="21" customWidth="1"/>
    <col min="6" max="6" width="20.88671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28.8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  <c r="H8" s="9"/>
    </row>
    <row r="9" spans="1:8">
      <c r="A9" s="10" t="s">
        <v>14</v>
      </c>
      <c r="B9" s="11">
        <f>B10+B18+B189+B28+B38+B48+B58+B62+B71+B75</f>
        <v>36175023.280000009</v>
      </c>
      <c r="C9" s="11">
        <f t="shared" ref="C9:G9" si="0">C10+C18+C189+C28+C38+C48+C58+C62+C71+C75</f>
        <v>13174296.310000001</v>
      </c>
      <c r="D9" s="11">
        <f t="shared" si="0"/>
        <v>49349319.590000004</v>
      </c>
      <c r="E9" s="11">
        <f t="shared" si="0"/>
        <v>29083684.939999998</v>
      </c>
      <c r="F9" s="11">
        <f t="shared" si="0"/>
        <v>29083684.939999998</v>
      </c>
      <c r="G9" s="11">
        <f t="shared" si="0"/>
        <v>20265634.650000002</v>
      </c>
      <c r="H9" s="9"/>
    </row>
    <row r="10" spans="1:8">
      <c r="A10" s="12" t="s">
        <v>15</v>
      </c>
      <c r="B10" s="13">
        <f>SUM(B11:B17)</f>
        <v>26230590.540000007</v>
      </c>
      <c r="C10" s="13">
        <f t="shared" ref="C10:G10" si="1">SUM(C11:C17)</f>
        <v>234917.94</v>
      </c>
      <c r="D10" s="13">
        <f t="shared" si="1"/>
        <v>26465508.480000004</v>
      </c>
      <c r="E10" s="13">
        <f t="shared" si="1"/>
        <v>13434955.59</v>
      </c>
      <c r="F10" s="13">
        <f t="shared" si="1"/>
        <v>13434955.59</v>
      </c>
      <c r="G10" s="13">
        <f t="shared" si="1"/>
        <v>13030552.889999999</v>
      </c>
      <c r="H10" s="9"/>
    </row>
    <row r="11" spans="1:8">
      <c r="A11" s="14" t="s">
        <v>16</v>
      </c>
      <c r="B11" s="15">
        <v>10341341.73</v>
      </c>
      <c r="C11" s="15">
        <v>0</v>
      </c>
      <c r="D11" s="13">
        <f>B11+C11</f>
        <v>10341341.73</v>
      </c>
      <c r="E11" s="15">
        <v>6769014.9100000001</v>
      </c>
      <c r="F11" s="15">
        <v>6769014.9100000001</v>
      </c>
      <c r="G11" s="13">
        <f>D11-E11</f>
        <v>3572326.8200000003</v>
      </c>
      <c r="H11" s="16" t="s">
        <v>17</v>
      </c>
    </row>
    <row r="12" spans="1:8">
      <c r="A12" s="14" t="s">
        <v>18</v>
      </c>
      <c r="B12" s="15">
        <v>7324454.3300000001</v>
      </c>
      <c r="C12" s="15">
        <v>-120000</v>
      </c>
      <c r="D12" s="13">
        <f t="shared" ref="D12:D17" si="2">B12+C12</f>
        <v>7204454.3300000001</v>
      </c>
      <c r="E12" s="15">
        <v>3259126.67</v>
      </c>
      <c r="F12" s="15">
        <v>3259126.67</v>
      </c>
      <c r="G12" s="13">
        <f t="shared" ref="G12:G17" si="3">D12-E12</f>
        <v>3945327.66</v>
      </c>
      <c r="H12" s="16" t="s">
        <v>19</v>
      </c>
    </row>
    <row r="13" spans="1:8">
      <c r="A13" s="14" t="s">
        <v>20</v>
      </c>
      <c r="B13" s="15">
        <v>1982090.51</v>
      </c>
      <c r="C13" s="15">
        <v>0</v>
      </c>
      <c r="D13" s="13">
        <f t="shared" si="2"/>
        <v>1982090.51</v>
      </c>
      <c r="E13" s="15">
        <v>377017.4</v>
      </c>
      <c r="F13" s="15">
        <v>377017.4</v>
      </c>
      <c r="G13" s="13">
        <f t="shared" si="3"/>
        <v>1605073.1099999999</v>
      </c>
      <c r="H13" s="16" t="s">
        <v>21</v>
      </c>
    </row>
    <row r="14" spans="1:8">
      <c r="A14" s="14" t="s">
        <v>22</v>
      </c>
      <c r="B14" s="15">
        <v>5256068.6399999997</v>
      </c>
      <c r="C14" s="15">
        <v>0</v>
      </c>
      <c r="D14" s="13">
        <f t="shared" si="2"/>
        <v>5256068.6399999997</v>
      </c>
      <c r="E14" s="15">
        <v>2063669.27</v>
      </c>
      <c r="F14" s="15">
        <v>2063669.27</v>
      </c>
      <c r="G14" s="13">
        <f t="shared" si="3"/>
        <v>3192399.3699999996</v>
      </c>
      <c r="H14" s="16" t="s">
        <v>23</v>
      </c>
    </row>
    <row r="15" spans="1:8">
      <c r="A15" s="14" t="s">
        <v>24</v>
      </c>
      <c r="B15" s="15">
        <v>1326635.33</v>
      </c>
      <c r="C15" s="15">
        <v>354917.94</v>
      </c>
      <c r="D15" s="13">
        <f t="shared" si="2"/>
        <v>1681553.27</v>
      </c>
      <c r="E15" s="15">
        <v>966127.34</v>
      </c>
      <c r="F15" s="15">
        <v>966127.34</v>
      </c>
      <c r="G15" s="13">
        <f t="shared" si="3"/>
        <v>715425.93</v>
      </c>
      <c r="H15" s="16" t="s">
        <v>25</v>
      </c>
    </row>
    <row r="16" spans="1:8">
      <c r="A16" s="14" t="s">
        <v>26</v>
      </c>
      <c r="B16" s="13">
        <v>0</v>
      </c>
      <c r="C16" s="13">
        <v>0</v>
      </c>
      <c r="D16" s="13">
        <f t="shared" si="2"/>
        <v>0</v>
      </c>
      <c r="E16" s="13">
        <v>0</v>
      </c>
      <c r="F16" s="13">
        <v>0</v>
      </c>
      <c r="G16" s="13">
        <f t="shared" si="3"/>
        <v>0</v>
      </c>
      <c r="H16" s="16" t="s">
        <v>27</v>
      </c>
    </row>
    <row r="17" spans="1:8">
      <c r="A17" s="14" t="s">
        <v>28</v>
      </c>
      <c r="B17" s="13">
        <v>0</v>
      </c>
      <c r="C17" s="13">
        <v>0</v>
      </c>
      <c r="D17" s="13">
        <f t="shared" si="2"/>
        <v>0</v>
      </c>
      <c r="E17" s="13">
        <v>0</v>
      </c>
      <c r="F17" s="13">
        <v>0</v>
      </c>
      <c r="G17" s="13">
        <f t="shared" si="3"/>
        <v>0</v>
      </c>
      <c r="H17" s="16" t="s">
        <v>29</v>
      </c>
    </row>
    <row r="18" spans="1:8">
      <c r="A18" s="12" t="s">
        <v>30</v>
      </c>
      <c r="B18" s="13">
        <f>SUM(B19:B27)</f>
        <v>2024700</v>
      </c>
      <c r="C18" s="13">
        <f t="shared" ref="C18:G18" si="4">SUM(C19:C27)</f>
        <v>225744.97</v>
      </c>
      <c r="D18" s="13">
        <f t="shared" si="4"/>
        <v>2250444.9700000002</v>
      </c>
      <c r="E18" s="13">
        <f t="shared" si="4"/>
        <v>1531215.18</v>
      </c>
      <c r="F18" s="13">
        <f t="shared" si="4"/>
        <v>1531215.18</v>
      </c>
      <c r="G18" s="13">
        <f t="shared" si="4"/>
        <v>719229.79</v>
      </c>
    </row>
    <row r="19" spans="1:8">
      <c r="A19" s="14" t="s">
        <v>31</v>
      </c>
      <c r="B19" s="15">
        <v>550700</v>
      </c>
      <c r="C19" s="15">
        <v>25911.119999999999</v>
      </c>
      <c r="D19" s="13">
        <f t="shared" ref="D19:D27" si="5">B19+C19</f>
        <v>576611.12</v>
      </c>
      <c r="E19" s="15">
        <v>513201.95</v>
      </c>
      <c r="F19" s="15">
        <v>513201.95</v>
      </c>
      <c r="G19" s="13">
        <f t="shared" ref="G19:G27" si="6">D19-E19</f>
        <v>63409.169999999984</v>
      </c>
      <c r="H19" s="16" t="s">
        <v>32</v>
      </c>
    </row>
    <row r="20" spans="1:8">
      <c r="A20" s="14" t="s">
        <v>33</v>
      </c>
      <c r="B20" s="15">
        <v>216800</v>
      </c>
      <c r="C20" s="15">
        <v>-16640</v>
      </c>
      <c r="D20" s="13">
        <f t="shared" si="5"/>
        <v>200160</v>
      </c>
      <c r="E20" s="15">
        <v>46114.65</v>
      </c>
      <c r="F20" s="15">
        <v>46114.65</v>
      </c>
      <c r="G20" s="13">
        <f t="shared" si="6"/>
        <v>154045.35</v>
      </c>
      <c r="H20" s="16" t="s">
        <v>34</v>
      </c>
    </row>
    <row r="21" spans="1:8">
      <c r="A21" s="14" t="s">
        <v>35</v>
      </c>
      <c r="B21" s="13">
        <v>0</v>
      </c>
      <c r="C21" s="13">
        <v>0</v>
      </c>
      <c r="D21" s="13">
        <f t="shared" si="5"/>
        <v>0</v>
      </c>
      <c r="E21" s="13">
        <v>0</v>
      </c>
      <c r="F21" s="13">
        <v>0</v>
      </c>
      <c r="G21" s="13">
        <f t="shared" si="6"/>
        <v>0</v>
      </c>
      <c r="H21" s="16" t="s">
        <v>36</v>
      </c>
    </row>
    <row r="22" spans="1:8">
      <c r="A22" s="14" t="s">
        <v>37</v>
      </c>
      <c r="B22" s="15">
        <v>193000</v>
      </c>
      <c r="C22" s="15">
        <v>94856.25</v>
      </c>
      <c r="D22" s="13">
        <f t="shared" si="5"/>
        <v>287856.25</v>
      </c>
      <c r="E22" s="15">
        <v>191673.69</v>
      </c>
      <c r="F22" s="15">
        <v>191673.69</v>
      </c>
      <c r="G22" s="13">
        <f t="shared" si="6"/>
        <v>96182.56</v>
      </c>
      <c r="H22" s="16" t="s">
        <v>38</v>
      </c>
    </row>
    <row r="23" spans="1:8">
      <c r="A23" s="14" t="s">
        <v>39</v>
      </c>
      <c r="B23" s="15">
        <v>233500</v>
      </c>
      <c r="C23" s="15">
        <v>4970</v>
      </c>
      <c r="D23" s="13">
        <f t="shared" si="5"/>
        <v>238470</v>
      </c>
      <c r="E23" s="15">
        <v>183584.43</v>
      </c>
      <c r="F23" s="15">
        <v>183584.43</v>
      </c>
      <c r="G23" s="13">
        <f t="shared" si="6"/>
        <v>54885.570000000007</v>
      </c>
      <c r="H23" s="16" t="s">
        <v>40</v>
      </c>
    </row>
    <row r="24" spans="1:8">
      <c r="A24" s="14" t="s">
        <v>41</v>
      </c>
      <c r="B24" s="15">
        <v>287000</v>
      </c>
      <c r="C24" s="15">
        <v>0</v>
      </c>
      <c r="D24" s="13">
        <f t="shared" si="5"/>
        <v>287000</v>
      </c>
      <c r="E24" s="15">
        <v>157424.41</v>
      </c>
      <c r="F24" s="15">
        <v>157424.41</v>
      </c>
      <c r="G24" s="13">
        <f t="shared" si="6"/>
        <v>129575.59</v>
      </c>
      <c r="H24" s="16" t="s">
        <v>42</v>
      </c>
    </row>
    <row r="25" spans="1:8">
      <c r="A25" s="14" t="s">
        <v>43</v>
      </c>
      <c r="B25" s="15">
        <v>184000</v>
      </c>
      <c r="C25" s="15">
        <v>0</v>
      </c>
      <c r="D25" s="13">
        <f t="shared" si="5"/>
        <v>184000</v>
      </c>
      <c r="E25" s="15">
        <v>135625.49</v>
      </c>
      <c r="F25" s="15">
        <v>135625.49</v>
      </c>
      <c r="G25" s="13">
        <f t="shared" si="6"/>
        <v>48374.510000000009</v>
      </c>
      <c r="H25" s="16" t="s">
        <v>44</v>
      </c>
    </row>
    <row r="26" spans="1:8">
      <c r="A26" s="14" t="s">
        <v>45</v>
      </c>
      <c r="B26" s="13">
        <v>0</v>
      </c>
      <c r="C26" s="13">
        <v>0</v>
      </c>
      <c r="D26" s="13">
        <f t="shared" si="5"/>
        <v>0</v>
      </c>
      <c r="E26" s="13">
        <v>0</v>
      </c>
      <c r="F26" s="13">
        <v>0</v>
      </c>
      <c r="G26" s="13">
        <f t="shared" si="6"/>
        <v>0</v>
      </c>
      <c r="H26" s="16" t="s">
        <v>46</v>
      </c>
    </row>
    <row r="27" spans="1:8">
      <c r="A27" s="14" t="s">
        <v>47</v>
      </c>
      <c r="B27" s="15">
        <v>359700</v>
      </c>
      <c r="C27" s="15">
        <v>116647.6</v>
      </c>
      <c r="D27" s="13">
        <f t="shared" si="5"/>
        <v>476347.6</v>
      </c>
      <c r="E27" s="15">
        <v>303590.56</v>
      </c>
      <c r="F27" s="15">
        <v>303590.56</v>
      </c>
      <c r="G27" s="13">
        <f t="shared" si="6"/>
        <v>172757.03999999998</v>
      </c>
      <c r="H27" s="16" t="s">
        <v>48</v>
      </c>
    </row>
    <row r="28" spans="1:8">
      <c r="A28" s="12" t="s">
        <v>49</v>
      </c>
      <c r="B28" s="13">
        <f>SUM(B29:B37)</f>
        <v>5606383.7400000002</v>
      </c>
      <c r="C28" s="13">
        <f t="shared" ref="C28:G28" si="7">SUM(C29:C37)</f>
        <v>2972434.88</v>
      </c>
      <c r="D28" s="13">
        <f t="shared" si="7"/>
        <v>8578818.620000001</v>
      </c>
      <c r="E28" s="13">
        <f t="shared" si="7"/>
        <v>6048634.7199999997</v>
      </c>
      <c r="F28" s="13">
        <f t="shared" si="7"/>
        <v>6048634.7199999997</v>
      </c>
      <c r="G28" s="13">
        <f t="shared" si="7"/>
        <v>2530183.9000000004</v>
      </c>
    </row>
    <row r="29" spans="1:8">
      <c r="A29" s="14" t="s">
        <v>50</v>
      </c>
      <c r="B29" s="15">
        <v>678340</v>
      </c>
      <c r="C29" s="15">
        <v>0</v>
      </c>
      <c r="D29" s="13">
        <f t="shared" ref="D29:D82" si="8">B29+C29</f>
        <v>678340</v>
      </c>
      <c r="E29" s="15">
        <v>262469.40000000002</v>
      </c>
      <c r="F29" s="15">
        <v>262469.40000000002</v>
      </c>
      <c r="G29" s="13">
        <f t="shared" ref="G29:G37" si="9">D29-E29</f>
        <v>415870.6</v>
      </c>
      <c r="H29" s="16" t="s">
        <v>51</v>
      </c>
    </row>
    <row r="30" spans="1:8">
      <c r="A30" s="14" t="s">
        <v>52</v>
      </c>
      <c r="B30" s="15">
        <v>556216.28</v>
      </c>
      <c r="C30" s="15">
        <v>431884.19</v>
      </c>
      <c r="D30" s="13">
        <f t="shared" si="8"/>
        <v>988100.47</v>
      </c>
      <c r="E30" s="15">
        <v>606060.38</v>
      </c>
      <c r="F30" s="15">
        <v>606060.38</v>
      </c>
      <c r="G30" s="13">
        <f t="shared" si="9"/>
        <v>382040.08999999997</v>
      </c>
      <c r="H30" s="16" t="s">
        <v>53</v>
      </c>
    </row>
    <row r="31" spans="1:8">
      <c r="A31" s="14" t="s">
        <v>54</v>
      </c>
      <c r="B31" s="15">
        <v>1189312</v>
      </c>
      <c r="C31" s="15">
        <v>-371012</v>
      </c>
      <c r="D31" s="13">
        <f t="shared" si="8"/>
        <v>818300</v>
      </c>
      <c r="E31" s="15">
        <v>206100</v>
      </c>
      <c r="F31" s="15">
        <v>206100</v>
      </c>
      <c r="G31" s="13">
        <f t="shared" si="9"/>
        <v>612200</v>
      </c>
      <c r="H31" s="16" t="s">
        <v>55</v>
      </c>
    </row>
    <row r="32" spans="1:8">
      <c r="A32" s="14" t="s">
        <v>56</v>
      </c>
      <c r="B32" s="15">
        <v>100000</v>
      </c>
      <c r="C32" s="15">
        <v>40477.230000000003</v>
      </c>
      <c r="D32" s="13">
        <f t="shared" si="8"/>
        <v>140477.23000000001</v>
      </c>
      <c r="E32" s="15">
        <v>120463.17</v>
      </c>
      <c r="F32" s="15">
        <v>120463.17</v>
      </c>
      <c r="G32" s="13">
        <f t="shared" si="9"/>
        <v>20014.060000000012</v>
      </c>
      <c r="H32" s="16" t="s">
        <v>57</v>
      </c>
    </row>
    <row r="33" spans="1:8">
      <c r="A33" s="14" t="s">
        <v>58</v>
      </c>
      <c r="B33" s="15">
        <v>1050238</v>
      </c>
      <c r="C33" s="15">
        <v>2769547.94</v>
      </c>
      <c r="D33" s="13">
        <f t="shared" si="8"/>
        <v>3819785.94</v>
      </c>
      <c r="E33" s="15">
        <v>3558034.82</v>
      </c>
      <c r="F33" s="15">
        <v>3558034.82</v>
      </c>
      <c r="G33" s="13">
        <f t="shared" si="9"/>
        <v>261751.12000000011</v>
      </c>
      <c r="H33" s="16" t="s">
        <v>59</v>
      </c>
    </row>
    <row r="34" spans="1:8">
      <c r="A34" s="14" t="s">
        <v>60</v>
      </c>
      <c r="B34" s="15">
        <v>62514.63</v>
      </c>
      <c r="C34" s="15">
        <v>0</v>
      </c>
      <c r="D34" s="13">
        <f t="shared" si="8"/>
        <v>62514.63</v>
      </c>
      <c r="E34" s="15">
        <v>0</v>
      </c>
      <c r="F34" s="15">
        <v>0</v>
      </c>
      <c r="G34" s="13">
        <f t="shared" si="9"/>
        <v>62514.63</v>
      </c>
      <c r="H34" s="16" t="s">
        <v>61</v>
      </c>
    </row>
    <row r="35" spans="1:8">
      <c r="A35" s="14" t="s">
        <v>62</v>
      </c>
      <c r="B35" s="15">
        <v>188000</v>
      </c>
      <c r="C35" s="15">
        <v>39671.279999999999</v>
      </c>
      <c r="D35" s="13">
        <f t="shared" si="8"/>
        <v>227671.28</v>
      </c>
      <c r="E35" s="15">
        <v>137549.01</v>
      </c>
      <c r="F35" s="15">
        <v>137549.01</v>
      </c>
      <c r="G35" s="13">
        <f t="shared" si="9"/>
        <v>90122.26999999999</v>
      </c>
      <c r="H35" s="16" t="s">
        <v>63</v>
      </c>
    </row>
    <row r="36" spans="1:8">
      <c r="A36" s="14" t="s">
        <v>64</v>
      </c>
      <c r="B36" s="15">
        <v>370056</v>
      </c>
      <c r="C36" s="15">
        <v>-24133.759999999998</v>
      </c>
      <c r="D36" s="13">
        <f t="shared" si="8"/>
        <v>345922.24</v>
      </c>
      <c r="E36" s="15">
        <v>104020.65</v>
      </c>
      <c r="F36" s="15">
        <v>104020.65</v>
      </c>
      <c r="G36" s="13">
        <f t="shared" si="9"/>
        <v>241901.59</v>
      </c>
      <c r="H36" s="16" t="s">
        <v>65</v>
      </c>
    </row>
    <row r="37" spans="1:8">
      <c r="A37" s="14" t="s">
        <v>66</v>
      </c>
      <c r="B37" s="15">
        <v>1411706.83</v>
      </c>
      <c r="C37" s="15">
        <v>86000</v>
      </c>
      <c r="D37" s="13">
        <f t="shared" si="8"/>
        <v>1497706.83</v>
      </c>
      <c r="E37" s="15">
        <v>1053937.29</v>
      </c>
      <c r="F37" s="15">
        <v>1053937.29</v>
      </c>
      <c r="G37" s="13">
        <f t="shared" si="9"/>
        <v>443769.54000000004</v>
      </c>
      <c r="H37" s="16" t="s">
        <v>67</v>
      </c>
    </row>
    <row r="38" spans="1:8">
      <c r="A38" s="12" t="s">
        <v>68</v>
      </c>
      <c r="B38" s="13">
        <f>SUM(B39:B47)</f>
        <v>2313349</v>
      </c>
      <c r="C38" s="13">
        <f t="shared" ref="C38:G38" si="10">SUM(C39:C47)</f>
        <v>59687.360000000001</v>
      </c>
      <c r="D38" s="13">
        <f t="shared" si="10"/>
        <v>2373036.36</v>
      </c>
      <c r="E38" s="13">
        <f t="shared" si="10"/>
        <v>1234668.8399999999</v>
      </c>
      <c r="F38" s="13">
        <f t="shared" si="10"/>
        <v>1234668.8399999999</v>
      </c>
      <c r="G38" s="13">
        <f t="shared" si="10"/>
        <v>1138367.52</v>
      </c>
    </row>
    <row r="39" spans="1:8">
      <c r="A39" s="14" t="s">
        <v>69</v>
      </c>
      <c r="B39" s="13">
        <v>0</v>
      </c>
      <c r="C39" s="13">
        <v>0</v>
      </c>
      <c r="D39" s="13">
        <f t="shared" si="8"/>
        <v>0</v>
      </c>
      <c r="E39" s="13">
        <v>0</v>
      </c>
      <c r="F39" s="13">
        <v>0</v>
      </c>
      <c r="G39" s="13">
        <f t="shared" ref="G39:G47" si="11">D39-E39</f>
        <v>0</v>
      </c>
      <c r="H39" s="16" t="s">
        <v>70</v>
      </c>
    </row>
    <row r="40" spans="1:8">
      <c r="A40" s="14" t="s">
        <v>71</v>
      </c>
      <c r="B40" s="13">
        <v>0</v>
      </c>
      <c r="C40" s="13">
        <v>0</v>
      </c>
      <c r="D40" s="13">
        <f t="shared" si="8"/>
        <v>0</v>
      </c>
      <c r="E40" s="13">
        <v>0</v>
      </c>
      <c r="F40" s="13">
        <v>0</v>
      </c>
      <c r="G40" s="13">
        <f t="shared" si="11"/>
        <v>0</v>
      </c>
      <c r="H40" s="16" t="s">
        <v>72</v>
      </c>
    </row>
    <row r="41" spans="1:8">
      <c r="A41" s="14" t="s">
        <v>73</v>
      </c>
      <c r="B41" s="13">
        <v>0</v>
      </c>
      <c r="C41" s="13">
        <v>0</v>
      </c>
      <c r="D41" s="13">
        <f t="shared" si="8"/>
        <v>0</v>
      </c>
      <c r="E41" s="13">
        <v>0</v>
      </c>
      <c r="F41" s="13">
        <v>0</v>
      </c>
      <c r="G41" s="13">
        <f t="shared" si="11"/>
        <v>0</v>
      </c>
      <c r="H41" s="16" t="s">
        <v>74</v>
      </c>
    </row>
    <row r="42" spans="1:8">
      <c r="A42" s="14" t="s">
        <v>75</v>
      </c>
      <c r="B42" s="15">
        <v>2313349</v>
      </c>
      <c r="C42" s="15">
        <v>5000</v>
      </c>
      <c r="D42" s="13">
        <f t="shared" si="8"/>
        <v>2318349</v>
      </c>
      <c r="E42" s="15">
        <v>1192775.8799999999</v>
      </c>
      <c r="F42" s="15">
        <v>1192775.8799999999</v>
      </c>
      <c r="G42" s="13">
        <f t="shared" si="11"/>
        <v>1125573.1200000001</v>
      </c>
      <c r="H42" s="16" t="s">
        <v>76</v>
      </c>
    </row>
    <row r="43" spans="1:8">
      <c r="A43" s="14" t="s">
        <v>77</v>
      </c>
      <c r="B43" s="15">
        <v>0</v>
      </c>
      <c r="C43" s="15">
        <v>54687.360000000001</v>
      </c>
      <c r="D43" s="13">
        <f t="shared" si="8"/>
        <v>54687.360000000001</v>
      </c>
      <c r="E43" s="15">
        <v>41892.959999999999</v>
      </c>
      <c r="F43" s="15">
        <v>41892.959999999999</v>
      </c>
      <c r="G43" s="13">
        <f t="shared" si="11"/>
        <v>12794.400000000001</v>
      </c>
      <c r="H43" s="17" t="s">
        <v>78</v>
      </c>
    </row>
    <row r="44" spans="1:8">
      <c r="A44" s="14" t="s">
        <v>79</v>
      </c>
      <c r="B44" s="13">
        <v>0</v>
      </c>
      <c r="C44" s="13">
        <v>0</v>
      </c>
      <c r="D44" s="13">
        <f t="shared" si="8"/>
        <v>0</v>
      </c>
      <c r="E44" s="13">
        <v>0</v>
      </c>
      <c r="F44" s="13">
        <v>0</v>
      </c>
      <c r="G44" s="13">
        <f t="shared" si="11"/>
        <v>0</v>
      </c>
      <c r="H44" s="16" t="s">
        <v>80</v>
      </c>
    </row>
    <row r="45" spans="1:8">
      <c r="A45" s="14" t="s">
        <v>81</v>
      </c>
      <c r="B45" s="13">
        <v>0</v>
      </c>
      <c r="C45" s="13">
        <v>0</v>
      </c>
      <c r="D45" s="13">
        <f t="shared" si="8"/>
        <v>0</v>
      </c>
      <c r="E45" s="13">
        <v>0</v>
      </c>
      <c r="F45" s="13">
        <v>0</v>
      </c>
      <c r="G45" s="13">
        <f t="shared" si="11"/>
        <v>0</v>
      </c>
      <c r="H45" s="16"/>
    </row>
    <row r="46" spans="1:8">
      <c r="A46" s="14" t="s">
        <v>82</v>
      </c>
      <c r="B46" s="13">
        <v>0</v>
      </c>
      <c r="C46" s="13">
        <v>0</v>
      </c>
      <c r="D46" s="13">
        <f t="shared" si="8"/>
        <v>0</v>
      </c>
      <c r="E46" s="13">
        <v>0</v>
      </c>
      <c r="F46" s="13">
        <v>0</v>
      </c>
      <c r="G46" s="13">
        <f t="shared" si="11"/>
        <v>0</v>
      </c>
      <c r="H46" s="16" t="s">
        <v>83</v>
      </c>
    </row>
    <row r="47" spans="1:8">
      <c r="A47" s="14" t="s">
        <v>84</v>
      </c>
      <c r="B47" s="13">
        <v>0</v>
      </c>
      <c r="C47" s="13">
        <v>0</v>
      </c>
      <c r="D47" s="13">
        <f t="shared" si="8"/>
        <v>0</v>
      </c>
      <c r="E47" s="13">
        <v>0</v>
      </c>
      <c r="F47" s="13">
        <v>0</v>
      </c>
      <c r="G47" s="13">
        <f t="shared" si="11"/>
        <v>0</v>
      </c>
      <c r="H47" s="16" t="s">
        <v>85</v>
      </c>
    </row>
    <row r="48" spans="1:8">
      <c r="A48" s="12" t="s">
        <v>86</v>
      </c>
      <c r="B48" s="13">
        <f>SUM(B49:B57)</f>
        <v>0</v>
      </c>
      <c r="C48" s="13">
        <f t="shared" ref="C48:G48" si="12">SUM(C49:C57)</f>
        <v>2831605</v>
      </c>
      <c r="D48" s="13">
        <f t="shared" si="12"/>
        <v>2831605</v>
      </c>
      <c r="E48" s="13">
        <f t="shared" si="12"/>
        <v>2549705</v>
      </c>
      <c r="F48" s="13">
        <f t="shared" si="12"/>
        <v>2549705</v>
      </c>
      <c r="G48" s="13">
        <f t="shared" si="12"/>
        <v>281900</v>
      </c>
    </row>
    <row r="49" spans="1:8">
      <c r="A49" s="14" t="s">
        <v>87</v>
      </c>
      <c r="B49" s="15">
        <v>0</v>
      </c>
      <c r="C49" s="15">
        <v>278900</v>
      </c>
      <c r="D49" s="13">
        <f t="shared" si="8"/>
        <v>278900</v>
      </c>
      <c r="E49" s="15">
        <v>0</v>
      </c>
      <c r="F49" s="15">
        <v>0</v>
      </c>
      <c r="G49" s="13">
        <f t="shared" ref="G49:G57" si="13">D49-E49</f>
        <v>278900</v>
      </c>
      <c r="H49" s="16" t="s">
        <v>88</v>
      </c>
    </row>
    <row r="50" spans="1:8">
      <c r="A50" s="14" t="s">
        <v>89</v>
      </c>
      <c r="B50" s="13">
        <v>0</v>
      </c>
      <c r="C50" s="13">
        <v>0</v>
      </c>
      <c r="D50" s="13">
        <f t="shared" si="8"/>
        <v>0</v>
      </c>
      <c r="E50" s="13">
        <v>0</v>
      </c>
      <c r="F50" s="13">
        <v>0</v>
      </c>
      <c r="G50" s="13">
        <f t="shared" si="13"/>
        <v>0</v>
      </c>
      <c r="H50" s="16" t="s">
        <v>90</v>
      </c>
    </row>
    <row r="51" spans="1:8">
      <c r="A51" s="14" t="s">
        <v>91</v>
      </c>
      <c r="B51" s="13">
        <v>0</v>
      </c>
      <c r="C51" s="13">
        <v>0</v>
      </c>
      <c r="D51" s="13">
        <f t="shared" si="8"/>
        <v>0</v>
      </c>
      <c r="E51" s="13">
        <v>0</v>
      </c>
      <c r="F51" s="13">
        <v>0</v>
      </c>
      <c r="G51" s="13">
        <f t="shared" si="13"/>
        <v>0</v>
      </c>
      <c r="H51" s="16" t="s">
        <v>92</v>
      </c>
    </row>
    <row r="52" spans="1:8">
      <c r="A52" s="14" t="s">
        <v>93</v>
      </c>
      <c r="B52" s="15">
        <v>0</v>
      </c>
      <c r="C52" s="15">
        <v>2549705</v>
      </c>
      <c r="D52" s="13">
        <f t="shared" si="8"/>
        <v>2549705</v>
      </c>
      <c r="E52" s="15">
        <v>2549705</v>
      </c>
      <c r="F52" s="15">
        <v>2549705</v>
      </c>
      <c r="G52" s="13">
        <f t="shared" si="13"/>
        <v>0</v>
      </c>
      <c r="H52" s="16" t="s">
        <v>94</v>
      </c>
    </row>
    <row r="53" spans="1:8">
      <c r="A53" s="14" t="s">
        <v>95</v>
      </c>
      <c r="B53" s="13">
        <v>0</v>
      </c>
      <c r="C53" s="13">
        <v>0</v>
      </c>
      <c r="D53" s="13">
        <f t="shared" si="8"/>
        <v>0</v>
      </c>
      <c r="E53" s="13">
        <v>0</v>
      </c>
      <c r="F53" s="13">
        <v>0</v>
      </c>
      <c r="G53" s="13">
        <f t="shared" si="13"/>
        <v>0</v>
      </c>
      <c r="H53" s="16" t="s">
        <v>96</v>
      </c>
    </row>
    <row r="54" spans="1:8">
      <c r="A54" s="14" t="s">
        <v>97</v>
      </c>
      <c r="B54" s="13">
        <v>0</v>
      </c>
      <c r="C54" s="13">
        <v>0</v>
      </c>
      <c r="D54" s="13">
        <f t="shared" si="8"/>
        <v>0</v>
      </c>
      <c r="E54" s="13">
        <v>0</v>
      </c>
      <c r="F54" s="13">
        <v>0</v>
      </c>
      <c r="G54" s="13">
        <f t="shared" si="13"/>
        <v>0</v>
      </c>
      <c r="H54" s="16" t="s">
        <v>98</v>
      </c>
    </row>
    <row r="55" spans="1:8">
      <c r="A55" s="14" t="s">
        <v>99</v>
      </c>
      <c r="B55" s="13">
        <v>0</v>
      </c>
      <c r="C55" s="13">
        <v>0</v>
      </c>
      <c r="D55" s="13">
        <f t="shared" si="8"/>
        <v>0</v>
      </c>
      <c r="E55" s="13">
        <v>0</v>
      </c>
      <c r="F55" s="13">
        <v>0</v>
      </c>
      <c r="G55" s="13">
        <f t="shared" si="13"/>
        <v>0</v>
      </c>
      <c r="H55" s="16" t="s">
        <v>100</v>
      </c>
    </row>
    <row r="56" spans="1:8">
      <c r="A56" s="14" t="s">
        <v>101</v>
      </c>
      <c r="B56" s="13">
        <v>0</v>
      </c>
      <c r="C56" s="13">
        <v>0</v>
      </c>
      <c r="D56" s="13">
        <f t="shared" si="8"/>
        <v>0</v>
      </c>
      <c r="E56" s="13">
        <v>0</v>
      </c>
      <c r="F56" s="13">
        <v>0</v>
      </c>
      <c r="G56" s="13">
        <f t="shared" si="13"/>
        <v>0</v>
      </c>
      <c r="H56" s="16" t="s">
        <v>102</v>
      </c>
    </row>
    <row r="57" spans="1:8">
      <c r="A57" s="14" t="s">
        <v>103</v>
      </c>
      <c r="B57" s="15">
        <v>0</v>
      </c>
      <c r="C57" s="15">
        <v>3000</v>
      </c>
      <c r="D57" s="13">
        <f t="shared" si="8"/>
        <v>3000</v>
      </c>
      <c r="E57" s="15">
        <v>0</v>
      </c>
      <c r="F57" s="15">
        <v>0</v>
      </c>
      <c r="G57" s="13">
        <f t="shared" si="13"/>
        <v>3000</v>
      </c>
      <c r="H57" s="16" t="s">
        <v>104</v>
      </c>
    </row>
    <row r="58" spans="1:8">
      <c r="A58" s="12" t="s">
        <v>105</v>
      </c>
      <c r="B58" s="13">
        <f>SUM(B59:B61)</f>
        <v>0</v>
      </c>
      <c r="C58" s="13">
        <f t="shared" ref="C58:G58" si="14">SUM(C59:C61)</f>
        <v>6849906.1600000001</v>
      </c>
      <c r="D58" s="13">
        <f t="shared" si="14"/>
        <v>6849906.1600000001</v>
      </c>
      <c r="E58" s="13">
        <f t="shared" si="14"/>
        <v>4284505.6100000003</v>
      </c>
      <c r="F58" s="13">
        <f t="shared" si="14"/>
        <v>4284505.6100000003</v>
      </c>
      <c r="G58" s="13">
        <f t="shared" si="14"/>
        <v>2565400.5499999998</v>
      </c>
    </row>
    <row r="59" spans="1:8">
      <c r="A59" s="14" t="s">
        <v>106</v>
      </c>
      <c r="B59" s="13">
        <v>0</v>
      </c>
      <c r="C59" s="13">
        <v>0</v>
      </c>
      <c r="D59" s="13">
        <f t="shared" si="8"/>
        <v>0</v>
      </c>
      <c r="E59" s="13">
        <v>0</v>
      </c>
      <c r="F59" s="13">
        <v>0</v>
      </c>
      <c r="G59" s="13">
        <f t="shared" ref="G59:G61" si="15">D59-E59</f>
        <v>0</v>
      </c>
      <c r="H59" s="16" t="s">
        <v>107</v>
      </c>
    </row>
    <row r="60" spans="1:8">
      <c r="A60" s="14" t="s">
        <v>108</v>
      </c>
      <c r="B60" s="15">
        <v>0</v>
      </c>
      <c r="C60" s="15">
        <v>6849906.1600000001</v>
      </c>
      <c r="D60" s="13">
        <f t="shared" si="8"/>
        <v>6849906.1600000001</v>
      </c>
      <c r="E60" s="15">
        <v>4284505.6100000003</v>
      </c>
      <c r="F60" s="15">
        <v>4284505.6100000003</v>
      </c>
      <c r="G60" s="13">
        <f t="shared" si="15"/>
        <v>2565400.5499999998</v>
      </c>
      <c r="H60" s="16" t="s">
        <v>109</v>
      </c>
    </row>
    <row r="61" spans="1:8">
      <c r="A61" s="14" t="s">
        <v>110</v>
      </c>
      <c r="B61" s="13">
        <v>0</v>
      </c>
      <c r="C61" s="13">
        <v>0</v>
      </c>
      <c r="D61" s="13">
        <f t="shared" si="8"/>
        <v>0</v>
      </c>
      <c r="E61" s="13">
        <v>0</v>
      </c>
      <c r="F61" s="13">
        <v>0</v>
      </c>
      <c r="G61" s="13">
        <f t="shared" si="15"/>
        <v>0</v>
      </c>
      <c r="H61" s="16" t="s">
        <v>111</v>
      </c>
    </row>
    <row r="62" spans="1:8">
      <c r="A62" s="12" t="s">
        <v>112</v>
      </c>
      <c r="B62" s="13">
        <f>SUM(B63:B67,B69:B70)</f>
        <v>0</v>
      </c>
      <c r="C62" s="13">
        <f t="shared" ref="C62:G62" si="16">SUM(C63:C67,C69:C70)</f>
        <v>0</v>
      </c>
      <c r="D62" s="13">
        <f t="shared" si="16"/>
        <v>0</v>
      </c>
      <c r="E62" s="13">
        <f t="shared" si="16"/>
        <v>0</v>
      </c>
      <c r="F62" s="13">
        <f t="shared" si="16"/>
        <v>0</v>
      </c>
      <c r="G62" s="13">
        <f t="shared" si="16"/>
        <v>0</v>
      </c>
    </row>
    <row r="63" spans="1:8">
      <c r="A63" s="14" t="s">
        <v>113</v>
      </c>
      <c r="B63" s="13">
        <v>0</v>
      </c>
      <c r="C63" s="13">
        <v>0</v>
      </c>
      <c r="D63" s="13">
        <f t="shared" si="8"/>
        <v>0</v>
      </c>
      <c r="E63" s="13">
        <v>0</v>
      </c>
      <c r="F63" s="13">
        <v>0</v>
      </c>
      <c r="G63" s="13">
        <f t="shared" ref="G63:G70" si="17">D63-E63</f>
        <v>0</v>
      </c>
      <c r="H63" s="16" t="s">
        <v>114</v>
      </c>
    </row>
    <row r="64" spans="1:8">
      <c r="A64" s="14" t="s">
        <v>115</v>
      </c>
      <c r="B64" s="13">
        <v>0</v>
      </c>
      <c r="C64" s="13">
        <v>0</v>
      </c>
      <c r="D64" s="13">
        <f t="shared" si="8"/>
        <v>0</v>
      </c>
      <c r="E64" s="13">
        <v>0</v>
      </c>
      <c r="F64" s="13">
        <v>0</v>
      </c>
      <c r="G64" s="13">
        <f t="shared" si="17"/>
        <v>0</v>
      </c>
      <c r="H64" s="16" t="s">
        <v>116</v>
      </c>
    </row>
    <row r="65" spans="1:8">
      <c r="A65" s="14" t="s">
        <v>117</v>
      </c>
      <c r="B65" s="13">
        <v>0</v>
      </c>
      <c r="C65" s="13">
        <v>0</v>
      </c>
      <c r="D65" s="13">
        <f t="shared" si="8"/>
        <v>0</v>
      </c>
      <c r="E65" s="13">
        <v>0</v>
      </c>
      <c r="F65" s="13">
        <v>0</v>
      </c>
      <c r="G65" s="13">
        <f t="shared" si="17"/>
        <v>0</v>
      </c>
      <c r="H65" s="16" t="s">
        <v>118</v>
      </c>
    </row>
    <row r="66" spans="1:8">
      <c r="A66" s="14" t="s">
        <v>119</v>
      </c>
      <c r="B66" s="13">
        <v>0</v>
      </c>
      <c r="C66" s="13">
        <v>0</v>
      </c>
      <c r="D66" s="13">
        <f t="shared" si="8"/>
        <v>0</v>
      </c>
      <c r="E66" s="13">
        <v>0</v>
      </c>
      <c r="F66" s="13">
        <v>0</v>
      </c>
      <c r="G66" s="13">
        <f t="shared" si="17"/>
        <v>0</v>
      </c>
      <c r="H66" s="16" t="s">
        <v>120</v>
      </c>
    </row>
    <row r="67" spans="1:8">
      <c r="A67" s="14" t="s">
        <v>121</v>
      </c>
      <c r="B67" s="13">
        <v>0</v>
      </c>
      <c r="C67" s="13">
        <v>0</v>
      </c>
      <c r="D67" s="13">
        <f t="shared" si="8"/>
        <v>0</v>
      </c>
      <c r="E67" s="13">
        <v>0</v>
      </c>
      <c r="F67" s="13">
        <v>0</v>
      </c>
      <c r="G67" s="13">
        <f t="shared" si="17"/>
        <v>0</v>
      </c>
      <c r="H67" s="16" t="s">
        <v>122</v>
      </c>
    </row>
    <row r="68" spans="1:8">
      <c r="A68" s="14" t="s">
        <v>123</v>
      </c>
      <c r="B68" s="13">
        <v>0</v>
      </c>
      <c r="C68" s="13">
        <v>0</v>
      </c>
      <c r="D68" s="13">
        <f t="shared" si="8"/>
        <v>0</v>
      </c>
      <c r="E68" s="13">
        <v>0</v>
      </c>
      <c r="F68" s="13">
        <v>0</v>
      </c>
      <c r="G68" s="13">
        <f t="shared" si="17"/>
        <v>0</v>
      </c>
      <c r="H68" s="16"/>
    </row>
    <row r="69" spans="1:8">
      <c r="A69" s="14" t="s">
        <v>124</v>
      </c>
      <c r="B69" s="13">
        <v>0</v>
      </c>
      <c r="C69" s="13">
        <v>0</v>
      </c>
      <c r="D69" s="13">
        <f t="shared" si="8"/>
        <v>0</v>
      </c>
      <c r="E69" s="13">
        <v>0</v>
      </c>
      <c r="F69" s="13">
        <v>0</v>
      </c>
      <c r="G69" s="13">
        <f t="shared" si="17"/>
        <v>0</v>
      </c>
      <c r="H69" s="16" t="s">
        <v>125</v>
      </c>
    </row>
    <row r="70" spans="1:8">
      <c r="A70" s="14" t="s">
        <v>126</v>
      </c>
      <c r="B70" s="13">
        <v>0</v>
      </c>
      <c r="C70" s="13">
        <v>0</v>
      </c>
      <c r="D70" s="13">
        <f t="shared" si="8"/>
        <v>0</v>
      </c>
      <c r="E70" s="13">
        <v>0</v>
      </c>
      <c r="F70" s="13">
        <v>0</v>
      </c>
      <c r="G70" s="13">
        <f t="shared" si="17"/>
        <v>0</v>
      </c>
      <c r="H70" s="16" t="s">
        <v>127</v>
      </c>
    </row>
    <row r="71" spans="1:8">
      <c r="A71" s="12" t="s">
        <v>128</v>
      </c>
      <c r="B71" s="13">
        <f>SUM(B72:B74)</f>
        <v>0</v>
      </c>
      <c r="C71" s="13">
        <f t="shared" ref="C71:G71" si="18">SUM(C72:C74)</f>
        <v>0</v>
      </c>
      <c r="D71" s="13">
        <f t="shared" si="18"/>
        <v>0</v>
      </c>
      <c r="E71" s="13">
        <f t="shared" si="18"/>
        <v>0</v>
      </c>
      <c r="F71" s="13">
        <f t="shared" si="18"/>
        <v>0</v>
      </c>
      <c r="G71" s="13">
        <f t="shared" si="18"/>
        <v>0</v>
      </c>
    </row>
    <row r="72" spans="1:8">
      <c r="A72" s="14" t="s">
        <v>129</v>
      </c>
      <c r="B72" s="13">
        <v>0</v>
      </c>
      <c r="C72" s="13">
        <v>0</v>
      </c>
      <c r="D72" s="13">
        <f t="shared" si="8"/>
        <v>0</v>
      </c>
      <c r="E72" s="13">
        <v>0</v>
      </c>
      <c r="F72" s="13">
        <v>0</v>
      </c>
      <c r="G72" s="13">
        <f t="shared" ref="G72:G74" si="19">D72-E72</f>
        <v>0</v>
      </c>
      <c r="H72" s="16" t="s">
        <v>130</v>
      </c>
    </row>
    <row r="73" spans="1:8">
      <c r="A73" s="14" t="s">
        <v>131</v>
      </c>
      <c r="B73" s="13">
        <v>0</v>
      </c>
      <c r="C73" s="13">
        <v>0</v>
      </c>
      <c r="D73" s="13">
        <f t="shared" si="8"/>
        <v>0</v>
      </c>
      <c r="E73" s="13">
        <v>0</v>
      </c>
      <c r="F73" s="13">
        <v>0</v>
      </c>
      <c r="G73" s="13">
        <f t="shared" si="19"/>
        <v>0</v>
      </c>
      <c r="H73" s="16" t="s">
        <v>132</v>
      </c>
    </row>
    <row r="74" spans="1:8">
      <c r="A74" s="14" t="s">
        <v>133</v>
      </c>
      <c r="B74" s="13">
        <v>0</v>
      </c>
      <c r="C74" s="13">
        <v>0</v>
      </c>
      <c r="D74" s="13">
        <f t="shared" si="8"/>
        <v>0</v>
      </c>
      <c r="E74" s="13">
        <v>0</v>
      </c>
      <c r="F74" s="13">
        <v>0</v>
      </c>
      <c r="G74" s="13">
        <f t="shared" si="19"/>
        <v>0</v>
      </c>
      <c r="H74" s="16" t="s">
        <v>134</v>
      </c>
    </row>
    <row r="75" spans="1:8">
      <c r="A75" s="12" t="s">
        <v>135</v>
      </c>
      <c r="B75" s="13">
        <f>SUM(B76:B82)</f>
        <v>0</v>
      </c>
      <c r="C75" s="13">
        <f t="shared" ref="C75:G75" si="20">SUM(C76:C82)</f>
        <v>0</v>
      </c>
      <c r="D75" s="13">
        <f t="shared" si="20"/>
        <v>0</v>
      </c>
      <c r="E75" s="13">
        <f t="shared" si="20"/>
        <v>0</v>
      </c>
      <c r="F75" s="13">
        <f t="shared" si="20"/>
        <v>0</v>
      </c>
      <c r="G75" s="13">
        <f t="shared" si="20"/>
        <v>0</v>
      </c>
    </row>
    <row r="76" spans="1:8">
      <c r="A76" s="14" t="s">
        <v>136</v>
      </c>
      <c r="B76" s="13">
        <v>0</v>
      </c>
      <c r="C76" s="13">
        <v>0</v>
      </c>
      <c r="D76" s="13">
        <f t="shared" si="8"/>
        <v>0</v>
      </c>
      <c r="E76" s="13">
        <v>0</v>
      </c>
      <c r="F76" s="13">
        <v>0</v>
      </c>
      <c r="G76" s="13">
        <f t="shared" ref="G76:G82" si="21">D76-E76</f>
        <v>0</v>
      </c>
      <c r="H76" s="16" t="s">
        <v>137</v>
      </c>
    </row>
    <row r="77" spans="1:8">
      <c r="A77" s="14" t="s">
        <v>138</v>
      </c>
      <c r="B77" s="13">
        <v>0</v>
      </c>
      <c r="C77" s="13">
        <v>0</v>
      </c>
      <c r="D77" s="13">
        <f t="shared" si="8"/>
        <v>0</v>
      </c>
      <c r="E77" s="13">
        <v>0</v>
      </c>
      <c r="F77" s="13">
        <v>0</v>
      </c>
      <c r="G77" s="13">
        <f t="shared" si="21"/>
        <v>0</v>
      </c>
      <c r="H77" s="16" t="s">
        <v>139</v>
      </c>
    </row>
    <row r="78" spans="1:8">
      <c r="A78" s="14" t="s">
        <v>140</v>
      </c>
      <c r="B78" s="13">
        <v>0</v>
      </c>
      <c r="C78" s="13">
        <v>0</v>
      </c>
      <c r="D78" s="13">
        <f t="shared" si="8"/>
        <v>0</v>
      </c>
      <c r="E78" s="13">
        <v>0</v>
      </c>
      <c r="F78" s="13">
        <v>0</v>
      </c>
      <c r="G78" s="13">
        <f t="shared" si="21"/>
        <v>0</v>
      </c>
      <c r="H78" s="16" t="s">
        <v>141</v>
      </c>
    </row>
    <row r="79" spans="1:8">
      <c r="A79" s="14" t="s">
        <v>142</v>
      </c>
      <c r="B79" s="13">
        <v>0</v>
      </c>
      <c r="C79" s="13">
        <v>0</v>
      </c>
      <c r="D79" s="13">
        <f t="shared" si="8"/>
        <v>0</v>
      </c>
      <c r="E79" s="13">
        <v>0</v>
      </c>
      <c r="F79" s="13">
        <v>0</v>
      </c>
      <c r="G79" s="13">
        <f t="shared" si="21"/>
        <v>0</v>
      </c>
      <c r="H79" s="16" t="s">
        <v>143</v>
      </c>
    </row>
    <row r="80" spans="1:8">
      <c r="A80" s="14" t="s">
        <v>144</v>
      </c>
      <c r="B80" s="13">
        <v>0</v>
      </c>
      <c r="C80" s="13">
        <v>0</v>
      </c>
      <c r="D80" s="13">
        <f t="shared" si="8"/>
        <v>0</v>
      </c>
      <c r="E80" s="13">
        <v>0</v>
      </c>
      <c r="F80" s="13">
        <v>0</v>
      </c>
      <c r="G80" s="13">
        <f t="shared" si="21"/>
        <v>0</v>
      </c>
      <c r="H80" s="16" t="s">
        <v>145</v>
      </c>
    </row>
    <row r="81" spans="1:8">
      <c r="A81" s="14" t="s">
        <v>146</v>
      </c>
      <c r="B81" s="13">
        <v>0</v>
      </c>
      <c r="C81" s="13">
        <v>0</v>
      </c>
      <c r="D81" s="13">
        <f t="shared" si="8"/>
        <v>0</v>
      </c>
      <c r="E81" s="13">
        <v>0</v>
      </c>
      <c r="F81" s="13">
        <v>0</v>
      </c>
      <c r="G81" s="13">
        <f t="shared" si="21"/>
        <v>0</v>
      </c>
      <c r="H81" s="16" t="s">
        <v>147</v>
      </c>
    </row>
    <row r="82" spans="1:8">
      <c r="A82" s="14" t="s">
        <v>148</v>
      </c>
      <c r="B82" s="13">
        <v>0</v>
      </c>
      <c r="C82" s="13">
        <v>0</v>
      </c>
      <c r="D82" s="13">
        <f t="shared" si="8"/>
        <v>0</v>
      </c>
      <c r="E82" s="13">
        <v>0</v>
      </c>
      <c r="F82" s="13">
        <v>0</v>
      </c>
      <c r="G82" s="13">
        <f t="shared" si="21"/>
        <v>0</v>
      </c>
      <c r="H82" s="16" t="s">
        <v>149</v>
      </c>
    </row>
    <row r="83" spans="1:8">
      <c r="A83" s="18"/>
      <c r="B83" s="19"/>
      <c r="C83" s="19"/>
      <c r="D83" s="19"/>
      <c r="E83" s="19"/>
      <c r="F83" s="19"/>
      <c r="G83" s="19"/>
    </row>
    <row r="84" spans="1:8">
      <c r="A84" s="20" t="s">
        <v>150</v>
      </c>
      <c r="B84" s="11">
        <f>B85+B93+B103+B113+B123+B133+B137+B146+B150</f>
        <v>23679599.000000004</v>
      </c>
      <c r="C84" s="11">
        <f t="shared" ref="C84:G84" si="22">C85+C93+C103+C113+C123+C133+C137+C146+C150</f>
        <v>1831349.58</v>
      </c>
      <c r="D84" s="11">
        <f t="shared" si="22"/>
        <v>25510948.580000006</v>
      </c>
      <c r="E84" s="11">
        <f t="shared" si="22"/>
        <v>20132852.120000001</v>
      </c>
      <c r="F84" s="11">
        <f t="shared" si="22"/>
        <v>20132852.120000001</v>
      </c>
      <c r="G84" s="11">
        <f t="shared" si="22"/>
        <v>5378096.4600000009</v>
      </c>
    </row>
    <row r="85" spans="1:8">
      <c r="A85" s="12" t="s">
        <v>15</v>
      </c>
      <c r="B85" s="13">
        <f>SUM(B86:B92)</f>
        <v>20016736.540000003</v>
      </c>
      <c r="C85" s="13">
        <f t="shared" ref="C85:G85" si="23">SUM(C86:C92)</f>
        <v>187010.46</v>
      </c>
      <c r="D85" s="13">
        <f t="shared" si="23"/>
        <v>20203747.000000004</v>
      </c>
      <c r="E85" s="13">
        <f t="shared" si="23"/>
        <v>15731566.73</v>
      </c>
      <c r="F85" s="13">
        <f t="shared" si="23"/>
        <v>15731566.73</v>
      </c>
      <c r="G85" s="13">
        <f t="shared" si="23"/>
        <v>4472180.2700000005</v>
      </c>
    </row>
    <row r="86" spans="1:8">
      <c r="A86" s="14" t="s">
        <v>16</v>
      </c>
      <c r="B86" s="15">
        <v>10341341.710000001</v>
      </c>
      <c r="C86" s="15">
        <v>0</v>
      </c>
      <c r="D86" s="13">
        <f t="shared" ref="D86:D92" si="24">B86+C86</f>
        <v>10341341.710000001</v>
      </c>
      <c r="E86" s="15">
        <v>8537366.9199999999</v>
      </c>
      <c r="F86" s="15">
        <v>8537366.9199999999</v>
      </c>
      <c r="G86" s="13">
        <f t="shared" ref="G86:G92" si="25">D86-E86</f>
        <v>1803974.790000001</v>
      </c>
      <c r="H86" s="16" t="s">
        <v>151</v>
      </c>
    </row>
    <row r="87" spans="1:8">
      <c r="A87" s="14" t="s">
        <v>18</v>
      </c>
      <c r="B87" s="15">
        <v>3910600.21</v>
      </c>
      <c r="C87" s="15">
        <v>187010.46</v>
      </c>
      <c r="D87" s="13">
        <f t="shared" si="24"/>
        <v>4097610.67</v>
      </c>
      <c r="E87" s="15">
        <v>3766417.14</v>
      </c>
      <c r="F87" s="15">
        <v>3766417.14</v>
      </c>
      <c r="G87" s="13">
        <f t="shared" si="25"/>
        <v>331193.5299999998</v>
      </c>
      <c r="H87" s="16" t="s">
        <v>152</v>
      </c>
    </row>
    <row r="88" spans="1:8">
      <c r="A88" s="14" t="s">
        <v>20</v>
      </c>
      <c r="B88" s="15">
        <v>1982090.51</v>
      </c>
      <c r="C88" s="15">
        <v>0</v>
      </c>
      <c r="D88" s="13">
        <f t="shared" si="24"/>
        <v>1982090.51</v>
      </c>
      <c r="E88" s="15">
        <v>358150.42</v>
      </c>
      <c r="F88" s="15">
        <v>358150.42</v>
      </c>
      <c r="G88" s="13">
        <f t="shared" si="25"/>
        <v>1623940.09</v>
      </c>
      <c r="H88" s="16" t="s">
        <v>153</v>
      </c>
    </row>
    <row r="89" spans="1:8">
      <c r="A89" s="14" t="s">
        <v>22</v>
      </c>
      <c r="B89" s="15">
        <v>2456068.67</v>
      </c>
      <c r="C89" s="15">
        <v>0</v>
      </c>
      <c r="D89" s="13">
        <f t="shared" si="24"/>
        <v>2456068.67</v>
      </c>
      <c r="E89" s="15">
        <v>2028043.32</v>
      </c>
      <c r="F89" s="15">
        <v>2028043.32</v>
      </c>
      <c r="G89" s="13">
        <f t="shared" si="25"/>
        <v>428025.34999999986</v>
      </c>
      <c r="H89" s="16" t="s">
        <v>154</v>
      </c>
    </row>
    <row r="90" spans="1:8">
      <c r="A90" s="14" t="s">
        <v>24</v>
      </c>
      <c r="B90" s="15">
        <v>1326635.44</v>
      </c>
      <c r="C90" s="15">
        <v>0</v>
      </c>
      <c r="D90" s="13">
        <f t="shared" si="24"/>
        <v>1326635.44</v>
      </c>
      <c r="E90" s="15">
        <v>1041588.93</v>
      </c>
      <c r="F90" s="15">
        <v>1041588.93</v>
      </c>
      <c r="G90" s="13">
        <f t="shared" si="25"/>
        <v>285046.50999999989</v>
      </c>
      <c r="H90" s="16" t="s">
        <v>155</v>
      </c>
    </row>
    <row r="91" spans="1:8">
      <c r="A91" s="14" t="s">
        <v>26</v>
      </c>
      <c r="B91" s="13">
        <v>0</v>
      </c>
      <c r="C91" s="13">
        <v>0</v>
      </c>
      <c r="D91" s="13">
        <f t="shared" si="24"/>
        <v>0</v>
      </c>
      <c r="E91" s="13">
        <v>0</v>
      </c>
      <c r="F91" s="13">
        <v>0</v>
      </c>
      <c r="G91" s="13">
        <f t="shared" si="25"/>
        <v>0</v>
      </c>
      <c r="H91" s="16" t="s">
        <v>156</v>
      </c>
    </row>
    <row r="92" spans="1:8">
      <c r="A92" s="14" t="s">
        <v>28</v>
      </c>
      <c r="B92" s="13">
        <v>0</v>
      </c>
      <c r="C92" s="13">
        <v>0</v>
      </c>
      <c r="D92" s="13">
        <f t="shared" si="24"/>
        <v>0</v>
      </c>
      <c r="E92" s="13">
        <v>0</v>
      </c>
      <c r="F92" s="13">
        <v>0</v>
      </c>
      <c r="G92" s="13">
        <f t="shared" si="25"/>
        <v>0</v>
      </c>
      <c r="H92" s="16" t="s">
        <v>157</v>
      </c>
    </row>
    <row r="93" spans="1:8">
      <c r="A93" s="12" t="s">
        <v>30</v>
      </c>
      <c r="B93" s="13">
        <f>SUM(B94:B102)</f>
        <v>125000</v>
      </c>
      <c r="C93" s="13">
        <f t="shared" ref="C93:G93" si="26">SUM(C94:C102)</f>
        <v>24870.05</v>
      </c>
      <c r="D93" s="13">
        <f t="shared" si="26"/>
        <v>149870.04999999999</v>
      </c>
      <c r="E93" s="13">
        <f t="shared" si="26"/>
        <v>145941.97</v>
      </c>
      <c r="F93" s="13">
        <f t="shared" si="26"/>
        <v>145941.97</v>
      </c>
      <c r="G93" s="13">
        <f t="shared" si="26"/>
        <v>3928.0800000000017</v>
      </c>
    </row>
    <row r="94" spans="1:8">
      <c r="A94" s="14" t="s">
        <v>31</v>
      </c>
      <c r="B94" s="15">
        <v>0</v>
      </c>
      <c r="C94" s="15">
        <v>24870.05</v>
      </c>
      <c r="D94" s="13">
        <f t="shared" ref="D94:D102" si="27">B94+C94</f>
        <v>24870.05</v>
      </c>
      <c r="E94" s="15">
        <v>24870.05</v>
      </c>
      <c r="F94" s="15">
        <v>24870.05</v>
      </c>
      <c r="G94" s="13">
        <f t="shared" ref="G94:G102" si="28">D94-E94</f>
        <v>0</v>
      </c>
      <c r="H94" s="16" t="s">
        <v>158</v>
      </c>
    </row>
    <row r="95" spans="1:8">
      <c r="A95" s="14" t="s">
        <v>33</v>
      </c>
      <c r="B95" s="13">
        <v>0</v>
      </c>
      <c r="C95" s="13">
        <v>0</v>
      </c>
      <c r="D95" s="13">
        <f t="shared" si="27"/>
        <v>0</v>
      </c>
      <c r="E95" s="13">
        <v>0</v>
      </c>
      <c r="F95" s="13">
        <v>0</v>
      </c>
      <c r="G95" s="13">
        <f t="shared" si="28"/>
        <v>0</v>
      </c>
      <c r="H95" s="16" t="s">
        <v>159</v>
      </c>
    </row>
    <row r="96" spans="1:8">
      <c r="A96" s="14" t="s">
        <v>35</v>
      </c>
      <c r="B96" s="13">
        <v>0</v>
      </c>
      <c r="C96" s="13">
        <v>0</v>
      </c>
      <c r="D96" s="13">
        <f t="shared" si="27"/>
        <v>0</v>
      </c>
      <c r="E96" s="13">
        <v>0</v>
      </c>
      <c r="F96" s="13">
        <v>0</v>
      </c>
      <c r="G96" s="13">
        <f t="shared" si="28"/>
        <v>0</v>
      </c>
      <c r="H96" s="16" t="s">
        <v>160</v>
      </c>
    </row>
    <row r="97" spans="1:8">
      <c r="A97" s="14" t="s">
        <v>37</v>
      </c>
      <c r="B97" s="13">
        <v>0</v>
      </c>
      <c r="C97" s="13">
        <v>0</v>
      </c>
      <c r="D97" s="13">
        <f t="shared" si="27"/>
        <v>0</v>
      </c>
      <c r="E97" s="13">
        <v>0</v>
      </c>
      <c r="F97" s="13">
        <v>0</v>
      </c>
      <c r="G97" s="13">
        <f t="shared" si="28"/>
        <v>0</v>
      </c>
      <c r="H97" s="16" t="s">
        <v>161</v>
      </c>
    </row>
    <row r="98" spans="1:8">
      <c r="A98" s="21" t="s">
        <v>39</v>
      </c>
      <c r="B98" s="13">
        <v>0</v>
      </c>
      <c r="C98" s="13">
        <v>0</v>
      </c>
      <c r="D98" s="13">
        <f t="shared" si="27"/>
        <v>0</v>
      </c>
      <c r="E98" s="13">
        <v>0</v>
      </c>
      <c r="F98" s="13">
        <v>0</v>
      </c>
      <c r="G98" s="13">
        <f t="shared" si="28"/>
        <v>0</v>
      </c>
      <c r="H98" s="16" t="s">
        <v>162</v>
      </c>
    </row>
    <row r="99" spans="1:8">
      <c r="A99" s="14" t="s">
        <v>41</v>
      </c>
      <c r="B99" s="15">
        <v>125000</v>
      </c>
      <c r="C99" s="15">
        <v>0</v>
      </c>
      <c r="D99" s="13">
        <f t="shared" si="27"/>
        <v>125000</v>
      </c>
      <c r="E99" s="15">
        <v>121071.92</v>
      </c>
      <c r="F99" s="15">
        <v>121071.92</v>
      </c>
      <c r="G99" s="13">
        <f t="shared" si="28"/>
        <v>3928.0800000000017</v>
      </c>
      <c r="H99" s="16" t="s">
        <v>163</v>
      </c>
    </row>
    <row r="100" spans="1:8">
      <c r="A100" s="14" t="s">
        <v>43</v>
      </c>
      <c r="B100" s="13">
        <v>0</v>
      </c>
      <c r="C100" s="13">
        <v>0</v>
      </c>
      <c r="D100" s="13">
        <f t="shared" si="27"/>
        <v>0</v>
      </c>
      <c r="E100" s="13">
        <v>0</v>
      </c>
      <c r="F100" s="13">
        <v>0</v>
      </c>
      <c r="G100" s="13">
        <f t="shared" si="28"/>
        <v>0</v>
      </c>
      <c r="H100" s="16" t="s">
        <v>164</v>
      </c>
    </row>
    <row r="101" spans="1:8">
      <c r="A101" s="14" t="s">
        <v>45</v>
      </c>
      <c r="B101" s="13">
        <v>0</v>
      </c>
      <c r="C101" s="13">
        <v>0</v>
      </c>
      <c r="D101" s="13">
        <f t="shared" si="27"/>
        <v>0</v>
      </c>
      <c r="E101" s="13">
        <v>0</v>
      </c>
      <c r="F101" s="13">
        <v>0</v>
      </c>
      <c r="G101" s="13">
        <f t="shared" si="28"/>
        <v>0</v>
      </c>
      <c r="H101" s="16" t="s">
        <v>165</v>
      </c>
    </row>
    <row r="102" spans="1:8">
      <c r="A102" s="14" t="s">
        <v>47</v>
      </c>
      <c r="B102" s="13">
        <v>0</v>
      </c>
      <c r="C102" s="13">
        <v>0</v>
      </c>
      <c r="D102" s="13">
        <f t="shared" si="27"/>
        <v>0</v>
      </c>
      <c r="E102" s="13">
        <v>0</v>
      </c>
      <c r="F102" s="13">
        <v>0</v>
      </c>
      <c r="G102" s="13">
        <f t="shared" si="28"/>
        <v>0</v>
      </c>
      <c r="H102" s="16" t="s">
        <v>166</v>
      </c>
    </row>
    <row r="103" spans="1:8">
      <c r="A103" s="12" t="s">
        <v>49</v>
      </c>
      <c r="B103" s="13">
        <f>SUM(B104:B112)</f>
        <v>3537862.46</v>
      </c>
      <c r="C103" s="13">
        <f t="shared" ref="C103:G103" si="29">SUM(C104:C112)</f>
        <v>-200372.33</v>
      </c>
      <c r="D103" s="13">
        <f t="shared" si="29"/>
        <v>3337490.13</v>
      </c>
      <c r="E103" s="13">
        <f t="shared" si="29"/>
        <v>2710500.7199999997</v>
      </c>
      <c r="F103" s="13">
        <f t="shared" si="29"/>
        <v>2710500.7199999997</v>
      </c>
      <c r="G103" s="13">
        <f t="shared" si="29"/>
        <v>626989.4099999998</v>
      </c>
    </row>
    <row r="104" spans="1:8">
      <c r="A104" s="14" t="s">
        <v>50</v>
      </c>
      <c r="B104" s="15">
        <v>679840</v>
      </c>
      <c r="C104" s="15">
        <v>8492.2000000000007</v>
      </c>
      <c r="D104" s="13">
        <f t="shared" ref="D104:D112" si="30">B104+C104</f>
        <v>688332.2</v>
      </c>
      <c r="E104" s="15">
        <v>664439.48</v>
      </c>
      <c r="F104" s="15">
        <v>664439.48</v>
      </c>
      <c r="G104" s="13">
        <f t="shared" ref="G104:G112" si="31">D104-E104</f>
        <v>23892.719999999972</v>
      </c>
      <c r="H104" s="16" t="s">
        <v>167</v>
      </c>
    </row>
    <row r="105" spans="1:8">
      <c r="A105" s="14" t="s">
        <v>52</v>
      </c>
      <c r="B105" s="15">
        <v>517600</v>
      </c>
      <c r="C105" s="15">
        <v>-138764.63</v>
      </c>
      <c r="D105" s="13">
        <f t="shared" si="30"/>
        <v>378835.37</v>
      </c>
      <c r="E105" s="15">
        <v>342191.81</v>
      </c>
      <c r="F105" s="15">
        <v>342191.81</v>
      </c>
      <c r="G105" s="13">
        <f t="shared" si="31"/>
        <v>36643.56</v>
      </c>
      <c r="H105" s="16" t="s">
        <v>168</v>
      </c>
    </row>
    <row r="106" spans="1:8">
      <c r="A106" s="14" t="s">
        <v>54</v>
      </c>
      <c r="B106" s="15">
        <v>1478300</v>
      </c>
      <c r="C106" s="15">
        <v>-150000</v>
      </c>
      <c r="D106" s="13">
        <f t="shared" si="30"/>
        <v>1328300</v>
      </c>
      <c r="E106" s="15">
        <v>959602.79</v>
      </c>
      <c r="F106" s="15">
        <v>959602.79</v>
      </c>
      <c r="G106" s="13">
        <f t="shared" si="31"/>
        <v>368697.20999999996</v>
      </c>
      <c r="H106" s="16" t="s">
        <v>169</v>
      </c>
    </row>
    <row r="107" spans="1:8">
      <c r="A107" s="14" t="s">
        <v>56</v>
      </c>
      <c r="B107" s="13">
        <v>0</v>
      </c>
      <c r="C107" s="13">
        <v>0</v>
      </c>
      <c r="D107" s="13">
        <f t="shared" si="30"/>
        <v>0</v>
      </c>
      <c r="E107" s="13">
        <v>0</v>
      </c>
      <c r="F107" s="13">
        <v>0</v>
      </c>
      <c r="G107" s="13">
        <f t="shared" si="31"/>
        <v>0</v>
      </c>
      <c r="H107" s="16" t="s">
        <v>170</v>
      </c>
    </row>
    <row r="108" spans="1:8">
      <c r="A108" s="14" t="s">
        <v>58</v>
      </c>
      <c r="B108" s="15">
        <v>803536</v>
      </c>
      <c r="C108" s="15">
        <v>-34102.86</v>
      </c>
      <c r="D108" s="13">
        <f t="shared" si="30"/>
        <v>769433.14</v>
      </c>
      <c r="E108" s="15">
        <v>631036</v>
      </c>
      <c r="F108" s="15">
        <v>631036</v>
      </c>
      <c r="G108" s="13">
        <f t="shared" si="31"/>
        <v>138397.14000000001</v>
      </c>
      <c r="H108" s="16" t="s">
        <v>171</v>
      </c>
    </row>
    <row r="109" spans="1:8">
      <c r="A109" s="14" t="s">
        <v>60</v>
      </c>
      <c r="B109" s="15">
        <v>58586.46</v>
      </c>
      <c r="C109" s="15">
        <v>0</v>
      </c>
      <c r="D109" s="13">
        <f t="shared" si="30"/>
        <v>58586.46</v>
      </c>
      <c r="E109" s="15">
        <v>0</v>
      </c>
      <c r="F109" s="15">
        <v>0</v>
      </c>
      <c r="G109" s="13">
        <f t="shared" si="31"/>
        <v>58586.46</v>
      </c>
      <c r="H109" s="16" t="s">
        <v>172</v>
      </c>
    </row>
    <row r="110" spans="1:8">
      <c r="A110" s="14" t="s">
        <v>62</v>
      </c>
      <c r="B110" s="15">
        <v>0</v>
      </c>
      <c r="C110" s="15">
        <v>11058.18</v>
      </c>
      <c r="D110" s="13">
        <f t="shared" si="30"/>
        <v>11058.18</v>
      </c>
      <c r="E110" s="15">
        <v>10285.86</v>
      </c>
      <c r="F110" s="15">
        <v>10285.86</v>
      </c>
      <c r="G110" s="13">
        <f t="shared" si="31"/>
        <v>772.31999999999971</v>
      </c>
      <c r="H110" s="16" t="s">
        <v>173</v>
      </c>
    </row>
    <row r="111" spans="1:8">
      <c r="A111" s="14" t="s">
        <v>64</v>
      </c>
      <c r="B111" s="15">
        <v>0</v>
      </c>
      <c r="C111" s="15">
        <v>100000</v>
      </c>
      <c r="D111" s="13">
        <f t="shared" si="30"/>
        <v>100000</v>
      </c>
      <c r="E111" s="15">
        <v>100000</v>
      </c>
      <c r="F111" s="15">
        <v>100000</v>
      </c>
      <c r="G111" s="13">
        <f t="shared" si="31"/>
        <v>0</v>
      </c>
      <c r="H111" s="16" t="s">
        <v>174</v>
      </c>
    </row>
    <row r="112" spans="1:8">
      <c r="A112" s="14" t="s">
        <v>66</v>
      </c>
      <c r="B112" s="15">
        <v>0</v>
      </c>
      <c r="C112" s="15">
        <v>2944.78</v>
      </c>
      <c r="D112" s="13">
        <f t="shared" si="30"/>
        <v>2944.78</v>
      </c>
      <c r="E112" s="15">
        <v>2944.78</v>
      </c>
      <c r="F112" s="15">
        <v>2944.78</v>
      </c>
      <c r="G112" s="13">
        <f t="shared" si="31"/>
        <v>0</v>
      </c>
      <c r="H112" s="16" t="s">
        <v>175</v>
      </c>
    </row>
    <row r="113" spans="1:8">
      <c r="A113" s="12" t="s">
        <v>68</v>
      </c>
      <c r="B113" s="13">
        <f>SUM(B114:B122)</f>
        <v>0</v>
      </c>
      <c r="C113" s="13">
        <f t="shared" ref="C113:G113" si="32">SUM(C114:C122)</f>
        <v>0</v>
      </c>
      <c r="D113" s="13">
        <f t="shared" si="32"/>
        <v>0</v>
      </c>
      <c r="E113" s="13">
        <f t="shared" si="32"/>
        <v>0</v>
      </c>
      <c r="F113" s="13">
        <f t="shared" si="32"/>
        <v>0</v>
      </c>
      <c r="G113" s="13">
        <f t="shared" si="32"/>
        <v>0</v>
      </c>
    </row>
    <row r="114" spans="1:8">
      <c r="A114" s="14" t="s">
        <v>69</v>
      </c>
      <c r="B114" s="13">
        <v>0</v>
      </c>
      <c r="C114" s="13">
        <v>0</v>
      </c>
      <c r="D114" s="13">
        <f t="shared" ref="D114:D122" si="33">B114+C114</f>
        <v>0</v>
      </c>
      <c r="E114" s="13">
        <v>0</v>
      </c>
      <c r="F114" s="13">
        <v>0</v>
      </c>
      <c r="G114" s="13">
        <f t="shared" ref="G114:G122" si="34">D114-E114</f>
        <v>0</v>
      </c>
      <c r="H114" s="16" t="s">
        <v>176</v>
      </c>
    </row>
    <row r="115" spans="1:8">
      <c r="A115" s="14" t="s">
        <v>71</v>
      </c>
      <c r="B115" s="13">
        <v>0</v>
      </c>
      <c r="C115" s="13">
        <v>0</v>
      </c>
      <c r="D115" s="13">
        <f t="shared" si="33"/>
        <v>0</v>
      </c>
      <c r="E115" s="13">
        <v>0</v>
      </c>
      <c r="F115" s="13">
        <v>0</v>
      </c>
      <c r="G115" s="13">
        <f t="shared" si="34"/>
        <v>0</v>
      </c>
      <c r="H115" s="16" t="s">
        <v>177</v>
      </c>
    </row>
    <row r="116" spans="1:8">
      <c r="A116" s="14" t="s">
        <v>73</v>
      </c>
      <c r="B116" s="13">
        <v>0</v>
      </c>
      <c r="C116" s="13">
        <v>0</v>
      </c>
      <c r="D116" s="13">
        <f t="shared" si="33"/>
        <v>0</v>
      </c>
      <c r="E116" s="13">
        <v>0</v>
      </c>
      <c r="F116" s="13">
        <v>0</v>
      </c>
      <c r="G116" s="13">
        <f t="shared" si="34"/>
        <v>0</v>
      </c>
      <c r="H116" s="16" t="s">
        <v>178</v>
      </c>
    </row>
    <row r="117" spans="1:8">
      <c r="A117" s="14" t="s">
        <v>75</v>
      </c>
      <c r="B117" s="13">
        <v>0</v>
      </c>
      <c r="C117" s="13">
        <v>0</v>
      </c>
      <c r="D117" s="13">
        <f t="shared" si="33"/>
        <v>0</v>
      </c>
      <c r="E117" s="13">
        <v>0</v>
      </c>
      <c r="F117" s="13">
        <v>0</v>
      </c>
      <c r="G117" s="13">
        <f t="shared" si="34"/>
        <v>0</v>
      </c>
      <c r="H117" s="16" t="s">
        <v>179</v>
      </c>
    </row>
    <row r="118" spans="1:8">
      <c r="A118" s="14" t="s">
        <v>77</v>
      </c>
      <c r="B118" s="13">
        <v>0</v>
      </c>
      <c r="C118" s="13">
        <v>0</v>
      </c>
      <c r="D118" s="13">
        <f t="shared" si="33"/>
        <v>0</v>
      </c>
      <c r="E118" s="13">
        <v>0</v>
      </c>
      <c r="F118" s="13">
        <v>0</v>
      </c>
      <c r="G118" s="13">
        <f t="shared" si="34"/>
        <v>0</v>
      </c>
      <c r="H118" s="16" t="s">
        <v>180</v>
      </c>
    </row>
    <row r="119" spans="1:8">
      <c r="A119" s="14" t="s">
        <v>79</v>
      </c>
      <c r="B119" s="13">
        <v>0</v>
      </c>
      <c r="C119" s="13">
        <v>0</v>
      </c>
      <c r="D119" s="13">
        <f t="shared" si="33"/>
        <v>0</v>
      </c>
      <c r="E119" s="13">
        <v>0</v>
      </c>
      <c r="F119" s="13">
        <v>0</v>
      </c>
      <c r="G119" s="13">
        <f t="shared" si="34"/>
        <v>0</v>
      </c>
      <c r="H119" s="16" t="s">
        <v>181</v>
      </c>
    </row>
    <row r="120" spans="1:8">
      <c r="A120" s="14" t="s">
        <v>81</v>
      </c>
      <c r="B120" s="13">
        <v>0</v>
      </c>
      <c r="C120" s="13">
        <v>0</v>
      </c>
      <c r="D120" s="13">
        <f t="shared" si="33"/>
        <v>0</v>
      </c>
      <c r="E120" s="13">
        <v>0</v>
      </c>
      <c r="F120" s="13">
        <v>0</v>
      </c>
      <c r="G120" s="13">
        <f t="shared" si="34"/>
        <v>0</v>
      </c>
      <c r="H120" s="22"/>
    </row>
    <row r="121" spans="1:8">
      <c r="A121" s="14" t="s">
        <v>82</v>
      </c>
      <c r="B121" s="13">
        <v>0</v>
      </c>
      <c r="C121" s="13">
        <v>0</v>
      </c>
      <c r="D121" s="13">
        <f t="shared" si="33"/>
        <v>0</v>
      </c>
      <c r="E121" s="13">
        <v>0</v>
      </c>
      <c r="F121" s="13">
        <v>0</v>
      </c>
      <c r="G121" s="13">
        <f t="shared" si="34"/>
        <v>0</v>
      </c>
      <c r="H121" s="22"/>
    </row>
    <row r="122" spans="1:8">
      <c r="A122" s="14" t="s">
        <v>84</v>
      </c>
      <c r="B122" s="13">
        <v>0</v>
      </c>
      <c r="C122" s="13">
        <v>0</v>
      </c>
      <c r="D122" s="13">
        <f t="shared" si="33"/>
        <v>0</v>
      </c>
      <c r="E122" s="13">
        <v>0</v>
      </c>
      <c r="F122" s="13">
        <v>0</v>
      </c>
      <c r="G122" s="13">
        <f t="shared" si="34"/>
        <v>0</v>
      </c>
      <c r="H122" s="16" t="s">
        <v>182</v>
      </c>
    </row>
    <row r="123" spans="1:8">
      <c r="A123" s="12" t="s">
        <v>86</v>
      </c>
      <c r="B123" s="13">
        <f>SUM(B124:B132)</f>
        <v>0</v>
      </c>
      <c r="C123" s="13">
        <f t="shared" ref="C123:G123" si="35">SUM(C124:C132)</f>
        <v>638705.28</v>
      </c>
      <c r="D123" s="13">
        <f t="shared" si="35"/>
        <v>638705.28</v>
      </c>
      <c r="E123" s="13">
        <f t="shared" si="35"/>
        <v>363831.68</v>
      </c>
      <c r="F123" s="13">
        <f t="shared" si="35"/>
        <v>363831.68</v>
      </c>
      <c r="G123" s="13">
        <f t="shared" si="35"/>
        <v>274873.60000000003</v>
      </c>
    </row>
    <row r="124" spans="1:8">
      <c r="A124" s="14" t="s">
        <v>87</v>
      </c>
      <c r="B124" s="13">
        <v>0</v>
      </c>
      <c r="C124" s="13">
        <v>0</v>
      </c>
      <c r="D124" s="13">
        <f t="shared" ref="D124:D132" si="36">B124+C124</f>
        <v>0</v>
      </c>
      <c r="E124" s="13">
        <v>0</v>
      </c>
      <c r="F124" s="13">
        <v>0</v>
      </c>
      <c r="G124" s="13">
        <f t="shared" ref="G124:G132" si="37">D124-E124</f>
        <v>0</v>
      </c>
      <c r="H124" s="16" t="s">
        <v>183</v>
      </c>
    </row>
    <row r="125" spans="1:8">
      <c r="A125" s="14" t="s">
        <v>89</v>
      </c>
      <c r="B125" s="13">
        <v>0</v>
      </c>
      <c r="C125" s="13">
        <v>0</v>
      </c>
      <c r="D125" s="13">
        <f t="shared" si="36"/>
        <v>0</v>
      </c>
      <c r="E125" s="13">
        <v>0</v>
      </c>
      <c r="F125" s="13">
        <v>0</v>
      </c>
      <c r="G125" s="13">
        <f t="shared" si="37"/>
        <v>0</v>
      </c>
      <c r="H125" s="16" t="s">
        <v>184</v>
      </c>
    </row>
    <row r="126" spans="1:8">
      <c r="A126" s="14" t="s">
        <v>91</v>
      </c>
      <c r="B126" s="15">
        <v>0</v>
      </c>
      <c r="C126" s="15">
        <v>638705.28</v>
      </c>
      <c r="D126" s="13">
        <f t="shared" si="36"/>
        <v>638705.28</v>
      </c>
      <c r="E126" s="15">
        <v>363831.68</v>
      </c>
      <c r="F126" s="15">
        <v>363831.68</v>
      </c>
      <c r="G126" s="13">
        <f t="shared" si="37"/>
        <v>274873.60000000003</v>
      </c>
      <c r="H126" s="16" t="s">
        <v>185</v>
      </c>
    </row>
    <row r="127" spans="1:8">
      <c r="A127" s="14" t="s">
        <v>93</v>
      </c>
      <c r="B127" s="13">
        <v>0</v>
      </c>
      <c r="C127" s="13">
        <v>0</v>
      </c>
      <c r="D127" s="13">
        <f t="shared" si="36"/>
        <v>0</v>
      </c>
      <c r="E127" s="13">
        <v>0</v>
      </c>
      <c r="F127" s="13">
        <v>0</v>
      </c>
      <c r="G127" s="13">
        <f t="shared" si="37"/>
        <v>0</v>
      </c>
      <c r="H127" s="16" t="s">
        <v>186</v>
      </c>
    </row>
    <row r="128" spans="1:8">
      <c r="A128" s="14" t="s">
        <v>95</v>
      </c>
      <c r="B128" s="13">
        <v>0</v>
      </c>
      <c r="C128" s="13">
        <v>0</v>
      </c>
      <c r="D128" s="13">
        <f t="shared" si="36"/>
        <v>0</v>
      </c>
      <c r="E128" s="13">
        <v>0</v>
      </c>
      <c r="F128" s="13">
        <v>0</v>
      </c>
      <c r="G128" s="13">
        <f t="shared" si="37"/>
        <v>0</v>
      </c>
      <c r="H128" s="16" t="s">
        <v>187</v>
      </c>
    </row>
    <row r="129" spans="1:8">
      <c r="A129" s="14" t="s">
        <v>97</v>
      </c>
      <c r="B129" s="13">
        <v>0</v>
      </c>
      <c r="C129" s="13">
        <v>0</v>
      </c>
      <c r="D129" s="13">
        <f t="shared" si="36"/>
        <v>0</v>
      </c>
      <c r="E129" s="13">
        <v>0</v>
      </c>
      <c r="F129" s="13">
        <v>0</v>
      </c>
      <c r="G129" s="13">
        <f t="shared" si="37"/>
        <v>0</v>
      </c>
      <c r="H129" s="16" t="s">
        <v>188</v>
      </c>
    </row>
    <row r="130" spans="1:8">
      <c r="A130" s="14" t="s">
        <v>99</v>
      </c>
      <c r="B130" s="13">
        <v>0</v>
      </c>
      <c r="C130" s="13">
        <v>0</v>
      </c>
      <c r="D130" s="13">
        <f t="shared" si="36"/>
        <v>0</v>
      </c>
      <c r="E130" s="13">
        <v>0</v>
      </c>
      <c r="F130" s="13">
        <v>0</v>
      </c>
      <c r="G130" s="13">
        <f t="shared" si="37"/>
        <v>0</v>
      </c>
      <c r="H130" s="16" t="s">
        <v>189</v>
      </c>
    </row>
    <row r="131" spans="1:8">
      <c r="A131" s="14" t="s">
        <v>101</v>
      </c>
      <c r="B131" s="13">
        <v>0</v>
      </c>
      <c r="C131" s="13">
        <v>0</v>
      </c>
      <c r="D131" s="13">
        <f t="shared" si="36"/>
        <v>0</v>
      </c>
      <c r="E131" s="13">
        <v>0</v>
      </c>
      <c r="F131" s="13">
        <v>0</v>
      </c>
      <c r="G131" s="13">
        <f t="shared" si="37"/>
        <v>0</v>
      </c>
      <c r="H131" s="16" t="s">
        <v>190</v>
      </c>
    </row>
    <row r="132" spans="1:8">
      <c r="A132" s="14" t="s">
        <v>103</v>
      </c>
      <c r="B132" s="13">
        <v>0</v>
      </c>
      <c r="C132" s="13">
        <v>0</v>
      </c>
      <c r="D132" s="13">
        <f t="shared" si="36"/>
        <v>0</v>
      </c>
      <c r="E132" s="13">
        <v>0</v>
      </c>
      <c r="F132" s="13">
        <v>0</v>
      </c>
      <c r="G132" s="13">
        <f t="shared" si="37"/>
        <v>0</v>
      </c>
      <c r="H132" s="16" t="s">
        <v>191</v>
      </c>
    </row>
    <row r="133" spans="1:8">
      <c r="A133" s="12" t="s">
        <v>105</v>
      </c>
      <c r="B133" s="13">
        <f>SUM(B134:B136)</f>
        <v>0</v>
      </c>
      <c r="C133" s="13">
        <f t="shared" ref="C133:G133" si="38">SUM(C134:C136)</f>
        <v>1181136.1200000001</v>
      </c>
      <c r="D133" s="13">
        <f t="shared" si="38"/>
        <v>1181136.1200000001</v>
      </c>
      <c r="E133" s="13">
        <f t="shared" si="38"/>
        <v>1181011.02</v>
      </c>
      <c r="F133" s="13">
        <f t="shared" si="38"/>
        <v>1181011.02</v>
      </c>
      <c r="G133" s="13">
        <f t="shared" si="38"/>
        <v>125.10000000009313</v>
      </c>
    </row>
    <row r="134" spans="1:8">
      <c r="A134" s="14" t="s">
        <v>106</v>
      </c>
      <c r="B134" s="13">
        <v>0</v>
      </c>
      <c r="C134" s="13">
        <v>0</v>
      </c>
      <c r="D134" s="13">
        <f t="shared" ref="D134:D157" si="39">B134+C134</f>
        <v>0</v>
      </c>
      <c r="E134" s="13">
        <v>0</v>
      </c>
      <c r="F134" s="13">
        <v>0</v>
      </c>
      <c r="G134" s="13">
        <f t="shared" ref="G134:G136" si="40">D134-E134</f>
        <v>0</v>
      </c>
      <c r="H134" s="16" t="s">
        <v>192</v>
      </c>
    </row>
    <row r="135" spans="1:8">
      <c r="A135" s="14" t="s">
        <v>108</v>
      </c>
      <c r="B135" s="15">
        <v>0</v>
      </c>
      <c r="C135" s="15">
        <v>1181136.1200000001</v>
      </c>
      <c r="D135" s="13">
        <f t="shared" si="39"/>
        <v>1181136.1200000001</v>
      </c>
      <c r="E135" s="15">
        <v>1181011.02</v>
      </c>
      <c r="F135" s="15">
        <v>1181011.02</v>
      </c>
      <c r="G135" s="13">
        <f t="shared" si="40"/>
        <v>125.10000000009313</v>
      </c>
      <c r="H135" s="16" t="s">
        <v>193</v>
      </c>
    </row>
    <row r="136" spans="1:8">
      <c r="A136" s="14" t="s">
        <v>110</v>
      </c>
      <c r="B136" s="13">
        <v>0</v>
      </c>
      <c r="C136" s="13">
        <v>0</v>
      </c>
      <c r="D136" s="13">
        <f t="shared" si="39"/>
        <v>0</v>
      </c>
      <c r="E136" s="13">
        <v>0</v>
      </c>
      <c r="F136" s="13">
        <v>0</v>
      </c>
      <c r="G136" s="13">
        <f t="shared" si="40"/>
        <v>0</v>
      </c>
      <c r="H136" s="16" t="s">
        <v>194</v>
      </c>
    </row>
    <row r="137" spans="1:8">
      <c r="A137" s="12" t="s">
        <v>112</v>
      </c>
      <c r="B137" s="13">
        <f>SUM(B138:B142,B144:B145)</f>
        <v>0</v>
      </c>
      <c r="C137" s="13">
        <f t="shared" ref="C137:G137" si="41">SUM(C138:C142,C144:C145)</f>
        <v>0</v>
      </c>
      <c r="D137" s="13">
        <f t="shared" si="41"/>
        <v>0</v>
      </c>
      <c r="E137" s="13">
        <f t="shared" si="41"/>
        <v>0</v>
      </c>
      <c r="F137" s="13">
        <f t="shared" si="41"/>
        <v>0</v>
      </c>
      <c r="G137" s="13">
        <f t="shared" si="41"/>
        <v>0</v>
      </c>
    </row>
    <row r="138" spans="1:8">
      <c r="A138" s="14" t="s">
        <v>113</v>
      </c>
      <c r="B138" s="13">
        <v>0</v>
      </c>
      <c r="C138" s="13">
        <v>0</v>
      </c>
      <c r="D138" s="13">
        <f t="shared" si="39"/>
        <v>0</v>
      </c>
      <c r="E138" s="13">
        <v>0</v>
      </c>
      <c r="F138" s="13">
        <v>0</v>
      </c>
      <c r="G138" s="13">
        <f t="shared" ref="G138:G145" si="42">D138-E138</f>
        <v>0</v>
      </c>
      <c r="H138" s="16" t="s">
        <v>195</v>
      </c>
    </row>
    <row r="139" spans="1:8">
      <c r="A139" s="14" t="s">
        <v>115</v>
      </c>
      <c r="B139" s="13">
        <v>0</v>
      </c>
      <c r="C139" s="13">
        <v>0</v>
      </c>
      <c r="D139" s="13">
        <f t="shared" si="39"/>
        <v>0</v>
      </c>
      <c r="E139" s="13">
        <v>0</v>
      </c>
      <c r="F139" s="13">
        <v>0</v>
      </c>
      <c r="G139" s="13">
        <f t="shared" si="42"/>
        <v>0</v>
      </c>
      <c r="H139" s="16" t="s">
        <v>196</v>
      </c>
    </row>
    <row r="140" spans="1:8">
      <c r="A140" s="14" t="s">
        <v>117</v>
      </c>
      <c r="B140" s="13">
        <v>0</v>
      </c>
      <c r="C140" s="13">
        <v>0</v>
      </c>
      <c r="D140" s="13">
        <f t="shared" si="39"/>
        <v>0</v>
      </c>
      <c r="E140" s="13">
        <v>0</v>
      </c>
      <c r="F140" s="13">
        <v>0</v>
      </c>
      <c r="G140" s="13">
        <f t="shared" si="42"/>
        <v>0</v>
      </c>
      <c r="H140" s="16" t="s">
        <v>197</v>
      </c>
    </row>
    <row r="141" spans="1:8">
      <c r="A141" s="14" t="s">
        <v>119</v>
      </c>
      <c r="B141" s="13">
        <v>0</v>
      </c>
      <c r="C141" s="13">
        <v>0</v>
      </c>
      <c r="D141" s="13">
        <f t="shared" si="39"/>
        <v>0</v>
      </c>
      <c r="E141" s="13">
        <v>0</v>
      </c>
      <c r="F141" s="13">
        <v>0</v>
      </c>
      <c r="G141" s="13">
        <f t="shared" si="42"/>
        <v>0</v>
      </c>
      <c r="H141" s="16" t="s">
        <v>198</v>
      </c>
    </row>
    <row r="142" spans="1:8">
      <c r="A142" s="14" t="s">
        <v>121</v>
      </c>
      <c r="B142" s="13">
        <v>0</v>
      </c>
      <c r="C142" s="13">
        <v>0</v>
      </c>
      <c r="D142" s="13">
        <f t="shared" si="39"/>
        <v>0</v>
      </c>
      <c r="E142" s="13">
        <v>0</v>
      </c>
      <c r="F142" s="13">
        <v>0</v>
      </c>
      <c r="G142" s="13">
        <f t="shared" si="42"/>
        <v>0</v>
      </c>
      <c r="H142" s="16" t="s">
        <v>199</v>
      </c>
    </row>
    <row r="143" spans="1:8">
      <c r="A143" s="14" t="s">
        <v>123</v>
      </c>
      <c r="B143" s="13">
        <v>0</v>
      </c>
      <c r="C143" s="13">
        <v>0</v>
      </c>
      <c r="D143" s="13">
        <f t="shared" si="39"/>
        <v>0</v>
      </c>
      <c r="E143" s="13">
        <v>0</v>
      </c>
      <c r="F143" s="13">
        <v>0</v>
      </c>
      <c r="G143" s="13">
        <f t="shared" si="42"/>
        <v>0</v>
      </c>
      <c r="H143" s="16"/>
    </row>
    <row r="144" spans="1:8">
      <c r="A144" s="14" t="s">
        <v>124</v>
      </c>
      <c r="B144" s="13">
        <v>0</v>
      </c>
      <c r="C144" s="13">
        <v>0</v>
      </c>
      <c r="D144" s="13">
        <f t="shared" si="39"/>
        <v>0</v>
      </c>
      <c r="E144" s="13">
        <v>0</v>
      </c>
      <c r="F144" s="13">
        <v>0</v>
      </c>
      <c r="G144" s="13">
        <f t="shared" si="42"/>
        <v>0</v>
      </c>
      <c r="H144" s="16" t="s">
        <v>200</v>
      </c>
    </row>
    <row r="145" spans="1:8">
      <c r="A145" s="14" t="s">
        <v>126</v>
      </c>
      <c r="B145" s="13">
        <v>0</v>
      </c>
      <c r="C145" s="13">
        <v>0</v>
      </c>
      <c r="D145" s="13">
        <f t="shared" si="39"/>
        <v>0</v>
      </c>
      <c r="E145" s="13">
        <v>0</v>
      </c>
      <c r="F145" s="13">
        <v>0</v>
      </c>
      <c r="G145" s="13">
        <f t="shared" si="42"/>
        <v>0</v>
      </c>
      <c r="H145" s="16" t="s">
        <v>201</v>
      </c>
    </row>
    <row r="146" spans="1:8">
      <c r="A146" s="12" t="s">
        <v>128</v>
      </c>
      <c r="B146" s="13">
        <f>SUM(B147:B149)</f>
        <v>0</v>
      </c>
      <c r="C146" s="13">
        <f t="shared" ref="C146:G146" si="43">SUM(C147:C149)</f>
        <v>0</v>
      </c>
      <c r="D146" s="13">
        <f t="shared" si="43"/>
        <v>0</v>
      </c>
      <c r="E146" s="13">
        <f t="shared" si="43"/>
        <v>0</v>
      </c>
      <c r="F146" s="13">
        <f t="shared" si="43"/>
        <v>0</v>
      </c>
      <c r="G146" s="13">
        <f t="shared" si="43"/>
        <v>0</v>
      </c>
    </row>
    <row r="147" spans="1:8">
      <c r="A147" s="14" t="s">
        <v>129</v>
      </c>
      <c r="B147" s="13">
        <v>0</v>
      </c>
      <c r="C147" s="13">
        <v>0</v>
      </c>
      <c r="D147" s="13">
        <f t="shared" si="39"/>
        <v>0</v>
      </c>
      <c r="E147" s="13">
        <v>0</v>
      </c>
      <c r="F147" s="13">
        <v>0</v>
      </c>
      <c r="G147" s="13">
        <f t="shared" ref="G147:G149" si="44">D147-E147</f>
        <v>0</v>
      </c>
      <c r="H147" s="16" t="s">
        <v>202</v>
      </c>
    </row>
    <row r="148" spans="1:8">
      <c r="A148" s="14" t="s">
        <v>131</v>
      </c>
      <c r="B148" s="13">
        <v>0</v>
      </c>
      <c r="C148" s="13">
        <v>0</v>
      </c>
      <c r="D148" s="13">
        <f t="shared" si="39"/>
        <v>0</v>
      </c>
      <c r="E148" s="13">
        <v>0</v>
      </c>
      <c r="F148" s="13">
        <v>0</v>
      </c>
      <c r="G148" s="13">
        <f t="shared" si="44"/>
        <v>0</v>
      </c>
      <c r="H148" s="16" t="s">
        <v>203</v>
      </c>
    </row>
    <row r="149" spans="1:8">
      <c r="A149" s="14" t="s">
        <v>133</v>
      </c>
      <c r="B149" s="13">
        <v>0</v>
      </c>
      <c r="C149" s="13">
        <v>0</v>
      </c>
      <c r="D149" s="13">
        <f t="shared" si="39"/>
        <v>0</v>
      </c>
      <c r="E149" s="13">
        <v>0</v>
      </c>
      <c r="F149" s="13">
        <v>0</v>
      </c>
      <c r="G149" s="13">
        <f t="shared" si="44"/>
        <v>0</v>
      </c>
      <c r="H149" s="16" t="s">
        <v>204</v>
      </c>
    </row>
    <row r="150" spans="1:8">
      <c r="A150" s="12" t="s">
        <v>135</v>
      </c>
      <c r="B150" s="13">
        <f>SUM(B151:B157)</f>
        <v>0</v>
      </c>
      <c r="C150" s="13">
        <f t="shared" ref="C150:G150" si="45">SUM(C151:C157)</f>
        <v>0</v>
      </c>
      <c r="D150" s="13">
        <f t="shared" si="45"/>
        <v>0</v>
      </c>
      <c r="E150" s="13">
        <f t="shared" si="45"/>
        <v>0</v>
      </c>
      <c r="F150" s="13">
        <f t="shared" si="45"/>
        <v>0</v>
      </c>
      <c r="G150" s="13">
        <f t="shared" si="45"/>
        <v>0</v>
      </c>
    </row>
    <row r="151" spans="1:8">
      <c r="A151" s="14" t="s">
        <v>136</v>
      </c>
      <c r="B151" s="13">
        <v>0</v>
      </c>
      <c r="C151" s="13">
        <v>0</v>
      </c>
      <c r="D151" s="13">
        <f t="shared" si="39"/>
        <v>0</v>
      </c>
      <c r="E151" s="13">
        <v>0</v>
      </c>
      <c r="F151" s="13">
        <v>0</v>
      </c>
      <c r="G151" s="13">
        <f t="shared" ref="G151:G157" si="46">D151-E151</f>
        <v>0</v>
      </c>
      <c r="H151" s="16" t="s">
        <v>205</v>
      </c>
    </row>
    <row r="152" spans="1:8">
      <c r="A152" s="14" t="s">
        <v>138</v>
      </c>
      <c r="B152" s="13">
        <v>0</v>
      </c>
      <c r="C152" s="13">
        <v>0</v>
      </c>
      <c r="D152" s="13">
        <f t="shared" si="39"/>
        <v>0</v>
      </c>
      <c r="E152" s="13">
        <v>0</v>
      </c>
      <c r="F152" s="13">
        <v>0</v>
      </c>
      <c r="G152" s="13">
        <f t="shared" si="46"/>
        <v>0</v>
      </c>
      <c r="H152" s="16" t="s">
        <v>206</v>
      </c>
    </row>
    <row r="153" spans="1:8">
      <c r="A153" s="14" t="s">
        <v>140</v>
      </c>
      <c r="B153" s="13">
        <v>0</v>
      </c>
      <c r="C153" s="13">
        <v>0</v>
      </c>
      <c r="D153" s="13">
        <f t="shared" si="39"/>
        <v>0</v>
      </c>
      <c r="E153" s="13">
        <v>0</v>
      </c>
      <c r="F153" s="13">
        <v>0</v>
      </c>
      <c r="G153" s="13">
        <f t="shared" si="46"/>
        <v>0</v>
      </c>
      <c r="H153" s="16" t="s">
        <v>207</v>
      </c>
    </row>
    <row r="154" spans="1:8">
      <c r="A154" s="21" t="s">
        <v>142</v>
      </c>
      <c r="B154" s="13">
        <v>0</v>
      </c>
      <c r="C154" s="13">
        <v>0</v>
      </c>
      <c r="D154" s="13">
        <f t="shared" si="39"/>
        <v>0</v>
      </c>
      <c r="E154" s="13">
        <v>0</v>
      </c>
      <c r="F154" s="13">
        <v>0</v>
      </c>
      <c r="G154" s="13">
        <f t="shared" si="46"/>
        <v>0</v>
      </c>
      <c r="H154" s="16" t="s">
        <v>208</v>
      </c>
    </row>
    <row r="155" spans="1:8">
      <c r="A155" s="14" t="s">
        <v>144</v>
      </c>
      <c r="B155" s="13">
        <v>0</v>
      </c>
      <c r="C155" s="13">
        <v>0</v>
      </c>
      <c r="D155" s="13">
        <f t="shared" si="39"/>
        <v>0</v>
      </c>
      <c r="E155" s="13">
        <v>0</v>
      </c>
      <c r="F155" s="13">
        <v>0</v>
      </c>
      <c r="G155" s="13">
        <f t="shared" si="46"/>
        <v>0</v>
      </c>
      <c r="H155" s="16" t="s">
        <v>209</v>
      </c>
    </row>
    <row r="156" spans="1:8">
      <c r="A156" s="14" t="s">
        <v>146</v>
      </c>
      <c r="B156" s="13">
        <v>0</v>
      </c>
      <c r="C156" s="13">
        <v>0</v>
      </c>
      <c r="D156" s="13">
        <f t="shared" si="39"/>
        <v>0</v>
      </c>
      <c r="E156" s="13">
        <v>0</v>
      </c>
      <c r="F156" s="13">
        <v>0</v>
      </c>
      <c r="G156" s="13">
        <f t="shared" si="46"/>
        <v>0</v>
      </c>
      <c r="H156" s="16" t="s">
        <v>210</v>
      </c>
    </row>
    <row r="157" spans="1:8">
      <c r="A157" s="14" t="s">
        <v>148</v>
      </c>
      <c r="B157" s="13">
        <v>0</v>
      </c>
      <c r="C157" s="13">
        <v>0</v>
      </c>
      <c r="D157" s="13">
        <f t="shared" si="39"/>
        <v>0</v>
      </c>
      <c r="E157" s="13">
        <v>0</v>
      </c>
      <c r="F157" s="13">
        <v>0</v>
      </c>
      <c r="G157" s="13">
        <f t="shared" si="46"/>
        <v>0</v>
      </c>
      <c r="H157" s="16" t="s">
        <v>211</v>
      </c>
    </row>
    <row r="158" spans="1:8">
      <c r="A158" s="23"/>
      <c r="B158" s="19"/>
      <c r="C158" s="19"/>
      <c r="D158" s="19"/>
      <c r="E158" s="19"/>
      <c r="F158" s="19"/>
      <c r="G158" s="19"/>
    </row>
    <row r="159" spans="1:8">
      <c r="A159" s="24" t="s">
        <v>212</v>
      </c>
      <c r="B159" s="11">
        <f>B9+B84</f>
        <v>59854622.280000016</v>
      </c>
      <c r="C159" s="11">
        <f t="shared" ref="C159:G159" si="47">C9+C84</f>
        <v>15005645.890000001</v>
      </c>
      <c r="D159" s="11">
        <f t="shared" si="47"/>
        <v>74860268.170000017</v>
      </c>
      <c r="E159" s="11">
        <f t="shared" si="47"/>
        <v>49216537.060000002</v>
      </c>
      <c r="F159" s="11">
        <f t="shared" si="47"/>
        <v>49216537.060000002</v>
      </c>
      <c r="G159" s="11">
        <f t="shared" si="47"/>
        <v>25643731.110000003</v>
      </c>
    </row>
    <row r="160" spans="1:8">
      <c r="A160" s="25"/>
      <c r="B160" s="26"/>
      <c r="C160" s="26"/>
      <c r="D160" s="26"/>
      <c r="E160" s="26"/>
      <c r="F160" s="26"/>
      <c r="G160" s="26"/>
    </row>
    <row r="161" spans="1:1">
      <c r="A161" t="s">
        <v>213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0" orientation="portrait" r:id="rId1"/>
  <rowBreaks count="1" manualBreakCount="1">
    <brk id="83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2025-10-13T15:01:55Z</dcterms:created>
  <dcterms:modified xsi:type="dcterms:W3CDTF">2025-10-13T15:02:19Z</dcterms:modified>
</cp:coreProperties>
</file>