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F620C3DA-C9DA-4B3C-B7AC-EF0DB5270F44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F37" i="4"/>
  <c r="F40" i="4" s="1"/>
  <c r="E37" i="4"/>
  <c r="E40" i="4" s="1"/>
  <c r="D37" i="4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D21" i="4" s="1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G16" i="4" s="1"/>
  <c r="D5" i="4"/>
  <c r="D16" i="4" s="1"/>
  <c r="D31" i="4" l="1"/>
  <c r="D40" i="4" s="1"/>
  <c r="G31" i="4"/>
  <c r="G40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<sst xmlns="http://schemas.openxmlformats.org/spreadsheetml/2006/main" count="99" uniqueCount="51">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</sst>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0" borderId="2" xfId="8" applyFont="1" applyBorder="1" applyAlignment="1">
      <alignment horizontal="left" vertical="top" wrapText="1" indent="1"/>
    </xf>
    <xf numFmtId="0" fontId="8" fillId="2" borderId="8" xfId="8" applyFont="1" applyFill="1" applyBorder="1" applyAlignment="1">
      <alignment vertical="center"/>
    </xf>
    <xf numFmtId="0" fontId="8" fillId="2" borderId="10" xfId="8" applyFont="1" applyFill="1" applyBorder="1" applyAlignment="1">
      <alignment horizontal="center" vertical="center"/>
    </xf>
    <xf numFmtId="0" fontId="8" fillId="2" borderId="9" xfId="8" applyFont="1" applyFill="1" applyBorder="1" applyAlignment="1">
      <alignment vertical="center"/>
    </xf>
    <xf numFmtId="0" fontId="8" fillId="2" borderId="8" xfId="8" applyFont="1" applyFill="1" applyBorder="1" applyAlignment="1">
      <alignment vertical="center" wrapText="1"/>
    </xf>
    <xf numFmtId="0" fontId="8" fillId="2" borderId="9" xfId="8" applyFont="1" applyFill="1" applyBorder="1" applyAlignment="1">
      <alignment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zoomScaleNormal="100" workbookViewId="0">
      <selection sqref="A1:G1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8" s="3" customFormat="1" ht="39.950000000000003" customHeight="1" x14ac:dyDescent="0.2">
      <c r="A1" s="42" t="s">
        <v>50</v>
      </c>
      <c r="B1" s="43"/>
      <c r="C1" s="43"/>
      <c r="D1" s="43"/>
      <c r="E1" s="43"/>
      <c r="F1" s="43"/>
      <c r="G1" s="44"/>
    </row>
    <row r="2" spans="1:8" s="3" customFormat="1" x14ac:dyDescent="0.2">
      <c r="A2" s="36"/>
      <c r="B2" s="43" t="s">
        <v>22</v>
      </c>
      <c r="C2" s="43"/>
      <c r="D2" s="43"/>
      <c r="E2" s="43"/>
      <c r="F2" s="43"/>
      <c r="G2" s="46" t="s">
        <v>19</v>
      </c>
    </row>
    <row r="3" spans="1:8" s="1" customFormat="1" ht="24.95" customHeight="1" x14ac:dyDescent="0.2">
      <c r="A3" s="37" t="s">
        <v>14</v>
      </c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7"/>
    </row>
    <row r="4" spans="1:8" s="1" customFormat="1" x14ac:dyDescent="0.2">
      <c r="A4" s="38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x14ac:dyDescent="0.2">
      <c r="A11" s="31" t="s">
        <v>24</v>
      </c>
      <c r="B11" s="16">
        <v>12335208</v>
      </c>
      <c r="C11" s="16">
        <v>44730</v>
      </c>
      <c r="D11" s="16">
        <f t="shared" si="2"/>
        <v>12379938</v>
      </c>
      <c r="E11" s="16">
        <v>3719716.72</v>
      </c>
      <c r="F11" s="16">
        <v>3719716.72</v>
      </c>
      <c r="G11" s="16">
        <f t="shared" si="3"/>
        <v>-8615491.2799999993</v>
      </c>
      <c r="H11" s="30" t="s">
        <v>42</v>
      </c>
    </row>
    <row r="12" spans="1:8" ht="22.5" x14ac:dyDescent="0.2">
      <c r="A12" s="31" t="s">
        <v>25</v>
      </c>
      <c r="B12" s="16">
        <v>23679599</v>
      </c>
      <c r="C12" s="16">
        <v>0</v>
      </c>
      <c r="D12" s="16">
        <f t="shared" si="2"/>
        <v>23679599</v>
      </c>
      <c r="E12" s="16">
        <v>0</v>
      </c>
      <c r="F12" s="16">
        <v>0</v>
      </c>
      <c r="G12" s="16">
        <f t="shared" si="3"/>
        <v>-23679599</v>
      </c>
      <c r="H12" s="30" t="s">
        <v>43</v>
      </c>
    </row>
    <row r="13" spans="1:8" ht="22.5" x14ac:dyDescent="0.2">
      <c r="A13" s="31" t="s">
        <v>26</v>
      </c>
      <c r="B13" s="16">
        <v>23839815.280000001</v>
      </c>
      <c r="C13" s="16">
        <v>95164.59</v>
      </c>
      <c r="D13" s="16">
        <f t="shared" si="2"/>
        <v>23934979.870000001</v>
      </c>
      <c r="E13" s="16">
        <v>5515277.0899999999</v>
      </c>
      <c r="F13" s="16">
        <v>5515277.0899999999</v>
      </c>
      <c r="G13" s="16">
        <f t="shared" si="3"/>
        <v>-18324538.190000001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59854622.280000001</v>
      </c>
      <c r="C16" s="17">
        <f t="shared" ref="C16:G16" si="6">SUM(C5:C14)</f>
        <v>139894.59</v>
      </c>
      <c r="D16" s="17">
        <f t="shared" si="6"/>
        <v>59994516.870000005</v>
      </c>
      <c r="E16" s="17">
        <f t="shared" si="6"/>
        <v>9234993.8100000005</v>
      </c>
      <c r="F16" s="10">
        <f t="shared" si="6"/>
        <v>9234993.8100000005</v>
      </c>
      <c r="G16" s="11">
        <f t="shared" si="6"/>
        <v>-50619628.469999999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5" customHeight="1" x14ac:dyDescent="0.2">
      <c r="A18" s="39"/>
      <c r="B18" s="43" t="s">
        <v>22</v>
      </c>
      <c r="C18" s="43"/>
      <c r="D18" s="43"/>
      <c r="E18" s="43"/>
      <c r="F18" s="43"/>
      <c r="G18" s="46" t="s">
        <v>19</v>
      </c>
      <c r="H18" s="30" t="s">
        <v>46</v>
      </c>
    </row>
    <row r="19" spans="1:8" ht="22.5" x14ac:dyDescent="0.2">
      <c r="A19" s="41" t="s">
        <v>23</v>
      </c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7"/>
      <c r="H19" s="30" t="s">
        <v>46</v>
      </c>
    </row>
    <row r="20" spans="1:8" x14ac:dyDescent="0.2">
      <c r="A20" s="40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33" t="s">
        <v>27</v>
      </c>
      <c r="B21" s="18">
        <f t="shared" ref="B21:G21" si="7">SUM(B22+B23+B24+B25+B26+B27+B28+B29)</f>
        <v>0</v>
      </c>
      <c r="C21" s="18">
        <f t="shared" si="7"/>
        <v>0</v>
      </c>
      <c r="D21" s="18">
        <f t="shared" si="7"/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30" t="s">
        <v>46</v>
      </c>
    </row>
    <row r="22" spans="1:8" x14ac:dyDescent="0.2">
      <c r="A22" s="34" t="s">
        <v>0</v>
      </c>
      <c r="B22" s="19">
        <v>0</v>
      </c>
      <c r="C22" s="19">
        <v>0</v>
      </c>
      <c r="D22" s="19">
        <f t="shared" ref="D22:D25" si="8">B22+C22</f>
        <v>0</v>
      </c>
      <c r="E22" s="19">
        <v>0</v>
      </c>
      <c r="F22" s="19">
        <v>0</v>
      </c>
      <c r="G22" s="19">
        <f t="shared" ref="G22:G25" si="9">F22-B22</f>
        <v>0</v>
      </c>
      <c r="H22" s="30" t="s">
        <v>37</v>
      </c>
    </row>
    <row r="23" spans="1:8" x14ac:dyDescent="0.2">
      <c r="A23" s="34" t="s">
        <v>1</v>
      </c>
      <c r="B23" s="19">
        <v>0</v>
      </c>
      <c r="C23" s="19">
        <v>0</v>
      </c>
      <c r="D23" s="19">
        <f t="shared" si="8"/>
        <v>0</v>
      </c>
      <c r="E23" s="19">
        <v>0</v>
      </c>
      <c r="F23" s="19">
        <v>0</v>
      </c>
      <c r="G23" s="19">
        <f t="shared" si="9"/>
        <v>0</v>
      </c>
      <c r="H23" s="30" t="s">
        <v>47</v>
      </c>
    </row>
    <row r="24" spans="1:8" x14ac:dyDescent="0.2">
      <c r="A24" s="34" t="s">
        <v>2</v>
      </c>
      <c r="B24" s="19">
        <v>0</v>
      </c>
      <c r="C24" s="19">
        <v>0</v>
      </c>
      <c r="D24" s="19">
        <f t="shared" si="8"/>
        <v>0</v>
      </c>
      <c r="E24" s="19">
        <v>0</v>
      </c>
      <c r="F24" s="19">
        <v>0</v>
      </c>
      <c r="G24" s="19">
        <f t="shared" si="9"/>
        <v>0</v>
      </c>
      <c r="H24" s="30" t="s">
        <v>38</v>
      </c>
    </row>
    <row r="25" spans="1:8" x14ac:dyDescent="0.2">
      <c r="A25" s="34" t="s">
        <v>3</v>
      </c>
      <c r="B25" s="19">
        <v>0</v>
      </c>
      <c r="C25" s="19">
        <v>0</v>
      </c>
      <c r="D25" s="19">
        <f t="shared" si="8"/>
        <v>0</v>
      </c>
      <c r="E25" s="19">
        <v>0</v>
      </c>
      <c r="F25" s="19">
        <v>0</v>
      </c>
      <c r="G25" s="19">
        <f t="shared" si="9"/>
        <v>0</v>
      </c>
      <c r="H25" s="30" t="s">
        <v>39</v>
      </c>
    </row>
    <row r="26" spans="1:8" x14ac:dyDescent="0.2">
      <c r="A26" s="34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x14ac:dyDescent="0.2">
      <c r="A27" s="34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2.5" x14ac:dyDescent="0.2">
      <c r="A28" s="34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2.5" x14ac:dyDescent="0.2">
      <c r="A29" s="34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13"/>
      <c r="B30" s="19"/>
      <c r="C30" s="19"/>
      <c r="D30" s="19"/>
      <c r="E30" s="19"/>
      <c r="F30" s="19"/>
      <c r="G30" s="19"/>
      <c r="H30" s="30" t="s">
        <v>46</v>
      </c>
    </row>
    <row r="31" spans="1:8" ht="41.25" customHeight="1" x14ac:dyDescent="0.2">
      <c r="A31" s="35" t="s">
        <v>48</v>
      </c>
      <c r="B31" s="20">
        <f t="shared" ref="B31:G31" si="14">SUM(B32:B35)</f>
        <v>36175023.280000001</v>
      </c>
      <c r="C31" s="20">
        <f t="shared" si="14"/>
        <v>139894.59</v>
      </c>
      <c r="D31" s="20">
        <f t="shared" si="14"/>
        <v>36314917.870000005</v>
      </c>
      <c r="E31" s="20">
        <f t="shared" si="14"/>
        <v>9234993.8100000005</v>
      </c>
      <c r="F31" s="20">
        <f t="shared" si="14"/>
        <v>9234993.8100000005</v>
      </c>
      <c r="G31" s="20">
        <f t="shared" si="14"/>
        <v>-26940029.469999999</v>
      </c>
      <c r="H31" s="30" t="s">
        <v>46</v>
      </c>
    </row>
    <row r="32" spans="1:8" x14ac:dyDescent="0.2">
      <c r="A32" s="34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x14ac:dyDescent="0.2">
      <c r="A33" s="34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2.5" x14ac:dyDescent="0.2">
      <c r="A34" s="34" t="s">
        <v>32</v>
      </c>
      <c r="B34" s="19">
        <v>12335208</v>
      </c>
      <c r="C34" s="19">
        <v>44730</v>
      </c>
      <c r="D34" s="19">
        <f>B34+C34</f>
        <v>12379938</v>
      </c>
      <c r="E34" s="19">
        <v>3719716.72</v>
      </c>
      <c r="F34" s="19">
        <v>3719716.72</v>
      </c>
      <c r="G34" s="19">
        <f t="shared" si="15"/>
        <v>-8615491.2799999993</v>
      </c>
      <c r="H34" s="30" t="s">
        <v>42</v>
      </c>
    </row>
    <row r="35" spans="1:8" ht="22.5" x14ac:dyDescent="0.2">
      <c r="A35" s="34" t="s">
        <v>26</v>
      </c>
      <c r="B35" s="19">
        <v>23839815.280000001</v>
      </c>
      <c r="C35" s="19">
        <v>95164.59</v>
      </c>
      <c r="D35" s="19">
        <f>B35+C35</f>
        <v>23934979.870000001</v>
      </c>
      <c r="E35" s="19">
        <v>5515277.0899999999</v>
      </c>
      <c r="F35" s="19">
        <v>5515277.0899999999</v>
      </c>
      <c r="G35" s="19">
        <f t="shared" ref="G35" si="16">F35-B35</f>
        <v>-18324538.190000001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33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34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4"/>
      <c r="B39" s="19"/>
      <c r="C39" s="19"/>
      <c r="D39" s="19"/>
      <c r="E39" s="19"/>
      <c r="F39" s="19"/>
      <c r="G39" s="19"/>
      <c r="H39" s="30"/>
    </row>
    <row r="40" spans="1:8" x14ac:dyDescent="0.2">
      <c r="A40" s="14" t="s">
        <v>13</v>
      </c>
      <c r="B40" s="17">
        <f>SUM(B37+B31+B21)</f>
        <v>36175023.280000001</v>
      </c>
      <c r="C40" s="17">
        <f t="shared" ref="C40:G40" si="18">SUM(C37+C31+C21)</f>
        <v>139894.59</v>
      </c>
      <c r="D40" s="17">
        <f t="shared" si="18"/>
        <v>36314917.870000005</v>
      </c>
      <c r="E40" s="17">
        <f t="shared" si="18"/>
        <v>9234993.8100000005</v>
      </c>
      <c r="F40" s="17">
        <f t="shared" si="18"/>
        <v>9234993.8100000005</v>
      </c>
      <c r="G40" s="11">
        <f t="shared" si="18"/>
        <v>-26940029.469999999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21"/>
      <c r="H41" s="30" t="s">
        <v>46</v>
      </c>
    </row>
    <row r="42" spans="1:8" x14ac:dyDescent="0.2">
      <c r="A42" t="s">
        <v>49</v>
      </c>
    </row>
    <row r="43" spans="1:8" ht="22.5" x14ac:dyDescent="0.2">
      <c r="A43" s="28" t="s">
        <v>34</v>
      </c>
    </row>
    <row r="44" spans="1:8" x14ac:dyDescent="0.2">
      <c r="A44" s="29" t="s">
        <v>35</v>
      </c>
    </row>
    <row r="45" spans="1:8" ht="30.75" customHeight="1" x14ac:dyDescent="0.2">
      <c r="A45" s="45" t="s">
        <v>36</v>
      </c>
      <c r="B45" s="45"/>
      <c r="C45" s="45"/>
      <c r="D45" s="45"/>
      <c r="E45" s="45"/>
      <c r="F45" s="45"/>
      <c r="G45" s="45"/>
    </row>
  </sheetData>
  <sheetProtection formatCells="0" formatColumns="0" formatRows="0" insertRows="0" autoFilter="0"/>
  <mergeCells count="6">
    <mergeCell ref="A1:G1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2019-04-05T21:16:20Z</cp:lastPrinted>
  <dcterms:created xsi:type="dcterms:W3CDTF">2012-12-11T20:48:19Z</dcterms:created>
  <dcterms:modified xsi:type="dcterms:W3CDTF">2025-04-10T18:04:02Z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