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"/>
    </mc:Choice>
  </mc:AlternateContent>
  <xr:revisionPtr revIDLastSave="4" documentId="8_{697DE47F-4E3C-4166-9B38-C0090539F10C}" xr6:coauthVersionLast="47" xr6:coauthVersionMax="47" xr10:uidLastSave="{E220CAFA-091E-4180-892E-48D9EB927FBD}"/>
  <bookViews>
    <workbookView xWindow="-120" yWindow="-120" windowWidth="20730" windowHeight="11160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ESF!$A$1:$F$58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E14" i="5"/>
  <c r="C26" i="5"/>
  <c r="B26" i="5"/>
  <c r="C13" i="5"/>
  <c r="B13" i="5"/>
  <c r="F26" i="5" l="1"/>
  <c r="B28" i="5"/>
  <c r="E46" i="5"/>
  <c r="F46" i="5"/>
  <c r="E26" i="5"/>
  <c r="C28" i="5"/>
  <c r="F48" i="5" l="1"/>
  <c r="E48" i="5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<sst xmlns="http://schemas.openxmlformats.org/spreadsheetml/2006/main" count="62" uniqueCount="61">
  <si>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</si>
  <si>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</si>
  <si>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</si>
  <si>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</si>
  <si>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</si>
  <si>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</si>
  <si>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</si>
  <si>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</si>
  <si>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</si>
  <si>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</si>
  <si>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</si>
  <si>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</si>
  <si>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</si>
  <si>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</si>
  <si>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</si>
  <si>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</si>
  <si>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</si>
  <si>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</si>
  <si>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</si>
  <si>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</si>
  <si>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</si>
  <si>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</si>
  <si>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</si>
  <si>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</si>
  <si>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</si>
  <si>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</si>
  <si>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</si>
  <si>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</si>
  <si>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</si>
  <si>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</si>
  <si>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</si>
  <si>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</si>
  <si>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</si>
  <si>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</si>
  <si>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</si>
  <si>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</si>
  <si>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</si>
  <si>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</si>
  <si>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</si>
  <si>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</si>
  <si>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</si>
  <si>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</si>
  <si>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</si>
  <si>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</si>
  <si>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</si>
  <si>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</si>
  <si>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</si>
  <si>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</si>
  <si>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</si>
  <si>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</si>
  <si>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</si>
  <si>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</si>
  <si>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</si>
  <si>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</si>
  <si>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</si>
  <si>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</si>
  <si>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</si>
  <si>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</si>
  <si>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</si>
  <si>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</si>
  <si>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30 de Junio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</si>
</sst>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2562225</xdr:colOff>
      <xdr:row>53</xdr:row>
      <xdr:rowOff>104775</xdr:rowOff>
    </xdr:from>
    <xdr:to>
      <xdr:col>3</xdr:col>
      <xdr:colOff>2520315</xdr:colOff>
      <xdr:row>59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1B3EED-1427-4D01-9005-491D63A12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898207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49" zoomScaleNormal="100" zoomScaleSheetLayoutView="100" workbookViewId="0">
      <selection activeCell="D66" sqref="D66"/>
    </sheetView>
  </sheetViews>
  <sheetFormatPr baseColWidth="10" defaultColWidth="12" defaultRowHeight="11.25" x14ac:dyDescent="0.2"/>
  <cols>
    <col min="1" max="1" width="61.83203125" style="1" customWidth="1"/>
    <col min="2" max="2" width="15.83203125" style="1" customWidth="1"/>
    <col min="3" max="3" width="15.83203125" style="4" customWidth="1"/>
    <col min="4" max="4" width="61.83203125" style="4" customWidth="1"/>
    <col min="5" max="6" width="15.8320312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2024</v>
      </c>
      <c r="C2" s="5">
        <v>2023</v>
      </c>
      <c r="D2" s="5" t="s">
        <v>51</v>
      </c>
      <c r="E2" s="5">
        <v>2024</v>
      </c>
      <c r="F2" s="5">
        <v>2023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29146985.43</v>
      </c>
      <c r="C5" s="18">
        <v>12674202.02</v>
      </c>
      <c r="D5" s="9" t="s">
        <v>36</v>
      </c>
      <c r="E5" s="18">
        <v>2861653.61</v>
      </c>
      <c r="F5" s="21">
        <v>3355685.45</v>
      </c>
    </row>
    <row r="6" spans="1:6" x14ac:dyDescent="0.2">
      <c r="A6" s="9" t="s">
        <v>23</v>
      </c>
      <c r="B6" s="18">
        <v>12639568.189999999</v>
      </c>
      <c r="C6" s="18">
        <v>9619434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0</v>
      </c>
      <c r="C7" s="18">
        <v>0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2.5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-0.59</v>
      </c>
      <c r="F12" s="21">
        <v>0</v>
      </c>
    </row>
    <row r="13" spans="1:6" x14ac:dyDescent="0.2">
      <c r="A13" s="8" t="s">
        <v>52</v>
      </c>
      <c r="B13" s="20">
        <f>SUM(B5:B11)</f>
        <v>41786553.619999997</v>
      </c>
      <c r="C13" s="20">
        <f>SUM(C5:C11)</f>
        <v>22293636.02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2861653.02</v>
      </c>
      <c r="F14" s="25">
        <f>SUM(F5:F12)</f>
        <v>3355685.45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49999740.799999997</v>
      </c>
      <c r="C18" s="18">
        <v>49999740.799999997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39108466.740000002</v>
      </c>
      <c r="C19" s="18">
        <v>38056557.280000001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2.5" x14ac:dyDescent="0.2">
      <c r="A21" s="9" t="s">
        <v>33</v>
      </c>
      <c r="B21" s="18">
        <v>-14763016.75</v>
      </c>
      <c r="C21" s="18">
        <v>-14763016.75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0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0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74345190.789999992</v>
      </c>
      <c r="C26" s="20">
        <f>SUM(C16:C24)</f>
        <v>73293281.329999998</v>
      </c>
      <c r="D26" s="12" t="s">
        <v>50</v>
      </c>
      <c r="E26" s="20">
        <f>SUM(E24+E14)</f>
        <v>2861653.02</v>
      </c>
      <c r="F26" s="25">
        <f>SUM(F14+F24)</f>
        <v>3355685.45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116131744.41</v>
      </c>
      <c r="C28" s="20">
        <f>C13+C26</f>
        <v>95586917.349999994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70967533.280000001</v>
      </c>
      <c r="F30" s="25">
        <f>SUM(F31:F33)</f>
        <v>68653308.829999998</v>
      </c>
    </row>
    <row r="31" spans="1:6" x14ac:dyDescent="0.2">
      <c r="A31" s="13"/>
      <c r="B31" s="14"/>
      <c r="C31" s="15"/>
      <c r="D31" s="9" t="s">
        <v>2</v>
      </c>
      <c r="E31" s="18">
        <v>70967084.280000001</v>
      </c>
      <c r="F31" s="21">
        <v>68652859.829999998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42302558.109999999</v>
      </c>
      <c r="F35" s="25">
        <f>SUM(F36:F40)</f>
        <v>23577923.07</v>
      </c>
    </row>
    <row r="36" spans="1:6" x14ac:dyDescent="0.2">
      <c r="A36" s="13"/>
      <c r="B36" s="14"/>
      <c r="C36" s="15"/>
      <c r="D36" s="9" t="s">
        <v>46</v>
      </c>
      <c r="E36" s="18">
        <v>19126539.640000001</v>
      </c>
      <c r="F36" s="21">
        <v>4915993.4400000004</v>
      </c>
    </row>
    <row r="37" spans="1:6" x14ac:dyDescent="0.2">
      <c r="A37" s="13"/>
      <c r="B37" s="14"/>
      <c r="C37" s="15"/>
      <c r="D37" s="9" t="s">
        <v>14</v>
      </c>
      <c r="E37" s="18">
        <v>2947578.54</v>
      </c>
      <c r="F37" s="21">
        <v>-1566510.3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20228439.93</v>
      </c>
    </row>
    <row r="41" spans="1:6" x14ac:dyDescent="0.2">
      <c r="A41" s="13"/>
      <c r="B41" s="14"/>
      <c r="C41" s="15"/>
      <c r="D41" s="10"/>
      <c r="E41" s="19"/>
      <c r="F41" s="23"/>
    </row>
    <row r="42" spans="1:6" ht="22.5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113270091.39</v>
      </c>
      <c r="F46" s="25">
        <f>SUM(F42+F35+F30)</f>
        <v>92231231.900000006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116131744.41</v>
      </c>
      <c r="F48" s="20">
        <f>F46+F26</f>
        <v>95586917.350000009</v>
      </c>
    </row>
    <row r="49" spans="1:6" x14ac:dyDescent="0.2">
      <c r="A49" s="13"/>
      <c r="B49" s="14"/>
      <c r="C49" s="14"/>
      <c r="D49" s="16"/>
      <c r="E49" s="15"/>
      <c r="F49" s="15"/>
    </row>
    <row r="51" spans="1:6" ht="12.75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2018-03-04T05:00:29Z</cp:lastPrinted>
  <dcterms:created xsi:type="dcterms:W3CDTF">2012-12-11T20:26:08Z</dcterms:created>
  <dcterms:modified xsi:type="dcterms:W3CDTF">2024-07-18T19:12:58Z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