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3.-INFORMACION PROGRAMATICA/"/>
    </mc:Choice>
  </mc:AlternateContent>
  <xr:revisionPtr revIDLastSave="0" documentId="8_{95718AFF-4865-467A-A2EB-BE9615F4896D}" xr6:coauthVersionLast="47" xr6:coauthVersionMax="47" xr10:uidLastSave="{00000000-0000-0000-0000-000000000000}"/>
  <bookViews>
    <workbookView xWindow="-108" yWindow="-108" windowWidth="23256" windowHeight="12576" xr2:uid="{ABDFCCE5-74C2-41CC-B407-F2E9913A5946}"/>
  </bookViews>
  <sheets>
    <sheet name="PP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P16" i="1"/>
  <c r="I16" i="1"/>
  <c r="H16" i="1"/>
  <c r="G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</calcChain>
</file>

<file path=xl/sharedStrings.xml><?xml version="1.0" encoding="utf-8"?>
<sst xmlns="http://schemas.openxmlformats.org/spreadsheetml/2006/main" count="105" uniqueCount="52">
  <si>
    <t>UNIVERSIDAD TECNOLOGICA DE SALAMANCA
Programas y Proyectos de Inversión
Del 1 de Enero al 30 de Junio de 2024</t>
  </si>
  <si>
    <t>Inversión</t>
  </si>
  <si>
    <t>Metas</t>
  </si>
  <si>
    <t>% Avance Financiero</t>
  </si>
  <si>
    <t>% Avance Metas</t>
  </si>
  <si>
    <t>Clave del Programa/ Proyecto</t>
  </si>
  <si>
    <t>Nombre</t>
  </si>
  <si>
    <t>Partida</t>
  </si>
  <si>
    <t>Descripción</t>
  </si>
  <si>
    <t>Clave UR</t>
  </si>
  <si>
    <t>Descripción 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</si>
  <si>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</si>
  <si>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</si>
  <si>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</si>
  <si>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</si>
  <si>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</si>
  <si>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</si>
  <si>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</si>
  <si>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</si>
  <si>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</si>
  <si>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</si>
  <si>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M006GB10792399</t>
  </si>
  <si>
    <t>R23 ADMINISTRACIÓN DE LOS RECURSOS DE LA UTS</t>
  </si>
  <si>
    <t>5110</t>
  </si>
  <si>
    <t>BIENES MUEBLES</t>
  </si>
  <si>
    <t>211213052020000</t>
  </si>
  <si>
    <t>DIR DE ADMINISTRACIÓN Y FINANZAS UTS</t>
  </si>
  <si>
    <t>Porcentaje</t>
  </si>
  <si>
    <t>E017PB07992399</t>
  </si>
  <si>
    <t>R23 SERVICIOS EDUCATIVOS OFERTADOS UTS</t>
  </si>
  <si>
    <t>5150</t>
  </si>
  <si>
    <t>211213052030000</t>
  </si>
  <si>
    <t>COORDINACIÓN ACADÉMICA UTS</t>
  </si>
  <si>
    <t>E017QA06762403</t>
  </si>
  <si>
    <t>EQUIPAMIENTO LAB MANUFACTURA ADITIVA</t>
  </si>
  <si>
    <t>211213052010000</t>
  </si>
  <si>
    <t>RECTORÍA UTS</t>
  </si>
  <si>
    <t>5220</t>
  </si>
  <si>
    <t>E017PB0799</t>
  </si>
  <si>
    <t>ADMINISTRACIÓN E IMPARTICIÓN DE LOS SERVICIOS EDUCATIVOS OFERTADOS POR LA UTS.</t>
  </si>
  <si>
    <t>5310</t>
  </si>
  <si>
    <t>E017QA06762402</t>
  </si>
  <si>
    <t>EQUIPAMIENTO LABORATORIO MICROBIOLOGÍA</t>
  </si>
  <si>
    <t>5410</t>
  </si>
  <si>
    <t>M006GB1079</t>
  </si>
  <si>
    <t>ADMINISTRACIÓN DE LOS RECURSOS HUMANOS, MATERIALES, FINANCIEROS Y DE SERVICIOS DE UTS.</t>
  </si>
  <si>
    <t>5660</t>
  </si>
  <si>
    <t>5670</t>
  </si>
  <si>
    <t>E017QA06762401</t>
  </si>
  <si>
    <t>CONSTRUCCIÓN ALMACÉN RESIDUOS PELIGROSOS</t>
  </si>
  <si>
    <t>6220</t>
  </si>
  <si>
    <t>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</si>
</sst>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0" fontId="4" fillId="2" borderId="1" xfId="2" applyFont="1" applyFill="1" applyBorder="1" applyAlignment="1" applyProtection="1">
      <alignment horizontal="center" wrapText="1"/>
      <protection locked="0"/>
    </xf>
    <xf numFmtId="0" fontId="1" fillId="0" borderId="0" xfId="3"/>
    <xf numFmtId="0" fontId="4" fillId="2" borderId="2" xfId="4" applyFont="1" applyFill="1" applyBorder="1" applyAlignment="1" applyProtection="1">
      <alignment horizontal="center" vertical="top" wrapText="1"/>
      <protection locked="0"/>
    </xf>
    <xf numFmtId="0" fontId="4" fillId="2" borderId="3" xfId="2" applyFont="1" applyFill="1" applyBorder="1" applyAlignment="1" applyProtection="1">
      <alignment horizontal="center" wrapText="1"/>
      <protection locked="0"/>
    </xf>
    <xf numFmtId="0" fontId="4" fillId="2" borderId="4" xfId="2" applyFont="1" applyFill="1" applyBorder="1" applyAlignment="1" applyProtection="1">
      <alignment horizontal="center" wrapText="1"/>
      <protection locked="0"/>
    </xf>
    <xf numFmtId="0" fontId="4" fillId="2" borderId="5" xfId="2" applyFont="1" applyFill="1" applyBorder="1" applyAlignment="1" applyProtection="1">
      <alignment horizontal="center" wrapText="1"/>
      <protection locked="0"/>
    </xf>
    <xf numFmtId="0" fontId="4" fillId="2" borderId="3" xfId="2" applyFont="1" applyFill="1" applyBorder="1" applyAlignment="1" applyProtection="1">
      <alignment horizontal="center"/>
      <protection locked="0"/>
    </xf>
    <xf numFmtId="0" fontId="4" fillId="2" borderId="5" xfId="2" applyFont="1" applyFill="1" applyBorder="1" applyAlignment="1" applyProtection="1">
      <alignment horizontal="center"/>
      <protection locked="0"/>
    </xf>
    <xf numFmtId="0" fontId="4" fillId="2" borderId="3" xfId="5" applyFont="1" applyFill="1" applyBorder="1" applyAlignment="1" applyProtection="1">
      <alignment horizontal="center" vertical="center"/>
      <protection locked="0"/>
    </xf>
    <xf numFmtId="0" fontId="4" fillId="2" borderId="5" xfId="5" applyFont="1" applyFill="1" applyBorder="1" applyAlignment="1" applyProtection="1">
      <alignment horizontal="center" vertical="center"/>
      <protection locked="0"/>
    </xf>
    <xf numFmtId="0" fontId="4" fillId="2" borderId="6" xfId="4" applyFont="1" applyFill="1" applyBorder="1" applyAlignment="1" applyProtection="1">
      <alignment horizontal="center" vertical="top" wrapText="1"/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1" xfId="2" applyFont="1" applyFill="1" applyBorder="1" applyAlignment="1" applyProtection="1">
      <alignment horizontal="center" wrapText="1"/>
      <protection locked="0"/>
    </xf>
    <xf numFmtId="4" fontId="4" fillId="2" borderId="1" xfId="5" applyNumberFormat="1" applyFont="1" applyFill="1" applyBorder="1" applyAlignment="1" applyProtection="1">
      <alignment horizontal="center" vertical="center" wrapText="1"/>
      <protection locked="0"/>
    </xf>
    <xf numFmtId="49" fontId="4" fillId="0" borderId="6" xfId="4" applyNumberFormat="1" applyFont="1" applyBorder="1" applyAlignment="1" applyProtection="1">
      <alignment horizontal="center" vertical="top" wrapText="1"/>
      <protection locked="0"/>
    </xf>
    <xf numFmtId="4" fontId="4" fillId="0" borderId="1" xfId="2" applyNumberFormat="1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vertical="center" wrapText="1"/>
      <protection locked="0"/>
    </xf>
    <xf numFmtId="10" fontId="4" fillId="0" borderId="1" xfId="1" applyNumberFormat="1" applyFont="1" applyBorder="1" applyAlignment="1" applyProtection="1">
      <alignment horizontal="center" vertical="center" wrapText="1"/>
      <protection locked="0"/>
    </xf>
    <xf numFmtId="10" fontId="4" fillId="0" borderId="1" xfId="1" applyNumberFormat="1" applyFont="1" applyBorder="1" applyAlignment="1" applyProtection="1">
      <alignment vertical="center" wrapText="1"/>
      <protection locked="0"/>
    </xf>
    <xf numFmtId="0" fontId="4" fillId="0" borderId="2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3" fillId="0" borderId="0" xfId="2"/>
    <xf numFmtId="4" fontId="2" fillId="0" borderId="1" xfId="2" applyNumberFormat="1" applyFont="1" applyBorder="1"/>
    <xf numFmtId="10" fontId="7" fillId="0" borderId="7" xfId="1" applyNumberFormat="1" applyFont="1" applyFill="1" applyBorder="1" applyAlignment="1" applyProtection="1">
      <alignment vertical="center" wrapText="1"/>
      <protection locked="0"/>
    </xf>
  </cellXfs>
  <cellStyles count="6">
    <cellStyle name="Normal" xfId="0" builtinId="0"/>
    <cellStyle name="Normal 25" xfId="3" xr:uid="{481B922B-489F-4B29-AB03-70D2531D9C16}"/>
    <cellStyle name="Normal 4 2" xfId="5" xr:uid="{7FA06A05-24C2-44A2-82D9-61B52F60C91D}"/>
    <cellStyle name="Normal 8 8" xfId="2" xr:uid="{5F8B2D25-340B-41AC-BD2D-36B0D5A635E3}"/>
    <cellStyle name="Normal_141008Reportes Cuadros Institucionales-sectorialesADV" xfId="4" xr:uid="{4BB97930-E1DF-493D-81A1-1CC69DEE132F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1668780</xdr:colOff>
      <xdr:row>19</xdr:row>
      <xdr:rowOff>114300</xdr:rowOff>
    </xdr:from>
    <xdr:to>
      <xdr:col>6</xdr:col>
      <xdr:colOff>744168</xdr:colOff>
      <xdr:row>24</xdr:row>
      <xdr:rowOff>103022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47D529-BCCD-4B93-9A5F-8CE0E83A6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0060" y="4511040"/>
          <a:ext cx="5819088" cy="9031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lamancaedu-my.sharepoint.com/personal/zcampos_utsalamanca_edu_mx/Documents/1.-EJERCICIO%202024/2.-%202DO%20TRIMESTRE/2.%203052%20UTS%20Archivo%202do%20trim%202024.xlsx" TargetMode="External"/><Relationship Id="rId1" Type="http://schemas.openxmlformats.org/officeDocument/2006/relationships/externalLinkPath" Target="/personal/zcampos_utsalamanca_edu_mx/Documents/1.-EJERCICIO%202024/2.-%202DO%20TRIMESTRE/2.%203052%20UTS%20Archivo%202do%20trim%20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NG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PI"/>
      <sheetName val="INR"/>
      <sheetName val="IP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989-EAED-4950-8BDA-8522F94E50CE}">
  <sheetPr>
    <tabColor rgb="FF92D050"/>
    <pageSetUpPr fitToPage="1"/>
  </sheetPr>
  <dimension ref="A1:Q16"/>
  <sheetViews>
    <sheetView tabSelected="1" workbookViewId="0">
      <selection activeCell="F21" sqref="F21"/>
    </sheetView>
  </sheetViews>
  <sheetFormatPr baseColWidth="10" defaultColWidth="9.33203125" defaultRowHeight="14.4" x14ac:dyDescent="0.3"/>
  <cols>
    <col min="1" max="1" width="19.21875" style="2" customWidth="1"/>
    <col min="2" max="2" width="63" style="2" customWidth="1"/>
    <col min="3" max="3" width="11.5546875" style="2" customWidth="1"/>
    <col min="4" max="4" width="32" style="2" customWidth="1"/>
    <col min="5" max="5" width="22.5546875" style="2" customWidth="1"/>
    <col min="6" max="6" width="43.77734375" style="2" customWidth="1"/>
    <col min="7" max="7" width="16.21875" style="2" customWidth="1"/>
    <col min="8" max="8" width="17" style="2" customWidth="1"/>
    <col min="9" max="9" width="15.109375" style="2" customWidth="1"/>
    <col min="10" max="11" width="10.21875" style="2" customWidth="1"/>
    <col min="12" max="13" width="9.33203125" style="2"/>
    <col min="14" max="14" width="9.6640625" style="2" customWidth="1"/>
    <col min="15" max="16384" width="9.33203125" style="2"/>
  </cols>
  <sheetData>
    <row r="1" spans="1:17" ht="46.9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3"/>
      <c r="B2" s="3"/>
      <c r="C2" s="3"/>
      <c r="D2" s="3"/>
      <c r="E2" s="3"/>
      <c r="F2" s="3"/>
      <c r="G2" s="4" t="s">
        <v>1</v>
      </c>
      <c r="H2" s="5"/>
      <c r="I2" s="6"/>
      <c r="J2" s="4" t="s">
        <v>2</v>
      </c>
      <c r="K2" s="5"/>
      <c r="L2" s="5"/>
      <c r="M2" s="6"/>
      <c r="N2" s="7" t="s">
        <v>3</v>
      </c>
      <c r="O2" s="8"/>
      <c r="P2" s="9" t="s">
        <v>4</v>
      </c>
      <c r="Q2" s="10"/>
    </row>
    <row r="3" spans="1:17" ht="30.6" x14ac:dyDescent="0.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12</v>
      </c>
      <c r="L3" s="12" t="s">
        <v>15</v>
      </c>
      <c r="M3" s="12" t="s">
        <v>16</v>
      </c>
      <c r="N3" s="13" t="s">
        <v>17</v>
      </c>
      <c r="O3" s="13" t="s">
        <v>18</v>
      </c>
      <c r="P3" s="14" t="s">
        <v>19</v>
      </c>
      <c r="Q3" s="14" t="s">
        <v>20</v>
      </c>
    </row>
    <row r="4" spans="1:17" x14ac:dyDescent="0.3">
      <c r="A4" s="15" t="s">
        <v>21</v>
      </c>
      <c r="B4" s="15" t="s">
        <v>22</v>
      </c>
      <c r="C4" s="15" t="s">
        <v>23</v>
      </c>
      <c r="D4" s="15" t="s">
        <v>24</v>
      </c>
      <c r="E4" s="15" t="s">
        <v>25</v>
      </c>
      <c r="F4" s="15" t="s">
        <v>26</v>
      </c>
      <c r="G4" s="16">
        <v>0</v>
      </c>
      <c r="H4" s="16">
        <v>64240</v>
      </c>
      <c r="I4" s="16">
        <v>64240</v>
      </c>
      <c r="J4" s="17">
        <v>62</v>
      </c>
      <c r="K4" s="17">
        <v>44</v>
      </c>
      <c r="L4" s="17">
        <v>44</v>
      </c>
      <c r="M4" s="18" t="s">
        <v>27</v>
      </c>
      <c r="N4" s="19">
        <f t="shared" ref="N4:N15" si="0">IF(G4&gt;0,I4/G4,0)</f>
        <v>0</v>
      </c>
      <c r="O4" s="19">
        <f t="shared" ref="O4:O15" si="1">IF(H4&gt;0,I4/H4,0)</f>
        <v>1</v>
      </c>
      <c r="P4" s="20">
        <f t="shared" ref="P4:P16" si="2">IF(J4=0,0,L4/J4)</f>
        <v>0.70967741935483875</v>
      </c>
      <c r="Q4" s="20">
        <f t="shared" ref="Q4:Q16" si="3">IF(L4=0,0,L4/K4)</f>
        <v>1</v>
      </c>
    </row>
    <row r="5" spans="1:17" x14ac:dyDescent="0.3">
      <c r="A5" s="15" t="s">
        <v>28</v>
      </c>
      <c r="B5" s="15" t="s">
        <v>29</v>
      </c>
      <c r="C5" s="15" t="s">
        <v>30</v>
      </c>
      <c r="D5" s="15" t="s">
        <v>24</v>
      </c>
      <c r="E5" s="15" t="s">
        <v>31</v>
      </c>
      <c r="F5" s="15" t="s">
        <v>32</v>
      </c>
      <c r="G5" s="16">
        <v>0</v>
      </c>
      <c r="H5" s="16">
        <v>554263.71</v>
      </c>
      <c r="I5" s="16">
        <v>554263.71</v>
      </c>
      <c r="J5" s="17">
        <v>13</v>
      </c>
      <c r="K5" s="17">
        <v>13</v>
      </c>
      <c r="L5" s="17">
        <v>13</v>
      </c>
      <c r="M5" s="18" t="s">
        <v>27</v>
      </c>
      <c r="N5" s="19">
        <f t="shared" si="0"/>
        <v>0</v>
      </c>
      <c r="O5" s="19">
        <f t="shared" si="1"/>
        <v>1</v>
      </c>
      <c r="P5" s="20">
        <f t="shared" si="2"/>
        <v>1</v>
      </c>
      <c r="Q5" s="20">
        <f t="shared" si="3"/>
        <v>1</v>
      </c>
    </row>
    <row r="6" spans="1:17" x14ac:dyDescent="0.3">
      <c r="A6" s="15" t="s">
        <v>33</v>
      </c>
      <c r="B6" s="15" t="s">
        <v>34</v>
      </c>
      <c r="C6" s="15" t="s">
        <v>30</v>
      </c>
      <c r="D6" s="15" t="s">
        <v>24</v>
      </c>
      <c r="E6" s="15" t="s">
        <v>35</v>
      </c>
      <c r="F6" s="15" t="s">
        <v>36</v>
      </c>
      <c r="G6" s="16">
        <v>0</v>
      </c>
      <c r="H6" s="16">
        <v>1084694.55</v>
      </c>
      <c r="I6" s="16">
        <v>0</v>
      </c>
      <c r="J6" s="17">
        <v>29</v>
      </c>
      <c r="K6" s="17">
        <v>29</v>
      </c>
      <c r="L6" s="17">
        <v>0</v>
      </c>
      <c r="M6" s="18" t="s">
        <v>27</v>
      </c>
      <c r="N6" s="19">
        <f t="shared" si="0"/>
        <v>0</v>
      </c>
      <c r="O6" s="19">
        <f t="shared" si="1"/>
        <v>0</v>
      </c>
      <c r="P6" s="20">
        <f t="shared" si="2"/>
        <v>0</v>
      </c>
      <c r="Q6" s="20">
        <f t="shared" si="3"/>
        <v>0</v>
      </c>
    </row>
    <row r="7" spans="1:17" x14ac:dyDescent="0.3">
      <c r="A7" s="15" t="s">
        <v>28</v>
      </c>
      <c r="B7" s="15" t="s">
        <v>29</v>
      </c>
      <c r="C7" s="15" t="s">
        <v>37</v>
      </c>
      <c r="D7" s="15" t="s">
        <v>24</v>
      </c>
      <c r="E7" s="15" t="s">
        <v>31</v>
      </c>
      <c r="F7" s="15" t="s">
        <v>32</v>
      </c>
      <c r="G7" s="16">
        <v>0</v>
      </c>
      <c r="H7" s="16">
        <v>69811.199999999997</v>
      </c>
      <c r="I7" s="16">
        <v>69811.199999999997</v>
      </c>
      <c r="J7" s="17">
        <v>4</v>
      </c>
      <c r="K7" s="17">
        <v>4</v>
      </c>
      <c r="L7" s="17">
        <v>4</v>
      </c>
      <c r="M7" s="18" t="s">
        <v>27</v>
      </c>
      <c r="N7" s="19">
        <f t="shared" si="0"/>
        <v>0</v>
      </c>
      <c r="O7" s="19">
        <f t="shared" si="1"/>
        <v>1</v>
      </c>
      <c r="P7" s="20">
        <f t="shared" si="2"/>
        <v>1</v>
      </c>
      <c r="Q7" s="20">
        <f t="shared" si="3"/>
        <v>1</v>
      </c>
    </row>
    <row r="8" spans="1:17" ht="20.399999999999999" x14ac:dyDescent="0.3">
      <c r="A8" s="15" t="s">
        <v>38</v>
      </c>
      <c r="B8" s="15" t="s">
        <v>39</v>
      </c>
      <c r="C8" s="15" t="s">
        <v>40</v>
      </c>
      <c r="D8" s="15" t="s">
        <v>24</v>
      </c>
      <c r="E8" s="15" t="s">
        <v>31</v>
      </c>
      <c r="F8" s="15" t="s">
        <v>32</v>
      </c>
      <c r="G8" s="16">
        <v>0</v>
      </c>
      <c r="H8" s="16">
        <v>6500</v>
      </c>
      <c r="I8" s="16">
        <v>0</v>
      </c>
      <c r="J8" s="17">
        <v>1</v>
      </c>
      <c r="K8" s="17">
        <v>1</v>
      </c>
      <c r="L8" s="17">
        <v>0</v>
      </c>
      <c r="M8" s="18" t="s">
        <v>27</v>
      </c>
      <c r="N8" s="19">
        <f t="shared" si="0"/>
        <v>0</v>
      </c>
      <c r="O8" s="19">
        <f t="shared" si="1"/>
        <v>0</v>
      </c>
      <c r="P8" s="20">
        <f t="shared" si="2"/>
        <v>0</v>
      </c>
      <c r="Q8" s="20">
        <f t="shared" si="3"/>
        <v>0</v>
      </c>
    </row>
    <row r="9" spans="1:17" x14ac:dyDescent="0.3">
      <c r="A9" s="15" t="s">
        <v>28</v>
      </c>
      <c r="B9" s="15" t="s">
        <v>29</v>
      </c>
      <c r="C9" s="15" t="s">
        <v>40</v>
      </c>
      <c r="D9" s="15" t="s">
        <v>24</v>
      </c>
      <c r="E9" s="15" t="s">
        <v>31</v>
      </c>
      <c r="F9" s="15" t="s">
        <v>32</v>
      </c>
      <c r="G9" s="16">
        <v>0</v>
      </c>
      <c r="H9" s="16">
        <v>363594.55</v>
      </c>
      <c r="I9" s="16">
        <v>363594.55</v>
      </c>
      <c r="J9" s="17">
        <v>5</v>
      </c>
      <c r="K9" s="17">
        <v>4</v>
      </c>
      <c r="L9" s="17">
        <v>4</v>
      </c>
      <c r="M9" s="18" t="s">
        <v>27</v>
      </c>
      <c r="N9" s="19">
        <f t="shared" si="0"/>
        <v>0</v>
      </c>
      <c r="O9" s="19">
        <f t="shared" si="1"/>
        <v>1</v>
      </c>
      <c r="P9" s="20">
        <f t="shared" si="2"/>
        <v>0.8</v>
      </c>
      <c r="Q9" s="20">
        <f t="shared" si="3"/>
        <v>1</v>
      </c>
    </row>
    <row r="10" spans="1:17" x14ac:dyDescent="0.3">
      <c r="A10" s="15" t="s">
        <v>41</v>
      </c>
      <c r="B10" s="15" t="s">
        <v>42</v>
      </c>
      <c r="C10" s="15" t="s">
        <v>40</v>
      </c>
      <c r="D10" s="15" t="s">
        <v>24</v>
      </c>
      <c r="E10" s="15" t="s">
        <v>35</v>
      </c>
      <c r="F10" s="15" t="s">
        <v>36</v>
      </c>
      <c r="G10" s="16">
        <v>0</v>
      </c>
      <c r="H10" s="16">
        <v>1604295.58</v>
      </c>
      <c r="I10" s="16">
        <v>0</v>
      </c>
      <c r="J10" s="17">
        <v>34</v>
      </c>
      <c r="K10" s="17">
        <v>34</v>
      </c>
      <c r="L10" s="17">
        <v>0</v>
      </c>
      <c r="M10" s="18" t="s">
        <v>27</v>
      </c>
      <c r="N10" s="19">
        <f t="shared" si="0"/>
        <v>0</v>
      </c>
      <c r="O10" s="19">
        <f t="shared" si="1"/>
        <v>0</v>
      </c>
      <c r="P10" s="20">
        <f t="shared" si="2"/>
        <v>0</v>
      </c>
      <c r="Q10" s="20">
        <f t="shared" si="3"/>
        <v>0</v>
      </c>
    </row>
    <row r="11" spans="1:17" ht="20.399999999999999" x14ac:dyDescent="0.3">
      <c r="A11" s="15" t="s">
        <v>38</v>
      </c>
      <c r="B11" s="15" t="s">
        <v>39</v>
      </c>
      <c r="C11" s="15" t="s">
        <v>43</v>
      </c>
      <c r="D11" s="15" t="s">
        <v>24</v>
      </c>
      <c r="E11" s="15" t="s">
        <v>31</v>
      </c>
      <c r="F11" s="15" t="s">
        <v>32</v>
      </c>
      <c r="G11" s="16">
        <v>0</v>
      </c>
      <c r="H11" s="16">
        <v>4219332.8600000003</v>
      </c>
      <c r="I11" s="16">
        <v>0</v>
      </c>
      <c r="J11" s="21">
        <v>2</v>
      </c>
      <c r="K11" s="21">
        <v>2</v>
      </c>
      <c r="L11" s="21">
        <v>0</v>
      </c>
      <c r="M11" s="18" t="s">
        <v>27</v>
      </c>
      <c r="N11" s="19">
        <f t="shared" si="0"/>
        <v>0</v>
      </c>
      <c r="O11" s="19">
        <f t="shared" si="1"/>
        <v>0</v>
      </c>
      <c r="P11" s="20">
        <f t="shared" si="2"/>
        <v>0</v>
      </c>
      <c r="Q11" s="20">
        <f t="shared" si="3"/>
        <v>0</v>
      </c>
    </row>
    <row r="12" spans="1:17" ht="20.399999999999999" x14ac:dyDescent="0.3">
      <c r="A12" s="15" t="s">
        <v>44</v>
      </c>
      <c r="B12" s="15" t="s">
        <v>45</v>
      </c>
      <c r="C12" s="15" t="s">
        <v>43</v>
      </c>
      <c r="D12" s="15" t="s">
        <v>24</v>
      </c>
      <c r="E12" s="15" t="s">
        <v>25</v>
      </c>
      <c r="F12" s="15" t="s">
        <v>26</v>
      </c>
      <c r="G12" s="16">
        <v>0</v>
      </c>
      <c r="H12" s="16">
        <v>17650.8</v>
      </c>
      <c r="I12" s="16">
        <v>0</v>
      </c>
      <c r="J12" s="22"/>
      <c r="K12" s="22"/>
      <c r="L12" s="22"/>
      <c r="M12" s="18"/>
      <c r="N12" s="19">
        <f t="shared" si="0"/>
        <v>0</v>
      </c>
      <c r="O12" s="19">
        <f t="shared" si="1"/>
        <v>0</v>
      </c>
      <c r="P12" s="20">
        <f t="shared" si="2"/>
        <v>0</v>
      </c>
      <c r="Q12" s="20">
        <f t="shared" si="3"/>
        <v>0</v>
      </c>
    </row>
    <row r="13" spans="1:17" ht="20.399999999999999" x14ac:dyDescent="0.3">
      <c r="A13" s="15" t="s">
        <v>38</v>
      </c>
      <c r="B13" s="15" t="s">
        <v>39</v>
      </c>
      <c r="C13" s="15" t="s">
        <v>46</v>
      </c>
      <c r="D13" s="15" t="s">
        <v>24</v>
      </c>
      <c r="E13" s="15" t="s">
        <v>31</v>
      </c>
      <c r="F13" s="15" t="s">
        <v>32</v>
      </c>
      <c r="G13" s="16">
        <v>0</v>
      </c>
      <c r="H13" s="16">
        <v>115993.61</v>
      </c>
      <c r="I13" s="16">
        <v>0</v>
      </c>
      <c r="J13" s="17">
        <v>3</v>
      </c>
      <c r="K13" s="17">
        <v>3</v>
      </c>
      <c r="L13" s="17">
        <v>3</v>
      </c>
      <c r="M13" s="18" t="s">
        <v>27</v>
      </c>
      <c r="N13" s="19">
        <f t="shared" si="0"/>
        <v>0</v>
      </c>
      <c r="O13" s="19">
        <f t="shared" si="1"/>
        <v>0</v>
      </c>
      <c r="P13" s="20">
        <f t="shared" si="2"/>
        <v>1</v>
      </c>
      <c r="Q13" s="20">
        <f t="shared" si="3"/>
        <v>1</v>
      </c>
    </row>
    <row r="14" spans="1:17" x14ac:dyDescent="0.3">
      <c r="A14" s="15" t="s">
        <v>33</v>
      </c>
      <c r="B14" s="15" t="s">
        <v>34</v>
      </c>
      <c r="C14" s="15" t="s">
        <v>47</v>
      </c>
      <c r="D14" s="15" t="s">
        <v>24</v>
      </c>
      <c r="E14" s="15" t="s">
        <v>35</v>
      </c>
      <c r="F14" s="15" t="s">
        <v>36</v>
      </c>
      <c r="G14" s="16">
        <v>0</v>
      </c>
      <c r="H14" s="16">
        <v>621407.84</v>
      </c>
      <c r="I14" s="16">
        <v>0</v>
      </c>
      <c r="J14" s="23">
        <v>1</v>
      </c>
      <c r="K14" s="23">
        <v>1</v>
      </c>
      <c r="L14" s="23">
        <v>0</v>
      </c>
      <c r="M14" s="18" t="s">
        <v>27</v>
      </c>
      <c r="N14" s="19">
        <f t="shared" si="0"/>
        <v>0</v>
      </c>
      <c r="O14" s="19">
        <f t="shared" si="1"/>
        <v>0</v>
      </c>
      <c r="P14" s="20">
        <f t="shared" si="2"/>
        <v>0</v>
      </c>
      <c r="Q14" s="20">
        <f t="shared" si="3"/>
        <v>0</v>
      </c>
    </row>
    <row r="15" spans="1:17" x14ac:dyDescent="0.3">
      <c r="A15" s="15" t="s">
        <v>48</v>
      </c>
      <c r="B15" s="15" t="s">
        <v>49</v>
      </c>
      <c r="C15" s="15" t="s">
        <v>50</v>
      </c>
      <c r="D15" s="15" t="s">
        <v>51</v>
      </c>
      <c r="E15" s="15" t="s">
        <v>35</v>
      </c>
      <c r="F15" s="15" t="s">
        <v>36</v>
      </c>
      <c r="G15" s="16">
        <v>0</v>
      </c>
      <c r="H15" s="16">
        <v>1000000</v>
      </c>
      <c r="I15" s="16">
        <v>0</v>
      </c>
      <c r="J15" s="23">
        <v>1</v>
      </c>
      <c r="K15" s="23">
        <v>1</v>
      </c>
      <c r="L15" s="23">
        <v>0</v>
      </c>
      <c r="M15" s="18" t="s">
        <v>27</v>
      </c>
      <c r="N15" s="19">
        <f t="shared" si="0"/>
        <v>0</v>
      </c>
      <c r="O15" s="19">
        <f t="shared" si="1"/>
        <v>0</v>
      </c>
      <c r="P15" s="20">
        <f t="shared" si="2"/>
        <v>0</v>
      </c>
      <c r="Q15" s="20">
        <f t="shared" si="3"/>
        <v>0</v>
      </c>
    </row>
    <row r="16" spans="1:17" x14ac:dyDescent="0.3">
      <c r="A16" s="24"/>
      <c r="B16" s="24"/>
      <c r="C16" s="24"/>
      <c r="D16" s="24"/>
      <c r="E16" s="24"/>
      <c r="F16" s="24"/>
      <c r="G16" s="25">
        <f>SUM(G4:G15)</f>
        <v>0</v>
      </c>
      <c r="H16" s="25">
        <f>SUM(H4:H15)</f>
        <v>9721784.7000000011</v>
      </c>
      <c r="I16" s="25">
        <f>SUM(I4:I15)</f>
        <v>1051909.46</v>
      </c>
      <c r="J16" s="24"/>
      <c r="K16" s="24"/>
      <c r="L16" s="24"/>
      <c r="M16" s="24"/>
      <c r="N16" s="24"/>
      <c r="O16" s="24"/>
      <c r="P16" s="26">
        <f t="shared" si="2"/>
        <v>0</v>
      </c>
      <c r="Q16" s="26">
        <f t="shared" si="3"/>
        <v>0</v>
      </c>
    </row>
  </sheetData>
  <mergeCells count="8">
    <mergeCell ref="A1:Q1"/>
    <mergeCell ref="G2:I2"/>
    <mergeCell ref="J2:M2"/>
    <mergeCell ref="N2:O2"/>
    <mergeCell ref="P2:Q2"/>
    <mergeCell ref="J11:J12"/>
    <mergeCell ref="K11:K12"/>
    <mergeCell ref="L11:L12"/>
  </mergeCells>
  <pageMargins left="0.7" right="0.7" top="0.75" bottom="0.75" header="0.3" footer="0.3"/>
  <pageSetup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2024-07-30T22:04:30Z</dcterms:created>
  <dcterms:modified xsi:type="dcterms:W3CDTF">2024-07-30T22:04:52Z</dcterms:modified>
</cp:coreProperties>
</file>