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PUBLICACION DE INFORMACION FINANCIERA/6.-LEY DE DISCIPLINA FINANCIERA/"/>
    </mc:Choice>
  </mc:AlternateContent>
  <xr:revisionPtr revIDLastSave="0" documentId="8_{A2B827C4-AF0D-42B4-BFA1-52F05B426C2A}" xr6:coauthVersionLast="47" xr6:coauthVersionMax="47" xr10:uidLastSave="{00000000-0000-0000-0000-000000000000}"/>
  <bookViews>
    <workbookView xWindow="-108" yWindow="-108" windowWidth="23256" windowHeight="12576" xr2:uid="{2448034D-6277-4A5A-93D4-DCF8966E76EF}"/>
  </bookViews>
  <sheets>
    <sheet name="F5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G74" i="1"/>
  <c r="D74" i="1"/>
  <c r="G73" i="1"/>
  <c r="G75" i="1" s="1"/>
  <c r="D73" i="1"/>
  <c r="G68" i="1"/>
  <c r="D68" i="1"/>
  <c r="G67" i="1"/>
  <c r="F67" i="1"/>
  <c r="E67" i="1"/>
  <c r="D67" i="1"/>
  <c r="C67" i="1"/>
  <c r="B67" i="1"/>
  <c r="G63" i="1"/>
  <c r="D63" i="1"/>
  <c r="G62" i="1"/>
  <c r="D62" i="1"/>
  <c r="G61" i="1"/>
  <c r="D61" i="1"/>
  <c r="D59" i="1" s="1"/>
  <c r="G60" i="1"/>
  <c r="D60" i="1"/>
  <c r="F59" i="1"/>
  <c r="G59" i="1" s="1"/>
  <c r="E59" i="1"/>
  <c r="C59" i="1"/>
  <c r="B59" i="1"/>
  <c r="G58" i="1"/>
  <c r="D58" i="1"/>
  <c r="G57" i="1"/>
  <c r="D57" i="1"/>
  <c r="G56" i="1"/>
  <c r="D56" i="1"/>
  <c r="G55" i="1"/>
  <c r="D55" i="1"/>
  <c r="F54" i="1"/>
  <c r="G54" i="1" s="1"/>
  <c r="E54" i="1"/>
  <c r="E65" i="1" s="1"/>
  <c r="D54" i="1"/>
  <c r="C54" i="1"/>
  <c r="B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D45" i="1" s="1"/>
  <c r="D65" i="1" s="1"/>
  <c r="G46" i="1"/>
  <c r="D46" i="1"/>
  <c r="F45" i="1"/>
  <c r="F65" i="1" s="1"/>
  <c r="G65" i="1" s="1"/>
  <c r="E45" i="1"/>
  <c r="C45" i="1"/>
  <c r="C65" i="1" s="1"/>
  <c r="B45" i="1"/>
  <c r="B65" i="1" s="1"/>
  <c r="G39" i="1"/>
  <c r="D39" i="1"/>
  <c r="G38" i="1"/>
  <c r="D38" i="1"/>
  <c r="G37" i="1"/>
  <c r="F37" i="1"/>
  <c r="E37" i="1"/>
  <c r="D37" i="1"/>
  <c r="C37" i="1"/>
  <c r="B37" i="1"/>
  <c r="G36" i="1"/>
  <c r="D36" i="1"/>
  <c r="G35" i="1"/>
  <c r="F35" i="1"/>
  <c r="E35" i="1"/>
  <c r="C35" i="1"/>
  <c r="D35" i="1" s="1"/>
  <c r="B35" i="1"/>
  <c r="G34" i="1"/>
  <c r="D34" i="1"/>
  <c r="G33" i="1"/>
  <c r="D33" i="1"/>
  <c r="G32" i="1"/>
  <c r="D32" i="1"/>
  <c r="G31" i="1"/>
  <c r="D31" i="1"/>
  <c r="G30" i="1"/>
  <c r="D30" i="1"/>
  <c r="D28" i="1" s="1"/>
  <c r="G29" i="1"/>
  <c r="D29" i="1"/>
  <c r="F28" i="1"/>
  <c r="G28" i="1" s="1"/>
  <c r="E28" i="1"/>
  <c r="C28" i="1"/>
  <c r="B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D16" i="1" s="1"/>
  <c r="G17" i="1"/>
  <c r="D17" i="1"/>
  <c r="F16" i="1"/>
  <c r="G16" i="1" s="1"/>
  <c r="E16" i="1"/>
  <c r="E41" i="1" s="1"/>
  <c r="E70" i="1" s="1"/>
  <c r="C16" i="1"/>
  <c r="C41" i="1" s="1"/>
  <c r="C70" i="1" s="1"/>
  <c r="B16" i="1"/>
  <c r="B41" i="1" s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41" i="1" s="1"/>
  <c r="D70" i="1" l="1"/>
  <c r="G41" i="1"/>
  <c r="G70" i="1" s="1"/>
  <c r="B70" i="1"/>
  <c r="F41" i="1"/>
  <c r="G45" i="1"/>
  <c r="G42" i="1" l="1"/>
  <c r="F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<sst xmlns="http://schemas.openxmlformats.org/spreadsheetml/2006/main" count="76" uniqueCount="76">
  <si>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</si>
  <si>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 xml:space="preserve"> UNIVERSIDAD TECNOLOGICA DE SALAMANCA</t>
  </si>
  <si>
    <t>Estado Analítico de Ingresos Detallado - LDF</t>
  </si>
  <si>
    <t>del 01 de Enero al 30 de Junio de 2024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</si>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</sst>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0" fillId="0" borderId="12" xfId="1" applyNumberFormat="1" applyFont="1" applyFill="1" applyBorder="1"/>
    <xf numFmtId="0" fontId="0" fillId="0" borderId="12" xfId="0" applyBorder="1" applyAlignment="1">
      <alignment horizontal="left" vertical="center" indent="6"/>
    </xf>
    <xf numFmtId="3" fontId="1" fillId="0" borderId="12" xfId="1" applyNumberFormat="1" applyFont="1" applyFill="1" applyBorder="1" applyAlignment="1" applyProtection="1">
      <alignment vertical="center"/>
      <protection locked="0"/>
    </xf>
    <xf numFmtId="3" fontId="0" fillId="0" borderId="12" xfId="1" applyNumberFormat="1" applyFont="1" applyFill="1" applyBorder="1" applyAlignment="1" applyProtection="1">
      <alignment vertical="center"/>
      <protection locked="0"/>
    </xf>
    <xf numFmtId="0" fontId="5" fillId="0" borderId="0" xfId="0" applyFont="1"/>
    <xf numFmtId="0" fontId="0" fillId="0" borderId="12" xfId="0" applyBorder="1" applyAlignment="1">
      <alignment horizontal="left" indent="6"/>
    </xf>
    <xf numFmtId="0" fontId="0" fillId="0" borderId="12" xfId="0" applyBorder="1" applyAlignment="1">
      <alignment horizontal="left" vertical="center" indent="9"/>
    </xf>
    <xf numFmtId="0" fontId="0" fillId="0" borderId="12" xfId="0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vertical="center"/>
      <protection locked="0"/>
    </xf>
    <xf numFmtId="3" fontId="0" fillId="2" borderId="13" xfId="1" applyNumberFormat="1" applyFont="1" applyFill="1" applyBorder="1" applyAlignment="1">
      <alignment vertical="center"/>
    </xf>
    <xf numFmtId="3" fontId="0" fillId="0" borderId="12" xfId="1" applyNumberFormat="1" applyFont="1" applyFill="1" applyBorder="1" applyAlignment="1">
      <alignment vertical="center"/>
    </xf>
    <xf numFmtId="0" fontId="0" fillId="0" borderId="12" xfId="0" applyBorder="1" applyAlignment="1">
      <alignment horizontal="left" vertical="center" wrapText="1" indent="9"/>
    </xf>
    <xf numFmtId="0" fontId="0" fillId="0" borderId="12" xfId="0" applyBorder="1" applyAlignment="1">
      <alignment horizontal="left" wrapText="1" indent="9"/>
    </xf>
    <xf numFmtId="0" fontId="0" fillId="0" borderId="12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wrapText="1" indent="3"/>
    </xf>
    <xf numFmtId="0" fontId="0" fillId="0" borderId="11" xfId="0" applyBorder="1" applyAlignment="1">
      <alignment vertical="center"/>
    </xf>
    <xf numFmtId="3" fontId="0" fillId="0" borderId="1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Fill="1" applyBorder="1" applyAlignment="1" applyProtection="1">
      <alignment vertical="center"/>
      <protection locked="0"/>
    </xf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4944533</xdr:colOff>
      <xdr:row>81</xdr:row>
      <xdr:rowOff>126999</xdr:rowOff>
    </xdr:from>
    <xdr:to>
      <xdr:col>4</xdr:col>
      <xdr:colOff>457199</xdr:colOff>
      <xdr:row>88</xdr:row>
      <xdr:rowOff>83193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51E588-C877-46F7-AD8B-BEA52887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4533" y="15755619"/>
          <a:ext cx="5654886" cy="12363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B8AB-6A8E-4DB2-9040-FB0DEF05CF67}">
  <sheetPr>
    <pageSetUpPr fitToPage="1"/>
  </sheetPr>
  <dimension ref="A1:H80"/>
  <sheetViews>
    <sheetView showGridLines="0" tabSelected="1" zoomScale="90" zoomScaleNormal="90" workbookViewId="0">
      <selection activeCell="C95" sqref="C95"/>
    </sheetView>
  </sheetViews>
  <sheetFormatPr baseColWidth="10" defaultRowHeight="14.4" x14ac:dyDescent="0.3"/>
  <cols>
    <col min="1" max="1" width="85.44140625" customWidth="1"/>
    <col min="2" max="2" width="21" customWidth="1"/>
    <col min="3" max="3" width="20.33203125" customWidth="1"/>
    <col min="4" max="6" width="21.109375" customWidth="1"/>
    <col min="7" max="7" width="19.88671875" customWidth="1"/>
  </cols>
  <sheetData>
    <row r="1" spans="1:8" ht="21" x14ac:dyDescent="0.3">
      <c r="A1" s="1" t="s">
        <v>0</v>
      </c>
      <c r="B1" s="1"/>
      <c r="C1" s="1"/>
      <c r="D1" s="1"/>
      <c r="E1" s="1"/>
      <c r="F1" s="1"/>
      <c r="G1" s="1"/>
      <c r="H1" s="2"/>
    </row>
    <row r="2" spans="1:8" x14ac:dyDescent="0.3">
      <c r="A2" s="3" t="s">
        <v>1</v>
      </c>
      <c r="B2" s="4"/>
      <c r="C2" s="4"/>
      <c r="D2" s="4"/>
      <c r="E2" s="4"/>
      <c r="F2" s="4"/>
      <c r="G2" s="5"/>
    </row>
    <row r="3" spans="1:8" x14ac:dyDescent="0.3">
      <c r="A3" s="6" t="s">
        <v>2</v>
      </c>
      <c r="B3" s="7"/>
      <c r="C3" s="7"/>
      <c r="D3" s="7"/>
      <c r="E3" s="7"/>
      <c r="F3" s="7"/>
      <c r="G3" s="8"/>
    </row>
    <row r="4" spans="1:8" x14ac:dyDescent="0.3">
      <c r="A4" s="6" t="s">
        <v>3</v>
      </c>
      <c r="B4" s="7"/>
      <c r="C4" s="7"/>
      <c r="D4" s="7"/>
      <c r="E4" s="7"/>
      <c r="F4" s="7"/>
      <c r="G4" s="8"/>
    </row>
    <row r="5" spans="1:8" x14ac:dyDescent="0.3">
      <c r="A5" s="9" t="s">
        <v>4</v>
      </c>
      <c r="B5" s="10"/>
      <c r="C5" s="10"/>
      <c r="D5" s="10"/>
      <c r="E5" s="10"/>
      <c r="F5" s="10"/>
      <c r="G5" s="11"/>
    </row>
    <row r="6" spans="1:8" x14ac:dyDescent="0.3">
      <c r="A6" s="12" t="s">
        <v>5</v>
      </c>
      <c r="B6" s="13" t="s">
        <v>6</v>
      </c>
      <c r="C6" s="13"/>
      <c r="D6" s="13"/>
      <c r="E6" s="13"/>
      <c r="F6" s="13"/>
      <c r="G6" s="13" t="s">
        <v>7</v>
      </c>
    </row>
    <row r="7" spans="1:8" ht="28.8" x14ac:dyDescent="0.3">
      <c r="A7" s="14"/>
      <c r="B7" s="15" t="s">
        <v>8</v>
      </c>
      <c r="C7" s="16" t="s">
        <v>9</v>
      </c>
      <c r="D7" s="15" t="s">
        <v>10</v>
      </c>
      <c r="E7" s="15" t="s">
        <v>11</v>
      </c>
      <c r="F7" s="15" t="s">
        <v>12</v>
      </c>
      <c r="G7" s="13"/>
    </row>
    <row r="8" spans="1:8" x14ac:dyDescent="0.3">
      <c r="A8" s="17" t="s">
        <v>13</v>
      </c>
      <c r="B8" s="18"/>
      <c r="C8" s="18"/>
      <c r="D8" s="18"/>
      <c r="E8" s="18"/>
      <c r="F8" s="18"/>
      <c r="G8" s="18"/>
    </row>
    <row r="9" spans="1:8" x14ac:dyDescent="0.3">
      <c r="A9" s="19" t="s">
        <v>14</v>
      </c>
      <c r="B9" s="20">
        <v>0</v>
      </c>
      <c r="C9" s="20">
        <v>0</v>
      </c>
      <c r="D9" s="21">
        <f>B9+C9</f>
        <v>0</v>
      </c>
      <c r="E9" s="20">
        <v>0</v>
      </c>
      <c r="F9" s="20">
        <v>0</v>
      </c>
      <c r="G9" s="21">
        <f>F9-B9</f>
        <v>0</v>
      </c>
      <c r="H9" s="22"/>
    </row>
    <row r="10" spans="1:8" x14ac:dyDescent="0.3">
      <c r="A10" s="19" t="s">
        <v>15</v>
      </c>
      <c r="B10" s="20">
        <v>0</v>
      </c>
      <c r="C10" s="20">
        <v>0</v>
      </c>
      <c r="D10" s="21">
        <f t="shared" ref="D10:D15" si="0">B10+C10</f>
        <v>0</v>
      </c>
      <c r="E10" s="20">
        <v>0</v>
      </c>
      <c r="F10" s="20">
        <v>0</v>
      </c>
      <c r="G10" s="21">
        <f t="shared" ref="G10:G39" si="1">F10-B10</f>
        <v>0</v>
      </c>
    </row>
    <row r="11" spans="1:8" x14ac:dyDescent="0.3">
      <c r="A11" s="19" t="s">
        <v>16</v>
      </c>
      <c r="B11" s="20">
        <v>0</v>
      </c>
      <c r="C11" s="20">
        <v>0</v>
      </c>
      <c r="D11" s="21">
        <f t="shared" si="0"/>
        <v>0</v>
      </c>
      <c r="E11" s="20">
        <v>0</v>
      </c>
      <c r="F11" s="20">
        <v>0</v>
      </c>
      <c r="G11" s="21">
        <f t="shared" si="1"/>
        <v>0</v>
      </c>
    </row>
    <row r="12" spans="1:8" x14ac:dyDescent="0.3">
      <c r="A12" s="19" t="s">
        <v>17</v>
      </c>
      <c r="B12" s="20">
        <v>0</v>
      </c>
      <c r="C12" s="20">
        <v>0</v>
      </c>
      <c r="D12" s="21">
        <f t="shared" si="0"/>
        <v>0</v>
      </c>
      <c r="E12" s="20">
        <v>0</v>
      </c>
      <c r="F12" s="20">
        <v>0</v>
      </c>
      <c r="G12" s="21">
        <f t="shared" si="1"/>
        <v>0</v>
      </c>
    </row>
    <row r="13" spans="1:8" x14ac:dyDescent="0.3">
      <c r="A13" s="19" t="s">
        <v>18</v>
      </c>
      <c r="B13" s="20">
        <v>0</v>
      </c>
      <c r="C13" s="20">
        <v>0</v>
      </c>
      <c r="D13" s="21">
        <f t="shared" si="0"/>
        <v>0</v>
      </c>
      <c r="E13" s="20">
        <v>0</v>
      </c>
      <c r="F13" s="20">
        <v>0</v>
      </c>
      <c r="G13" s="21">
        <f t="shared" si="1"/>
        <v>0</v>
      </c>
    </row>
    <row r="14" spans="1:8" x14ac:dyDescent="0.3">
      <c r="A14" s="19" t="s">
        <v>19</v>
      </c>
      <c r="B14" s="20">
        <v>0</v>
      </c>
      <c r="C14" s="20">
        <v>0</v>
      </c>
      <c r="D14" s="21">
        <f t="shared" si="0"/>
        <v>0</v>
      </c>
      <c r="E14" s="20">
        <v>0</v>
      </c>
      <c r="F14" s="20">
        <v>0</v>
      </c>
      <c r="G14" s="21">
        <f t="shared" si="1"/>
        <v>0</v>
      </c>
    </row>
    <row r="15" spans="1:8" x14ac:dyDescent="0.3">
      <c r="A15" s="19" t="s">
        <v>20</v>
      </c>
      <c r="B15" s="20">
        <v>10993941</v>
      </c>
      <c r="C15" s="20">
        <v>158555.87</v>
      </c>
      <c r="D15" s="21">
        <f t="shared" si="0"/>
        <v>11152496.869999999</v>
      </c>
      <c r="E15" s="20">
        <v>8154338.3600000003</v>
      </c>
      <c r="F15" s="20">
        <v>8133148.7000000002</v>
      </c>
      <c r="G15" s="21">
        <f t="shared" si="1"/>
        <v>-2860792.3</v>
      </c>
    </row>
    <row r="16" spans="1:8" x14ac:dyDescent="0.3">
      <c r="A16" s="23" t="s">
        <v>21</v>
      </c>
      <c r="B16" s="21">
        <f t="shared" ref="B16:F16" si="2">SUM(B17:B27)</f>
        <v>0</v>
      </c>
      <c r="C16" s="21">
        <f t="shared" si="2"/>
        <v>0</v>
      </c>
      <c r="D16" s="21">
        <f t="shared" si="2"/>
        <v>0</v>
      </c>
      <c r="E16" s="21">
        <f t="shared" si="2"/>
        <v>0</v>
      </c>
      <c r="F16" s="21">
        <f t="shared" si="2"/>
        <v>0</v>
      </c>
      <c r="G16" s="21">
        <f t="shared" si="1"/>
        <v>0</v>
      </c>
    </row>
    <row r="17" spans="1:7" x14ac:dyDescent="0.3">
      <c r="A17" s="24" t="s">
        <v>22</v>
      </c>
      <c r="B17" s="20">
        <v>0</v>
      </c>
      <c r="C17" s="20">
        <v>0</v>
      </c>
      <c r="D17" s="21">
        <f t="shared" ref="D17:D27" si="3">B17+C17</f>
        <v>0</v>
      </c>
      <c r="E17" s="20">
        <v>0</v>
      </c>
      <c r="F17" s="20">
        <v>0</v>
      </c>
      <c r="G17" s="21">
        <f t="shared" si="1"/>
        <v>0</v>
      </c>
    </row>
    <row r="18" spans="1:7" x14ac:dyDescent="0.3">
      <c r="A18" s="24" t="s">
        <v>23</v>
      </c>
      <c r="B18" s="21">
        <v>0</v>
      </c>
      <c r="C18" s="21">
        <v>0</v>
      </c>
      <c r="D18" s="21">
        <f t="shared" si="3"/>
        <v>0</v>
      </c>
      <c r="E18" s="21">
        <v>0</v>
      </c>
      <c r="F18" s="21">
        <v>0</v>
      </c>
      <c r="G18" s="21">
        <f t="shared" si="1"/>
        <v>0</v>
      </c>
    </row>
    <row r="19" spans="1:7" x14ac:dyDescent="0.3">
      <c r="A19" s="24" t="s">
        <v>24</v>
      </c>
      <c r="B19" s="21">
        <v>0</v>
      </c>
      <c r="C19" s="21">
        <v>0</v>
      </c>
      <c r="D19" s="21">
        <f t="shared" si="3"/>
        <v>0</v>
      </c>
      <c r="E19" s="21">
        <v>0</v>
      </c>
      <c r="F19" s="21">
        <v>0</v>
      </c>
      <c r="G19" s="21">
        <f t="shared" si="1"/>
        <v>0</v>
      </c>
    </row>
    <row r="20" spans="1:7" x14ac:dyDescent="0.3">
      <c r="A20" s="24" t="s">
        <v>25</v>
      </c>
      <c r="B20" s="21">
        <v>0</v>
      </c>
      <c r="C20" s="21">
        <v>0</v>
      </c>
      <c r="D20" s="21">
        <f t="shared" si="3"/>
        <v>0</v>
      </c>
      <c r="E20" s="21">
        <v>0</v>
      </c>
      <c r="F20" s="21">
        <v>0</v>
      </c>
      <c r="G20" s="21">
        <f t="shared" si="1"/>
        <v>0</v>
      </c>
    </row>
    <row r="21" spans="1:7" x14ac:dyDescent="0.3">
      <c r="A21" s="24" t="s">
        <v>26</v>
      </c>
      <c r="B21" s="21">
        <v>0</v>
      </c>
      <c r="C21" s="21">
        <v>0</v>
      </c>
      <c r="D21" s="21">
        <f t="shared" si="3"/>
        <v>0</v>
      </c>
      <c r="E21" s="21">
        <v>0</v>
      </c>
      <c r="F21" s="21">
        <v>0</v>
      </c>
      <c r="G21" s="21">
        <f t="shared" si="1"/>
        <v>0</v>
      </c>
    </row>
    <row r="22" spans="1:7" x14ac:dyDescent="0.3">
      <c r="A22" s="24" t="s">
        <v>27</v>
      </c>
      <c r="B22" s="21">
        <v>0</v>
      </c>
      <c r="C22" s="21">
        <v>0</v>
      </c>
      <c r="D22" s="21">
        <f t="shared" si="3"/>
        <v>0</v>
      </c>
      <c r="E22" s="21">
        <v>0</v>
      </c>
      <c r="F22" s="21">
        <v>0</v>
      </c>
      <c r="G22" s="21">
        <f t="shared" si="1"/>
        <v>0</v>
      </c>
    </row>
    <row r="23" spans="1:7" x14ac:dyDescent="0.3">
      <c r="A23" s="24" t="s">
        <v>28</v>
      </c>
      <c r="B23" s="21">
        <v>0</v>
      </c>
      <c r="C23" s="21">
        <v>0</v>
      </c>
      <c r="D23" s="21">
        <f t="shared" si="3"/>
        <v>0</v>
      </c>
      <c r="E23" s="21">
        <v>0</v>
      </c>
      <c r="F23" s="21">
        <v>0</v>
      </c>
      <c r="G23" s="21">
        <f t="shared" si="1"/>
        <v>0</v>
      </c>
    </row>
    <row r="24" spans="1:7" x14ac:dyDescent="0.3">
      <c r="A24" s="24" t="s">
        <v>29</v>
      </c>
      <c r="B24" s="21">
        <v>0</v>
      </c>
      <c r="C24" s="21">
        <v>0</v>
      </c>
      <c r="D24" s="21">
        <f t="shared" si="3"/>
        <v>0</v>
      </c>
      <c r="E24" s="21">
        <v>0</v>
      </c>
      <c r="F24" s="21">
        <v>0</v>
      </c>
      <c r="G24" s="21">
        <f t="shared" si="1"/>
        <v>0</v>
      </c>
    </row>
    <row r="25" spans="1:7" x14ac:dyDescent="0.3">
      <c r="A25" s="24" t="s">
        <v>30</v>
      </c>
      <c r="B25" s="21">
        <v>0</v>
      </c>
      <c r="C25" s="21">
        <v>0</v>
      </c>
      <c r="D25" s="21">
        <f t="shared" si="3"/>
        <v>0</v>
      </c>
      <c r="E25" s="21">
        <v>0</v>
      </c>
      <c r="F25" s="21">
        <v>0</v>
      </c>
      <c r="G25" s="21">
        <f t="shared" si="1"/>
        <v>0</v>
      </c>
    </row>
    <row r="26" spans="1:7" x14ac:dyDescent="0.3">
      <c r="A26" s="24" t="s">
        <v>31</v>
      </c>
      <c r="B26" s="21">
        <v>0</v>
      </c>
      <c r="C26" s="21">
        <v>0</v>
      </c>
      <c r="D26" s="21">
        <f t="shared" si="3"/>
        <v>0</v>
      </c>
      <c r="E26" s="21">
        <v>0</v>
      </c>
      <c r="F26" s="21">
        <v>0</v>
      </c>
      <c r="G26" s="21">
        <f t="shared" si="1"/>
        <v>0</v>
      </c>
    </row>
    <row r="27" spans="1:7" x14ac:dyDescent="0.3">
      <c r="A27" s="24" t="s">
        <v>32</v>
      </c>
      <c r="B27" s="21">
        <v>0</v>
      </c>
      <c r="C27" s="21">
        <v>0</v>
      </c>
      <c r="D27" s="21">
        <f t="shared" si="3"/>
        <v>0</v>
      </c>
      <c r="E27" s="21">
        <v>0</v>
      </c>
      <c r="F27" s="21">
        <v>0</v>
      </c>
      <c r="G27" s="21">
        <f t="shared" si="1"/>
        <v>0</v>
      </c>
    </row>
    <row r="28" spans="1:7" x14ac:dyDescent="0.3">
      <c r="A28" s="19" t="s">
        <v>33</v>
      </c>
      <c r="B28" s="21">
        <f>SUM(B29:B33)</f>
        <v>0</v>
      </c>
      <c r="C28" s="21">
        <f t="shared" ref="C28:F28" si="4">SUM(C29:C33)</f>
        <v>0</v>
      </c>
      <c r="D28" s="21">
        <f t="shared" si="4"/>
        <v>0</v>
      </c>
      <c r="E28" s="21">
        <f t="shared" si="4"/>
        <v>0</v>
      </c>
      <c r="F28" s="21">
        <f t="shared" si="4"/>
        <v>0</v>
      </c>
      <c r="G28" s="21">
        <f t="shared" si="1"/>
        <v>0</v>
      </c>
    </row>
    <row r="29" spans="1:7" x14ac:dyDescent="0.3">
      <c r="A29" s="24" t="s">
        <v>34</v>
      </c>
      <c r="B29" s="21">
        <v>0</v>
      </c>
      <c r="C29" s="21">
        <v>0</v>
      </c>
      <c r="D29" s="21">
        <f t="shared" ref="D29:D33" si="5">B29+C29</f>
        <v>0</v>
      </c>
      <c r="E29" s="21">
        <v>0</v>
      </c>
      <c r="F29" s="21">
        <v>0</v>
      </c>
      <c r="G29" s="21">
        <f t="shared" si="1"/>
        <v>0</v>
      </c>
    </row>
    <row r="30" spans="1:7" x14ac:dyDescent="0.3">
      <c r="A30" s="24" t="s">
        <v>35</v>
      </c>
      <c r="B30" s="21">
        <v>0</v>
      </c>
      <c r="C30" s="21">
        <v>0</v>
      </c>
      <c r="D30" s="21">
        <f t="shared" si="5"/>
        <v>0</v>
      </c>
      <c r="E30" s="21">
        <v>0</v>
      </c>
      <c r="F30" s="21">
        <v>0</v>
      </c>
      <c r="G30" s="21">
        <f t="shared" si="1"/>
        <v>0</v>
      </c>
    </row>
    <row r="31" spans="1:7" x14ac:dyDescent="0.3">
      <c r="A31" s="24" t="s">
        <v>36</v>
      </c>
      <c r="B31" s="21">
        <v>0</v>
      </c>
      <c r="C31" s="21">
        <v>0</v>
      </c>
      <c r="D31" s="21">
        <f t="shared" si="5"/>
        <v>0</v>
      </c>
      <c r="E31" s="21">
        <v>0</v>
      </c>
      <c r="F31" s="21">
        <v>0</v>
      </c>
      <c r="G31" s="21">
        <f t="shared" si="1"/>
        <v>0</v>
      </c>
    </row>
    <row r="32" spans="1:7" x14ac:dyDescent="0.3">
      <c r="A32" s="24" t="s">
        <v>37</v>
      </c>
      <c r="B32" s="21">
        <v>0</v>
      </c>
      <c r="C32" s="21">
        <v>0</v>
      </c>
      <c r="D32" s="21">
        <f t="shared" si="5"/>
        <v>0</v>
      </c>
      <c r="E32" s="21">
        <v>0</v>
      </c>
      <c r="F32" s="21">
        <v>0</v>
      </c>
      <c r="G32" s="21">
        <f t="shared" si="1"/>
        <v>0</v>
      </c>
    </row>
    <row r="33" spans="1:8" x14ac:dyDescent="0.3">
      <c r="A33" s="24" t="s">
        <v>38</v>
      </c>
      <c r="B33" s="20">
        <v>0</v>
      </c>
      <c r="C33" s="20">
        <v>0</v>
      </c>
      <c r="D33" s="21">
        <f t="shared" si="5"/>
        <v>0</v>
      </c>
      <c r="E33" s="20">
        <v>0</v>
      </c>
      <c r="F33" s="20">
        <v>0</v>
      </c>
      <c r="G33" s="21">
        <f t="shared" si="1"/>
        <v>0</v>
      </c>
    </row>
    <row r="34" spans="1:8" x14ac:dyDescent="0.3">
      <c r="A34" s="19" t="s">
        <v>39</v>
      </c>
      <c r="B34" s="20">
        <v>23184742.280000001</v>
      </c>
      <c r="C34" s="20">
        <v>655073</v>
      </c>
      <c r="D34" s="21">
        <f>B34+C34</f>
        <v>23839815.280000001</v>
      </c>
      <c r="E34" s="20">
        <v>16684506.859999999</v>
      </c>
      <c r="F34" s="20">
        <v>16666705.050000001</v>
      </c>
      <c r="G34" s="21">
        <f t="shared" si="1"/>
        <v>-6518037.2300000004</v>
      </c>
    </row>
    <row r="35" spans="1:8" x14ac:dyDescent="0.3">
      <c r="A35" s="19" t="s">
        <v>40</v>
      </c>
      <c r="B35" s="21">
        <f>B36</f>
        <v>0</v>
      </c>
      <c r="C35" s="21">
        <f>C36</f>
        <v>0</v>
      </c>
      <c r="D35" s="21">
        <f>B35+C35</f>
        <v>0</v>
      </c>
      <c r="E35" s="21">
        <f>E36</f>
        <v>0</v>
      </c>
      <c r="F35" s="21">
        <f>F36</f>
        <v>0</v>
      </c>
      <c r="G35" s="21">
        <f t="shared" si="1"/>
        <v>0</v>
      </c>
    </row>
    <row r="36" spans="1:8" x14ac:dyDescent="0.3">
      <c r="A36" s="24" t="s">
        <v>41</v>
      </c>
      <c r="B36" s="20">
        <v>0</v>
      </c>
      <c r="C36" s="20">
        <v>0</v>
      </c>
      <c r="D36" s="21">
        <f>B36+C36</f>
        <v>0</v>
      </c>
      <c r="E36" s="20">
        <v>0</v>
      </c>
      <c r="F36" s="20">
        <v>0</v>
      </c>
      <c r="G36" s="21">
        <f t="shared" si="1"/>
        <v>0</v>
      </c>
    </row>
    <row r="37" spans="1:8" x14ac:dyDescent="0.3">
      <c r="A37" s="19" t="s">
        <v>42</v>
      </c>
      <c r="B37" s="21">
        <f>B38+B39</f>
        <v>0</v>
      </c>
      <c r="C37" s="21">
        <f t="shared" ref="C37:F37" si="6">C38+C39</f>
        <v>0</v>
      </c>
      <c r="D37" s="21">
        <f t="shared" si="6"/>
        <v>0</v>
      </c>
      <c r="E37" s="21">
        <f t="shared" si="6"/>
        <v>0</v>
      </c>
      <c r="F37" s="21">
        <f t="shared" si="6"/>
        <v>0</v>
      </c>
      <c r="G37" s="21">
        <f t="shared" si="1"/>
        <v>0</v>
      </c>
    </row>
    <row r="38" spans="1:8" x14ac:dyDescent="0.3">
      <c r="A38" s="24" t="s">
        <v>43</v>
      </c>
      <c r="B38" s="21">
        <v>0</v>
      </c>
      <c r="C38" s="21">
        <v>0</v>
      </c>
      <c r="D38" s="21">
        <f>B38+C38</f>
        <v>0</v>
      </c>
      <c r="E38" s="21">
        <v>0</v>
      </c>
      <c r="F38" s="21">
        <v>0</v>
      </c>
      <c r="G38" s="21">
        <f t="shared" si="1"/>
        <v>0</v>
      </c>
    </row>
    <row r="39" spans="1:8" x14ac:dyDescent="0.3">
      <c r="A39" s="24" t="s">
        <v>44</v>
      </c>
      <c r="B39" s="21">
        <v>0</v>
      </c>
      <c r="C39" s="21">
        <v>0</v>
      </c>
      <c r="D39" s="21">
        <f>B39+C39</f>
        <v>0</v>
      </c>
      <c r="E39" s="21">
        <v>0</v>
      </c>
      <c r="F39" s="21">
        <v>0</v>
      </c>
      <c r="G39" s="21">
        <f t="shared" si="1"/>
        <v>0</v>
      </c>
    </row>
    <row r="40" spans="1:8" x14ac:dyDescent="0.3">
      <c r="A40" s="25"/>
      <c r="B40" s="21"/>
      <c r="C40" s="21"/>
      <c r="D40" s="21"/>
      <c r="E40" s="21"/>
      <c r="F40" s="21"/>
      <c r="G40" s="21"/>
    </row>
    <row r="41" spans="1:8" x14ac:dyDescent="0.3">
      <c r="A41" s="26" t="s">
        <v>45</v>
      </c>
      <c r="B41" s="27">
        <f>B9+B10+B11+B12+B13+B14+B15+B16+B28++B34+B35+B37</f>
        <v>34178683.280000001</v>
      </c>
      <c r="C41" s="27">
        <f t="shared" ref="C41:G41" si="7">C9+C10+C11+C12+C13+C14+C15+C16+C28++C34+C35+C37</f>
        <v>813628.87</v>
      </c>
      <c r="D41" s="27">
        <f t="shared" si="7"/>
        <v>34992312.149999999</v>
      </c>
      <c r="E41" s="27">
        <f t="shared" si="7"/>
        <v>24838845.219999999</v>
      </c>
      <c r="F41" s="27">
        <f t="shared" si="7"/>
        <v>24799853.75</v>
      </c>
      <c r="G41" s="27">
        <f t="shared" si="7"/>
        <v>-9378829.5300000012</v>
      </c>
    </row>
    <row r="42" spans="1:8" x14ac:dyDescent="0.3">
      <c r="A42" s="26" t="s">
        <v>46</v>
      </c>
      <c r="B42" s="28"/>
      <c r="C42" s="28"/>
      <c r="D42" s="28"/>
      <c r="E42" s="28"/>
      <c r="F42" s="28"/>
      <c r="G42" s="27">
        <f>IF((F41-B41)&lt;0,0,(F41-B41))</f>
        <v>0</v>
      </c>
      <c r="H42" s="22"/>
    </row>
    <row r="43" spans="1:8" x14ac:dyDescent="0.3">
      <c r="A43" s="25"/>
      <c r="B43" s="29"/>
      <c r="C43" s="29"/>
      <c r="D43" s="29"/>
      <c r="E43" s="29"/>
      <c r="F43" s="29"/>
      <c r="G43" s="29"/>
    </row>
    <row r="44" spans="1:8" x14ac:dyDescent="0.3">
      <c r="A44" s="26" t="s">
        <v>47</v>
      </c>
      <c r="B44" s="29"/>
      <c r="C44" s="29"/>
      <c r="D44" s="29"/>
      <c r="E44" s="29"/>
      <c r="F44" s="29"/>
      <c r="G44" s="29"/>
    </row>
    <row r="45" spans="1:8" x14ac:dyDescent="0.3">
      <c r="A45" s="19" t="s">
        <v>48</v>
      </c>
      <c r="B45" s="21">
        <f>SUM(B46:B53)</f>
        <v>0</v>
      </c>
      <c r="C45" s="21">
        <f t="shared" ref="C45:F45" si="8">SUM(C46:C53)</f>
        <v>8224066.6600000001</v>
      </c>
      <c r="D45" s="21">
        <f t="shared" si="8"/>
        <v>8224066.6600000001</v>
      </c>
      <c r="E45" s="21">
        <f t="shared" si="8"/>
        <v>2314224.4500000002</v>
      </c>
      <c r="F45" s="21">
        <f t="shared" si="8"/>
        <v>0</v>
      </c>
      <c r="G45" s="21">
        <f>F45-B45</f>
        <v>0</v>
      </c>
    </row>
    <row r="46" spans="1:8" x14ac:dyDescent="0.3">
      <c r="A46" s="30" t="s">
        <v>49</v>
      </c>
      <c r="B46" s="20">
        <v>0</v>
      </c>
      <c r="C46" s="20">
        <v>0</v>
      </c>
      <c r="D46" s="21">
        <f>B46+C46</f>
        <v>0</v>
      </c>
      <c r="E46" s="20">
        <v>0</v>
      </c>
      <c r="F46" s="20">
        <v>0</v>
      </c>
      <c r="G46" s="21">
        <f>F46-B46</f>
        <v>0</v>
      </c>
    </row>
    <row r="47" spans="1:8" x14ac:dyDescent="0.3">
      <c r="A47" s="30" t="s">
        <v>50</v>
      </c>
      <c r="B47" s="20">
        <v>0</v>
      </c>
      <c r="C47" s="20">
        <v>0</v>
      </c>
      <c r="D47" s="21">
        <f t="shared" ref="D47:D53" si="9">B47+C47</f>
        <v>0</v>
      </c>
      <c r="E47" s="20">
        <v>0</v>
      </c>
      <c r="F47" s="20">
        <v>0</v>
      </c>
      <c r="G47" s="21">
        <f t="shared" ref="G47:G48" si="10">F47-B47</f>
        <v>0</v>
      </c>
    </row>
    <row r="48" spans="1:8" x14ac:dyDescent="0.3">
      <c r="A48" s="30" t="s">
        <v>51</v>
      </c>
      <c r="B48" s="20">
        <v>0</v>
      </c>
      <c r="C48" s="20">
        <v>0</v>
      </c>
      <c r="D48" s="21">
        <f t="shared" si="9"/>
        <v>0</v>
      </c>
      <c r="E48" s="20">
        <v>0</v>
      </c>
      <c r="F48" s="20">
        <v>0</v>
      </c>
      <c r="G48" s="21">
        <f t="shared" si="10"/>
        <v>0</v>
      </c>
    </row>
    <row r="49" spans="1:7" ht="28.8" x14ac:dyDescent="0.3">
      <c r="A49" s="30" t="s">
        <v>52</v>
      </c>
      <c r="B49" s="20">
        <v>0</v>
      </c>
      <c r="C49" s="20">
        <v>0</v>
      </c>
      <c r="D49" s="21">
        <f t="shared" si="9"/>
        <v>0</v>
      </c>
      <c r="E49" s="20">
        <v>0</v>
      </c>
      <c r="F49" s="20">
        <v>0</v>
      </c>
      <c r="G49" s="21">
        <f>F49-B49</f>
        <v>0</v>
      </c>
    </row>
    <row r="50" spans="1:7" x14ac:dyDescent="0.3">
      <c r="A50" s="30" t="s">
        <v>53</v>
      </c>
      <c r="B50" s="20">
        <v>0</v>
      </c>
      <c r="C50" s="20">
        <v>8224066.6600000001</v>
      </c>
      <c r="D50" s="21">
        <f t="shared" si="9"/>
        <v>8224066.6600000001</v>
      </c>
      <c r="E50" s="20">
        <v>2314224.4500000002</v>
      </c>
      <c r="F50" s="20">
        <v>0</v>
      </c>
      <c r="G50" s="21">
        <f t="shared" ref="G50:G63" si="11">F50-B50</f>
        <v>0</v>
      </c>
    </row>
    <row r="51" spans="1:7" x14ac:dyDescent="0.3">
      <c r="A51" s="30" t="s">
        <v>54</v>
      </c>
      <c r="B51" s="20">
        <v>0</v>
      </c>
      <c r="C51" s="20">
        <v>0</v>
      </c>
      <c r="D51" s="21">
        <f t="shared" si="9"/>
        <v>0</v>
      </c>
      <c r="E51" s="20">
        <v>0</v>
      </c>
      <c r="F51" s="20">
        <v>0</v>
      </c>
      <c r="G51" s="21">
        <f t="shared" si="11"/>
        <v>0</v>
      </c>
    </row>
    <row r="52" spans="1:7" x14ac:dyDescent="0.3">
      <c r="A52" s="31" t="s">
        <v>55</v>
      </c>
      <c r="B52" s="20">
        <v>0</v>
      </c>
      <c r="C52" s="20">
        <v>0</v>
      </c>
      <c r="D52" s="21">
        <f t="shared" si="9"/>
        <v>0</v>
      </c>
      <c r="E52" s="20">
        <v>0</v>
      </c>
      <c r="F52" s="20">
        <v>0</v>
      </c>
      <c r="G52" s="21">
        <f t="shared" si="11"/>
        <v>0</v>
      </c>
    </row>
    <row r="53" spans="1:7" x14ac:dyDescent="0.3">
      <c r="A53" s="24" t="s">
        <v>56</v>
      </c>
      <c r="B53" s="20">
        <v>0</v>
      </c>
      <c r="C53" s="20">
        <v>0</v>
      </c>
      <c r="D53" s="21">
        <f t="shared" si="9"/>
        <v>0</v>
      </c>
      <c r="E53" s="20">
        <v>0</v>
      </c>
      <c r="F53" s="20">
        <v>0</v>
      </c>
      <c r="G53" s="21">
        <f t="shared" si="11"/>
        <v>0</v>
      </c>
    </row>
    <row r="54" spans="1:7" x14ac:dyDescent="0.3">
      <c r="A54" s="19" t="s">
        <v>57</v>
      </c>
      <c r="B54" s="21">
        <f>SUM(B55:B58)</f>
        <v>23024526</v>
      </c>
      <c r="C54" s="21">
        <f t="shared" ref="C54:F54" si="12">SUM(C55:C58)</f>
        <v>687792.09</v>
      </c>
      <c r="D54" s="21">
        <f t="shared" si="12"/>
        <v>23712318.09</v>
      </c>
      <c r="E54" s="21">
        <f t="shared" si="12"/>
        <v>16610415.09</v>
      </c>
      <c r="F54" s="21">
        <f t="shared" si="12"/>
        <v>16610366.5</v>
      </c>
      <c r="G54" s="21">
        <f t="shared" si="11"/>
        <v>-6414159.5</v>
      </c>
    </row>
    <row r="55" spans="1:7" x14ac:dyDescent="0.3">
      <c r="A55" s="31" t="s">
        <v>58</v>
      </c>
      <c r="B55" s="21">
        <v>0</v>
      </c>
      <c r="C55" s="21">
        <v>0</v>
      </c>
      <c r="D55" s="21">
        <f t="shared" ref="D55:D58" si="13">B55+C55</f>
        <v>0</v>
      </c>
      <c r="E55" s="21">
        <v>0</v>
      </c>
      <c r="F55" s="21">
        <v>0</v>
      </c>
      <c r="G55" s="21">
        <f t="shared" si="11"/>
        <v>0</v>
      </c>
    </row>
    <row r="56" spans="1:7" x14ac:dyDescent="0.3">
      <c r="A56" s="30" t="s">
        <v>59</v>
      </c>
      <c r="B56" s="21">
        <v>0</v>
      </c>
      <c r="C56" s="21">
        <v>0</v>
      </c>
      <c r="D56" s="21">
        <f t="shared" si="13"/>
        <v>0</v>
      </c>
      <c r="E56" s="21">
        <v>0</v>
      </c>
      <c r="F56" s="21">
        <v>0</v>
      </c>
      <c r="G56" s="21">
        <f t="shared" si="11"/>
        <v>0</v>
      </c>
    </row>
    <row r="57" spans="1:7" x14ac:dyDescent="0.3">
      <c r="A57" s="30" t="s">
        <v>60</v>
      </c>
      <c r="B57" s="21">
        <v>0</v>
      </c>
      <c r="C57" s="21">
        <v>0</v>
      </c>
      <c r="D57" s="21">
        <f t="shared" si="13"/>
        <v>0</v>
      </c>
      <c r="E57" s="21">
        <v>0</v>
      </c>
      <c r="F57" s="21">
        <v>0</v>
      </c>
      <c r="G57" s="21">
        <f t="shared" si="11"/>
        <v>0</v>
      </c>
    </row>
    <row r="58" spans="1:7" x14ac:dyDescent="0.3">
      <c r="A58" s="31" t="s">
        <v>61</v>
      </c>
      <c r="B58" s="20">
        <v>23024526</v>
      </c>
      <c r="C58" s="20">
        <v>687792.09</v>
      </c>
      <c r="D58" s="21">
        <f t="shared" si="13"/>
        <v>23712318.09</v>
      </c>
      <c r="E58" s="20">
        <v>16610415.09</v>
      </c>
      <c r="F58" s="20">
        <v>16610366.5</v>
      </c>
      <c r="G58" s="21">
        <f t="shared" si="11"/>
        <v>-6414159.5</v>
      </c>
    </row>
    <row r="59" spans="1:7" x14ac:dyDescent="0.3">
      <c r="A59" s="19" t="s">
        <v>62</v>
      </c>
      <c r="B59" s="21">
        <f>B60+B61</f>
        <v>0</v>
      </c>
      <c r="C59" s="21">
        <f t="shared" ref="C59:F59" si="14">C60+C61</f>
        <v>0</v>
      </c>
      <c r="D59" s="21">
        <f t="shared" si="14"/>
        <v>0</v>
      </c>
      <c r="E59" s="21">
        <f t="shared" si="14"/>
        <v>0</v>
      </c>
      <c r="F59" s="21">
        <f t="shared" si="14"/>
        <v>0</v>
      </c>
      <c r="G59" s="21">
        <f t="shared" si="11"/>
        <v>0</v>
      </c>
    </row>
    <row r="60" spans="1:7" x14ac:dyDescent="0.3">
      <c r="A60" s="30" t="s">
        <v>63</v>
      </c>
      <c r="B60" s="21">
        <v>0</v>
      </c>
      <c r="C60" s="21">
        <v>0</v>
      </c>
      <c r="D60" s="21">
        <f t="shared" ref="D60:D63" si="15">B60+C60</f>
        <v>0</v>
      </c>
      <c r="E60" s="21">
        <v>0</v>
      </c>
      <c r="F60" s="21">
        <v>0</v>
      </c>
      <c r="G60" s="21">
        <f t="shared" si="11"/>
        <v>0</v>
      </c>
    </row>
    <row r="61" spans="1:7" x14ac:dyDescent="0.3">
      <c r="A61" s="30" t="s">
        <v>64</v>
      </c>
      <c r="B61" s="21">
        <v>0</v>
      </c>
      <c r="C61" s="21">
        <v>0</v>
      </c>
      <c r="D61" s="21">
        <f t="shared" si="15"/>
        <v>0</v>
      </c>
      <c r="E61" s="21">
        <v>0</v>
      </c>
      <c r="F61" s="21">
        <v>0</v>
      </c>
      <c r="G61" s="21">
        <f t="shared" si="11"/>
        <v>0</v>
      </c>
    </row>
    <row r="62" spans="1:7" x14ac:dyDescent="0.3">
      <c r="A62" s="19" t="s">
        <v>65</v>
      </c>
      <c r="B62" s="21">
        <v>0</v>
      </c>
      <c r="C62" s="21">
        <v>0</v>
      </c>
      <c r="D62" s="21">
        <f t="shared" si="15"/>
        <v>0</v>
      </c>
      <c r="E62" s="21">
        <v>0</v>
      </c>
      <c r="F62" s="21">
        <v>0</v>
      </c>
      <c r="G62" s="21">
        <f t="shared" si="11"/>
        <v>0</v>
      </c>
    </row>
    <row r="63" spans="1:7" x14ac:dyDescent="0.3">
      <c r="A63" s="19" t="s">
        <v>66</v>
      </c>
      <c r="B63" s="21">
        <v>0</v>
      </c>
      <c r="C63" s="21">
        <v>0</v>
      </c>
      <c r="D63" s="21">
        <f t="shared" si="15"/>
        <v>0</v>
      </c>
      <c r="E63" s="21">
        <v>0</v>
      </c>
      <c r="F63" s="21">
        <v>0</v>
      </c>
      <c r="G63" s="21">
        <f t="shared" si="11"/>
        <v>0</v>
      </c>
    </row>
    <row r="64" spans="1:7" x14ac:dyDescent="0.3">
      <c r="A64" s="25"/>
      <c r="B64" s="29"/>
      <c r="C64" s="29"/>
      <c r="D64" s="29"/>
      <c r="E64" s="29"/>
      <c r="F64" s="29"/>
      <c r="G64" s="29"/>
    </row>
    <row r="65" spans="1:7" x14ac:dyDescent="0.3">
      <c r="A65" s="26" t="s">
        <v>67</v>
      </c>
      <c r="B65" s="27">
        <f>B45+B54+B59+B62+B63</f>
        <v>23024526</v>
      </c>
      <c r="C65" s="27">
        <f t="shared" ref="C65:F65" si="16">C45+C54+C59+C62+C63</f>
        <v>8911858.75</v>
      </c>
      <c r="D65" s="27">
        <f t="shared" si="16"/>
        <v>31936384.75</v>
      </c>
      <c r="E65" s="27">
        <f t="shared" si="16"/>
        <v>18924639.539999999</v>
      </c>
      <c r="F65" s="27">
        <f t="shared" si="16"/>
        <v>16610366.5</v>
      </c>
      <c r="G65" s="27">
        <f>F65-B65</f>
        <v>-6414159.5</v>
      </c>
    </row>
    <row r="66" spans="1:7" x14ac:dyDescent="0.3">
      <c r="A66" s="25"/>
      <c r="B66" s="29"/>
      <c r="C66" s="29"/>
      <c r="D66" s="29"/>
      <c r="E66" s="29"/>
      <c r="F66" s="29"/>
      <c r="G66" s="29"/>
    </row>
    <row r="67" spans="1:7" x14ac:dyDescent="0.3">
      <c r="A67" s="26" t="s">
        <v>68</v>
      </c>
      <c r="B67" s="27">
        <f>B68</f>
        <v>0</v>
      </c>
      <c r="C67" s="27">
        <f t="shared" ref="C67:G67" si="17">C68</f>
        <v>0</v>
      </c>
      <c r="D67" s="27">
        <f t="shared" si="17"/>
        <v>0</v>
      </c>
      <c r="E67" s="27">
        <f t="shared" si="17"/>
        <v>0</v>
      </c>
      <c r="F67" s="27">
        <f t="shared" si="17"/>
        <v>0</v>
      </c>
      <c r="G67" s="27">
        <f t="shared" si="17"/>
        <v>0</v>
      </c>
    </row>
    <row r="68" spans="1:7" x14ac:dyDescent="0.3">
      <c r="A68" s="19" t="s">
        <v>69</v>
      </c>
      <c r="B68" s="20">
        <v>0</v>
      </c>
      <c r="C68" s="20">
        <v>0</v>
      </c>
      <c r="D68" s="21">
        <f>B68+C68</f>
        <v>0</v>
      </c>
      <c r="E68" s="20">
        <v>0</v>
      </c>
      <c r="F68" s="20">
        <v>0</v>
      </c>
      <c r="G68" s="21">
        <f t="shared" ref="G68" si="18">F68-B68</f>
        <v>0</v>
      </c>
    </row>
    <row r="69" spans="1:7" x14ac:dyDescent="0.3">
      <c r="A69" s="25"/>
      <c r="B69" s="29"/>
      <c r="C69" s="29"/>
      <c r="D69" s="29"/>
      <c r="E69" s="29"/>
      <c r="F69" s="29"/>
      <c r="G69" s="29"/>
    </row>
    <row r="70" spans="1:7" x14ac:dyDescent="0.3">
      <c r="A70" s="26" t="s">
        <v>70</v>
      </c>
      <c r="B70" s="27">
        <f>B41+B65+B67</f>
        <v>57203209.280000001</v>
      </c>
      <c r="C70" s="27">
        <f t="shared" ref="C70:G70" si="19">C41+C65+C67</f>
        <v>9725487.6199999992</v>
      </c>
      <c r="D70" s="27">
        <f t="shared" si="19"/>
        <v>66928696.899999999</v>
      </c>
      <c r="E70" s="27">
        <f t="shared" si="19"/>
        <v>43763484.759999998</v>
      </c>
      <c r="F70" s="27">
        <f t="shared" si="19"/>
        <v>41410220.25</v>
      </c>
      <c r="G70" s="27">
        <f t="shared" si="19"/>
        <v>-15792989.030000001</v>
      </c>
    </row>
    <row r="71" spans="1:7" x14ac:dyDescent="0.3">
      <c r="A71" s="25"/>
      <c r="B71" s="29"/>
      <c r="C71" s="29"/>
      <c r="D71" s="29"/>
      <c r="E71" s="29"/>
      <c r="F71" s="29"/>
      <c r="G71" s="29"/>
    </row>
    <row r="72" spans="1:7" x14ac:dyDescent="0.3">
      <c r="A72" s="26" t="s">
        <v>71</v>
      </c>
      <c r="B72" s="29"/>
      <c r="C72" s="29"/>
      <c r="D72" s="29"/>
      <c r="E72" s="29"/>
      <c r="F72" s="29"/>
      <c r="G72" s="29"/>
    </row>
    <row r="73" spans="1:7" x14ac:dyDescent="0.3">
      <c r="A73" s="32" t="s">
        <v>72</v>
      </c>
      <c r="B73" s="21">
        <v>0</v>
      </c>
      <c r="C73" s="21">
        <v>0</v>
      </c>
      <c r="D73" s="21">
        <f t="shared" ref="D73:D74" si="20">B73+C73</f>
        <v>0</v>
      </c>
      <c r="E73" s="21">
        <v>0</v>
      </c>
      <c r="F73" s="21">
        <v>0</v>
      </c>
      <c r="G73" s="21">
        <f t="shared" ref="G73:G74" si="21">F73-B73</f>
        <v>0</v>
      </c>
    </row>
    <row r="74" spans="1:7" ht="28.8" x14ac:dyDescent="0.3">
      <c r="A74" s="32" t="s">
        <v>73</v>
      </c>
      <c r="B74" s="21">
        <v>0</v>
      </c>
      <c r="C74" s="21">
        <v>0</v>
      </c>
      <c r="D74" s="21">
        <f t="shared" si="20"/>
        <v>0</v>
      </c>
      <c r="E74" s="21">
        <v>0</v>
      </c>
      <c r="F74" s="21">
        <v>0</v>
      </c>
      <c r="G74" s="21">
        <f t="shared" si="21"/>
        <v>0</v>
      </c>
    </row>
    <row r="75" spans="1:7" x14ac:dyDescent="0.3">
      <c r="A75" s="33" t="s">
        <v>74</v>
      </c>
      <c r="B75" s="27">
        <f>B73+B74</f>
        <v>0</v>
      </c>
      <c r="C75" s="27">
        <f t="shared" ref="C75:G75" si="22">C73+C74</f>
        <v>0</v>
      </c>
      <c r="D75" s="27">
        <f t="shared" si="22"/>
        <v>0</v>
      </c>
      <c r="E75" s="27">
        <f t="shared" si="22"/>
        <v>0</v>
      </c>
      <c r="F75" s="27">
        <f t="shared" si="22"/>
        <v>0</v>
      </c>
      <c r="G75" s="27">
        <f t="shared" si="22"/>
        <v>0</v>
      </c>
    </row>
    <row r="76" spans="1:7" x14ac:dyDescent="0.3">
      <c r="A76" s="34"/>
      <c r="B76" s="35"/>
      <c r="C76" s="35"/>
      <c r="D76" s="35"/>
      <c r="E76" s="35"/>
      <c r="F76" s="35"/>
      <c r="G76" s="35"/>
    </row>
    <row r="77" spans="1:7" x14ac:dyDescent="0.3">
      <c r="A77" t="s">
        <v>75</v>
      </c>
      <c r="B77" s="36"/>
      <c r="C77" s="36"/>
      <c r="D77" s="36"/>
      <c r="E77" s="36"/>
      <c r="F77" s="36"/>
      <c r="G77" s="36"/>
    </row>
    <row r="78" spans="1:7" x14ac:dyDescent="0.3">
      <c r="B78" s="36"/>
      <c r="C78" s="36"/>
      <c r="D78" s="36"/>
      <c r="E78" s="36"/>
      <c r="F78" s="36"/>
      <c r="G78" s="37"/>
    </row>
    <row r="79" spans="1:7" x14ac:dyDescent="0.3">
      <c r="B79" s="38"/>
      <c r="C79" s="38"/>
      <c r="D79" s="38"/>
      <c r="E79" s="38"/>
      <c r="F79" s="38"/>
      <c r="G79" s="39"/>
    </row>
    <row r="80" spans="1:7" x14ac:dyDescent="0.3">
      <c r="B80" s="40"/>
      <c r="C80" s="40"/>
      <c r="D80" s="40"/>
      <c r="E80" s="40"/>
      <c r="F80" s="40"/>
      <c r="G80" s="40"/>
    </row>
  </sheetData>
  <mergeCells count="8">
    <mergeCell ref="A1:G1"/>
    <mergeCell ref="A2:G2"/>
    <mergeCell ref="A3:G3"/>
    <mergeCell ref="A4:G4"/>
    <mergeCell ref="A5:G5"/>
    <mergeCell ref="A6:A7"/>
    <mergeCell ref="B6:F6"/>
    <mergeCell ref="G6:G7"/>
  </mergeCells>
  <pageMargins left="0.25" right="0.25" top="0.75" bottom="0.75" header="0.3" footer="0.3"/>
  <pageSetup scale="6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2024-07-30T22:24:27Z</dcterms:created>
  <dcterms:modified xsi:type="dcterms:W3CDTF">2024-07-30T22:24:52Z</dcterms:modified>
</cp:coreProperties>
</file>