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01F6D173-3191-461C-8127-ED788F6312FE}" xr6:coauthVersionLast="47" xr6:coauthVersionMax="47" xr10:uidLastSave="{D1402BBB-B453-4D66-B9B1-911039614C05}"/>
  <bookViews>
    <workbookView xWindow="-108" yWindow="-108" windowWidth="23256" windowHeight="12576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F26" i="5" l="1"/>
  <c r="B28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<sst xmlns="http://schemas.openxmlformats.org/spreadsheetml/2006/main" count="62" uniqueCount="61">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</sst>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F51"/>
  <sheetViews>
    <sheetView tabSelected="1" zoomScaleNormal="100" zoomScaleSheetLayoutView="100" workbookViewId="0">
      <selection sqref="A1:F1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2025</v>
      </c>
      <c r="C2" s="5">
        <v>2024</v>
      </c>
      <c r="D2" s="5" t="s">
        <v>51</v>
      </c>
      <c r="E2" s="5">
        <v>2025</v>
      </c>
      <c r="F2" s="5">
        <v>2024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18064820.57</v>
      </c>
      <c r="C5" s="18">
        <v>20442463.859999999</v>
      </c>
      <c r="D5" s="9" t="s">
        <v>36</v>
      </c>
      <c r="E5" s="18">
        <v>2828772.18</v>
      </c>
      <c r="F5" s="21">
        <v>3283731.45</v>
      </c>
    </row>
    <row r="6" spans="1:6" x14ac:dyDescent="0.2">
      <c r="A6" s="9" t="s">
        <v>23</v>
      </c>
      <c r="B6" s="18">
        <v>10310054.49</v>
      </c>
      <c r="C6" s="18">
        <v>10584005.460000001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195913.23</v>
      </c>
      <c r="C7" s="18">
        <v>1391890.67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0.15</v>
      </c>
      <c r="F12" s="21">
        <v>0.15</v>
      </c>
    </row>
    <row r="13" spans="1:6" x14ac:dyDescent="0.2">
      <c r="A13" s="8" t="s">
        <v>52</v>
      </c>
      <c r="B13" s="20">
        <f>SUM(B5:B11)</f>
        <v>28570788.290000003</v>
      </c>
      <c r="C13" s="20">
        <f>SUM(C5:C11)</f>
        <v>32418359.990000002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2828772.33</v>
      </c>
      <c r="F14" s="25">
        <f>SUM(F5:F12)</f>
        <v>3283731.6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53986207.149999999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44575930.850000001</v>
      </c>
      <c r="C19" s="18">
        <v>41662394.170000002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-19318401.920000002</v>
      </c>
      <c r="C21" s="18">
        <v>-19318401.920000002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79243736.079999998</v>
      </c>
      <c r="C26" s="20">
        <f>SUM(C16:C24)</f>
        <v>72343733.049999997</v>
      </c>
      <c r="D26" s="12" t="s">
        <v>50</v>
      </c>
      <c r="E26" s="20">
        <f>SUM(E24+E14)</f>
        <v>2828772.33</v>
      </c>
      <c r="F26" s="25">
        <f>SUM(F14+F24)</f>
        <v>3283731.6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107814524.37</v>
      </c>
      <c r="C28" s="20">
        <f>C13+C26</f>
        <v>104762093.03999999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74489014.379999995</v>
      </c>
      <c r="F30" s="25">
        <f>SUM(F31:F33)</f>
        <v>74489014.379999995</v>
      </c>
    </row>
    <row r="31" spans="1:6" x14ac:dyDescent="0.2">
      <c r="A31" s="13"/>
      <c r="B31" s="14"/>
      <c r="C31" s="15"/>
      <c r="D31" s="9" t="s">
        <v>2</v>
      </c>
      <c r="E31" s="18">
        <v>74488565.379999995</v>
      </c>
      <c r="F31" s="21">
        <v>74488565.379999995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30496737.66</v>
      </c>
      <c r="F35" s="25">
        <f>SUM(F36:F40)</f>
        <v>26989347.059999999</v>
      </c>
    </row>
    <row r="36" spans="1:6" x14ac:dyDescent="0.2">
      <c r="A36" s="13"/>
      <c r="B36" s="14"/>
      <c r="C36" s="15"/>
      <c r="D36" s="9" t="s">
        <v>46</v>
      </c>
      <c r="E36" s="18">
        <v>8693604.5700000003</v>
      </c>
      <c r="F36" s="21">
        <v>4285163.8899999997</v>
      </c>
    </row>
    <row r="37" spans="1:6" x14ac:dyDescent="0.2">
      <c r="A37" s="13"/>
      <c r="B37" s="14"/>
      <c r="C37" s="15"/>
      <c r="D37" s="9" t="s">
        <v>14</v>
      </c>
      <c r="E37" s="18">
        <v>1574693.16</v>
      </c>
      <c r="F37" s="21">
        <v>2475743.2400000002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104985752.03999999</v>
      </c>
      <c r="F46" s="25">
        <f>SUM(F42+F35+F30)</f>
        <v>101478361.44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107814524.36999999</v>
      </c>
      <c r="F48" s="20">
        <f>F46+F26</f>
        <v>104762093.03999999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2018-03-04T05:00:29Z</cp:lastPrinted>
  <dcterms:created xsi:type="dcterms:W3CDTF">2012-12-11T20:26:08Z</dcterms:created>
  <dcterms:modified xsi:type="dcterms:W3CDTF">2025-07-10T14:37:09Z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