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amelendez_utsalamanca_edu_mx/Documents/2025/CUENTA PUBLICA/4TO TRIMESTRE/3_INFORMACION PROGRAMATICA/"/>
    </mc:Choice>
  </mc:AlternateContent>
  <xr:revisionPtr revIDLastSave="1" documentId="8_{1A597610-35D6-43C5-A2A5-F9163425A0F1}" xr6:coauthVersionLast="47" xr6:coauthVersionMax="47" xr10:uidLastSave="{86D9DD47-DCE1-4482-8F6A-D3B95A654B7F}"/>
  <bookViews>
    <workbookView xWindow="345" yWindow="615" windowWidth="14940" windowHeight="9915" xr2:uid="{00000000-000D-0000-FFFF-FFFF00000000}"/>
  </bookViews>
  <sheets>
    <sheet name="GC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E31" i="1"/>
  <c r="F31" i="1"/>
  <c r="B31" i="1"/>
  <c r="D35" i="1" l="1"/>
  <c r="G35" i="1" s="1"/>
  <c r="D34" i="1"/>
  <c r="G34" i="1" s="1"/>
  <c r="D33" i="1"/>
  <c r="G33" i="1" s="1"/>
  <c r="D32" i="1"/>
  <c r="D30" i="1"/>
  <c r="G30" i="1" s="1"/>
  <c r="D29" i="1"/>
  <c r="G29" i="1" s="1"/>
  <c r="D28" i="1"/>
  <c r="G28" i="1" s="1"/>
  <c r="D27" i="1"/>
  <c r="G27" i="1" s="1"/>
  <c r="D25" i="1"/>
  <c r="G25" i="1" s="1"/>
  <c r="D24" i="1"/>
  <c r="G24" i="1" s="1"/>
  <c r="D22" i="1"/>
  <c r="G22" i="1" s="1"/>
  <c r="D21" i="1"/>
  <c r="G21" i="1" s="1"/>
  <c r="D20" i="1"/>
  <c r="D18" i="1"/>
  <c r="G18" i="1" s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D9" i="1"/>
  <c r="G9" i="1" s="1"/>
  <c r="D8" i="1"/>
  <c r="G8" i="1" s="1"/>
  <c r="F26" i="1"/>
  <c r="E26" i="1"/>
  <c r="F23" i="1"/>
  <c r="E23" i="1"/>
  <c r="F19" i="1"/>
  <c r="E19" i="1"/>
  <c r="F10" i="1"/>
  <c r="E10" i="1"/>
  <c r="F7" i="1"/>
  <c r="E7" i="1"/>
  <c r="C26" i="1"/>
  <c r="C23" i="1"/>
  <c r="C19" i="1"/>
  <c r="C10" i="1"/>
  <c r="C7" i="1"/>
  <c r="B26" i="1"/>
  <c r="B23" i="1"/>
  <c r="B19" i="1"/>
  <c r="B10" i="1"/>
  <c r="B7" i="1"/>
  <c r="F6" i="1" l="1"/>
  <c r="F37" i="1" s="1"/>
  <c r="C6" i="1"/>
  <c r="C37" i="1" s="1"/>
  <c r="B6" i="1"/>
  <c r="B37" i="1" s="1"/>
  <c r="E6" i="1"/>
  <c r="E37" i="1"/>
  <c r="G32" i="1"/>
  <c r="G31" i="1" s="1"/>
  <c r="D31" i="1"/>
  <c r="D19" i="1"/>
  <c r="D7" i="1"/>
  <c r="G10" i="1"/>
  <c r="G26" i="1"/>
  <c r="G23" i="1"/>
  <c r="D26" i="1"/>
  <c r="D10" i="1"/>
  <c r="D23" i="1"/>
  <c r="G20" i="1"/>
  <c r="G19" i="1" s="1"/>
  <c r="G7" i="1"/>
  <c r="G6" i="1" l="1"/>
  <c r="D6" i="1"/>
  <c r="D37" i="1" s="1"/>
  <c r="G37" i="1"/>
</calcChain>
</file>

<file path=xl/sharedStrings.xml><?xml version="1.0" encoding="utf-8"?>
<sst xmlns="http://schemas.openxmlformats.org/spreadsheetml/2006/main" count="64" uniqueCount="64">
  <si>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</si>
  <si>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</si>
  <si>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</si>
  <si>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</si>
  <si>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</si>
  <si>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</si>
  <si>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</si>
  <si>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</si>
  <si>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</si>
  <si>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</si>
  <si>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</si>
  <si>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</si>
  <si>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</si>
  <si>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</si>
  <si>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</si>
  <si>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</si>
  <si>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</si>
  <si>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</si>
  <si>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</si>
  <si>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</si>
  <si>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</si>
  <si>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</si>
  <si>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</si>
  <si>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</si>
  <si>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Gasto Federalizado</t>
  </si>
  <si>
    <t>Programas</t>
  </si>
  <si>
    <t>Aprobado</t>
  </si>
  <si>
    <t>Modificado</t>
  </si>
  <si>
    <t>Devengado</t>
  </si>
  <si>
    <t>Pagado</t>
  </si>
  <si>
    <t>Subejercicio</t>
  </si>
  <si>
    <t>Egresos</t>
  </si>
  <si>
    <t>3 = (1 + 2 )</t>
  </si>
  <si>
    <t>6 = ( 3 - 4 )</t>
  </si>
  <si>
    <t>Ampliaciones/ (Reducciones)</t>
  </si>
  <si>
    <t>Programas de Gasto Federalizado (Gobierno Federal)</t>
  </si>
  <si>
    <t>Participaciones a Entidades Federativas y Municipios</t>
  </si>
  <si>
    <t>Costo Financiero, Deuda o Apoyos a Deudores y Ahorradores de la Banca</t>
  </si>
  <si>
    <t>Adeudos de Ejercicios Fiscales Anteriores</t>
  </si>
  <si>
    <t>S</t>
  </si>
  <si>
    <t>U</t>
  </si>
  <si>
    <t>E</t>
  </si>
  <si>
    <t>B</t>
  </si>
  <si>
    <t>P</t>
  </si>
  <si>
    <t>F</t>
  </si>
  <si>
    <t>G</t>
  </si>
  <si>
    <t>A</t>
  </si>
  <si>
    <t>R</t>
  </si>
  <si>
    <t>K</t>
  </si>
  <si>
    <t>M</t>
  </si>
  <si>
    <t>O</t>
  </si>
  <si>
    <t>W</t>
  </si>
  <si>
    <t>L</t>
  </si>
  <si>
    <t>N</t>
  </si>
  <si>
    <t>J</t>
  </si>
  <si>
    <t>T</t>
  </si>
  <si>
    <t>Y</t>
  </si>
  <si>
    <t>Z</t>
  </si>
  <si>
    <t>I</t>
  </si>
  <si>
    <t>C</t>
  </si>
  <si>
    <t>D</t>
  </si>
  <si>
    <t>H</t>
  </si>
  <si>
    <t>“Bajo protesta de decir verdad declaramos que los Estados Financieros y sus notas, son razonablemente correctos y son responsabilidad del emisor”</t>
  </si>
  <si>
    <t>UNIVERSIDAD TECNOLOGICA DE SALAMANCA
Gasto por Categoría Programática
Del 1 de Enero al 31 de Diciembre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</si>
</sst>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7" fillId="2" borderId="7" xfId="9" applyFont="1" applyFill="1" applyBorder="1" applyAlignment="1">
      <alignment horizontal="center" vertical="center" wrapText="1"/>
    </xf>
    <xf numFmtId="4" fontId="7" fillId="2" borderId="7" xfId="9" applyNumberFormat="1" applyFont="1" applyFill="1" applyBorder="1" applyAlignment="1">
      <alignment horizontal="center" vertical="center" wrapText="1"/>
    </xf>
    <xf numFmtId="4" fontId="7" fillId="0" borderId="10" xfId="0" applyNumberFormat="1" applyFont="1" applyBorder="1" applyAlignment="1" applyProtection="1">
      <alignment horizontal="right"/>
      <protection locked="0"/>
    </xf>
    <xf numFmtId="4" fontId="7" fillId="2" borderId="6" xfId="9" applyNumberFormat="1" applyFont="1" applyFill="1" applyBorder="1" applyAlignment="1">
      <alignment horizontal="center" vertical="center" wrapText="1"/>
    </xf>
    <xf numFmtId="4" fontId="7" fillId="2" borderId="4" xfId="9" applyNumberFormat="1" applyFont="1" applyFill="1" applyBorder="1" applyAlignment="1">
      <alignment horizontal="center" vertical="center" wrapText="1"/>
    </xf>
    <xf numFmtId="0" fontId="7" fillId="0" borderId="0" xfId="9" applyFont="1"/>
    <xf numFmtId="0" fontId="8" fillId="0" borderId="0" xfId="0" applyFont="1" applyProtection="1">
      <protection locked="0" hidden="1"/>
    </xf>
    <xf numFmtId="0" fontId="0" fillId="0" borderId="6" xfId="0" applyBorder="1" applyAlignment="1">
      <alignment horizontal="center"/>
    </xf>
    <xf numFmtId="4" fontId="7" fillId="0" borderId="10" xfId="0" applyNumberFormat="1" applyFont="1" applyBorder="1" applyProtection="1">
      <protection locked="0"/>
    </xf>
    <xf numFmtId="4" fontId="2" fillId="0" borderId="10" xfId="0" applyNumberFormat="1" applyFont="1" applyBorder="1" applyProtection="1">
      <protection locked="0"/>
    </xf>
    <xf numFmtId="4" fontId="7" fillId="0" borderId="7" xfId="0" applyNumberFormat="1" applyFont="1" applyBorder="1" applyProtection="1">
      <protection locked="0"/>
    </xf>
    <xf numFmtId="0" fontId="7" fillId="0" borderId="0" xfId="8" applyFont="1" applyAlignment="1" applyProtection="1">
      <alignment horizontal="left" vertical="top" indent="1"/>
      <protection hidden="1"/>
    </xf>
    <xf numFmtId="0" fontId="2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5" fillId="0" borderId="0" xfId="0" applyFont="1"/>
    <xf numFmtId="0" fontId="7" fillId="3" borderId="0" xfId="9" applyFont="1" applyFill="1" applyAlignment="1">
      <alignment horizontal="center" vertical="center"/>
    </xf>
    <xf numFmtId="0" fontId="7" fillId="3" borderId="10" xfId="9" applyFont="1" applyFill="1" applyBorder="1" applyAlignment="1">
      <alignment horizontal="center" vertical="center" wrapText="1"/>
    </xf>
    <xf numFmtId="0" fontId="7" fillId="2" borderId="5" xfId="9" applyFont="1" applyFill="1" applyBorder="1" applyAlignment="1" applyProtection="1">
      <alignment horizontal="center" vertical="center" wrapText="1"/>
      <protection locked="0"/>
    </xf>
    <xf numFmtId="4" fontId="7" fillId="2" borderId="8" xfId="9" applyNumberFormat="1" applyFont="1" applyFill="1" applyBorder="1" applyAlignment="1">
      <alignment horizontal="center" vertical="center" wrapText="1"/>
    </xf>
    <xf numFmtId="4" fontId="7" fillId="2" borderId="9" xfId="9" applyNumberFormat="1" applyFont="1" applyFill="1" applyBorder="1" applyAlignment="1">
      <alignment horizontal="center" vertical="center" wrapText="1"/>
    </xf>
    <xf numFmtId="0" fontId="7" fillId="2" borderId="6" xfId="9" applyFont="1" applyFill="1" applyBorder="1" applyAlignment="1" applyProtection="1">
      <alignment horizontal="center" vertical="center" wrapText="1"/>
      <protection locked="0"/>
    </xf>
    <xf numFmtId="0" fontId="7" fillId="2" borderId="1" xfId="9" applyFont="1" applyFill="1" applyBorder="1" applyAlignment="1">
      <alignment horizontal="center" vertical="center"/>
    </xf>
    <xf numFmtId="0" fontId="7" fillId="2" borderId="2" xfId="9" applyFont="1" applyFill="1" applyBorder="1" applyAlignment="1">
      <alignment horizontal="center" vertical="center"/>
    </xf>
    <xf numFmtId="0" fontId="7" fillId="2" borderId="3" xfId="9" applyFont="1" applyFill="1" applyBorder="1" applyAlignment="1">
      <alignment horizontal="center" vertical="center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Porcentual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9"/>
  <sheetViews>
    <sheetView showGridLines="0" tabSelected="1" zoomScaleNormal="100" zoomScaleSheetLayoutView="90" workbookViewId="0">
      <selection sqref="A1:G1"/>
    </sheetView>
  </sheetViews>
  <sheetFormatPr baseColWidth="10" defaultColWidth="11.42578125" defaultRowHeight="11.25" x14ac:dyDescent="0.2"/>
  <cols>
    <col min="1" max="1" width="62.42578125" style="1" customWidth="1"/>
    <col min="2" max="2" width="15.7109375" style="1" customWidth="1"/>
    <col min="3" max="3" width="18.7109375" style="1" customWidth="1"/>
    <col min="4" max="4" width="15.7109375" style="1" customWidth="1"/>
    <col min="5" max="7" width="15.7109375" style="2" customWidth="1"/>
    <col min="8" max="16384" width="11.42578125" style="1"/>
  </cols>
  <sheetData>
    <row r="1" spans="1:8" ht="50.1" customHeight="1" x14ac:dyDescent="0.2">
      <c r="A1" s="20" t="s">
        <v>63</v>
      </c>
      <c r="B1" s="20"/>
      <c r="C1" s="20"/>
      <c r="D1" s="20"/>
      <c r="E1" s="20"/>
      <c r="F1" s="20"/>
      <c r="G1" s="23"/>
    </row>
    <row r="2" spans="1:8" ht="15" customHeight="1" x14ac:dyDescent="0.2">
      <c r="A2" s="24"/>
      <c r="B2" s="20" t="s">
        <v>31</v>
      </c>
      <c r="C2" s="20"/>
      <c r="D2" s="20"/>
      <c r="E2" s="20"/>
      <c r="F2" s="20"/>
      <c r="G2" s="21" t="s">
        <v>30</v>
      </c>
    </row>
    <row r="3" spans="1:8" ht="24.95" customHeight="1" x14ac:dyDescent="0.2">
      <c r="A3" s="25"/>
      <c r="B3" s="6" t="s">
        <v>26</v>
      </c>
      <c r="C3" s="4" t="s">
        <v>34</v>
      </c>
      <c r="D3" s="4" t="s">
        <v>27</v>
      </c>
      <c r="E3" s="4" t="s">
        <v>28</v>
      </c>
      <c r="F3" s="7" t="s">
        <v>29</v>
      </c>
      <c r="G3" s="22"/>
    </row>
    <row r="4" spans="1:8" x14ac:dyDescent="0.2">
      <c r="A4" s="26"/>
      <c r="B4" s="3">
        <v>1</v>
      </c>
      <c r="C4" s="3">
        <v>2</v>
      </c>
      <c r="D4" s="3" t="s">
        <v>32</v>
      </c>
      <c r="E4" s="3">
        <v>4</v>
      </c>
      <c r="F4" s="3">
        <v>5</v>
      </c>
      <c r="G4" s="3" t="s">
        <v>33</v>
      </c>
    </row>
    <row r="5" spans="1:8" x14ac:dyDescent="0.2">
      <c r="A5" s="18"/>
      <c r="B5" s="19"/>
      <c r="C5" s="19"/>
      <c r="D5" s="19"/>
      <c r="E5" s="19"/>
      <c r="F5" s="19"/>
      <c r="G5" s="19"/>
    </row>
    <row r="6" spans="1:8" x14ac:dyDescent="0.2">
      <c r="A6" s="8" t="s">
        <v>25</v>
      </c>
      <c r="B6" s="5">
        <f>+B7+B10+B19+B23+B26+B31</f>
        <v>57203209.280000001</v>
      </c>
      <c r="C6" s="5">
        <f t="shared" ref="C6:G6" si="0">+C7+C10+C19+C23+C26+C31</f>
        <v>21688510.309999999</v>
      </c>
      <c r="D6" s="5">
        <f t="shared" si="0"/>
        <v>78891719.590000004</v>
      </c>
      <c r="E6" s="5">
        <f t="shared" si="0"/>
        <v>61755914.909999996</v>
      </c>
      <c r="F6" s="5">
        <f t="shared" si="0"/>
        <v>61755914.909999996</v>
      </c>
      <c r="G6" s="5">
        <f t="shared" si="0"/>
        <v>17135804.68</v>
      </c>
    </row>
    <row r="7" spans="1:8" x14ac:dyDescent="0.2">
      <c r="A7" s="14" t="s">
        <v>0</v>
      </c>
      <c r="B7" s="11">
        <f>SUM(B8:B9)</f>
        <v>0</v>
      </c>
      <c r="C7" s="11">
        <f>SUM(C8:C9)</f>
        <v>0</v>
      </c>
      <c r="D7" s="11">
        <f t="shared" ref="D7:G7" si="1">SUM(D8:D9)</f>
        <v>0</v>
      </c>
      <c r="E7" s="11">
        <f t="shared" si="1"/>
        <v>0</v>
      </c>
      <c r="F7" s="11">
        <f t="shared" si="1"/>
        <v>0</v>
      </c>
      <c r="G7" s="11">
        <f t="shared" si="1"/>
        <v>0</v>
      </c>
      <c r="H7" s="9">
        <v>0</v>
      </c>
    </row>
    <row r="8" spans="1:8" x14ac:dyDescent="0.2">
      <c r="A8" s="15" t="s">
        <v>1</v>
      </c>
      <c r="B8" s="12">
        <v>0</v>
      </c>
      <c r="C8" s="12">
        <v>0</v>
      </c>
      <c r="D8" s="12">
        <f>B8+C8</f>
        <v>0</v>
      </c>
      <c r="E8" s="12">
        <v>0</v>
      </c>
      <c r="F8" s="12">
        <v>0</v>
      </c>
      <c r="G8" s="12">
        <f>D8-E8</f>
        <v>0</v>
      </c>
      <c r="H8" s="9" t="s">
        <v>39</v>
      </c>
    </row>
    <row r="9" spans="1:8" x14ac:dyDescent="0.2">
      <c r="A9" s="15" t="s">
        <v>2</v>
      </c>
      <c r="B9" s="12">
        <v>0</v>
      </c>
      <c r="C9" s="12">
        <v>0</v>
      </c>
      <c r="D9" s="12">
        <f>B9+C9</f>
        <v>0</v>
      </c>
      <c r="E9" s="12">
        <v>0</v>
      </c>
      <c r="F9" s="12">
        <v>0</v>
      </c>
      <c r="G9" s="12">
        <f>D9-E9</f>
        <v>0</v>
      </c>
      <c r="H9" s="9" t="s">
        <v>40</v>
      </c>
    </row>
    <row r="10" spans="1:8" x14ac:dyDescent="0.2">
      <c r="A10" s="14" t="s">
        <v>3</v>
      </c>
      <c r="B10" s="11">
        <f>SUM(B11:B18)</f>
        <v>39900875.079999998</v>
      </c>
      <c r="C10" s="11">
        <f>SUM(C11:C18)</f>
        <v>18913789.719999999</v>
      </c>
      <c r="D10" s="11">
        <f t="shared" ref="D10:G10" si="2">SUM(D11:D18)</f>
        <v>58814664.799999997</v>
      </c>
      <c r="E10" s="11">
        <f t="shared" si="2"/>
        <v>42847538.489999995</v>
      </c>
      <c r="F10" s="11">
        <f t="shared" si="2"/>
        <v>42847538.489999995</v>
      </c>
      <c r="G10" s="11">
        <f t="shared" si="2"/>
        <v>15967126.309999999</v>
      </c>
      <c r="H10" s="9">
        <v>0</v>
      </c>
    </row>
    <row r="11" spans="1:8" x14ac:dyDescent="0.2">
      <c r="A11" s="15" t="s">
        <v>4</v>
      </c>
      <c r="B11" s="12">
        <v>32208002.640000001</v>
      </c>
      <c r="C11" s="12">
        <v>18476265.379999999</v>
      </c>
      <c r="D11" s="12">
        <f t="shared" ref="D11:D18" si="3">B11+C11</f>
        <v>50684268.019999996</v>
      </c>
      <c r="E11" s="12">
        <v>34848736.719999999</v>
      </c>
      <c r="F11" s="12">
        <v>34848736.719999999</v>
      </c>
      <c r="G11" s="12">
        <f t="shared" ref="G11:G18" si="4">D11-E11</f>
        <v>15835531.299999997</v>
      </c>
      <c r="H11" s="9" t="s">
        <v>41</v>
      </c>
    </row>
    <row r="12" spans="1:8" x14ac:dyDescent="0.2">
      <c r="A12" s="15" t="s">
        <v>5</v>
      </c>
      <c r="B12" s="12">
        <v>0</v>
      </c>
      <c r="C12" s="12">
        <v>0</v>
      </c>
      <c r="D12" s="12">
        <f t="shared" si="3"/>
        <v>0</v>
      </c>
      <c r="E12" s="12">
        <v>0</v>
      </c>
      <c r="F12" s="12">
        <v>0</v>
      </c>
      <c r="G12" s="12">
        <f t="shared" si="4"/>
        <v>0</v>
      </c>
      <c r="H12" s="9" t="s">
        <v>42</v>
      </c>
    </row>
    <row r="13" spans="1:8" x14ac:dyDescent="0.2">
      <c r="A13" s="15" t="s">
        <v>6</v>
      </c>
      <c r="B13" s="12">
        <v>7692872.4400000004</v>
      </c>
      <c r="C13" s="12">
        <v>437524.34</v>
      </c>
      <c r="D13" s="12">
        <f t="shared" si="3"/>
        <v>8130396.7800000003</v>
      </c>
      <c r="E13" s="12">
        <v>7998801.7699999996</v>
      </c>
      <c r="F13" s="12">
        <v>7998801.7699999996</v>
      </c>
      <c r="G13" s="12">
        <f t="shared" si="4"/>
        <v>131595.01000000071</v>
      </c>
      <c r="H13" s="9" t="s">
        <v>43</v>
      </c>
    </row>
    <row r="14" spans="1:8" x14ac:dyDescent="0.2">
      <c r="A14" s="15" t="s">
        <v>7</v>
      </c>
      <c r="B14" s="12">
        <v>0</v>
      </c>
      <c r="C14" s="12">
        <v>0</v>
      </c>
      <c r="D14" s="12">
        <f t="shared" si="3"/>
        <v>0</v>
      </c>
      <c r="E14" s="12">
        <v>0</v>
      </c>
      <c r="F14" s="12">
        <v>0</v>
      </c>
      <c r="G14" s="12">
        <f t="shared" si="4"/>
        <v>0</v>
      </c>
      <c r="H14" s="9" t="s">
        <v>44</v>
      </c>
    </row>
    <row r="15" spans="1:8" x14ac:dyDescent="0.2">
      <c r="A15" s="15" t="s">
        <v>8</v>
      </c>
      <c r="B15" s="12">
        <v>0</v>
      </c>
      <c r="C15" s="12">
        <v>0</v>
      </c>
      <c r="D15" s="12">
        <f t="shared" si="3"/>
        <v>0</v>
      </c>
      <c r="E15" s="12">
        <v>0</v>
      </c>
      <c r="F15" s="12">
        <v>0</v>
      </c>
      <c r="G15" s="12">
        <f t="shared" si="4"/>
        <v>0</v>
      </c>
      <c r="H15" s="9" t="s">
        <v>45</v>
      </c>
    </row>
    <row r="16" spans="1:8" x14ac:dyDescent="0.2">
      <c r="A16" s="15" t="s">
        <v>9</v>
      </c>
      <c r="B16" s="12">
        <v>0</v>
      </c>
      <c r="C16" s="12">
        <v>0</v>
      </c>
      <c r="D16" s="12">
        <f t="shared" si="3"/>
        <v>0</v>
      </c>
      <c r="E16" s="12">
        <v>0</v>
      </c>
      <c r="F16" s="12">
        <v>0</v>
      </c>
      <c r="G16" s="12">
        <f t="shared" si="4"/>
        <v>0</v>
      </c>
      <c r="H16" s="9" t="s">
        <v>46</v>
      </c>
    </row>
    <row r="17" spans="1:8" x14ac:dyDescent="0.2">
      <c r="A17" s="15" t="s">
        <v>10</v>
      </c>
      <c r="B17" s="12">
        <v>0</v>
      </c>
      <c r="C17" s="12">
        <v>0</v>
      </c>
      <c r="D17" s="12">
        <f t="shared" si="3"/>
        <v>0</v>
      </c>
      <c r="E17" s="12">
        <v>0</v>
      </c>
      <c r="F17" s="12">
        <v>0</v>
      </c>
      <c r="G17" s="12">
        <f t="shared" si="4"/>
        <v>0</v>
      </c>
      <c r="H17" s="9" t="s">
        <v>47</v>
      </c>
    </row>
    <row r="18" spans="1:8" x14ac:dyDescent="0.2">
      <c r="A18" s="15" t="s">
        <v>11</v>
      </c>
      <c r="B18" s="12">
        <v>0</v>
      </c>
      <c r="C18" s="12">
        <v>0</v>
      </c>
      <c r="D18" s="12">
        <f t="shared" si="3"/>
        <v>0</v>
      </c>
      <c r="E18" s="12">
        <v>0</v>
      </c>
      <c r="F18" s="12">
        <v>0</v>
      </c>
      <c r="G18" s="12">
        <f t="shared" si="4"/>
        <v>0</v>
      </c>
      <c r="H18" s="9" t="s">
        <v>48</v>
      </c>
    </row>
    <row r="19" spans="1:8" x14ac:dyDescent="0.2">
      <c r="A19" s="14" t="s">
        <v>12</v>
      </c>
      <c r="B19" s="11">
        <f>SUM(B20:B22)</f>
        <v>17302334.199999999</v>
      </c>
      <c r="C19" s="11">
        <f>SUM(C20:C22)</f>
        <v>2774720.59</v>
      </c>
      <c r="D19" s="11">
        <f t="shared" ref="D19:G19" si="5">SUM(D20:D22)</f>
        <v>20077054.789999999</v>
      </c>
      <c r="E19" s="11">
        <f t="shared" si="5"/>
        <v>18908376.419999998</v>
      </c>
      <c r="F19" s="11">
        <f t="shared" si="5"/>
        <v>18908376.419999998</v>
      </c>
      <c r="G19" s="11">
        <f t="shared" si="5"/>
        <v>1168678.3700000003</v>
      </c>
      <c r="H19" s="9">
        <v>0</v>
      </c>
    </row>
    <row r="20" spans="1:8" x14ac:dyDescent="0.2">
      <c r="A20" s="15" t="s">
        <v>13</v>
      </c>
      <c r="B20" s="12">
        <v>16876830.120000001</v>
      </c>
      <c r="C20" s="12">
        <v>2699789.4</v>
      </c>
      <c r="D20" s="12">
        <f t="shared" ref="D20:D22" si="6">B20+C20</f>
        <v>19576619.52</v>
      </c>
      <c r="E20" s="12">
        <v>18440278.449999999</v>
      </c>
      <c r="F20" s="12">
        <v>18440278.449999999</v>
      </c>
      <c r="G20" s="12">
        <f t="shared" ref="G20:G22" si="7">D20-E20</f>
        <v>1136341.0700000003</v>
      </c>
      <c r="H20" s="9" t="s">
        <v>49</v>
      </c>
    </row>
    <row r="21" spans="1:8" x14ac:dyDescent="0.2">
      <c r="A21" s="15" t="s">
        <v>14</v>
      </c>
      <c r="B21" s="12">
        <v>425504.08</v>
      </c>
      <c r="C21" s="12">
        <v>74931.19</v>
      </c>
      <c r="D21" s="12">
        <f t="shared" si="6"/>
        <v>500435.27</v>
      </c>
      <c r="E21" s="12">
        <v>468097.97</v>
      </c>
      <c r="F21" s="12">
        <v>468097.97</v>
      </c>
      <c r="G21" s="12">
        <f t="shared" si="7"/>
        <v>32337.300000000047</v>
      </c>
      <c r="H21" s="9" t="s">
        <v>50</v>
      </c>
    </row>
    <row r="22" spans="1:8" x14ac:dyDescent="0.2">
      <c r="A22" s="15" t="s">
        <v>15</v>
      </c>
      <c r="B22" s="12">
        <v>0</v>
      </c>
      <c r="C22" s="12">
        <v>0</v>
      </c>
      <c r="D22" s="12">
        <f t="shared" si="6"/>
        <v>0</v>
      </c>
      <c r="E22" s="12">
        <v>0</v>
      </c>
      <c r="F22" s="12">
        <v>0</v>
      </c>
      <c r="G22" s="12">
        <f t="shared" si="7"/>
        <v>0</v>
      </c>
      <c r="H22" s="9" t="s">
        <v>51</v>
      </c>
    </row>
    <row r="23" spans="1:8" x14ac:dyDescent="0.2">
      <c r="A23" s="14" t="s">
        <v>16</v>
      </c>
      <c r="B23" s="11">
        <f>SUM(B24:B25)</f>
        <v>0</v>
      </c>
      <c r="C23" s="11">
        <f>SUM(C24:C25)</f>
        <v>0</v>
      </c>
      <c r="D23" s="11">
        <f t="shared" ref="D23:G23" si="8">SUM(D24:D25)</f>
        <v>0</v>
      </c>
      <c r="E23" s="11">
        <f t="shared" si="8"/>
        <v>0</v>
      </c>
      <c r="F23" s="11">
        <f t="shared" si="8"/>
        <v>0</v>
      </c>
      <c r="G23" s="11">
        <f t="shared" si="8"/>
        <v>0</v>
      </c>
      <c r="H23" s="9">
        <v>0</v>
      </c>
    </row>
    <row r="24" spans="1:8" x14ac:dyDescent="0.2">
      <c r="A24" s="15" t="s">
        <v>17</v>
      </c>
      <c r="B24" s="12">
        <v>0</v>
      </c>
      <c r="C24" s="12">
        <v>0</v>
      </c>
      <c r="D24" s="12">
        <f t="shared" ref="D24:D25" si="9">B24+C24</f>
        <v>0</v>
      </c>
      <c r="E24" s="12">
        <v>0</v>
      </c>
      <c r="F24" s="12">
        <v>0</v>
      </c>
      <c r="G24" s="12">
        <f t="shared" ref="G24:G25" si="10">D24-E24</f>
        <v>0</v>
      </c>
      <c r="H24" s="9" t="s">
        <v>52</v>
      </c>
    </row>
    <row r="25" spans="1:8" x14ac:dyDescent="0.2">
      <c r="A25" s="15" t="s">
        <v>18</v>
      </c>
      <c r="B25" s="12">
        <v>0</v>
      </c>
      <c r="C25" s="12">
        <v>0</v>
      </c>
      <c r="D25" s="12">
        <f t="shared" si="9"/>
        <v>0</v>
      </c>
      <c r="E25" s="12">
        <v>0</v>
      </c>
      <c r="F25" s="12">
        <v>0</v>
      </c>
      <c r="G25" s="12">
        <f t="shared" si="10"/>
        <v>0</v>
      </c>
      <c r="H25" s="9" t="s">
        <v>53</v>
      </c>
    </row>
    <row r="26" spans="1:8" x14ac:dyDescent="0.2">
      <c r="A26" s="14" t="s">
        <v>19</v>
      </c>
      <c r="B26" s="11">
        <f>SUM(B27:B30)</f>
        <v>0</v>
      </c>
      <c r="C26" s="11">
        <f>SUM(C27:C30)</f>
        <v>0</v>
      </c>
      <c r="D26" s="11">
        <f t="shared" ref="D26:G26" si="11">SUM(D27:D30)</f>
        <v>0</v>
      </c>
      <c r="E26" s="11">
        <f t="shared" si="11"/>
        <v>0</v>
      </c>
      <c r="F26" s="11">
        <f t="shared" si="11"/>
        <v>0</v>
      </c>
      <c r="G26" s="11">
        <f t="shared" si="11"/>
        <v>0</v>
      </c>
      <c r="H26" s="9">
        <v>0</v>
      </c>
    </row>
    <row r="27" spans="1:8" x14ac:dyDescent="0.2">
      <c r="A27" s="15" t="s">
        <v>20</v>
      </c>
      <c r="B27" s="12">
        <v>0</v>
      </c>
      <c r="C27" s="12">
        <v>0</v>
      </c>
      <c r="D27" s="12">
        <f t="shared" ref="D27:D30" si="12">B27+C27</f>
        <v>0</v>
      </c>
      <c r="E27" s="12">
        <v>0</v>
      </c>
      <c r="F27" s="12">
        <v>0</v>
      </c>
      <c r="G27" s="12">
        <f t="shared" ref="G27:G30" si="13">D27-E27</f>
        <v>0</v>
      </c>
      <c r="H27" s="9" t="s">
        <v>54</v>
      </c>
    </row>
    <row r="28" spans="1:8" x14ac:dyDescent="0.2">
      <c r="A28" s="15" t="s">
        <v>21</v>
      </c>
      <c r="B28" s="12">
        <v>0</v>
      </c>
      <c r="C28" s="12">
        <v>0</v>
      </c>
      <c r="D28" s="12">
        <f t="shared" si="12"/>
        <v>0</v>
      </c>
      <c r="E28" s="12">
        <v>0</v>
      </c>
      <c r="F28" s="12">
        <v>0</v>
      </c>
      <c r="G28" s="12">
        <f t="shared" si="13"/>
        <v>0</v>
      </c>
      <c r="H28" s="9" t="s">
        <v>55</v>
      </c>
    </row>
    <row r="29" spans="1:8" x14ac:dyDescent="0.2">
      <c r="A29" s="15" t="s">
        <v>22</v>
      </c>
      <c r="B29" s="12">
        <v>0</v>
      </c>
      <c r="C29" s="12">
        <v>0</v>
      </c>
      <c r="D29" s="12">
        <f t="shared" si="12"/>
        <v>0</v>
      </c>
      <c r="E29" s="12">
        <v>0</v>
      </c>
      <c r="F29" s="12">
        <v>0</v>
      </c>
      <c r="G29" s="12">
        <f t="shared" si="13"/>
        <v>0</v>
      </c>
      <c r="H29" s="9" t="s">
        <v>56</v>
      </c>
    </row>
    <row r="30" spans="1:8" x14ac:dyDescent="0.2">
      <c r="A30" s="15" t="s">
        <v>23</v>
      </c>
      <c r="B30" s="12">
        <v>0</v>
      </c>
      <c r="C30" s="12">
        <v>0</v>
      </c>
      <c r="D30" s="12">
        <f t="shared" si="12"/>
        <v>0</v>
      </c>
      <c r="E30" s="12">
        <v>0</v>
      </c>
      <c r="F30" s="12">
        <v>0</v>
      </c>
      <c r="G30" s="12">
        <f t="shared" si="13"/>
        <v>0</v>
      </c>
      <c r="H30" s="9" t="s">
        <v>57</v>
      </c>
    </row>
    <row r="31" spans="1:8" x14ac:dyDescent="0.2">
      <c r="A31" s="14" t="s">
        <v>35</v>
      </c>
      <c r="B31" s="11">
        <f>SUM(B32)</f>
        <v>0</v>
      </c>
      <c r="C31" s="11">
        <f t="shared" ref="C31:G31" si="14">SUM(C32)</f>
        <v>0</v>
      </c>
      <c r="D31" s="11">
        <f t="shared" si="14"/>
        <v>0</v>
      </c>
      <c r="E31" s="11">
        <f t="shared" si="14"/>
        <v>0</v>
      </c>
      <c r="F31" s="11">
        <f t="shared" si="14"/>
        <v>0</v>
      </c>
      <c r="G31" s="11">
        <f t="shared" si="14"/>
        <v>0</v>
      </c>
      <c r="H31" s="9">
        <v>0</v>
      </c>
    </row>
    <row r="32" spans="1:8" x14ac:dyDescent="0.2">
      <c r="A32" s="15" t="s">
        <v>24</v>
      </c>
      <c r="B32" s="12">
        <v>0</v>
      </c>
      <c r="C32" s="12">
        <v>0</v>
      </c>
      <c r="D32" s="12">
        <f t="shared" ref="D32:D35" si="15">B32+C32</f>
        <v>0</v>
      </c>
      <c r="E32" s="12">
        <v>0</v>
      </c>
      <c r="F32" s="12">
        <v>0</v>
      </c>
      <c r="G32" s="12">
        <f t="shared" ref="G32:G35" si="16">D32-E32</f>
        <v>0</v>
      </c>
      <c r="H32" s="9" t="s">
        <v>58</v>
      </c>
    </row>
    <row r="33" spans="1:8" x14ac:dyDescent="0.2">
      <c r="A33" s="16" t="s">
        <v>36</v>
      </c>
      <c r="B33" s="11">
        <v>0</v>
      </c>
      <c r="C33" s="11">
        <v>0</v>
      </c>
      <c r="D33" s="11">
        <f t="shared" si="15"/>
        <v>0</v>
      </c>
      <c r="E33" s="11">
        <v>0</v>
      </c>
      <c r="F33" s="11">
        <v>0</v>
      </c>
      <c r="G33" s="11">
        <f t="shared" si="16"/>
        <v>0</v>
      </c>
      <c r="H33" s="9" t="s">
        <v>59</v>
      </c>
    </row>
    <row r="34" spans="1:8" x14ac:dyDescent="0.2">
      <c r="A34" s="16" t="s">
        <v>37</v>
      </c>
      <c r="B34" s="11">
        <v>0</v>
      </c>
      <c r="C34" s="11">
        <v>0</v>
      </c>
      <c r="D34" s="11">
        <f t="shared" si="15"/>
        <v>0</v>
      </c>
      <c r="E34" s="11">
        <v>0</v>
      </c>
      <c r="F34" s="11">
        <v>0</v>
      </c>
      <c r="G34" s="11">
        <f t="shared" si="16"/>
        <v>0</v>
      </c>
      <c r="H34" s="9" t="s">
        <v>60</v>
      </c>
    </row>
    <row r="35" spans="1:8" x14ac:dyDescent="0.2">
      <c r="A35" s="16" t="s">
        <v>38</v>
      </c>
      <c r="B35" s="11">
        <v>0</v>
      </c>
      <c r="C35" s="11">
        <v>0</v>
      </c>
      <c r="D35" s="11">
        <f t="shared" si="15"/>
        <v>0</v>
      </c>
      <c r="E35" s="11">
        <v>0</v>
      </c>
      <c r="F35" s="11">
        <v>0</v>
      </c>
      <c r="G35" s="11">
        <f t="shared" si="16"/>
        <v>0</v>
      </c>
      <c r="H35" s="9" t="s">
        <v>61</v>
      </c>
    </row>
    <row r="36" spans="1:8" x14ac:dyDescent="0.2">
      <c r="A36" s="16"/>
      <c r="B36" s="11"/>
      <c r="C36" s="11"/>
      <c r="D36" s="11"/>
      <c r="E36" s="11"/>
      <c r="F36" s="11"/>
      <c r="G36" s="11"/>
      <c r="H36" s="9"/>
    </row>
    <row r="37" spans="1:8" ht="13.5" customHeight="1" x14ac:dyDescent="0.25">
      <c r="A37" s="10"/>
      <c r="B37" s="13">
        <f t="shared" ref="B37:G37" si="17">+B6+B33+B34+B35</f>
        <v>57203209.280000001</v>
      </c>
      <c r="C37" s="13">
        <f t="shared" si="17"/>
        <v>21688510.309999999</v>
      </c>
      <c r="D37" s="13">
        <f t="shared" si="17"/>
        <v>78891719.590000004</v>
      </c>
      <c r="E37" s="13">
        <f t="shared" si="17"/>
        <v>61755914.909999996</v>
      </c>
      <c r="F37" s="13">
        <f t="shared" si="17"/>
        <v>61755914.909999996</v>
      </c>
      <c r="G37" s="13">
        <f t="shared" si="17"/>
        <v>17135804.68</v>
      </c>
    </row>
    <row r="39" spans="1:8" x14ac:dyDescent="0.2">
      <c r="A39" s="17" t="s">
        <v>62</v>
      </c>
    </row>
  </sheetData>
  <sheetProtection formatCells="0" formatColumns="0" formatRows="0" autoFilter="0"/>
  <protectedRanges>
    <protectedRange sqref="A38:G65522" name="Rango1"/>
    <protectedRange sqref="B31 B7 A11:B18 B10 A20:B22 B19 A24:B25 B23 A27:B30 B26 A8:B9 C7:G36 A32:B36" name="Rango1_3"/>
    <protectedRange sqref="B4:G6" name="Rango1_2_2"/>
    <protectedRange sqref="A37:G37" name="Rango1_1_2"/>
  </protectedRanges>
  <mergeCells count="4">
    <mergeCell ref="B2:F2"/>
    <mergeCell ref="G2:G3"/>
    <mergeCell ref="A1:G1"/>
    <mergeCell ref="A2:A4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4AB682-C089-402D-9C49-FFBFD27CC20F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Adriana Nohemí Meléndez Carreón</cp:lastModifiedBy>
  <cp:lastPrinted>2017-03-30T22:19:49Z</cp:lastPrinted>
  <dcterms:created xsi:type="dcterms:W3CDTF">2012-12-11T21:13:37Z</dcterms:created>
  <dcterms:modified xsi:type="dcterms:W3CDTF">2025-02-13T16:26:00Z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