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mydbs-my.sharepoint.com/personal/10539218_mydbs_ie/Documents/Desktop/Capstone_MScData_Sept23_SB/FiguresAndTables/"/>
    </mc:Choice>
  </mc:AlternateContent>
  <xr:revisionPtr revIDLastSave="814" documentId="8_{1CD4F42F-7BFE-4E5F-B8BE-5A13F6FC91AB}" xr6:coauthVersionLast="47" xr6:coauthVersionMax="47" xr10:uidLastSave="{F9A3E015-5D20-4162-A108-EB9E490748D9}"/>
  <bookViews>
    <workbookView xWindow="-108" yWindow="-108" windowWidth="23256" windowHeight="12576" tabRatio="715" firstSheet="7" activeTab="15" xr2:uid="{C3A91DCB-50E1-4673-830B-69474B35E162}"/>
  </bookViews>
  <sheets>
    <sheet name="Abbreviations" sheetId="1" r:id="rId1"/>
    <sheet name="T.2.3.3." sheetId="2" r:id="rId2"/>
    <sheet name="T.3.1." sheetId="3" r:id="rId3"/>
    <sheet name="T.3.2." sheetId="4" r:id="rId4"/>
    <sheet name="T.3.2.5." sheetId="5" r:id="rId5"/>
    <sheet name="T.3.4." sheetId="6" r:id="rId6"/>
    <sheet name="T.3.4.1." sheetId="7" r:id="rId7"/>
    <sheet name="T.3.6." sheetId="8" r:id="rId8"/>
    <sheet name="T.3.6.1." sheetId="10" r:id="rId9"/>
    <sheet name="T.5" sheetId="11" r:id="rId10"/>
    <sheet name="T.6" sheetId="12" r:id="rId11"/>
    <sheet name="T.6 (2)" sheetId="13" r:id="rId12"/>
    <sheet name="Table 6.2.1" sheetId="16" r:id="rId13"/>
    <sheet name="T.Server.py" sheetId="14" r:id="rId14"/>
    <sheet name="T.Client.py" sheetId="15" r:id="rId15"/>
    <sheet name="Table 6.2.2" sheetId="17" r:id="rId16"/>
    <sheet name="CommunicationProtocols" sheetId="18" r:id="rId17"/>
  </sheets>
  <definedNames>
    <definedName name="_xlnm._FilterDatabase" localSheetId="0" hidden="1">Abbreviations!$A$1:$B$28</definedName>
    <definedName name="_xlnm._FilterDatabase" localSheetId="2" hidden="1">'T.3.1.'!$C$4:$K$4</definedName>
    <definedName name="_xlnm._FilterDatabase" localSheetId="3" hidden="1">'T.3.2.'!$D$3:$F$13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13" l="1"/>
  <c r="J8" i="13"/>
  <c r="J9" i="13"/>
  <c r="J10" i="13"/>
  <c r="J6" i="13"/>
  <c r="E19" i="3"/>
  <c r="F19" i="3"/>
  <c r="E18" i="3"/>
  <c r="H14" i="3" s="1"/>
  <c r="F18" i="3"/>
  <c r="I7" i="3" s="1"/>
  <c r="D19" i="3"/>
  <c r="D18" i="3"/>
  <c r="G13" i="3" s="1"/>
  <c r="G5" i="3" l="1"/>
  <c r="H8" i="3"/>
  <c r="I6" i="3"/>
  <c r="G8" i="3"/>
  <c r="G7" i="3"/>
  <c r="H9" i="3"/>
  <c r="I12" i="3"/>
  <c r="G12" i="3"/>
  <c r="H10" i="3"/>
  <c r="I14" i="3"/>
  <c r="G14" i="3"/>
  <c r="H5" i="3"/>
  <c r="I9" i="3"/>
  <c r="G9" i="3"/>
  <c r="H6" i="3"/>
  <c r="I10" i="3"/>
  <c r="I5" i="3"/>
  <c r="H7" i="3"/>
  <c r="G10" i="3"/>
  <c r="H11" i="3"/>
  <c r="H13" i="3"/>
  <c r="G6" i="3"/>
  <c r="H12" i="3"/>
  <c r="I11" i="3"/>
  <c r="I13" i="3"/>
  <c r="G11" i="3"/>
  <c r="I8" i="3"/>
  <c r="J14" i="3" l="1"/>
  <c r="J10" i="3"/>
  <c r="J11" i="3"/>
  <c r="J7" i="3"/>
  <c r="J12" i="3"/>
  <c r="J6" i="3"/>
  <c r="J9" i="3"/>
  <c r="J13" i="3"/>
  <c r="J8" i="3"/>
  <c r="J5" i="3"/>
</calcChain>
</file>

<file path=xl/sharedStrings.xml><?xml version="1.0" encoding="utf-8"?>
<sst xmlns="http://schemas.openxmlformats.org/spreadsheetml/2006/main" count="503" uniqueCount="363">
  <si>
    <t>FL</t>
  </si>
  <si>
    <t>Federated Learning</t>
  </si>
  <si>
    <t>ML</t>
  </si>
  <si>
    <t>Machine Learning</t>
  </si>
  <si>
    <t xml:space="preserve">DA </t>
  </si>
  <si>
    <t>Data Analytics</t>
  </si>
  <si>
    <t>Abbreviation</t>
  </si>
  <si>
    <t>Meaning</t>
  </si>
  <si>
    <t>TFF</t>
  </si>
  <si>
    <t>TensorFlow Federated</t>
  </si>
  <si>
    <t xml:space="preserve">NN </t>
  </si>
  <si>
    <t>Neural Network</t>
  </si>
  <si>
    <t>IoT</t>
  </si>
  <si>
    <t>Internet of Things</t>
  </si>
  <si>
    <t>HFL</t>
  </si>
  <si>
    <t>Horizontal Federated Learning</t>
  </si>
  <si>
    <t>VFL</t>
  </si>
  <si>
    <t>Vertical Federated Learning</t>
  </si>
  <si>
    <t>FTL</t>
  </si>
  <si>
    <t>Federated Transfer Learning</t>
  </si>
  <si>
    <t>Data Location</t>
  </si>
  <si>
    <t>Privacy</t>
  </si>
  <si>
    <t>Training Process</t>
  </si>
  <si>
    <t>Use Case</t>
  </si>
  <si>
    <t>Distributed Machine Learning</t>
  </si>
  <si>
    <t>FL emphasizes data privacy by not transferring raw data to a central server. Instead, it shares only the learned model parameters, thus reducing the risk of data breaches.</t>
  </si>
  <si>
    <t>Data remains on the local devices (e.g., smartphones, edge devices) and only model updates are shared with a central server.</t>
  </si>
  <si>
    <t>The central server aggregates the model updates received from various devices to create a global model, which is then sent back to the devices for further training.</t>
  </si>
  <si>
    <t>It is primarily used in scenarios where data privacy is critical, such as healthcare, finance, and personalized recommendations.</t>
  </si>
  <si>
    <t>Data is often split across multiple servers or data centers. Raw data can be transferred between these servers.</t>
  </si>
  <si>
    <t>DML does not inherently focus on data privacy as FL does. Data can be centralized or decentralized based on the architecture.</t>
  </si>
  <si>
    <t>The training data is distributed across different nodes, and computations are parallelized to speed up the training process. The model parameters are shared and synchronized across these nodes.</t>
  </si>
  <si>
    <t>DML is generally used for large-scale data processing tasks where the primary goal is to increase computational efficiency, such as in big data analytics and large-scale deep learning tasks.</t>
  </si>
  <si>
    <t>DML</t>
  </si>
  <si>
    <t xml:space="preserve">Distributed Machine Learning </t>
  </si>
  <si>
    <t>FC</t>
  </si>
  <si>
    <t>Federated Core</t>
  </si>
  <si>
    <t>FL Framework</t>
  </si>
  <si>
    <t>Stars</t>
  </si>
  <si>
    <t>Contributors</t>
  </si>
  <si>
    <t>Forks</t>
  </si>
  <si>
    <t>NVIDIA</t>
  </si>
  <si>
    <t>Flower</t>
  </si>
  <si>
    <t>Substra</t>
  </si>
  <si>
    <t>FATE</t>
  </si>
  <si>
    <t>PySyft</t>
  </si>
  <si>
    <t>OpenFL</t>
  </si>
  <si>
    <t>FLGo</t>
  </si>
  <si>
    <t>https://github.com/WwZzz/easyFL</t>
  </si>
  <si>
    <t>https://github.com/NVIDIA/NVFlare</t>
  </si>
  <si>
    <t>https://github.com/Substra/substra</t>
  </si>
  <si>
    <t>https://github.com/adap/flower</t>
  </si>
  <si>
    <t>https://github.com/OpenMined/PySyft</t>
  </si>
  <si>
    <t>https://github.com/securefederatedai/openfl</t>
  </si>
  <si>
    <t>https://github.com/google-parfait/tensorflow-federated</t>
  </si>
  <si>
    <t>https://github.com/FederatedAI/FATE</t>
  </si>
  <si>
    <t>PaddleFL</t>
  </si>
  <si>
    <t>https://github.com/PaddlePaddle/PaddleFL</t>
  </si>
  <si>
    <t>FedML</t>
  </si>
  <si>
    <t>https://github.com/FedML-AI/FedML</t>
  </si>
  <si>
    <t>Mininum</t>
  </si>
  <si>
    <t>Maximum</t>
  </si>
  <si>
    <t>Stars Normalised</t>
  </si>
  <si>
    <t>Forks Normalised</t>
  </si>
  <si>
    <t>Contributors Normalised</t>
  </si>
  <si>
    <t>Stats Normalised Average</t>
  </si>
  <si>
    <t>URLs</t>
  </si>
  <si>
    <t>Data taken from GitHub June 2024</t>
  </si>
  <si>
    <t>FL Framework Ranking</t>
  </si>
  <si>
    <t>Normalised Stats  Average</t>
  </si>
  <si>
    <t>Normalised Stars</t>
  </si>
  <si>
    <t>Normalised Forks</t>
  </si>
  <si>
    <t>Normalised Contributors</t>
  </si>
  <si>
    <t>NF</t>
  </si>
  <si>
    <t>SDK</t>
  </si>
  <si>
    <t xml:space="preserve">Software Development Kit </t>
  </si>
  <si>
    <t>Nvidia Flare</t>
  </si>
  <si>
    <t>DLT</t>
  </si>
  <si>
    <t>Distributed Ledger Technology</t>
  </si>
  <si>
    <t>Algorithms Used</t>
  </si>
  <si>
    <t>FedAvg and  SecureBoost</t>
  </si>
  <si>
    <t>FedAvg, FedProx and FedMA</t>
  </si>
  <si>
    <t>FedAvg</t>
  </si>
  <si>
    <t>FedAvg, SecureBoost and Custom FL Algorithms</t>
  </si>
  <si>
    <t>FedAvg, FedProx, and Custom FL Algorithms</t>
  </si>
  <si>
    <t>FedAvg and Custom FL Algorithms</t>
  </si>
  <si>
    <t xml:space="preserve">Federated Averaging </t>
  </si>
  <si>
    <t>FedMA</t>
  </si>
  <si>
    <t>Federated Matched Averaging</t>
  </si>
  <si>
    <t>CNN(s)</t>
  </si>
  <si>
    <t>Convolutional Neural Network(s)</t>
  </si>
  <si>
    <t>Long Short-Term Memory Networks</t>
  </si>
  <si>
    <t>LSTM(s)</t>
  </si>
  <si>
    <t>GBDT</t>
  </si>
  <si>
    <t xml:space="preserve">Gradient Boosting Decision Trees </t>
  </si>
  <si>
    <t>Algorithm</t>
  </si>
  <si>
    <t>FedProx</t>
  </si>
  <si>
    <t>Constructs global models by matching and averaging hidden elements layer-wise, ensuring functional matching and reducing communication costs.</t>
  </si>
  <si>
    <t>SecureBoost</t>
  </si>
  <si>
    <t>Uses vertically partitioned data and privacy-preserving protocols to train gradient boosting models securely, ensuring data privacy through encryption.</t>
  </si>
  <si>
    <t>Summary</t>
  </si>
  <si>
    <t>A variation of FedAvg. Adds a proximal term to handle system and statistical heterogeneity, enabling non-uniform local computation and improving stability.</t>
  </si>
  <si>
    <t>Trains models across multiple devices using Stochastic Gradient Descent, preserves centralized control, and reduces communication rounds.  It is efficient in non-IID data environments.</t>
  </si>
  <si>
    <t>AML</t>
  </si>
  <si>
    <t>Azure Machine Learning</t>
  </si>
  <si>
    <t>Datasets</t>
  </si>
  <si>
    <t>Medical Imaging and Synthetic Datasets</t>
  </si>
  <si>
    <t>Breast Cancer Wisconsin, Retail Transaction and Bank Marketing Datasets</t>
  </si>
  <si>
    <t>MNIST, CIFAR-10 and MedNIST</t>
  </si>
  <si>
    <t>CIFAR-10, Fashion-MNIST and IMDB</t>
  </si>
  <si>
    <t>MNIST, CIFAR-10 and Shakespeare</t>
  </si>
  <si>
    <t>EMNIST, CIFAR-10 and Shakespeare</t>
  </si>
  <si>
    <t>LIDC-IDRI, BRATS and COVID-19 Chest X-ray</t>
  </si>
  <si>
    <t>CIFAR-10, MNIST and ILSVRC2012</t>
  </si>
  <si>
    <t>Medical  and Financial Datasets</t>
  </si>
  <si>
    <t>Synthetic Data, CIFAR-10 and MNIST</t>
  </si>
  <si>
    <t>Dataset</t>
  </si>
  <si>
    <t>Application</t>
  </si>
  <si>
    <t>MNIST</t>
  </si>
  <si>
    <t>CIFAR-10</t>
  </si>
  <si>
    <t>Used for image recognition tasks, providing a harder dataset to test the robustness of FL models. Used in Flower, FedML, and PaddleFL frameworks.</t>
  </si>
  <si>
    <t>MedNIST</t>
  </si>
  <si>
    <t>Applied in medical imaging for classification tasks, supporting healthcare applications with privacy-preserving capabilities. Used in PySyft.</t>
  </si>
  <si>
    <t>EMNIST</t>
  </si>
  <si>
    <t>An extension of MNIST for more extensive character recognition tasks. Used with TensorFlow Federated.</t>
  </si>
  <si>
    <t>Fashion-MNIST</t>
  </si>
  <si>
    <t>Focuses on recognizing fashion objects, providing a robust testing platform for machine-learning algorithms. Used in Flower.</t>
  </si>
  <si>
    <t>IMDB</t>
  </si>
  <si>
    <t>Used for sentiment analysis in natural language processing, providing a text-based dataset for FL models. Used in Flower.</t>
  </si>
  <si>
    <t>Shakespeare</t>
  </si>
  <si>
    <t>Medical Imaging Datasets (LIDC-IDRI, BRATS, COVID-19 Chest X-ray)</t>
  </si>
  <si>
    <t>Retail Transaction and Bank Marketing Data</t>
  </si>
  <si>
    <t>Used in financial services for fraud detection and predictive marketing. Discussed in FATE.</t>
  </si>
  <si>
    <t>Synthetic Data</t>
  </si>
  <si>
    <t>Commonly used in initial testing and benchmarking of FL algorithms before applying them to real datasets. Employed in FLGo.</t>
  </si>
  <si>
    <t>Real-World Image Dataset by Luo et al. (2021)</t>
  </si>
  <si>
    <t>A non-IID, imbalanced dataset from images recorded by 26 street cameras, classified into 7 object types. Evaluated with YOLO and Faster R-CNN in federated learning.</t>
  </si>
  <si>
    <t>RSNA Chest X-ray Dataset</t>
  </si>
  <si>
    <t>5,786 images for pneumonia detection, used to benchmark federated learning models across institutions while preserving data privacy. Described in Zhang, D. et al. (2021).</t>
  </si>
  <si>
    <t>Keyword Spotting Datasets</t>
  </si>
  <si>
    <t>Employed to model heterogeneity in non-IID conditions within federated learning for medical applications. Described in Pfitzer et al. (2021).</t>
  </si>
  <si>
    <t>CIFAR-100</t>
  </si>
  <si>
    <t>Effective in simulating non-IID conditions. Used in Lai et al. (2024).</t>
  </si>
  <si>
    <t>Used for the classification of handwritten digits, providing an easy and effective benchmark for image classifications. Used by PySyft, FedML, and TFF.</t>
  </si>
  <si>
    <t>Used for various medical tasks such as lung cancer screening, brain tumor segmentation, and COVID-19 detection. Used in NF and OpenFL.</t>
  </si>
  <si>
    <t>Used for next-word prediction tasks in NLP, helping evaluate FL models in text prediction. Mentioned in FedML and TFF.</t>
  </si>
  <si>
    <t>non-IID</t>
  </si>
  <si>
    <t xml:space="preserve">non-Independent and Identically Distributed </t>
  </si>
  <si>
    <t>RSNA</t>
  </si>
  <si>
    <t xml:space="preserve">Radiological Society of North America </t>
  </si>
  <si>
    <t>CRUD</t>
  </si>
  <si>
    <t xml:space="preserve">Create, Read, Update and Delete </t>
  </si>
  <si>
    <t>API(s)</t>
  </si>
  <si>
    <t>Application Programming Interface(s)</t>
  </si>
  <si>
    <t>REST</t>
  </si>
  <si>
    <t xml:space="preserve">Representational State Transfer </t>
  </si>
  <si>
    <t>RO(s)</t>
  </si>
  <si>
    <t>Research Objective(s)</t>
  </si>
  <si>
    <t>Literature Review</t>
  </si>
  <si>
    <t>3.1. FL Frameworks</t>
  </si>
  <si>
    <t>3.2. FL Algorithms</t>
  </si>
  <si>
    <t>3.3. Real-World FL Settings</t>
  </si>
  <si>
    <t>3.4. FL Datasets</t>
  </si>
  <si>
    <t>3.5. FL Sever Implementation</t>
  </si>
  <si>
    <t>To develop a FL Server</t>
  </si>
  <si>
    <t>To Compare FL frameworks and the FL Server</t>
  </si>
  <si>
    <t>To evaluate the implementatability of existing FL frameworks</t>
  </si>
  <si>
    <t>Research Objectives</t>
  </si>
  <si>
    <t>Population</t>
  </si>
  <si>
    <t>FL Frameworks: Sample (PySyft, FATE, Flower FedML and TensorFlow Federated)</t>
  </si>
  <si>
    <t>FL Datasets: Sample (RSNA Chest X-ray, MNIST, and a synthetic data )</t>
  </si>
  <si>
    <t>Clients: Sample (Medical and Technological)</t>
  </si>
  <si>
    <t>Score</t>
  </si>
  <si>
    <t>Description</t>
  </si>
  <si>
    <t>0-1</t>
  </si>
  <si>
    <t>2-3</t>
  </si>
  <si>
    <t>4-5</t>
  </si>
  <si>
    <t>6-7</t>
  </si>
  <si>
    <t>8-9</t>
  </si>
  <si>
    <r>
      <rPr>
        <b/>
        <sz val="11"/>
        <color theme="1"/>
        <rFont val="Calibri"/>
        <family val="2"/>
      </rPr>
      <t>Poor:</t>
    </r>
    <r>
      <rPr>
        <sz val="11"/>
        <color theme="1"/>
        <rFont val="Calibri"/>
        <family val="2"/>
      </rPr>
      <t xml:space="preserve"> The framework does not meet the requirements or performs very poorly.</t>
    </r>
  </si>
  <si>
    <r>
      <rPr>
        <b/>
        <sz val="11"/>
        <color theme="1"/>
        <rFont val="Calibri"/>
        <family val="2"/>
      </rPr>
      <t>Fair:</t>
    </r>
    <r>
      <rPr>
        <sz val="11"/>
        <color theme="1"/>
        <rFont val="Calibri"/>
        <family val="2"/>
      </rPr>
      <t xml:space="preserve"> The framework meets the basic requirements but has significant limitations.</t>
    </r>
  </si>
  <si>
    <r>
      <rPr>
        <b/>
        <sz val="11"/>
        <color theme="1"/>
        <rFont val="Calibri"/>
        <family val="2"/>
      </rPr>
      <t xml:space="preserve">Good: </t>
    </r>
    <r>
      <rPr>
        <sz val="11"/>
        <color theme="1"/>
        <rFont val="Calibri"/>
        <family val="2"/>
      </rPr>
      <t>The framework meets the requirements adequately but has some minor limitations.</t>
    </r>
  </si>
  <si>
    <r>
      <rPr>
        <b/>
        <sz val="11"/>
        <color theme="1"/>
        <rFont val="Calibri"/>
        <family val="2"/>
      </rPr>
      <t>Very Good:</t>
    </r>
    <r>
      <rPr>
        <sz val="11"/>
        <color theme="1"/>
        <rFont val="Calibri"/>
        <family val="2"/>
      </rPr>
      <t xml:space="preserve"> The framework performs well and meets most requirements with minor issues.</t>
    </r>
  </si>
  <si>
    <r>
      <rPr>
        <b/>
        <sz val="11"/>
        <color theme="1"/>
        <rFont val="Calibri"/>
        <family val="2"/>
      </rPr>
      <t>Excellent:</t>
    </r>
    <r>
      <rPr>
        <sz val="11"/>
        <color theme="1"/>
        <rFont val="Calibri"/>
        <family val="2"/>
      </rPr>
      <t xml:space="preserve"> The framework performs exceptionally well and meets all requirements with no significant issues.</t>
    </r>
  </si>
  <si>
    <r>
      <rPr>
        <b/>
        <sz val="11"/>
        <color theme="1"/>
        <rFont val="Calibri"/>
        <family val="2"/>
      </rPr>
      <t>Outstanding:</t>
    </r>
    <r>
      <rPr>
        <sz val="11"/>
        <color theme="1"/>
        <rFont val="Calibri"/>
        <family val="2"/>
      </rPr>
      <t xml:space="preserve"> The framework exceeds expectations and offers superior performance and features.</t>
    </r>
  </si>
  <si>
    <t>JN(s)</t>
  </si>
  <si>
    <t>Jupyter Notebook(s)</t>
  </si>
  <si>
    <t xml:space="preserve">AUC </t>
  </si>
  <si>
    <t>Area Under the Curve</t>
  </si>
  <si>
    <t xml:space="preserve">FC </t>
  </si>
  <si>
    <t>Rank</t>
  </si>
  <si>
    <t>Framework</t>
  </si>
  <si>
    <t>Setup and Configuration</t>
  </si>
  <si>
    <t>Examples and Tutorials</t>
  </si>
  <si>
    <t>Custom Algorithm Implementation</t>
  </si>
  <si>
    <t>Adaptability to Various Use Cases</t>
  </si>
  <si>
    <t>Industry Adoption</t>
  </si>
  <si>
    <t>Average Score</t>
  </si>
  <si>
    <t>1st</t>
  </si>
  <si>
    <t>2nd</t>
  </si>
  <si>
    <t>3rd</t>
  </si>
  <si>
    <t>4th</t>
  </si>
  <si>
    <t>5th</t>
  </si>
  <si>
    <t>Ease of use</t>
  </si>
  <si>
    <t>Flexibility and customisability</t>
  </si>
  <si>
    <t>Real-world applicability</t>
  </si>
  <si>
    <t>Developer</t>
  </si>
  <si>
    <t>FedML AI Inc.</t>
  </si>
  <si>
    <t>Adap GmbH</t>
  </si>
  <si>
    <t>Google</t>
  </si>
  <si>
    <t>WeBank &amp; Linux Foundation</t>
  </si>
  <si>
    <t>OpenMined</t>
  </si>
  <si>
    <t>Look and see what other people have done. To evaluate FL frameworks. Look if there is an standard. Explain why did you picked. Also look at weights.</t>
  </si>
  <si>
    <t>Average</t>
  </si>
  <si>
    <t xml:space="preserve"> Setup and Configuration</t>
  </si>
  <si>
    <t>def aggregate_models(client_updates):</t>
  </si>
  <si>
    <t>Aggregates the model weights received from all clients by averaging them. Also aggregates and updates metrics across all rounds. After aggregation, it resets client statuses to 'ready' and triggers a server refresh.</t>
  </si>
  <si>
    <t>def index():</t>
  </si>
  <si>
    <t>Renders the main dashboard page of the FL server, displaying the status and metrics of all registered clients as well as the global model metrics.</t>
  </si>
  <si>
    <t>def register_client():</t>
  </si>
  <si>
    <t>Registers a client with the server by recording its client ID, port, and host address. Updates the server when a certain number of clients are registered and triggers a refresh.</t>
  </si>
  <si>
    <t>def client_ready():</t>
  </si>
  <si>
    <t>Updates the server when a client is ready to start training. It sets the client's status to 'ready' and logs the client's readiness.</t>
  </si>
  <si>
    <t>def update_model():</t>
  </si>
  <si>
    <t>Receives model updates from clients, including the model weights and training metrics. Aggregates models and sends the updated global model back to all clients once all clients have completed their updates. Triggers a refresh after aggregation.</t>
  </si>
  <si>
    <t>def start_training():</t>
  </si>
  <si>
    <t>Starts a training session for a specified dataset. Sends a command to all clients to prepare for training. Uses threading to wait until all clients are ready before starting the training.</t>
  </si>
  <si>
    <t>def prepare_training():</t>
  </si>
  <si>
    <t>Prepares the server-side setup for a client to train on a specified dataset. Marks the client as ready once the preparation is complete.</t>
  </si>
  <si>
    <t>def wait_and_start_clients(dataset):</t>
  </si>
  <si>
    <t>A helper function that waits for all clients to be ready before sending the start training signal to each client. Ensures that training only begins when all clients are synchronized.</t>
  </si>
  <si>
    <t>def update_client_status():</t>
  </si>
  <si>
    <t>Updates the status of a client on the server (e.g., ready, training, etc.) based on the information sent by the client.</t>
  </si>
  <si>
    <t>def debug_clients():</t>
  </si>
  <si>
    <t>Provides a debug endpoint that returns the current state of all registered clients in JSON format, useful for debugging and monitoring the server's state.</t>
  </si>
  <si>
    <t>def set_refresh():</t>
  </si>
  <si>
    <t>def clear_refresh():</t>
  </si>
  <si>
    <t>def should_refresh():</t>
  </si>
  <si>
    <t>def reset():</t>
  </si>
  <si>
    <t>Resets the server state, including the global model, metrics, and client statuses. Notifies all clients to reset as well and triggers a server refresh.</t>
  </si>
  <si>
    <t>def shutdown():</t>
  </si>
  <si>
    <t>Waits until all clients are ready before initiating the training process. This function ensures synchronization across clients, preventing any client from starting too early.</t>
  </si>
  <si>
    <t>def app.run(debug=True, port=5000):</t>
  </si>
  <si>
    <t>def load_data(client_id, scenario):</t>
  </si>
  <si>
    <t>Loads and preprocesses the dataset for a given client and scenario. Supports both IID and non-IID data for technological scenarios. Returns split training and validation sets.</t>
  </si>
  <si>
    <t>def load_medical_data_iid(client_id):</t>
  </si>
  <si>
    <t>def load_medical_data_non_iid(client_id):</t>
  </si>
  <si>
    <t>def create_simple_model(dataset):</t>
  </si>
  <si>
    <t>Creates and returns a simple model architecture based on the dataset type (technological or medical). Uses sequential layers, including dense layers for technological datasets and convolutional layers for medical datasets.</t>
  </si>
  <si>
    <t>Prepares the client for training by loading the appropriate dataset, creating the model, and compiling it. Sets the client's status to ready once preparation is complete.</t>
  </si>
  <si>
    <t>Initiates the training process on the client upon receiving the command from the server. Starts a new training thread after verifying that the client is ready. Updates the server with the client’s status.</t>
  </si>
  <si>
    <t>def run_training(dataset):</t>
  </si>
  <si>
    <t>Performs the actual model training based on the loaded dataset. After training, it sends the updated model weights and metrics back to the server. It also handles any exceptions that occur during training and ensures the training status is properly managed.</t>
  </si>
  <si>
    <t>def compile_model(dataset):</t>
  </si>
  <si>
    <t>Compiles the model with an appropriate loss function and optimizer based on the dataset type. Ensures the model is ready for training.</t>
  </si>
  <si>
    <t>def send_update(model, client_id, server_url, metrics, round_counter):</t>
  </si>
  <si>
    <t>Sends the updated model weights and training metrics to the server after a training round is completed.</t>
  </si>
  <si>
    <t>def receive_model():</t>
  </si>
  <si>
    <t>Receives the global model weights from the server, updates the local model, and prepares the client for the next round of training. Logs the reception of the model and updates the client's status.</t>
  </si>
  <si>
    <t>def reset_client():</t>
  </si>
  <si>
    <t>Resets the client’s state, including reloading the dataset, resetting the round counter, and re-registering the client with the server. Ensures the client is ready for the next round of training after a reset.</t>
  </si>
  <si>
    <t>Handles the shutdown command sent by the server, triggering the client to stop its operations.</t>
  </si>
  <si>
    <t>def shutdown_server():</t>
  </si>
  <si>
    <t>Forcefully stops the Flask server running the client, ensuring that the client process is terminated immediately.</t>
  </si>
  <si>
    <t>def app.run(debug=True, host=args.host, port=args.port):</t>
  </si>
  <si>
    <r>
      <t xml:space="preserve">Sets the global </t>
    </r>
    <r>
      <rPr>
        <sz val="10"/>
        <color theme="1"/>
        <rFont val="Calibri"/>
        <family val="2"/>
      </rPr>
      <t>should_refresh</t>
    </r>
    <r>
      <rPr>
        <sz val="11"/>
        <color theme="1"/>
        <rFont val="Calibri"/>
        <family val="2"/>
      </rPr>
      <t xml:space="preserve"> flag to </t>
    </r>
    <r>
      <rPr>
        <sz val="10"/>
        <color theme="1"/>
        <rFont val="Calibri"/>
        <family val="2"/>
      </rPr>
      <t>True</t>
    </r>
    <r>
      <rPr>
        <sz val="11"/>
        <color theme="1"/>
        <rFont val="Calibri"/>
        <family val="2"/>
      </rPr>
      <t>, indicating that a page refresh is needed to reflect the latest server state.</t>
    </r>
  </si>
  <si>
    <r>
      <t xml:space="preserve">Resets the </t>
    </r>
    <r>
      <rPr>
        <sz val="10"/>
        <color theme="1"/>
        <rFont val="Calibri"/>
        <family val="2"/>
      </rPr>
      <t>should_refresh</t>
    </r>
    <r>
      <rPr>
        <sz val="11"/>
        <color theme="1"/>
        <rFont val="Calibri"/>
        <family val="2"/>
      </rPr>
      <t xml:space="preserve"> flag to </t>
    </r>
    <r>
      <rPr>
        <sz val="10"/>
        <color theme="1"/>
        <rFont val="Calibri"/>
        <family val="2"/>
      </rPr>
      <t>False</t>
    </r>
    <r>
      <rPr>
        <sz val="11"/>
        <color theme="1"/>
        <rFont val="Calibri"/>
        <family val="2"/>
      </rPr>
      <t xml:space="preserve"> after a refresh has been triggered, ensuring that the refresh state is only active when needed.</t>
    </r>
  </si>
  <si>
    <r>
      <t xml:space="preserve">Provides an endpoint that checks if the </t>
    </r>
    <r>
      <rPr>
        <sz val="10"/>
        <color theme="1"/>
        <rFont val="Calibri"/>
        <family val="2"/>
      </rPr>
      <t>should_refresh</t>
    </r>
    <r>
      <rPr>
        <sz val="11"/>
        <color theme="1"/>
        <rFont val="Calibri"/>
        <family val="2"/>
      </rPr>
      <t xml:space="preserve"> flag is set. If so, it returns </t>
    </r>
    <r>
      <rPr>
        <sz val="10"/>
        <color theme="1"/>
        <rFont val="Calibri"/>
        <family val="2"/>
      </rPr>
      <t>True</t>
    </r>
    <r>
      <rPr>
        <sz val="11"/>
        <color theme="1"/>
        <rFont val="Calibri"/>
        <family val="2"/>
      </rPr>
      <t xml:space="preserve"> and resets the flag, prompting a page refresh on the client-side.</t>
    </r>
  </si>
  <si>
    <r>
      <t xml:space="preserve">Notifies all connected clients that the server is shutting down and then gracefully stops the server. It uses </t>
    </r>
    <r>
      <rPr>
        <sz val="10"/>
        <color theme="1"/>
        <rFont val="Calibri"/>
        <family val="2"/>
      </rPr>
      <t>os._exit(0)</t>
    </r>
    <r>
      <rPr>
        <sz val="11"/>
        <color theme="1"/>
        <rFont val="Calibri"/>
        <family val="2"/>
      </rPr>
      <t xml:space="preserve"> to immediately stop the server, ensuring no lingering processes.</t>
    </r>
  </si>
  <si>
    <r>
      <t xml:space="preserve">Runs the Flask application, initializing the server on port 5000. The </t>
    </r>
    <r>
      <rPr>
        <sz val="10"/>
        <color theme="1"/>
        <rFont val="Calibri"/>
        <family val="2"/>
      </rPr>
      <t>debug=True</t>
    </r>
    <r>
      <rPr>
        <sz val="11"/>
        <color theme="1"/>
        <rFont val="Calibri"/>
        <family val="2"/>
      </rPr>
      <t xml:space="preserve"> option is set for development purposes, allowing for easier debugging and automatic reloading during development.</t>
    </r>
  </si>
  <si>
    <r>
      <t xml:space="preserve">Loads IID medical image data for a specified client, preparing it for training using </t>
    </r>
    <r>
      <rPr>
        <sz val="10"/>
        <color theme="1"/>
        <rFont val="Calibri"/>
        <family val="2"/>
      </rPr>
      <t>ImageDataGenerator</t>
    </r>
    <r>
      <rPr>
        <sz val="11"/>
        <color theme="1"/>
        <rFont val="Calibri"/>
        <family val="2"/>
      </rPr>
      <t>. Returns training and testing data generators.</t>
    </r>
  </si>
  <si>
    <r>
      <t xml:space="preserve">Loads non-IID medical image data for a specified client, similar to </t>
    </r>
    <r>
      <rPr>
        <sz val="10"/>
        <color theme="1"/>
        <rFont val="Calibri"/>
        <family val="2"/>
      </rPr>
      <t>load_medical_data_iid</t>
    </r>
    <r>
      <rPr>
        <sz val="11"/>
        <color theme="1"/>
        <rFont val="Calibri"/>
        <family val="2"/>
      </rPr>
      <t>, but for non-IID scenarios. Returns training and testing data generators.</t>
    </r>
  </si>
  <si>
    <r>
      <t xml:space="preserve">Starts the Flask application, initializing the client on the specified host and port. The </t>
    </r>
    <r>
      <rPr>
        <sz val="10"/>
        <color theme="1"/>
        <rFont val="Calibri"/>
        <family val="2"/>
      </rPr>
      <t>debug=True</t>
    </r>
    <r>
      <rPr>
        <sz val="11"/>
        <color theme="1"/>
        <rFont val="Calibri"/>
        <family val="2"/>
      </rPr>
      <t xml:space="preserve"> option is set for development purposes, allowing for easier debugging and automatic reloading during development.</t>
    </r>
  </si>
  <si>
    <t>Functions client.py</t>
  </si>
  <si>
    <t>Functions server.py</t>
  </si>
  <si>
    <t>Endpoint</t>
  </si>
  <si>
    <t>HTTP Method</t>
  </si>
  <si>
    <t>server.py</t>
  </si>
  <si>
    <t>client.py</t>
  </si>
  <si>
    <t>/register</t>
  </si>
  <si>
    <t>POST</t>
  </si>
  <si>
    <t>Clients register themselves with the server by sending their ID, port, and host details.</t>
  </si>
  <si>
    <t>Registers the client and updates server state.</t>
  </si>
  <si>
    <t>Sends client details to the server for registration.</t>
  </si>
  <si>
    <t>/client_ready</t>
  </si>
  <si>
    <t>Clients notify the server that they are ready to begin training.</t>
  </si>
  <si>
    <t>Updates client status to 'ready'.</t>
  </si>
  <si>
    <t>Sends readiness status to the server.</t>
  </si>
  <si>
    <t>/update</t>
  </si>
  <si>
    <t>Clients send their model updates (weights and metrics) to the server after a training round.</t>
  </si>
  <si>
    <t>Receives model updates and aggregates them.</t>
  </si>
  <si>
    <t>Sends updated model weights and metrics to the server.</t>
  </si>
  <si>
    <t>/start_training</t>
  </si>
  <si>
    <t>The server sends a command to all clients to start the training process for a specific dataset.</t>
  </si>
  <si>
    <t>Initiates training for all clients.</t>
  </si>
  <si>
    <t>Receives start command and begins local training.</t>
  </si>
  <si>
    <t>/prepare_training</t>
  </si>
  <si>
    <t>The server instructs a specific client to prepare for training with a designated dataset.</t>
  </si>
  <si>
    <t>Sends preparation command to specific client.</t>
  </si>
  <si>
    <t>Prepares client for training based on the received dataset.</t>
  </si>
  <si>
    <t>/client_status</t>
  </si>
  <si>
    <t>Updates the status of a client on the server (e.g., ready, training).</t>
  </si>
  <si>
    <t>Updates the status of a specific client.</t>
  </si>
  <si>
    <t>Sends the current client status to the server.</t>
  </si>
  <si>
    <t>/should_refresh</t>
  </si>
  <si>
    <t>GET</t>
  </si>
  <si>
    <t>Clients check whether they need to refresh their state based on server-side changes.</t>
  </si>
  <si>
    <t>Indicates whether a refresh is required.</t>
  </si>
  <si>
    <t>/reset_server</t>
  </si>
  <si>
    <t>Resets the server's state, including the global model, metrics, and client statuses.</t>
  </si>
  <si>
    <t>Resets server and notifies clients.</t>
  </si>
  <si>
    <t>/shutdown</t>
  </si>
  <si>
    <t>The server sends a shutdown command to all connected clients, then stops itself.</t>
  </si>
  <si>
    <t>Shuts down the server and notifies clients.</t>
  </si>
  <si>
    <t>Receives shutdown command and stops client operations.</t>
  </si>
  <si>
    <t>/debug/clients</t>
  </si>
  <si>
    <t>Provides a debug endpoint that returns the current state of all registered clients.</t>
  </si>
  <si>
    <t>Returns the current state of all clients.</t>
  </si>
  <si>
    <t>/receive_model</t>
  </si>
  <si>
    <t>Receives the global model weights from the server and updates the local model.</t>
  </si>
  <si>
    <t>Sends updated global model weights to clients.</t>
  </si>
  <si>
    <t>Receives updated global model weights from the server.</t>
  </si>
  <si>
    <t>/reset</t>
  </si>
  <si>
    <t>Resets the client’s state and prepares it for the next round of training.</t>
  </si>
  <si>
    <t>Sends reset command to clients.</t>
  </si>
  <si>
    <t>Resets the client state and re-registers with the server</t>
  </si>
  <si>
    <t>N/A</t>
  </si>
  <si>
    <t xml:space="preserve">HTML </t>
  </si>
  <si>
    <t>Hypertext Markup Language</t>
  </si>
  <si>
    <t xml:space="preserve">HTTP </t>
  </si>
  <si>
    <t xml:space="preserve">RESTful API </t>
  </si>
  <si>
    <t xml:space="preserve">JSON </t>
  </si>
  <si>
    <t>Hypertext Transfer Protocol</t>
  </si>
  <si>
    <t>Representational State Transfer Application Programming Interface</t>
  </si>
  <si>
    <t>JavaScript Object Notation</t>
  </si>
  <si>
    <t>register_client():</t>
  </si>
  <si>
    <t>client_ready():</t>
  </si>
  <si>
    <t>prepare_training():</t>
  </si>
  <si>
    <t>update_model():</t>
  </si>
  <si>
    <t>aggregate_models(client_updates):</t>
  </si>
  <si>
    <t>index():</t>
  </si>
  <si>
    <t>start_training():</t>
  </si>
  <si>
    <t>wait_and_start_clients(dataset):</t>
  </si>
  <si>
    <t>set_refresh():</t>
  </si>
  <si>
    <t>clear_refresh():</t>
  </si>
  <si>
    <t>should_refresh():</t>
  </si>
  <si>
    <t>reset():</t>
  </si>
  <si>
    <t>shutdown():</t>
  </si>
  <si>
    <t>debug_clients():</t>
  </si>
  <si>
    <t>update_client_status():</t>
  </si>
  <si>
    <t xml:space="preserve"> load_data(client_id, scenario):</t>
  </si>
  <si>
    <t xml:space="preserve"> load_medical_data_iid(client_id):</t>
  </si>
  <si>
    <t xml:space="preserve"> load_medical_data_non_iid(client_id):</t>
  </si>
  <si>
    <t xml:space="preserve"> create_simple_model(dataset):</t>
  </si>
  <si>
    <t xml:space="preserve"> prepare_training():</t>
  </si>
  <si>
    <t xml:space="preserve"> start_training():</t>
  </si>
  <si>
    <t xml:space="preserve"> run_training(dataset):</t>
  </si>
  <si>
    <t xml:space="preserve"> compile_model(dataset):</t>
  </si>
  <si>
    <t xml:space="preserve"> send_update(model, client_id, server_url, metrics, round_counter):</t>
  </si>
  <si>
    <t xml:space="preserve"> receive_model():</t>
  </si>
  <si>
    <t xml:space="preserve"> reset_client():</t>
  </si>
  <si>
    <t xml:space="preserve"> shutdown():</t>
  </si>
  <si>
    <t xml:space="preserve"> shutdown_server():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</si>
</sst>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Aptos Narrow"/>
      <family val="2"/>
      <scheme val="minor"/>
    </font>
    <font>
      <sz val="9"/>
      <color theme="1"/>
      <name val="Calibri"/>
      <family val="2"/>
    </font>
    <font>
      <sz val="11"/>
      <color theme="1"/>
      <name val="Calibri"/>
      <family val="2"/>
    </font>
    <font>
      <b/>
      <sz val="11"/>
      <color theme="1"/>
      <name val="Calibri"/>
      <family val="2"/>
    </font>
    <font>
      <b/>
      <sz val="11"/>
      <color theme="1"/>
      <name val="Aptos Narrow"/>
      <family val="2"/>
      <scheme val="minor"/>
    </font>
    <font>
      <sz val="10"/>
      <color theme="1"/>
      <name val="Calibri"/>
      <family val="2"/>
    </font>
  </fonts>
  <fills count="3">
    <fill>
      <patternFill patternType="none"/>
    </fill>
    <fill>
      <patternFill patternType="gray125"/>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1" fillId="0" borderId="0" xfId="0" applyFont="1" applyAlignment="1">
      <alignment horizontal="left" vertical="center" wrapText="1" inden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1" xfId="0" applyFont="1" applyBorder="1" applyAlignment="1">
      <alignment horizontal="left" wrapText="1"/>
    </xf>
    <xf numFmtId="0" fontId="3" fillId="0" borderId="1" xfId="0" applyFont="1" applyBorder="1" applyAlignment="1">
      <alignment horizontal="center" wrapText="1"/>
    </xf>
    <xf numFmtId="2" fontId="2" fillId="0" borderId="1" xfId="0" applyNumberFormat="1" applyFont="1" applyBorder="1" applyAlignment="1">
      <alignment horizontal="center" vertical="center" wrapText="1"/>
    </xf>
    <xf numFmtId="1" fontId="2" fillId="0" borderId="1" xfId="0" applyNumberFormat="1" applyFont="1" applyBorder="1" applyAlignment="1">
      <alignment horizontal="center" vertical="center" wrapText="1"/>
    </xf>
    <xf numFmtId="0" fontId="2" fillId="0" borderId="1" xfId="0" applyFont="1" applyBorder="1"/>
    <xf numFmtId="0" fontId="2" fillId="0" borderId="1" xfId="0" applyFont="1" applyBorder="1" applyAlignment="1">
      <alignment horizontal="center" vertical="center" wrapText="1"/>
    </xf>
    <xf numFmtId="0" fontId="3" fillId="0" borderId="1" xfId="0" applyFont="1" applyBorder="1" applyAlignment="1">
      <alignment horizontal="center" vertical="top" wrapText="1"/>
    </xf>
    <xf numFmtId="0" fontId="0" fillId="0" borderId="0" xfId="0" applyAlignment="1">
      <alignment horizontal="left" vertical="top"/>
    </xf>
    <xf numFmtId="0" fontId="3" fillId="0" borderId="0" xfId="0" applyFont="1" applyAlignment="1">
      <alignment horizontal="center" vertical="center" wrapText="1"/>
    </xf>
    <xf numFmtId="0" fontId="2" fillId="0" borderId="0" xfId="0" applyFont="1"/>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3" fillId="2" borderId="1" xfId="0" applyFont="1" applyFill="1" applyBorder="1" applyAlignment="1">
      <alignment horizontal="center" vertical="center" wrapText="1"/>
    </xf>
    <xf numFmtId="0" fontId="4" fillId="0" borderId="0" xfId="0" applyFont="1" applyAlignment="1">
      <alignment horizontal="center" vertical="center" wrapText="1"/>
    </xf>
    <xf numFmtId="2" fontId="0" fillId="0" borderId="0" xfId="0" applyNumberFormat="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0" xfId="0" applyFont="1"/>
    <xf numFmtId="0" fontId="0" fillId="0" borderId="0" xfId="0" applyAlignment="1">
      <alignment horizontal="center" vertical="center" wrapText="1"/>
    </xf>
    <xf numFmtId="0" fontId="2" fillId="0" borderId="0" xfId="0" applyFont="1" applyAlignment="1">
      <alignment horizontal="center" vertical="center" wrapText="1"/>
    </xf>
    <xf numFmtId="2" fontId="3" fillId="0" borderId="1" xfId="0" applyNumberFormat="1" applyFont="1" applyBorder="1" applyAlignment="1">
      <alignment horizontal="center" vertical="center" wrapText="1"/>
    </xf>
    <xf numFmtId="0" fontId="5" fillId="0" borderId="1" xfId="0" applyFont="1" applyBorder="1" applyAlignment="1">
      <alignment vertical="center" wrapText="1"/>
    </xf>
    <xf numFmtId="0" fontId="2" fillId="0" borderId="1" xfId="0" applyFont="1" applyBorder="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0" fillId="0" borderId="0" xfId="0" applyBorder="1"/>
    <xf numFmtId="0" fontId="3" fillId="0" borderId="0" xfId="0" applyFont="1" applyFill="1" applyBorder="1" applyAlignment="1">
      <alignment horizontal="center" vertical="center" wrapText="1"/>
    </xf>
    <xf numFmtId="0" fontId="5" fillId="0" borderId="0" xfId="0" applyFont="1" applyFill="1" applyBorder="1" applyAlignment="1">
      <alignment vertical="center"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PaddlePaddle/PaddleF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PaddlePaddle/PaddleF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ddlePaddle/PaddleF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9BF2B-16FF-4C17-83EE-699C534C442A}">
  <dimension ref="A1:B34"/>
  <sheetViews>
    <sheetView topLeftCell="A13" workbookViewId="0">
      <selection activeCell="C33" sqref="C33"/>
    </sheetView>
  </sheetViews>
  <sheetFormatPr defaultRowHeight="14.4" x14ac:dyDescent="0.3"/>
  <cols>
    <col min="1" max="1" width="14" bestFit="1" customWidth="1"/>
    <col min="2" max="2" width="55.33203125" bestFit="1" customWidth="1"/>
  </cols>
  <sheetData>
    <row r="1" spans="1:2" x14ac:dyDescent="0.3">
      <c r="A1" t="s">
        <v>6</v>
      </c>
      <c r="B1" t="s">
        <v>7</v>
      </c>
    </row>
    <row r="2" spans="1:2" x14ac:dyDescent="0.3">
      <c r="A2" s="1" t="s">
        <v>103</v>
      </c>
      <c r="B2" s="1" t="s">
        <v>104</v>
      </c>
    </row>
    <row r="3" spans="1:2" x14ac:dyDescent="0.3">
      <c r="A3" s="1" t="s">
        <v>152</v>
      </c>
      <c r="B3" s="1" t="s">
        <v>153</v>
      </c>
    </row>
    <row r="4" spans="1:2" x14ac:dyDescent="0.3">
      <c r="A4" s="1" t="s">
        <v>187</v>
      </c>
      <c r="B4" s="1" t="s">
        <v>188</v>
      </c>
    </row>
    <row r="5" spans="1:2" x14ac:dyDescent="0.3">
      <c r="A5" s="1" t="s">
        <v>89</v>
      </c>
      <c r="B5" s="1" t="s">
        <v>90</v>
      </c>
    </row>
    <row r="6" spans="1:2" x14ac:dyDescent="0.3">
      <c r="A6" s="1" t="s">
        <v>150</v>
      </c>
      <c r="B6" s="1" t="s">
        <v>151</v>
      </c>
    </row>
    <row r="7" spans="1:2" x14ac:dyDescent="0.3">
      <c r="A7" s="1" t="s">
        <v>4</v>
      </c>
      <c r="B7" s="1" t="s">
        <v>5</v>
      </c>
    </row>
    <row r="8" spans="1:2" x14ac:dyDescent="0.3">
      <c r="A8" s="1" t="s">
        <v>77</v>
      </c>
      <c r="B8" s="1" t="s">
        <v>78</v>
      </c>
    </row>
    <row r="9" spans="1:2" x14ac:dyDescent="0.3">
      <c r="A9" s="1" t="s">
        <v>33</v>
      </c>
      <c r="B9" s="1" t="s">
        <v>34</v>
      </c>
    </row>
    <row r="10" spans="1:2" x14ac:dyDescent="0.3">
      <c r="A10" s="1" t="s">
        <v>35</v>
      </c>
      <c r="B10" s="1" t="s">
        <v>36</v>
      </c>
    </row>
    <row r="11" spans="1:2" x14ac:dyDescent="0.3">
      <c r="A11" s="1" t="s">
        <v>189</v>
      </c>
      <c r="B11" s="1" t="s">
        <v>36</v>
      </c>
    </row>
    <row r="12" spans="1:2" x14ac:dyDescent="0.3">
      <c r="A12" s="1" t="s">
        <v>82</v>
      </c>
      <c r="B12" s="1" t="s">
        <v>86</v>
      </c>
    </row>
    <row r="13" spans="1:2" x14ac:dyDescent="0.3">
      <c r="A13" s="1" t="s">
        <v>87</v>
      </c>
      <c r="B13" s="1" t="s">
        <v>88</v>
      </c>
    </row>
    <row r="14" spans="1:2" x14ac:dyDescent="0.3">
      <c r="A14" s="1" t="s">
        <v>0</v>
      </c>
      <c r="B14" s="1" t="s">
        <v>1</v>
      </c>
    </row>
    <row r="15" spans="1:2" x14ac:dyDescent="0.3">
      <c r="A15" s="1" t="s">
        <v>18</v>
      </c>
      <c r="B15" s="1" t="s">
        <v>19</v>
      </c>
    </row>
    <row r="16" spans="1:2" x14ac:dyDescent="0.3">
      <c r="A16" s="1" t="s">
        <v>93</v>
      </c>
      <c r="B16" s="1" t="s">
        <v>94</v>
      </c>
    </row>
    <row r="17" spans="1:2" x14ac:dyDescent="0.3">
      <c r="A17" s="1" t="s">
        <v>14</v>
      </c>
      <c r="B17" s="1" t="s">
        <v>15</v>
      </c>
    </row>
    <row r="18" spans="1:2" x14ac:dyDescent="0.3">
      <c r="A18" s="1" t="s">
        <v>327</v>
      </c>
      <c r="B18" s="1" t="s">
        <v>328</v>
      </c>
    </row>
    <row r="19" spans="1:2" x14ac:dyDescent="0.3">
      <c r="A19" s="1" t="s">
        <v>329</v>
      </c>
      <c r="B19" s="1" t="s">
        <v>332</v>
      </c>
    </row>
    <row r="20" spans="1:2" x14ac:dyDescent="0.3">
      <c r="A20" s="1" t="s">
        <v>12</v>
      </c>
      <c r="B20" s="1" t="s">
        <v>13</v>
      </c>
    </row>
    <row r="21" spans="1:2" x14ac:dyDescent="0.3">
      <c r="A21" s="1" t="s">
        <v>185</v>
      </c>
      <c r="B21" s="1" t="s">
        <v>186</v>
      </c>
    </row>
    <row r="22" spans="1:2" x14ac:dyDescent="0.3">
      <c r="A22" s="1" t="s">
        <v>331</v>
      </c>
      <c r="B22" s="1" t="s">
        <v>334</v>
      </c>
    </row>
    <row r="23" spans="1:2" x14ac:dyDescent="0.3">
      <c r="A23" s="1" t="s">
        <v>92</v>
      </c>
      <c r="B23" s="1" t="s">
        <v>91</v>
      </c>
    </row>
    <row r="24" spans="1:2" x14ac:dyDescent="0.3">
      <c r="A24" s="1" t="s">
        <v>2</v>
      </c>
      <c r="B24" s="1" t="s">
        <v>3</v>
      </c>
    </row>
    <row r="25" spans="1:2" x14ac:dyDescent="0.3">
      <c r="A25" s="1" t="s">
        <v>73</v>
      </c>
      <c r="B25" s="1" t="s">
        <v>76</v>
      </c>
    </row>
    <row r="26" spans="1:2" x14ac:dyDescent="0.3">
      <c r="A26" s="1" t="s">
        <v>10</v>
      </c>
      <c r="B26" s="1" t="s">
        <v>11</v>
      </c>
    </row>
    <row r="27" spans="1:2" x14ac:dyDescent="0.3">
      <c r="A27" s="1" t="s">
        <v>146</v>
      </c>
      <c r="B27" s="1" t="s">
        <v>147</v>
      </c>
    </row>
    <row r="28" spans="1:2" x14ac:dyDescent="0.3">
      <c r="A28" s="1" t="s">
        <v>154</v>
      </c>
      <c r="B28" s="1" t="s">
        <v>155</v>
      </c>
    </row>
    <row r="29" spans="1:2" x14ac:dyDescent="0.3">
      <c r="A29" s="1" t="s">
        <v>330</v>
      </c>
      <c r="B29" s="1" t="s">
        <v>333</v>
      </c>
    </row>
    <row r="30" spans="1:2" x14ac:dyDescent="0.3">
      <c r="A30" s="1" t="s">
        <v>156</v>
      </c>
      <c r="B30" s="1" t="s">
        <v>157</v>
      </c>
    </row>
    <row r="31" spans="1:2" x14ac:dyDescent="0.3">
      <c r="A31" s="1" t="s">
        <v>148</v>
      </c>
      <c r="B31" s="1" t="s">
        <v>149</v>
      </c>
    </row>
    <row r="32" spans="1:2" x14ac:dyDescent="0.3">
      <c r="A32" s="1" t="s">
        <v>74</v>
      </c>
      <c r="B32" s="1" t="s">
        <v>75</v>
      </c>
    </row>
    <row r="33" spans="1:2" x14ac:dyDescent="0.3">
      <c r="A33" s="1" t="s">
        <v>8</v>
      </c>
      <c r="B33" s="1" t="s">
        <v>9</v>
      </c>
    </row>
    <row r="34" spans="1:2" x14ac:dyDescent="0.3">
      <c r="A34" s="1" t="s">
        <v>16</v>
      </c>
      <c r="B34" s="1" t="s">
        <v>17</v>
      </c>
    </row>
  </sheetData>
  <autoFilter ref="A1:B28" xr:uid="{C909BF2B-16FF-4C17-83EE-699C534C442A}">
    <sortState xmlns:xlrd2="http://schemas.microsoft.com/office/spreadsheetml/2017/richdata2" ref="A2:B34">
      <sortCondition ref="A1:A28"/>
    </sortState>
  </autoFilter>
  <sortState xmlns:xlrd2="http://schemas.microsoft.com/office/spreadsheetml/2017/richdata2" ref="A2:B30">
    <sortCondition ref="A2:A3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C161B-4D55-42B8-B4B0-987B8811384D}">
  <dimension ref="D4:F8"/>
  <sheetViews>
    <sheetView zoomScale="115" zoomScaleNormal="115" workbookViewId="0">
      <selection activeCell="D5" sqref="D5"/>
    </sheetView>
  </sheetViews>
  <sheetFormatPr defaultRowHeight="14.4" x14ac:dyDescent="0.3"/>
  <cols>
    <col min="4" max="4" width="14.33203125" bestFit="1" customWidth="1"/>
    <col min="5" max="5" width="30.33203125" customWidth="1"/>
    <col min="6" max="6" width="34.88671875" customWidth="1"/>
  </cols>
  <sheetData>
    <row r="4" spans="4:6" x14ac:dyDescent="0.3">
      <c r="D4" s="2"/>
      <c r="E4" s="4" t="s">
        <v>1</v>
      </c>
      <c r="F4" s="4" t="s">
        <v>24</v>
      </c>
    </row>
    <row r="5" spans="4:6" ht="57.6" x14ac:dyDescent="0.3">
      <c r="D5" s="4" t="s">
        <v>20</v>
      </c>
      <c r="E5" s="3" t="s">
        <v>26</v>
      </c>
      <c r="F5" s="3" t="s">
        <v>29</v>
      </c>
    </row>
    <row r="6" spans="4:6" ht="72" x14ac:dyDescent="0.3">
      <c r="D6" s="4" t="s">
        <v>21</v>
      </c>
      <c r="E6" s="3" t="s">
        <v>25</v>
      </c>
      <c r="F6" s="3" t="s">
        <v>30</v>
      </c>
    </row>
    <row r="7" spans="4:6" ht="86.4" x14ac:dyDescent="0.3">
      <c r="D7" s="4" t="s">
        <v>22</v>
      </c>
      <c r="E7" s="3" t="s">
        <v>27</v>
      </c>
      <c r="F7" s="3" t="s">
        <v>31</v>
      </c>
    </row>
    <row r="8" spans="4:6" ht="72" x14ac:dyDescent="0.3">
      <c r="D8" s="4" t="s">
        <v>23</v>
      </c>
      <c r="E8" s="3" t="s">
        <v>28</v>
      </c>
      <c r="F8" s="3" t="s">
        <v>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6B4BA-4EFD-4BFD-AC4C-1FFB139FC407}">
  <dimension ref="C4:W19"/>
  <sheetViews>
    <sheetView topLeftCell="K1" workbookViewId="0">
      <selection activeCell="O4" sqref="O4:W15"/>
    </sheetView>
  </sheetViews>
  <sheetFormatPr defaultRowHeight="14.4" x14ac:dyDescent="0.3"/>
  <cols>
    <col min="3" max="3" width="21.5546875" customWidth="1"/>
    <col min="4" max="4" width="8.33203125" customWidth="1"/>
    <col min="5" max="5" width="8.5546875" customWidth="1"/>
    <col min="6" max="6" width="12.77734375" customWidth="1"/>
    <col min="7" max="7" width="14.5546875" bestFit="1" customWidth="1"/>
    <col min="8" max="8" width="14.88671875" bestFit="1" customWidth="1"/>
    <col min="9" max="9" width="17.5546875" customWidth="1"/>
    <col min="10" max="10" width="15.6640625" customWidth="1"/>
    <col min="11" max="11" width="51.21875" customWidth="1"/>
    <col min="15" max="15" width="20.109375" customWidth="1"/>
    <col min="16" max="16" width="17.33203125" customWidth="1"/>
    <col min="17" max="17" width="11.77734375" customWidth="1"/>
    <col min="18" max="18" width="10.88671875" customWidth="1"/>
    <col min="19" max="19" width="11.77734375" customWidth="1"/>
    <col min="22" max="22" width="13.21875" customWidth="1"/>
    <col min="23" max="23" width="48.109375" customWidth="1"/>
  </cols>
  <sheetData>
    <row r="4" spans="3:23" ht="28.8" x14ac:dyDescent="0.3">
      <c r="C4" s="4" t="s">
        <v>37</v>
      </c>
      <c r="D4" s="4" t="s">
        <v>38</v>
      </c>
      <c r="E4" s="4" t="s">
        <v>40</v>
      </c>
      <c r="F4" s="4" t="s">
        <v>39</v>
      </c>
      <c r="G4" s="4" t="s">
        <v>62</v>
      </c>
      <c r="H4" s="4" t="s">
        <v>63</v>
      </c>
      <c r="I4" s="4" t="s">
        <v>64</v>
      </c>
      <c r="J4" s="4" t="s">
        <v>65</v>
      </c>
      <c r="K4" s="4" t="s">
        <v>66</v>
      </c>
      <c r="O4" s="4" t="s">
        <v>68</v>
      </c>
      <c r="P4" s="4" t="s">
        <v>69</v>
      </c>
      <c r="Q4" s="4" t="s">
        <v>70</v>
      </c>
      <c r="R4" s="4" t="s">
        <v>71</v>
      </c>
      <c r="S4" s="4" t="s">
        <v>72</v>
      </c>
      <c r="T4" s="4" t="s">
        <v>38</v>
      </c>
      <c r="U4" s="4" t="s">
        <v>40</v>
      </c>
      <c r="V4" s="4" t="s">
        <v>39</v>
      </c>
      <c r="W4" s="4" t="s">
        <v>66</v>
      </c>
    </row>
    <row r="5" spans="3:23" x14ac:dyDescent="0.3">
      <c r="C5" s="4" t="s">
        <v>45</v>
      </c>
      <c r="D5" s="5">
        <v>9373</v>
      </c>
      <c r="E5" s="5">
        <v>1993</v>
      </c>
      <c r="F5" s="5">
        <v>429</v>
      </c>
      <c r="G5" s="6">
        <f t="shared" ref="G5:G14" si="0">(D5-$D$18)/($D$19-$D$18)</f>
        <v>1</v>
      </c>
      <c r="H5" s="6">
        <f t="shared" ref="H5:H14" si="1">(E5-$E$18)/($E$19-$E$18)</f>
        <v>1</v>
      </c>
      <c r="I5" s="6">
        <f t="shared" ref="I5:I14" si="2">(F5-$F$18)/($F$19-$F$18)</f>
        <v>1</v>
      </c>
      <c r="J5" s="6">
        <f t="shared" ref="J5:J14" si="3">(G5+H5+I5)/3</f>
        <v>1</v>
      </c>
      <c r="K5" s="7" t="s">
        <v>52</v>
      </c>
      <c r="O5" s="4" t="s">
        <v>45</v>
      </c>
      <c r="P5" s="9">
        <v>1</v>
      </c>
      <c r="Q5" s="9">
        <v>1</v>
      </c>
      <c r="R5" s="9">
        <v>1</v>
      </c>
      <c r="S5" s="9">
        <v>1</v>
      </c>
      <c r="T5" s="10">
        <v>9373</v>
      </c>
      <c r="U5" s="10">
        <v>1993</v>
      </c>
      <c r="V5" s="10">
        <v>429</v>
      </c>
      <c r="W5" s="11" t="s">
        <v>52</v>
      </c>
    </row>
    <row r="6" spans="3:23" x14ac:dyDescent="0.3">
      <c r="C6" s="4" t="s">
        <v>44</v>
      </c>
      <c r="D6" s="5">
        <v>5595</v>
      </c>
      <c r="E6" s="5">
        <v>1543</v>
      </c>
      <c r="F6" s="5">
        <v>86</v>
      </c>
      <c r="G6" s="6">
        <f t="shared" si="0"/>
        <v>0.58510871952558752</v>
      </c>
      <c r="H6" s="6">
        <f t="shared" si="1"/>
        <v>0.77040816326530615</v>
      </c>
      <c r="I6" s="6">
        <f t="shared" si="2"/>
        <v>0.18333333333333332</v>
      </c>
      <c r="J6" s="6">
        <f t="shared" si="3"/>
        <v>0.51295007204140897</v>
      </c>
      <c r="K6" s="7" t="s">
        <v>55</v>
      </c>
      <c r="O6" s="4" t="s">
        <v>44</v>
      </c>
      <c r="P6" s="9">
        <v>0.51295007204140897</v>
      </c>
      <c r="Q6" s="9">
        <v>0.58510871952558752</v>
      </c>
      <c r="R6" s="9">
        <v>0.77040816326530615</v>
      </c>
      <c r="S6" s="9">
        <v>0.18333333333333332</v>
      </c>
      <c r="T6" s="10">
        <v>5595</v>
      </c>
      <c r="U6" s="10">
        <v>1543</v>
      </c>
      <c r="V6" s="10">
        <v>86</v>
      </c>
      <c r="W6" s="11" t="s">
        <v>55</v>
      </c>
    </row>
    <row r="7" spans="3:23" x14ac:dyDescent="0.3">
      <c r="C7" s="4" t="s">
        <v>42</v>
      </c>
      <c r="D7" s="5">
        <v>4512</v>
      </c>
      <c r="E7" s="5">
        <v>792</v>
      </c>
      <c r="F7" s="5">
        <v>127</v>
      </c>
      <c r="G7" s="6">
        <f t="shared" si="0"/>
        <v>0.46617614759499232</v>
      </c>
      <c r="H7" s="6">
        <f t="shared" si="1"/>
        <v>0.38724489795918365</v>
      </c>
      <c r="I7" s="6">
        <f t="shared" si="2"/>
        <v>0.28095238095238095</v>
      </c>
      <c r="J7" s="6">
        <f t="shared" si="3"/>
        <v>0.37812447550218559</v>
      </c>
      <c r="K7" s="7" t="s">
        <v>51</v>
      </c>
      <c r="O7" s="4" t="s">
        <v>42</v>
      </c>
      <c r="P7" s="9">
        <v>0.37812447550218559</v>
      </c>
      <c r="Q7" s="9">
        <v>0.46617614759499232</v>
      </c>
      <c r="R7" s="9">
        <v>0.38724489795918365</v>
      </c>
      <c r="S7" s="9">
        <v>0.28095238095238095</v>
      </c>
      <c r="T7" s="10">
        <v>4512</v>
      </c>
      <c r="U7" s="10">
        <v>792</v>
      </c>
      <c r="V7" s="10">
        <v>127</v>
      </c>
      <c r="W7" s="11" t="s">
        <v>51</v>
      </c>
    </row>
    <row r="8" spans="3:23" x14ac:dyDescent="0.3">
      <c r="C8" s="4" t="s">
        <v>58</v>
      </c>
      <c r="D8" s="5">
        <v>4113</v>
      </c>
      <c r="E8" s="5">
        <v>772</v>
      </c>
      <c r="F8" s="5">
        <v>66</v>
      </c>
      <c r="G8" s="6">
        <f t="shared" si="0"/>
        <v>0.42235888425214146</v>
      </c>
      <c r="H8" s="6">
        <f t="shared" si="1"/>
        <v>0.37704081632653064</v>
      </c>
      <c r="I8" s="6">
        <f t="shared" si="2"/>
        <v>0.1357142857142857</v>
      </c>
      <c r="J8" s="6">
        <f t="shared" si="3"/>
        <v>0.31170466209765263</v>
      </c>
      <c r="K8" s="7" t="s">
        <v>59</v>
      </c>
      <c r="O8" s="4" t="s">
        <v>58</v>
      </c>
      <c r="P8" s="9">
        <v>0.31170466209765263</v>
      </c>
      <c r="Q8" s="9">
        <v>0.42235888425214146</v>
      </c>
      <c r="R8" s="9">
        <v>0.37704081632653064</v>
      </c>
      <c r="S8" s="9">
        <v>0.1357142857142857</v>
      </c>
      <c r="T8" s="10">
        <v>4113</v>
      </c>
      <c r="U8" s="10">
        <v>772</v>
      </c>
      <c r="V8" s="10">
        <v>66</v>
      </c>
      <c r="W8" s="11" t="s">
        <v>59</v>
      </c>
    </row>
    <row r="9" spans="3:23" x14ac:dyDescent="0.3">
      <c r="C9" s="8" t="s">
        <v>9</v>
      </c>
      <c r="D9" s="5">
        <v>2298</v>
      </c>
      <c r="E9" s="5">
        <v>579</v>
      </c>
      <c r="F9" s="5">
        <v>108</v>
      </c>
      <c r="G9" s="6">
        <f t="shared" si="0"/>
        <v>0.22303975400834614</v>
      </c>
      <c r="H9" s="6">
        <f t="shared" si="1"/>
        <v>0.27857142857142858</v>
      </c>
      <c r="I9" s="6">
        <f t="shared" si="2"/>
        <v>0.23571428571428571</v>
      </c>
      <c r="J9" s="6">
        <f t="shared" si="3"/>
        <v>0.24577515609802014</v>
      </c>
      <c r="K9" s="3" t="s">
        <v>54</v>
      </c>
      <c r="O9" s="4" t="s">
        <v>9</v>
      </c>
      <c r="P9" s="9">
        <v>0.24577515609802014</v>
      </c>
      <c r="Q9" s="9">
        <v>0.22303975400834614</v>
      </c>
      <c r="R9" s="9">
        <v>0.27857142857142858</v>
      </c>
      <c r="S9" s="9">
        <v>0.23571428571428571</v>
      </c>
      <c r="T9" s="10">
        <v>2298</v>
      </c>
      <c r="U9" s="10">
        <v>579</v>
      </c>
      <c r="V9" s="10">
        <v>108</v>
      </c>
      <c r="W9" s="11" t="s">
        <v>54</v>
      </c>
    </row>
    <row r="10" spans="3:23" x14ac:dyDescent="0.3">
      <c r="C10" s="4" t="s">
        <v>46</v>
      </c>
      <c r="D10" s="5">
        <v>687</v>
      </c>
      <c r="E10" s="5">
        <v>181</v>
      </c>
      <c r="F10" s="5">
        <v>83</v>
      </c>
      <c r="G10" s="6">
        <f t="shared" si="0"/>
        <v>4.6123435097737753E-2</v>
      </c>
      <c r="H10" s="6">
        <f t="shared" si="1"/>
        <v>7.5510204081632656E-2</v>
      </c>
      <c r="I10" s="6">
        <f t="shared" si="2"/>
        <v>0.1761904761904762</v>
      </c>
      <c r="J10" s="6">
        <f t="shared" si="3"/>
        <v>9.9274705123282195E-2</v>
      </c>
      <c r="K10" s="7" t="s">
        <v>53</v>
      </c>
      <c r="O10" s="4" t="s">
        <v>46</v>
      </c>
      <c r="P10" s="9">
        <v>9.9274705123282195E-2</v>
      </c>
      <c r="Q10" s="9">
        <v>4.6123435097737753E-2</v>
      </c>
      <c r="R10" s="9">
        <v>7.5510204081632656E-2</v>
      </c>
      <c r="S10" s="9">
        <v>0.1761904761904762</v>
      </c>
      <c r="T10" s="10">
        <v>687</v>
      </c>
      <c r="U10" s="10">
        <v>181</v>
      </c>
      <c r="V10" s="10">
        <v>83</v>
      </c>
      <c r="W10" s="11" t="s">
        <v>53</v>
      </c>
    </row>
    <row r="11" spans="3:23" x14ac:dyDescent="0.3">
      <c r="C11" s="4" t="s">
        <v>41</v>
      </c>
      <c r="D11" s="5">
        <v>578</v>
      </c>
      <c r="E11" s="5">
        <v>159</v>
      </c>
      <c r="F11" s="5">
        <v>40</v>
      </c>
      <c r="G11" s="6">
        <f t="shared" si="0"/>
        <v>3.4153305512848668E-2</v>
      </c>
      <c r="H11" s="6">
        <f t="shared" si="1"/>
        <v>6.4285714285714279E-2</v>
      </c>
      <c r="I11" s="6">
        <f t="shared" si="2"/>
        <v>7.3809523809523811E-2</v>
      </c>
      <c r="J11" s="6">
        <f t="shared" si="3"/>
        <v>5.7416181202695593E-2</v>
      </c>
      <c r="K11" s="7" t="s">
        <v>49</v>
      </c>
      <c r="O11" s="4" t="s">
        <v>41</v>
      </c>
      <c r="P11" s="9">
        <v>5.7416181202695593E-2</v>
      </c>
      <c r="Q11" s="9">
        <v>3.4153305512848668E-2</v>
      </c>
      <c r="R11" s="9">
        <v>6.4285714285714279E-2</v>
      </c>
      <c r="S11" s="9">
        <v>7.3809523809523811E-2</v>
      </c>
      <c r="T11" s="10">
        <v>578</v>
      </c>
      <c r="U11" s="10">
        <v>159</v>
      </c>
      <c r="V11" s="10">
        <v>40</v>
      </c>
      <c r="W11" s="11" t="s">
        <v>49</v>
      </c>
    </row>
    <row r="12" spans="3:23" x14ac:dyDescent="0.3">
      <c r="C12" s="4" t="s">
        <v>56</v>
      </c>
      <c r="D12" s="5">
        <v>495</v>
      </c>
      <c r="E12" s="5">
        <v>121</v>
      </c>
      <c r="F12" s="5">
        <v>25</v>
      </c>
      <c r="G12" s="6">
        <f t="shared" si="0"/>
        <v>2.5038436195914782E-2</v>
      </c>
      <c r="H12" s="6">
        <f t="shared" si="1"/>
        <v>4.4897959183673466E-2</v>
      </c>
      <c r="I12" s="6">
        <f t="shared" si="2"/>
        <v>3.8095238095238099E-2</v>
      </c>
      <c r="J12" s="6">
        <f t="shared" si="3"/>
        <v>3.601054449160878E-2</v>
      </c>
      <c r="K12" s="7" t="s">
        <v>57</v>
      </c>
      <c r="O12" s="4" t="s">
        <v>56</v>
      </c>
      <c r="P12" s="9">
        <v>3.601054449160878E-2</v>
      </c>
      <c r="Q12" s="9">
        <v>2.5038436195914782E-2</v>
      </c>
      <c r="R12" s="9">
        <v>4.4897959183673466E-2</v>
      </c>
      <c r="S12" s="9">
        <v>3.8095238095238099E-2</v>
      </c>
      <c r="T12" s="10">
        <v>495</v>
      </c>
      <c r="U12" s="10">
        <v>121</v>
      </c>
      <c r="V12" s="10">
        <v>25</v>
      </c>
      <c r="W12" s="11" t="s">
        <v>57</v>
      </c>
    </row>
    <row r="13" spans="3:23" x14ac:dyDescent="0.3">
      <c r="C13" s="4" t="s">
        <v>43</v>
      </c>
      <c r="D13" s="5">
        <v>267</v>
      </c>
      <c r="E13" s="5">
        <v>33</v>
      </c>
      <c r="F13" s="5">
        <v>36</v>
      </c>
      <c r="G13" s="6">
        <f t="shared" si="0"/>
        <v>0</v>
      </c>
      <c r="H13" s="6">
        <f t="shared" si="1"/>
        <v>0</v>
      </c>
      <c r="I13" s="6">
        <f t="shared" si="2"/>
        <v>6.4285714285714279E-2</v>
      </c>
      <c r="J13" s="6">
        <f t="shared" si="3"/>
        <v>2.1428571428571425E-2</v>
      </c>
      <c r="K13" s="7" t="s">
        <v>50</v>
      </c>
      <c r="O13" s="4" t="s">
        <v>43</v>
      </c>
      <c r="P13" s="9">
        <v>2.1428571428571425E-2</v>
      </c>
      <c r="Q13" s="9">
        <v>0</v>
      </c>
      <c r="R13" s="9">
        <v>0</v>
      </c>
      <c r="S13" s="9">
        <v>6.4285714285714279E-2</v>
      </c>
      <c r="T13" s="10">
        <v>267</v>
      </c>
      <c r="U13" s="10">
        <v>33</v>
      </c>
      <c r="V13" s="10">
        <v>36</v>
      </c>
      <c r="W13" s="11" t="s">
        <v>50</v>
      </c>
    </row>
    <row r="14" spans="3:23" x14ac:dyDescent="0.3">
      <c r="C14" s="4" t="s">
        <v>47</v>
      </c>
      <c r="D14" s="5">
        <v>501</v>
      </c>
      <c r="E14" s="5">
        <v>85</v>
      </c>
      <c r="F14" s="5">
        <v>9</v>
      </c>
      <c r="G14" s="6">
        <f t="shared" si="0"/>
        <v>2.5697342411596748E-2</v>
      </c>
      <c r="H14" s="6">
        <f t="shared" si="1"/>
        <v>2.6530612244897958E-2</v>
      </c>
      <c r="I14" s="6">
        <f t="shared" si="2"/>
        <v>0</v>
      </c>
      <c r="J14" s="6">
        <f t="shared" si="3"/>
        <v>1.7409318218831567E-2</v>
      </c>
      <c r="K14" s="7" t="s">
        <v>48</v>
      </c>
      <c r="O14" s="4" t="s">
        <v>47</v>
      </c>
      <c r="P14" s="9">
        <v>1.7409318218831567E-2</v>
      </c>
      <c r="Q14" s="9">
        <v>2.5697342411596748E-2</v>
      </c>
      <c r="R14" s="9">
        <v>2.6530612244897958E-2</v>
      </c>
      <c r="S14" s="9">
        <v>0</v>
      </c>
      <c r="T14" s="10">
        <v>501</v>
      </c>
      <c r="U14" s="10">
        <v>85</v>
      </c>
      <c r="V14" s="10">
        <v>9</v>
      </c>
      <c r="W14" s="11" t="s">
        <v>48</v>
      </c>
    </row>
    <row r="15" spans="3:23" ht="19.2" customHeight="1" x14ac:dyDescent="0.3">
      <c r="C15" s="30" t="s">
        <v>67</v>
      </c>
      <c r="D15" s="31"/>
      <c r="E15" s="31"/>
      <c r="F15" s="31"/>
      <c r="G15" s="31"/>
      <c r="H15" s="31"/>
      <c r="I15" s="31"/>
      <c r="J15" s="31"/>
      <c r="K15" s="32"/>
      <c r="O15" s="33" t="s">
        <v>67</v>
      </c>
      <c r="P15" s="33"/>
      <c r="Q15" s="33"/>
      <c r="R15" s="33"/>
      <c r="S15" s="33"/>
      <c r="T15" s="33"/>
      <c r="U15" s="33"/>
      <c r="V15" s="33"/>
      <c r="W15" s="33"/>
    </row>
    <row r="18" spans="3:6" x14ac:dyDescent="0.3">
      <c r="C18" t="s">
        <v>60</v>
      </c>
      <c r="D18">
        <f>MIN(D5:D14)</f>
        <v>267</v>
      </c>
      <c r="E18">
        <f t="shared" ref="E18:F18" si="4">MIN(E5:E14)</f>
        <v>33</v>
      </c>
      <c r="F18">
        <f t="shared" si="4"/>
        <v>9</v>
      </c>
    </row>
    <row r="19" spans="3:6" x14ac:dyDescent="0.3">
      <c r="C19" t="s">
        <v>61</v>
      </c>
      <c r="D19">
        <f>MAX(D5:D14)</f>
        <v>9373</v>
      </c>
      <c r="E19">
        <f t="shared" ref="E19:F19" si="5">MAX(E5:E14)</f>
        <v>1993</v>
      </c>
      <c r="F19">
        <f t="shared" si="5"/>
        <v>429</v>
      </c>
    </row>
  </sheetData>
  <mergeCells count="2">
    <mergeCell ref="C15:K15"/>
    <mergeCell ref="O15:W15"/>
  </mergeCells>
  <hyperlinks>
    <hyperlink ref="W12" r:id="rId1" xr:uid="{7682326C-FF86-4F21-8EBC-858C20C28CA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8C39F-1944-43A1-9D92-BE743AAE215C}">
  <dimension ref="D3:F14"/>
  <sheetViews>
    <sheetView workbookViewId="0">
      <selection activeCell="D14" sqref="D14:F14"/>
    </sheetView>
  </sheetViews>
  <sheetFormatPr defaultRowHeight="14.4" x14ac:dyDescent="0.3"/>
  <cols>
    <col min="4" max="4" width="41.88671875" bestFit="1" customWidth="1"/>
    <col min="5" max="5" width="19.33203125" bestFit="1" customWidth="1"/>
    <col min="6" max="6" width="48" bestFit="1" customWidth="1"/>
  </cols>
  <sheetData>
    <row r="3" spans="4:6" x14ac:dyDescent="0.3">
      <c r="D3" s="4" t="s">
        <v>79</v>
      </c>
      <c r="E3" s="4" t="s">
        <v>37</v>
      </c>
      <c r="F3" s="4" t="s">
        <v>66</v>
      </c>
    </row>
    <row r="4" spans="4:6" x14ac:dyDescent="0.3">
      <c r="D4" s="13" t="s">
        <v>82</v>
      </c>
      <c r="E4" s="12" t="s">
        <v>45</v>
      </c>
      <c r="F4" s="11" t="s">
        <v>52</v>
      </c>
    </row>
    <row r="5" spans="4:6" x14ac:dyDescent="0.3">
      <c r="D5" s="13" t="s">
        <v>82</v>
      </c>
      <c r="E5" s="12" t="s">
        <v>46</v>
      </c>
      <c r="F5" s="11" t="s">
        <v>53</v>
      </c>
    </row>
    <row r="6" spans="4:6" x14ac:dyDescent="0.3">
      <c r="D6" s="13" t="s">
        <v>82</v>
      </c>
      <c r="E6" s="12" t="s">
        <v>41</v>
      </c>
      <c r="F6" s="11" t="s">
        <v>49</v>
      </c>
    </row>
    <row r="7" spans="4:6" x14ac:dyDescent="0.3">
      <c r="D7" s="13" t="s">
        <v>82</v>
      </c>
      <c r="E7" s="12" t="s">
        <v>47</v>
      </c>
      <c r="F7" s="11" t="s">
        <v>48</v>
      </c>
    </row>
    <row r="8" spans="4:6" x14ac:dyDescent="0.3">
      <c r="D8" s="13" t="s">
        <v>80</v>
      </c>
      <c r="E8" s="12" t="s">
        <v>44</v>
      </c>
      <c r="F8" s="11" t="s">
        <v>55</v>
      </c>
    </row>
    <row r="9" spans="4:6" ht="28.8" x14ac:dyDescent="0.3">
      <c r="D9" s="13" t="s">
        <v>85</v>
      </c>
      <c r="E9" s="12" t="s">
        <v>9</v>
      </c>
      <c r="F9" s="11" t="s">
        <v>54</v>
      </c>
    </row>
    <row r="10" spans="4:6" x14ac:dyDescent="0.3">
      <c r="D10" s="13" t="s">
        <v>85</v>
      </c>
      <c r="E10" s="12" t="s">
        <v>43</v>
      </c>
      <c r="F10" s="11" t="s">
        <v>50</v>
      </c>
    </row>
    <row r="11" spans="4:6" x14ac:dyDescent="0.3">
      <c r="D11" s="13" t="s">
        <v>81</v>
      </c>
      <c r="E11" s="12" t="s">
        <v>58</v>
      </c>
      <c r="F11" s="11" t="s">
        <v>59</v>
      </c>
    </row>
    <row r="12" spans="4:6" x14ac:dyDescent="0.3">
      <c r="D12" s="13" t="s">
        <v>84</v>
      </c>
      <c r="E12" s="12" t="s">
        <v>42</v>
      </c>
      <c r="F12" s="11" t="s">
        <v>51</v>
      </c>
    </row>
    <row r="13" spans="4:6" ht="28.8" x14ac:dyDescent="0.3">
      <c r="D13" s="13" t="s">
        <v>83</v>
      </c>
      <c r="E13" s="12" t="s">
        <v>56</v>
      </c>
      <c r="F13" s="11" t="s">
        <v>57</v>
      </c>
    </row>
    <row r="14" spans="4:6" ht="14.4" customHeight="1" x14ac:dyDescent="0.3">
      <c r="D14" s="34" t="s">
        <v>67</v>
      </c>
      <c r="E14" s="35"/>
      <c r="F14" s="36"/>
    </row>
  </sheetData>
  <mergeCells count="1">
    <mergeCell ref="D14:F14"/>
  </mergeCells>
  <hyperlinks>
    <hyperlink ref="F13" r:id="rId1" xr:uid="{A4E9F801-A5C8-4DF3-A71D-8DC5325BCA5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C5ED9-A3DC-46C6-9548-9775EC56A15B}">
  <dimension ref="E5:F14"/>
  <sheetViews>
    <sheetView workbookViewId="0">
      <selection activeCell="F6" sqref="F6"/>
    </sheetView>
  </sheetViews>
  <sheetFormatPr defaultRowHeight="14.4" x14ac:dyDescent="0.3"/>
  <cols>
    <col min="5" max="5" width="23.109375" customWidth="1"/>
    <col min="6" max="6" width="46.77734375" customWidth="1"/>
  </cols>
  <sheetData>
    <row r="5" spans="5:6" x14ac:dyDescent="0.3">
      <c r="E5" s="4" t="s">
        <v>95</v>
      </c>
      <c r="F5" s="4" t="s">
        <v>100</v>
      </c>
    </row>
    <row r="6" spans="5:6" ht="57.6" x14ac:dyDescent="0.3">
      <c r="E6" s="4" t="s">
        <v>82</v>
      </c>
      <c r="F6" s="3" t="s">
        <v>102</v>
      </c>
    </row>
    <row r="7" spans="5:6" ht="43.2" x14ac:dyDescent="0.3">
      <c r="E7" s="4" t="s">
        <v>96</v>
      </c>
      <c r="F7" s="3" t="s">
        <v>101</v>
      </c>
    </row>
    <row r="8" spans="5:6" ht="43.2" x14ac:dyDescent="0.3">
      <c r="E8" s="4" t="s">
        <v>87</v>
      </c>
      <c r="F8" s="3" t="s">
        <v>97</v>
      </c>
    </row>
    <row r="9" spans="5:6" ht="43.2" x14ac:dyDescent="0.3">
      <c r="E9" s="4" t="s">
        <v>98</v>
      </c>
      <c r="F9" s="3" t="s">
        <v>99</v>
      </c>
    </row>
    <row r="14" spans="5:6" x14ac:dyDescent="0.3">
      <c r="F14"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A2148-9647-4EBA-9FD8-3280FD328B92}">
  <dimension ref="A1:I13"/>
  <sheetViews>
    <sheetView workbookViewId="0">
      <selection activeCell="I3" sqref="I3:I12"/>
    </sheetView>
  </sheetViews>
  <sheetFormatPr defaultRowHeight="14.4" x14ac:dyDescent="0.3"/>
  <cols>
    <col min="5" max="5" width="8.6640625" customWidth="1"/>
    <col min="6" max="6" width="6.6640625" hidden="1" customWidth="1"/>
    <col min="7" max="7" width="38.5546875" customWidth="1"/>
    <col min="8" max="8" width="22.5546875" customWidth="1"/>
    <col min="9" max="9" width="48" bestFit="1" customWidth="1"/>
  </cols>
  <sheetData>
    <row r="1" spans="1:9" x14ac:dyDescent="0.3">
      <c r="A1" s="15"/>
      <c r="B1" s="15"/>
    </row>
    <row r="2" spans="1:9" x14ac:dyDescent="0.3">
      <c r="A2" s="15"/>
      <c r="B2" s="16"/>
      <c r="G2" s="4" t="s">
        <v>105</v>
      </c>
      <c r="H2" s="4" t="s">
        <v>37</v>
      </c>
      <c r="I2" s="4" t="s">
        <v>66</v>
      </c>
    </row>
    <row r="3" spans="1:9" x14ac:dyDescent="0.3">
      <c r="A3" s="15"/>
      <c r="B3" s="16"/>
      <c r="G3" s="17" t="s">
        <v>108</v>
      </c>
      <c r="H3" s="12" t="s">
        <v>45</v>
      </c>
      <c r="I3" s="3" t="s">
        <v>52</v>
      </c>
    </row>
    <row r="4" spans="1:9" ht="28.8" x14ac:dyDescent="0.3">
      <c r="A4" s="15"/>
      <c r="B4" s="16"/>
      <c r="G4" s="17" t="s">
        <v>107</v>
      </c>
      <c r="H4" s="12" t="s">
        <v>44</v>
      </c>
      <c r="I4" s="3" t="s">
        <v>55</v>
      </c>
    </row>
    <row r="5" spans="1:9" x14ac:dyDescent="0.3">
      <c r="A5" s="15"/>
      <c r="B5" s="16"/>
      <c r="G5" s="17" t="s">
        <v>109</v>
      </c>
      <c r="H5" s="12" t="s">
        <v>42</v>
      </c>
      <c r="I5" s="3" t="s">
        <v>51</v>
      </c>
    </row>
    <row r="6" spans="1:9" x14ac:dyDescent="0.3">
      <c r="A6" s="15"/>
      <c r="B6" s="16"/>
      <c r="G6" s="17" t="s">
        <v>110</v>
      </c>
      <c r="H6" s="12" t="s">
        <v>58</v>
      </c>
      <c r="I6" s="3" t="s">
        <v>59</v>
      </c>
    </row>
    <row r="7" spans="1:9" x14ac:dyDescent="0.3">
      <c r="A7" s="15"/>
      <c r="B7" s="16"/>
      <c r="G7" s="17" t="s">
        <v>111</v>
      </c>
      <c r="H7" s="12" t="s">
        <v>9</v>
      </c>
      <c r="I7" s="3" t="s">
        <v>54</v>
      </c>
    </row>
    <row r="8" spans="1:9" x14ac:dyDescent="0.3">
      <c r="A8" s="15"/>
      <c r="B8" s="16"/>
      <c r="G8" s="17" t="s">
        <v>106</v>
      </c>
      <c r="H8" s="12" t="s">
        <v>46</v>
      </c>
      <c r="I8" s="3" t="s">
        <v>53</v>
      </c>
    </row>
    <row r="9" spans="1:9" x14ac:dyDescent="0.3">
      <c r="A9" s="15"/>
      <c r="B9" s="16"/>
      <c r="G9" s="17" t="s">
        <v>112</v>
      </c>
      <c r="H9" s="12" t="s">
        <v>41</v>
      </c>
      <c r="I9" s="3" t="s">
        <v>49</v>
      </c>
    </row>
    <row r="10" spans="1:9" x14ac:dyDescent="0.3">
      <c r="A10" s="15"/>
      <c r="B10" s="16"/>
      <c r="G10" s="17" t="s">
        <v>113</v>
      </c>
      <c r="H10" s="12" t="s">
        <v>56</v>
      </c>
      <c r="I10" s="3" t="s">
        <v>57</v>
      </c>
    </row>
    <row r="11" spans="1:9" x14ac:dyDescent="0.3">
      <c r="A11" s="15"/>
      <c r="B11" s="16"/>
      <c r="G11" s="17" t="s">
        <v>114</v>
      </c>
      <c r="H11" s="12" t="s">
        <v>43</v>
      </c>
      <c r="I11" s="3" t="s">
        <v>50</v>
      </c>
    </row>
    <row r="12" spans="1:9" x14ac:dyDescent="0.3">
      <c r="G12" s="17" t="s">
        <v>115</v>
      </c>
      <c r="H12" s="12" t="s">
        <v>47</v>
      </c>
      <c r="I12" s="18" t="s">
        <v>48</v>
      </c>
    </row>
    <row r="13" spans="1:9" x14ac:dyDescent="0.3">
      <c r="G13" s="34" t="s">
        <v>67</v>
      </c>
      <c r="H13" s="35"/>
      <c r="I13" s="36"/>
    </row>
  </sheetData>
  <mergeCells count="1">
    <mergeCell ref="G13:I13"/>
  </mergeCells>
  <hyperlinks>
    <hyperlink ref="I10" r:id="rId1" xr:uid="{FE27E248-B639-4DF6-9EEB-FD6AFD6EFF7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F5A8A-13AC-491D-B4D8-34EE3ECD90F1}">
  <dimension ref="F3:G17"/>
  <sheetViews>
    <sheetView workbookViewId="0">
      <selection activeCell="F11" sqref="F11"/>
    </sheetView>
  </sheetViews>
  <sheetFormatPr defaultRowHeight="14.4" x14ac:dyDescent="0.3"/>
  <cols>
    <col min="6" max="6" width="20" customWidth="1"/>
    <col min="7" max="7" width="123.21875" customWidth="1"/>
  </cols>
  <sheetData>
    <row r="3" spans="6:7" x14ac:dyDescent="0.3">
      <c r="F3" s="4" t="s">
        <v>116</v>
      </c>
      <c r="G3" s="4" t="s">
        <v>117</v>
      </c>
    </row>
    <row r="4" spans="6:7" ht="15" customHeight="1" x14ac:dyDescent="0.3">
      <c r="F4" s="4" t="s">
        <v>118</v>
      </c>
      <c r="G4" s="3" t="s">
        <v>143</v>
      </c>
    </row>
    <row r="5" spans="6:7" ht="15" customHeight="1" x14ac:dyDescent="0.3">
      <c r="F5" s="4" t="s">
        <v>119</v>
      </c>
      <c r="G5" s="3" t="s">
        <v>120</v>
      </c>
    </row>
    <row r="6" spans="6:7" ht="15" customHeight="1" x14ac:dyDescent="0.3">
      <c r="F6" s="4" t="s">
        <v>121</v>
      </c>
      <c r="G6" s="3" t="s">
        <v>122</v>
      </c>
    </row>
    <row r="7" spans="6:7" ht="15" customHeight="1" x14ac:dyDescent="0.3">
      <c r="F7" s="4" t="s">
        <v>123</v>
      </c>
      <c r="G7" s="3" t="s">
        <v>124</v>
      </c>
    </row>
    <row r="8" spans="6:7" ht="15" customHeight="1" x14ac:dyDescent="0.3">
      <c r="F8" s="4" t="s">
        <v>125</v>
      </c>
      <c r="G8" s="3" t="s">
        <v>126</v>
      </c>
    </row>
    <row r="9" spans="6:7" ht="15" customHeight="1" x14ac:dyDescent="0.3">
      <c r="F9" s="4" t="s">
        <v>127</v>
      </c>
      <c r="G9" s="3" t="s">
        <v>128</v>
      </c>
    </row>
    <row r="10" spans="6:7" ht="15" customHeight="1" x14ac:dyDescent="0.3">
      <c r="F10" s="4" t="s">
        <v>129</v>
      </c>
      <c r="G10" s="3" t="s">
        <v>145</v>
      </c>
    </row>
    <row r="11" spans="6:7" ht="57.6" x14ac:dyDescent="0.3">
      <c r="F11" s="4" t="s">
        <v>130</v>
      </c>
      <c r="G11" s="3" t="s">
        <v>144</v>
      </c>
    </row>
    <row r="12" spans="6:7" ht="28.8" x14ac:dyDescent="0.3">
      <c r="F12" s="4" t="s">
        <v>131</v>
      </c>
      <c r="G12" s="3" t="s">
        <v>132</v>
      </c>
    </row>
    <row r="13" spans="6:7" x14ac:dyDescent="0.3">
      <c r="F13" s="4" t="s">
        <v>133</v>
      </c>
      <c r="G13" s="18" t="s">
        <v>134</v>
      </c>
    </row>
    <row r="14" spans="6:7" ht="43.2" x14ac:dyDescent="0.3">
      <c r="F14" s="4" t="s">
        <v>135</v>
      </c>
      <c r="G14" s="3" t="s">
        <v>136</v>
      </c>
    </row>
    <row r="15" spans="6:7" ht="28.8" x14ac:dyDescent="0.3">
      <c r="F15" s="4" t="s">
        <v>137</v>
      </c>
      <c r="G15" s="3" t="s">
        <v>138</v>
      </c>
    </row>
    <row r="16" spans="6:7" ht="28.8" x14ac:dyDescent="0.3">
      <c r="F16" s="4" t="s">
        <v>139</v>
      </c>
      <c r="G16" s="3" t="s">
        <v>140</v>
      </c>
    </row>
    <row r="17" spans="6:7" x14ac:dyDescent="0.3">
      <c r="F17" s="4" t="s">
        <v>141</v>
      </c>
      <c r="G17" s="3"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C6C-BAC7-4B34-9D95-C68F6FA49393}">
  <dimension ref="E4:G9"/>
  <sheetViews>
    <sheetView topLeftCell="B1" workbookViewId="0">
      <selection activeCell="F5" sqref="F5:F6"/>
    </sheetView>
  </sheetViews>
  <sheetFormatPr defaultRowHeight="14.4" x14ac:dyDescent="0.3"/>
  <cols>
    <col min="5" max="5" width="24.88671875" customWidth="1"/>
    <col min="6" max="6" width="53.77734375" customWidth="1"/>
    <col min="7" max="7" width="37.33203125" bestFit="1" customWidth="1"/>
  </cols>
  <sheetData>
    <row r="4" spans="5:7" x14ac:dyDescent="0.3">
      <c r="E4" s="4" t="s">
        <v>158</v>
      </c>
      <c r="F4" s="33" t="s">
        <v>167</v>
      </c>
      <c r="G4" s="33"/>
    </row>
    <row r="5" spans="5:7" ht="28.8" customHeight="1" x14ac:dyDescent="0.3">
      <c r="E5" s="4" t="s">
        <v>159</v>
      </c>
      <c r="F5" s="37" t="s">
        <v>166</v>
      </c>
      <c r="G5" s="38" t="s">
        <v>165</v>
      </c>
    </row>
    <row r="6" spans="5:7" x14ac:dyDescent="0.3">
      <c r="E6" s="4" t="s">
        <v>160</v>
      </c>
      <c r="F6" s="37"/>
      <c r="G6" s="38"/>
    </row>
    <row r="7" spans="5:7" x14ac:dyDescent="0.3">
      <c r="E7" s="4" t="s">
        <v>161</v>
      </c>
      <c r="F7" s="37" t="s">
        <v>164</v>
      </c>
      <c r="G7" s="38"/>
    </row>
    <row r="8" spans="5:7" x14ac:dyDescent="0.3">
      <c r="E8" s="4" t="s">
        <v>162</v>
      </c>
      <c r="F8" s="37"/>
      <c r="G8" s="38"/>
    </row>
    <row r="9" spans="5:7" ht="28.8" x14ac:dyDescent="0.3">
      <c r="E9" s="4" t="s">
        <v>163</v>
      </c>
      <c r="F9" s="37"/>
      <c r="G9" s="38"/>
    </row>
  </sheetData>
  <mergeCells count="4">
    <mergeCell ref="F5:F6"/>
    <mergeCell ref="F4:G4"/>
    <mergeCell ref="F7:F9"/>
    <mergeCell ref="G5:G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CD28B-1E36-4558-8911-86FA7965D0F7}">
  <dimension ref="F6:J11"/>
  <sheetViews>
    <sheetView workbookViewId="0">
      <selection activeCell="G6" sqref="G6"/>
    </sheetView>
  </sheetViews>
  <sheetFormatPr defaultRowHeight="14.4" x14ac:dyDescent="0.3"/>
  <cols>
    <col min="5" max="5" width="6.44140625" customWidth="1"/>
    <col min="6" max="6" width="8.88671875" hidden="1" customWidth="1"/>
    <col min="7" max="7" width="24.88671875" customWidth="1"/>
    <col min="8" max="8" width="32" customWidth="1"/>
    <col min="9" max="9" width="28.109375" customWidth="1"/>
    <col min="10" max="10" width="19" customWidth="1"/>
  </cols>
  <sheetData>
    <row r="6" spans="7:10" x14ac:dyDescent="0.3">
      <c r="G6" s="4" t="s">
        <v>158</v>
      </c>
      <c r="H6" s="4" t="s">
        <v>168</v>
      </c>
      <c r="I6" s="33" t="s">
        <v>167</v>
      </c>
      <c r="J6" s="33"/>
    </row>
    <row r="7" spans="7:10" x14ac:dyDescent="0.3">
      <c r="G7" s="4" t="s">
        <v>159</v>
      </c>
      <c r="H7" s="37" t="s">
        <v>169</v>
      </c>
      <c r="I7" s="37" t="s">
        <v>166</v>
      </c>
      <c r="J7" s="39" t="s">
        <v>165</v>
      </c>
    </row>
    <row r="8" spans="7:10" x14ac:dyDescent="0.3">
      <c r="G8" s="4" t="s">
        <v>160</v>
      </c>
      <c r="H8" s="37"/>
      <c r="I8" s="37"/>
      <c r="J8" s="39"/>
    </row>
    <row r="9" spans="7:10" x14ac:dyDescent="0.3">
      <c r="G9" s="4" t="s">
        <v>161</v>
      </c>
      <c r="H9" s="19"/>
      <c r="I9" s="37" t="s">
        <v>164</v>
      </c>
      <c r="J9" s="39"/>
    </row>
    <row r="10" spans="7:10" ht="28.8" x14ac:dyDescent="0.3">
      <c r="G10" s="4" t="s">
        <v>162</v>
      </c>
      <c r="H10" s="12" t="s">
        <v>170</v>
      </c>
      <c r="I10" s="37"/>
      <c r="J10" s="39"/>
    </row>
    <row r="11" spans="7:10" ht="28.8" x14ac:dyDescent="0.3">
      <c r="G11" s="4" t="s">
        <v>163</v>
      </c>
      <c r="H11" s="12" t="s">
        <v>171</v>
      </c>
      <c r="I11" s="37"/>
      <c r="J11" s="39"/>
    </row>
  </sheetData>
  <mergeCells count="5">
    <mergeCell ref="H7:H8"/>
    <mergeCell ref="I7:I8"/>
    <mergeCell ref="J7:J11"/>
    <mergeCell ref="I9:I11"/>
    <mergeCell ref="I6:J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450B4-7C85-4A17-990B-BEB82D7C7E18}">
  <dimension ref="D4:F10"/>
  <sheetViews>
    <sheetView workbookViewId="0">
      <selection activeCell="F4" sqref="F4"/>
    </sheetView>
  </sheetViews>
  <sheetFormatPr defaultRowHeight="14.4" x14ac:dyDescent="0.3"/>
  <cols>
    <col min="6" max="6" width="52.44140625" customWidth="1"/>
  </cols>
  <sheetData>
    <row r="4" spans="4:6" x14ac:dyDescent="0.3">
      <c r="D4" s="20"/>
      <c r="E4" s="4" t="s">
        <v>172</v>
      </c>
      <c r="F4" s="4" t="s">
        <v>173</v>
      </c>
    </row>
    <row r="5" spans="4:6" ht="28.8" x14ac:dyDescent="0.3">
      <c r="D5" s="21"/>
      <c r="E5" s="4" t="s">
        <v>174</v>
      </c>
      <c r="F5" s="3" t="s">
        <v>179</v>
      </c>
    </row>
    <row r="6" spans="4:6" ht="28.8" x14ac:dyDescent="0.3">
      <c r="D6" s="21"/>
      <c r="E6" s="4" t="s">
        <v>175</v>
      </c>
      <c r="F6" s="3" t="s">
        <v>180</v>
      </c>
    </row>
    <row r="7" spans="4:6" ht="28.8" x14ac:dyDescent="0.3">
      <c r="D7" s="21"/>
      <c r="E7" s="4" t="s">
        <v>176</v>
      </c>
      <c r="F7" s="3" t="s">
        <v>181</v>
      </c>
    </row>
    <row r="8" spans="4:6" ht="28.8" x14ac:dyDescent="0.3">
      <c r="D8" s="21"/>
      <c r="E8" s="4" t="s">
        <v>177</v>
      </c>
      <c r="F8" s="3" t="s">
        <v>182</v>
      </c>
    </row>
    <row r="9" spans="4:6" ht="28.8" x14ac:dyDescent="0.3">
      <c r="D9" s="21"/>
      <c r="E9" s="4" t="s">
        <v>178</v>
      </c>
      <c r="F9" s="3" t="s">
        <v>183</v>
      </c>
    </row>
    <row r="10" spans="4:6" ht="28.8" x14ac:dyDescent="0.3">
      <c r="D10" s="21"/>
      <c r="E10" s="4">
        <v>10</v>
      </c>
      <c r="F10" s="3" t="s">
        <v>184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AAA7B-FC40-4F27-8AA6-A9DBE55EA49F}">
  <dimension ref="D4:O17"/>
  <sheetViews>
    <sheetView workbookViewId="0">
      <selection activeCell="G6" sqref="G6"/>
    </sheetView>
  </sheetViews>
  <sheetFormatPr defaultRowHeight="14.4" x14ac:dyDescent="0.3"/>
  <cols>
    <col min="5" max="6" width="15.33203125" customWidth="1"/>
    <col min="7" max="7" width="13.109375" customWidth="1"/>
    <col min="9" max="9" width="15.88671875" customWidth="1"/>
    <col min="10" max="10" width="19.33203125" customWidth="1"/>
    <col min="11" max="11" width="16.6640625" customWidth="1"/>
    <col min="15" max="15" width="130.77734375" bestFit="1" customWidth="1"/>
  </cols>
  <sheetData>
    <row r="4" spans="4:15" ht="28.8" x14ac:dyDescent="0.3">
      <c r="D4" s="40"/>
      <c r="E4" s="40"/>
      <c r="F4" s="41"/>
      <c r="G4" s="33" t="s">
        <v>203</v>
      </c>
      <c r="H4" s="33"/>
      <c r="I4" s="33" t="s">
        <v>204</v>
      </c>
      <c r="J4" s="33"/>
      <c r="K4" s="4" t="s">
        <v>205</v>
      </c>
      <c r="O4" s="24" t="s">
        <v>212</v>
      </c>
    </row>
    <row r="5" spans="4:15" ht="43.2" x14ac:dyDescent="0.3">
      <c r="D5" s="4" t="s">
        <v>190</v>
      </c>
      <c r="E5" s="4" t="s">
        <v>191</v>
      </c>
      <c r="F5" s="4" t="s">
        <v>206</v>
      </c>
      <c r="G5" s="4" t="s">
        <v>192</v>
      </c>
      <c r="H5" s="4" t="s">
        <v>193</v>
      </c>
      <c r="I5" s="4" t="s">
        <v>194</v>
      </c>
      <c r="J5" s="4" t="s">
        <v>195</v>
      </c>
      <c r="K5" s="4" t="s">
        <v>196</v>
      </c>
      <c r="L5" s="4" t="s">
        <v>197</v>
      </c>
    </row>
    <row r="6" spans="4:15" x14ac:dyDescent="0.3">
      <c r="D6" s="12" t="s">
        <v>198</v>
      </c>
      <c r="E6" s="4" t="s">
        <v>58</v>
      </c>
      <c r="F6" s="22" t="s">
        <v>207</v>
      </c>
      <c r="G6" s="12">
        <v>8</v>
      </c>
      <c r="H6" s="12">
        <v>8</v>
      </c>
      <c r="I6" s="12">
        <v>7</v>
      </c>
      <c r="J6" s="12">
        <v>8</v>
      </c>
      <c r="K6" s="12">
        <v>7</v>
      </c>
      <c r="L6" s="4">
        <v>7.6</v>
      </c>
    </row>
    <row r="7" spans="4:15" x14ac:dyDescent="0.3">
      <c r="D7" s="12" t="s">
        <v>199</v>
      </c>
      <c r="E7" s="4" t="s">
        <v>42</v>
      </c>
      <c r="F7" s="22" t="s">
        <v>208</v>
      </c>
      <c r="G7" s="12">
        <v>7</v>
      </c>
      <c r="H7" s="12">
        <v>8</v>
      </c>
      <c r="I7" s="12">
        <v>8</v>
      </c>
      <c r="J7" s="12">
        <v>8</v>
      </c>
      <c r="K7" s="12">
        <v>6</v>
      </c>
      <c r="L7" s="4">
        <v>7.4</v>
      </c>
    </row>
    <row r="8" spans="4:15" ht="28.8" x14ac:dyDescent="0.3">
      <c r="D8" s="12" t="s">
        <v>200</v>
      </c>
      <c r="E8" s="4" t="s">
        <v>44</v>
      </c>
      <c r="F8" s="23" t="s">
        <v>210</v>
      </c>
      <c r="G8" s="12">
        <v>6</v>
      </c>
      <c r="H8" s="12">
        <v>7</v>
      </c>
      <c r="I8" s="12">
        <v>7</v>
      </c>
      <c r="J8" s="12">
        <v>7</v>
      </c>
      <c r="K8" s="12">
        <v>7</v>
      </c>
      <c r="L8" s="4">
        <v>6.8</v>
      </c>
    </row>
    <row r="9" spans="4:15" x14ac:dyDescent="0.3">
      <c r="D9" s="12" t="s">
        <v>201</v>
      </c>
      <c r="E9" s="4" t="s">
        <v>8</v>
      </c>
      <c r="F9" s="12" t="s">
        <v>209</v>
      </c>
      <c r="G9" s="12">
        <v>6</v>
      </c>
      <c r="H9" s="12">
        <v>6</v>
      </c>
      <c r="I9" s="12">
        <v>9</v>
      </c>
      <c r="J9" s="12">
        <v>6</v>
      </c>
      <c r="K9" s="12">
        <v>6</v>
      </c>
      <c r="L9" s="4">
        <v>6.6</v>
      </c>
    </row>
    <row r="10" spans="4:15" x14ac:dyDescent="0.3">
      <c r="D10" s="12" t="s">
        <v>202</v>
      </c>
      <c r="E10" s="4" t="s">
        <v>45</v>
      </c>
      <c r="F10" s="22" t="s">
        <v>211</v>
      </c>
      <c r="G10" s="12">
        <v>5</v>
      </c>
      <c r="H10" s="12">
        <v>5</v>
      </c>
      <c r="I10" s="12">
        <v>6</v>
      </c>
      <c r="J10" s="12">
        <v>5</v>
      </c>
      <c r="K10" s="12">
        <v>4</v>
      </c>
      <c r="L10" s="4">
        <v>5</v>
      </c>
    </row>
    <row r="14" spans="4:15" x14ac:dyDescent="0.3">
      <c r="E14" s="15"/>
      <c r="F14" s="25"/>
      <c r="G14" s="26"/>
      <c r="H14" s="26"/>
      <c r="I14" s="26"/>
      <c r="J14" s="26"/>
      <c r="K14" s="26"/>
      <c r="L14" s="15"/>
    </row>
    <row r="17" spans="5:6" x14ac:dyDescent="0.3">
      <c r="E17" s="15"/>
      <c r="F17" s="26"/>
    </row>
  </sheetData>
  <mergeCells count="3">
    <mergeCell ref="G4:H4"/>
    <mergeCell ref="I4:J4"/>
    <mergeCell ref="D4:F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6934E-D7C4-484C-AEBC-9F58A7487085}">
  <dimension ref="D4:N17"/>
  <sheetViews>
    <sheetView workbookViewId="0">
      <selection activeCell="J8" sqref="J8"/>
    </sheetView>
  </sheetViews>
  <sheetFormatPr defaultRowHeight="14.4" x14ac:dyDescent="0.3"/>
  <cols>
    <col min="5" max="6" width="15.33203125" customWidth="1"/>
    <col min="7" max="7" width="13.109375" customWidth="1"/>
    <col min="8" max="8" width="18.109375" customWidth="1"/>
    <col min="9" max="9" width="15.44140625" bestFit="1" customWidth="1"/>
    <col min="10" max="11" width="15.44140625" customWidth="1"/>
    <col min="14" max="14" width="130.77734375" bestFit="1" customWidth="1"/>
  </cols>
  <sheetData>
    <row r="4" spans="4:14" ht="28.8" x14ac:dyDescent="0.3">
      <c r="D4" s="40"/>
      <c r="E4" s="40"/>
      <c r="F4" s="41"/>
      <c r="G4" s="33" t="s">
        <v>203</v>
      </c>
      <c r="H4" s="33"/>
      <c r="I4" s="4" t="s">
        <v>205</v>
      </c>
      <c r="J4" s="15"/>
      <c r="K4" s="15"/>
      <c r="N4" s="24" t="s">
        <v>212</v>
      </c>
    </row>
    <row r="5" spans="4:14" ht="28.8" x14ac:dyDescent="0.3">
      <c r="D5" s="4" t="s">
        <v>190</v>
      </c>
      <c r="E5" s="4" t="s">
        <v>191</v>
      </c>
      <c r="F5" s="4" t="s">
        <v>206</v>
      </c>
      <c r="G5" s="4" t="s">
        <v>214</v>
      </c>
      <c r="H5" s="4" t="s">
        <v>195</v>
      </c>
      <c r="I5" s="4" t="s">
        <v>193</v>
      </c>
      <c r="J5" s="4" t="s">
        <v>213</v>
      </c>
      <c r="K5" s="15"/>
    </row>
    <row r="6" spans="4:14" x14ac:dyDescent="0.3">
      <c r="D6" s="12" t="s">
        <v>198</v>
      </c>
      <c r="E6" s="4" t="s">
        <v>58</v>
      </c>
      <c r="F6" s="22" t="s">
        <v>207</v>
      </c>
      <c r="G6" s="12">
        <v>7</v>
      </c>
      <c r="H6" s="12">
        <v>8</v>
      </c>
      <c r="I6" s="12">
        <v>8</v>
      </c>
      <c r="J6" s="27">
        <f>SUM(G6:I6)/3</f>
        <v>7.666666666666667</v>
      </c>
      <c r="K6" s="26"/>
    </row>
    <row r="7" spans="4:14" x14ac:dyDescent="0.3">
      <c r="D7" s="12" t="s">
        <v>199</v>
      </c>
      <c r="E7" s="4" t="s">
        <v>42</v>
      </c>
      <c r="F7" s="22" t="s">
        <v>208</v>
      </c>
      <c r="G7" s="12">
        <v>7</v>
      </c>
      <c r="H7" s="12">
        <v>8</v>
      </c>
      <c r="I7" s="12">
        <v>7</v>
      </c>
      <c r="J7" s="27">
        <f t="shared" ref="J7:J10" si="0">SUM(G7:I7)/3</f>
        <v>7.333333333333333</v>
      </c>
      <c r="K7" s="26"/>
    </row>
    <row r="8" spans="4:14" ht="28.8" x14ac:dyDescent="0.3">
      <c r="D8" s="12" t="s">
        <v>200</v>
      </c>
      <c r="E8" s="4" t="s">
        <v>44</v>
      </c>
      <c r="F8" s="23" t="s">
        <v>210</v>
      </c>
      <c r="G8" s="12">
        <v>6</v>
      </c>
      <c r="H8" s="12">
        <v>7</v>
      </c>
      <c r="I8" s="12">
        <v>7</v>
      </c>
      <c r="J8" s="27">
        <f t="shared" si="0"/>
        <v>6.666666666666667</v>
      </c>
      <c r="K8" s="26"/>
    </row>
    <row r="9" spans="4:14" x14ac:dyDescent="0.3">
      <c r="D9" s="12" t="s">
        <v>201</v>
      </c>
      <c r="E9" s="4" t="s">
        <v>8</v>
      </c>
      <c r="F9" s="12" t="s">
        <v>209</v>
      </c>
      <c r="G9" s="12">
        <v>7</v>
      </c>
      <c r="H9" s="12">
        <v>6</v>
      </c>
      <c r="I9" s="12">
        <v>6</v>
      </c>
      <c r="J9" s="27">
        <f t="shared" si="0"/>
        <v>6.333333333333333</v>
      </c>
      <c r="K9" s="26"/>
    </row>
    <row r="10" spans="4:14" x14ac:dyDescent="0.3">
      <c r="D10" s="12" t="s">
        <v>202</v>
      </c>
      <c r="E10" s="4" t="s">
        <v>45</v>
      </c>
      <c r="F10" s="22" t="s">
        <v>211</v>
      </c>
      <c r="G10" s="12">
        <v>5</v>
      </c>
      <c r="H10" s="12">
        <v>5</v>
      </c>
      <c r="I10" s="12">
        <v>5</v>
      </c>
      <c r="J10" s="27">
        <f t="shared" si="0"/>
        <v>5</v>
      </c>
      <c r="K10" s="26"/>
    </row>
    <row r="14" spans="4:14" x14ac:dyDescent="0.3">
      <c r="E14" s="15"/>
      <c r="F14" s="25"/>
      <c r="G14" s="26"/>
      <c r="H14" s="26"/>
      <c r="I14" s="26"/>
      <c r="J14" s="26"/>
      <c r="K14" s="26"/>
    </row>
    <row r="17" spans="5:6" x14ac:dyDescent="0.3">
      <c r="E17" s="15"/>
      <c r="F17" s="26"/>
    </row>
  </sheetData>
  <mergeCells count="2">
    <mergeCell ref="D4:F4"/>
    <mergeCell ref="G4:H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8749-D765-415A-9C12-E1FE75AF4B71}">
  <dimension ref="C3:F18"/>
  <sheetViews>
    <sheetView workbookViewId="0">
      <selection activeCell="F4" sqref="F4:F18"/>
    </sheetView>
  </sheetViews>
  <sheetFormatPr defaultRowHeight="14.4" x14ac:dyDescent="0.3"/>
  <cols>
    <col min="1" max="2" width="13.109375" customWidth="1"/>
    <col min="3" max="3" width="13.109375" style="45" customWidth="1"/>
    <col min="6" max="6" width="30.5546875" style="42" customWidth="1"/>
  </cols>
  <sheetData>
    <row r="3" spans="3:6" x14ac:dyDescent="0.3">
      <c r="C3" s="43"/>
      <c r="F3" s="4" t="s">
        <v>274</v>
      </c>
    </row>
    <row r="4" spans="3:6" x14ac:dyDescent="0.3">
      <c r="C4" s="44"/>
      <c r="F4" s="29" t="s">
        <v>335</v>
      </c>
    </row>
    <row r="5" spans="3:6" x14ac:dyDescent="0.3">
      <c r="C5" s="44"/>
      <c r="F5" s="29" t="s">
        <v>336</v>
      </c>
    </row>
    <row r="6" spans="3:6" x14ac:dyDescent="0.3">
      <c r="C6" s="44"/>
      <c r="F6" s="29" t="s">
        <v>337</v>
      </c>
    </row>
    <row r="7" spans="3:6" x14ac:dyDescent="0.3">
      <c r="C7" s="44"/>
      <c r="F7" s="29" t="s">
        <v>342</v>
      </c>
    </row>
    <row r="8" spans="3:6" x14ac:dyDescent="0.3">
      <c r="C8" s="44"/>
      <c r="F8" s="29" t="s">
        <v>341</v>
      </c>
    </row>
    <row r="9" spans="3:6" x14ac:dyDescent="0.3">
      <c r="C9" s="44"/>
      <c r="F9" s="29" t="s">
        <v>338</v>
      </c>
    </row>
    <row r="10" spans="3:6" x14ac:dyDescent="0.3">
      <c r="C10" s="44"/>
      <c r="F10" s="29" t="s">
        <v>339</v>
      </c>
    </row>
    <row r="11" spans="3:6" x14ac:dyDescent="0.3">
      <c r="C11" s="44"/>
      <c r="F11" s="29" t="s">
        <v>349</v>
      </c>
    </row>
    <row r="12" spans="3:6" x14ac:dyDescent="0.3">
      <c r="C12" s="44"/>
      <c r="F12" s="29" t="s">
        <v>348</v>
      </c>
    </row>
    <row r="13" spans="3:6" x14ac:dyDescent="0.3">
      <c r="C13" s="44"/>
      <c r="F13" s="29" t="s">
        <v>343</v>
      </c>
    </row>
    <row r="14" spans="3:6" x14ac:dyDescent="0.3">
      <c r="C14" s="44"/>
      <c r="F14" s="29" t="s">
        <v>344</v>
      </c>
    </row>
    <row r="15" spans="3:6" x14ac:dyDescent="0.3">
      <c r="F15" s="29" t="s">
        <v>345</v>
      </c>
    </row>
    <row r="16" spans="3:6" x14ac:dyDescent="0.3">
      <c r="F16" s="29" t="s">
        <v>346</v>
      </c>
    </row>
    <row r="17" spans="3:6" x14ac:dyDescent="0.3">
      <c r="C17" s="44"/>
      <c r="F17" s="29" t="s">
        <v>340</v>
      </c>
    </row>
    <row r="18" spans="3:6" x14ac:dyDescent="0.3">
      <c r="C18" s="44"/>
      <c r="F18" s="29" t="s">
        <v>347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0FFEC-DD3A-43C2-9692-82381583DFB4}">
  <dimension ref="C3:D20"/>
  <sheetViews>
    <sheetView topLeftCell="A5" workbookViewId="0">
      <selection activeCell="D11" sqref="D11"/>
    </sheetView>
  </sheetViews>
  <sheetFormatPr defaultRowHeight="14.4" x14ac:dyDescent="0.3"/>
  <cols>
    <col min="3" max="3" width="32.88671875" bestFit="1" customWidth="1"/>
    <col min="4" max="4" width="53.77734375" bestFit="1" customWidth="1"/>
  </cols>
  <sheetData>
    <row r="3" spans="3:4" x14ac:dyDescent="0.3">
      <c r="C3" s="4" t="s">
        <v>274</v>
      </c>
      <c r="D3" s="4" t="s">
        <v>100</v>
      </c>
    </row>
    <row r="4" spans="3:4" ht="57.6" x14ac:dyDescent="0.3">
      <c r="C4" s="28" t="s">
        <v>215</v>
      </c>
      <c r="D4" s="29" t="s">
        <v>216</v>
      </c>
    </row>
    <row r="5" spans="3:4" ht="43.2" x14ac:dyDescent="0.3">
      <c r="C5" s="28" t="s">
        <v>217</v>
      </c>
      <c r="D5" s="29" t="s">
        <v>218</v>
      </c>
    </row>
    <row r="6" spans="3:4" ht="43.2" x14ac:dyDescent="0.3">
      <c r="C6" s="28" t="s">
        <v>219</v>
      </c>
      <c r="D6" s="29" t="s">
        <v>220</v>
      </c>
    </row>
    <row r="7" spans="3:4" ht="28.8" x14ac:dyDescent="0.3">
      <c r="C7" s="28" t="s">
        <v>221</v>
      </c>
      <c r="D7" s="29" t="s">
        <v>222</v>
      </c>
    </row>
    <row r="8" spans="3:4" ht="57.6" x14ac:dyDescent="0.3">
      <c r="C8" s="28" t="s">
        <v>223</v>
      </c>
      <c r="D8" s="29" t="s">
        <v>224</v>
      </c>
    </row>
    <row r="9" spans="3:4" ht="43.2" x14ac:dyDescent="0.3">
      <c r="C9" s="28" t="s">
        <v>225</v>
      </c>
      <c r="D9" s="29" t="s">
        <v>226</v>
      </c>
    </row>
    <row r="10" spans="3:4" ht="43.2" x14ac:dyDescent="0.3">
      <c r="C10" s="28" t="s">
        <v>227</v>
      </c>
      <c r="D10" s="29" t="s">
        <v>228</v>
      </c>
    </row>
    <row r="11" spans="3:4" ht="43.2" x14ac:dyDescent="0.3">
      <c r="C11" s="28" t="s">
        <v>229</v>
      </c>
      <c r="D11" s="29" t="s">
        <v>230</v>
      </c>
    </row>
    <row r="12" spans="3:4" ht="28.8" x14ac:dyDescent="0.3">
      <c r="C12" s="28" t="s">
        <v>231</v>
      </c>
      <c r="D12" s="29" t="s">
        <v>232</v>
      </c>
    </row>
    <row r="13" spans="3:4" ht="43.2" x14ac:dyDescent="0.3">
      <c r="C13" s="28" t="s">
        <v>233</v>
      </c>
      <c r="D13" s="29" t="s">
        <v>234</v>
      </c>
    </row>
    <row r="14" spans="3:4" ht="28.8" x14ac:dyDescent="0.3">
      <c r="C14" s="28" t="s">
        <v>235</v>
      </c>
      <c r="D14" s="29" t="s">
        <v>265</v>
      </c>
    </row>
    <row r="15" spans="3:4" ht="43.2" x14ac:dyDescent="0.3">
      <c r="C15" s="28" t="s">
        <v>236</v>
      </c>
      <c r="D15" s="29" t="s">
        <v>266</v>
      </c>
    </row>
    <row r="16" spans="3:4" ht="43.2" x14ac:dyDescent="0.3">
      <c r="C16" s="28" t="s">
        <v>237</v>
      </c>
      <c r="D16" s="29" t="s">
        <v>267</v>
      </c>
    </row>
    <row r="17" spans="3:4" ht="43.2" x14ac:dyDescent="0.3">
      <c r="C17" s="28" t="s">
        <v>238</v>
      </c>
      <c r="D17" s="29" t="s">
        <v>239</v>
      </c>
    </row>
    <row r="18" spans="3:4" ht="43.2" x14ac:dyDescent="0.3">
      <c r="C18" s="28" t="s">
        <v>240</v>
      </c>
      <c r="D18" s="29" t="s">
        <v>268</v>
      </c>
    </row>
    <row r="19" spans="3:4" ht="43.2" x14ac:dyDescent="0.3">
      <c r="C19" s="28" t="s">
        <v>229</v>
      </c>
      <c r="D19" s="29" t="s">
        <v>241</v>
      </c>
    </row>
    <row r="20" spans="3:4" ht="48" customHeight="1" x14ac:dyDescent="0.3">
      <c r="C20" s="28" t="s">
        <v>242</v>
      </c>
      <c r="D20" s="29" t="s">
        <v>269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7F309-2AC0-4525-B1B7-2FED63E9E5D6}">
  <dimension ref="C3:D17"/>
  <sheetViews>
    <sheetView workbookViewId="0">
      <selection activeCell="K8" sqref="K8"/>
    </sheetView>
  </sheetViews>
  <sheetFormatPr defaultRowHeight="14.4" x14ac:dyDescent="0.3"/>
  <cols>
    <col min="3" max="3" width="37.6640625" customWidth="1"/>
    <col min="4" max="4" width="46.6640625" customWidth="1"/>
  </cols>
  <sheetData>
    <row r="3" spans="3:4" x14ac:dyDescent="0.3">
      <c r="C3" s="4" t="s">
        <v>273</v>
      </c>
      <c r="D3" s="4" t="s">
        <v>100</v>
      </c>
    </row>
    <row r="4" spans="3:4" ht="57.6" x14ac:dyDescent="0.3">
      <c r="C4" s="28" t="s">
        <v>243</v>
      </c>
      <c r="D4" s="29" t="s">
        <v>244</v>
      </c>
    </row>
    <row r="5" spans="3:4" ht="43.2" x14ac:dyDescent="0.3">
      <c r="C5" s="28" t="s">
        <v>245</v>
      </c>
      <c r="D5" s="29" t="s">
        <v>270</v>
      </c>
    </row>
    <row r="6" spans="3:4" ht="43.2" x14ac:dyDescent="0.3">
      <c r="C6" s="28" t="s">
        <v>246</v>
      </c>
      <c r="D6" s="29" t="s">
        <v>271</v>
      </c>
    </row>
    <row r="7" spans="3:4" ht="72" x14ac:dyDescent="0.3">
      <c r="C7" s="28" t="s">
        <v>247</v>
      </c>
      <c r="D7" s="29" t="s">
        <v>248</v>
      </c>
    </row>
    <row r="8" spans="3:4" ht="57.6" x14ac:dyDescent="0.3">
      <c r="C8" s="28" t="s">
        <v>227</v>
      </c>
      <c r="D8" s="29" t="s">
        <v>249</v>
      </c>
    </row>
    <row r="9" spans="3:4" ht="57.6" x14ac:dyDescent="0.3">
      <c r="C9" s="28" t="s">
        <v>225</v>
      </c>
      <c r="D9" s="29" t="s">
        <v>250</v>
      </c>
    </row>
    <row r="10" spans="3:4" ht="72" x14ac:dyDescent="0.3">
      <c r="C10" s="28" t="s">
        <v>251</v>
      </c>
      <c r="D10" s="29" t="s">
        <v>252</v>
      </c>
    </row>
    <row r="11" spans="3:4" ht="43.2" x14ac:dyDescent="0.3">
      <c r="C11" s="28" t="s">
        <v>253</v>
      </c>
      <c r="D11" s="29" t="s">
        <v>254</v>
      </c>
    </row>
    <row r="12" spans="3:4" ht="28.8" x14ac:dyDescent="0.3">
      <c r="C12" s="28" t="s">
        <v>255</v>
      </c>
      <c r="D12" s="29" t="s">
        <v>256</v>
      </c>
    </row>
    <row r="13" spans="3:4" ht="57.6" x14ac:dyDescent="0.3">
      <c r="C13" s="28" t="s">
        <v>257</v>
      </c>
      <c r="D13" s="29" t="s">
        <v>258</v>
      </c>
    </row>
    <row r="14" spans="3:4" ht="57.6" x14ac:dyDescent="0.3">
      <c r="C14" s="28" t="s">
        <v>259</v>
      </c>
      <c r="D14" s="29" t="s">
        <v>260</v>
      </c>
    </row>
    <row r="15" spans="3:4" ht="28.8" x14ac:dyDescent="0.3">
      <c r="C15" s="28" t="s">
        <v>240</v>
      </c>
      <c r="D15" s="29" t="s">
        <v>261</v>
      </c>
    </row>
    <row r="16" spans="3:4" ht="43.2" x14ac:dyDescent="0.3">
      <c r="C16" s="28" t="s">
        <v>262</v>
      </c>
      <c r="D16" s="29" t="s">
        <v>263</v>
      </c>
    </row>
    <row r="17" spans="3:4" ht="72" x14ac:dyDescent="0.3">
      <c r="C17" s="28" t="s">
        <v>264</v>
      </c>
      <c r="D17" s="29" t="s">
        <v>272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5F8B2-ECEE-4F97-AE0E-F30B6212FF7D}">
  <dimension ref="C3:C16"/>
  <sheetViews>
    <sheetView tabSelected="1" workbookViewId="0">
      <selection activeCell="D22" sqref="D22"/>
    </sheetView>
  </sheetViews>
  <sheetFormatPr defaultRowHeight="14.4" x14ac:dyDescent="0.3"/>
  <cols>
    <col min="3" max="3" width="55.21875" customWidth="1"/>
    <col min="5" max="5" width="55.5546875" customWidth="1"/>
  </cols>
  <sheetData>
    <row r="3" spans="3:3" x14ac:dyDescent="0.3">
      <c r="C3" s="4" t="s">
        <v>273</v>
      </c>
    </row>
    <row r="4" spans="3:3" x14ac:dyDescent="0.3">
      <c r="C4" s="29" t="s">
        <v>350</v>
      </c>
    </row>
    <row r="5" spans="3:3" x14ac:dyDescent="0.3">
      <c r="C5" s="29" t="s">
        <v>351</v>
      </c>
    </row>
    <row r="6" spans="3:3" x14ac:dyDescent="0.3">
      <c r="C6" s="29" t="s">
        <v>352</v>
      </c>
    </row>
    <row r="7" spans="3:3" x14ac:dyDescent="0.3">
      <c r="C7" s="29" t="s">
        <v>353</v>
      </c>
    </row>
    <row r="8" spans="3:3" x14ac:dyDescent="0.3">
      <c r="C8" s="29" t="s">
        <v>354</v>
      </c>
    </row>
    <row r="9" spans="3:3" x14ac:dyDescent="0.3">
      <c r="C9" s="29" t="s">
        <v>355</v>
      </c>
    </row>
    <row r="10" spans="3:3" x14ac:dyDescent="0.3">
      <c r="C10" s="29" t="s">
        <v>356</v>
      </c>
    </row>
    <row r="11" spans="3:3" x14ac:dyDescent="0.3">
      <c r="C11" s="29" t="s">
        <v>357</v>
      </c>
    </row>
    <row r="12" spans="3:3" x14ac:dyDescent="0.3">
      <c r="C12" s="29" t="s">
        <v>358</v>
      </c>
    </row>
    <row r="13" spans="3:3" x14ac:dyDescent="0.3">
      <c r="C13" s="29" t="s">
        <v>359</v>
      </c>
    </row>
    <row r="14" spans="3:3" x14ac:dyDescent="0.3">
      <c r="C14" s="29" t="s">
        <v>360</v>
      </c>
    </row>
    <row r="15" spans="3:3" x14ac:dyDescent="0.3">
      <c r="C15" s="29" t="s">
        <v>361</v>
      </c>
    </row>
    <row r="16" spans="3:3" x14ac:dyDescent="0.3">
      <c r="C16" s="29" t="s">
        <v>362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E4969-AFF2-48B3-BC2C-909C74F9EEE9}">
  <dimension ref="C3:G15"/>
  <sheetViews>
    <sheetView workbookViewId="0">
      <selection activeCell="C19" sqref="C19"/>
    </sheetView>
  </sheetViews>
  <sheetFormatPr defaultRowHeight="14.4" x14ac:dyDescent="0.3"/>
  <cols>
    <col min="3" max="3" width="15" customWidth="1"/>
    <col min="4" max="4" width="13.44140625" customWidth="1"/>
    <col min="5" max="5" width="36.109375" customWidth="1"/>
    <col min="6" max="6" width="20.77734375" customWidth="1"/>
    <col min="7" max="7" width="27.109375" customWidth="1"/>
  </cols>
  <sheetData>
    <row r="3" spans="3:7" x14ac:dyDescent="0.3">
      <c r="C3" s="4" t="s">
        <v>275</v>
      </c>
      <c r="D3" s="4" t="s">
        <v>276</v>
      </c>
      <c r="E3" s="4" t="s">
        <v>173</v>
      </c>
      <c r="F3" s="4" t="s">
        <v>277</v>
      </c>
      <c r="G3" s="4" t="s">
        <v>278</v>
      </c>
    </row>
    <row r="4" spans="3:7" ht="28.8" x14ac:dyDescent="0.3">
      <c r="C4" s="28" t="s">
        <v>279</v>
      </c>
      <c r="D4" s="29" t="s">
        <v>280</v>
      </c>
      <c r="E4" s="29" t="s">
        <v>281</v>
      </c>
      <c r="F4" s="29" t="s">
        <v>282</v>
      </c>
      <c r="G4" s="29" t="s">
        <v>283</v>
      </c>
    </row>
    <row r="5" spans="3:7" ht="28.8" x14ac:dyDescent="0.3">
      <c r="C5" s="28" t="s">
        <v>284</v>
      </c>
      <c r="D5" s="29" t="s">
        <v>280</v>
      </c>
      <c r="E5" s="29" t="s">
        <v>285</v>
      </c>
      <c r="F5" s="29" t="s">
        <v>286</v>
      </c>
      <c r="G5" s="29" t="s">
        <v>287</v>
      </c>
    </row>
    <row r="6" spans="3:7" ht="43.8" customHeight="1" x14ac:dyDescent="0.3">
      <c r="C6" s="28" t="s">
        <v>288</v>
      </c>
      <c r="D6" s="29" t="s">
        <v>280</v>
      </c>
      <c r="E6" s="29" t="s">
        <v>289</v>
      </c>
      <c r="F6" s="29" t="s">
        <v>290</v>
      </c>
      <c r="G6" s="29" t="s">
        <v>291</v>
      </c>
    </row>
    <row r="7" spans="3:7" ht="43.2" x14ac:dyDescent="0.3">
      <c r="C7" s="28" t="s">
        <v>292</v>
      </c>
      <c r="D7" s="29" t="s">
        <v>280</v>
      </c>
      <c r="E7" s="29" t="s">
        <v>293</v>
      </c>
      <c r="F7" s="29" t="s">
        <v>294</v>
      </c>
      <c r="G7" s="29" t="s">
        <v>295</v>
      </c>
    </row>
    <row r="8" spans="3:7" ht="43.2" x14ac:dyDescent="0.3">
      <c r="C8" s="28" t="s">
        <v>296</v>
      </c>
      <c r="D8" s="29" t="s">
        <v>280</v>
      </c>
      <c r="E8" s="29" t="s">
        <v>297</v>
      </c>
      <c r="F8" s="29" t="s">
        <v>298</v>
      </c>
      <c r="G8" s="29" t="s">
        <v>299</v>
      </c>
    </row>
    <row r="9" spans="3:7" ht="28.8" x14ac:dyDescent="0.3">
      <c r="C9" s="28" t="s">
        <v>300</v>
      </c>
      <c r="D9" s="29" t="s">
        <v>280</v>
      </c>
      <c r="E9" s="29" t="s">
        <v>301</v>
      </c>
      <c r="F9" s="29" t="s">
        <v>302</v>
      </c>
      <c r="G9" s="29" t="s">
        <v>303</v>
      </c>
    </row>
    <row r="10" spans="3:7" ht="30" customHeight="1" x14ac:dyDescent="0.3">
      <c r="C10" s="28" t="s">
        <v>304</v>
      </c>
      <c r="D10" s="29" t="s">
        <v>305</v>
      </c>
      <c r="E10" s="29" t="s">
        <v>306</v>
      </c>
      <c r="F10" s="29" t="s">
        <v>307</v>
      </c>
      <c r="G10" s="29" t="s">
        <v>326</v>
      </c>
    </row>
    <row r="11" spans="3:7" ht="28.8" x14ac:dyDescent="0.3">
      <c r="C11" s="28" t="s">
        <v>308</v>
      </c>
      <c r="D11" s="29" t="s">
        <v>280</v>
      </c>
      <c r="E11" s="29" t="s">
        <v>309</v>
      </c>
      <c r="F11" s="29" t="s">
        <v>310</v>
      </c>
      <c r="G11" s="29" t="s">
        <v>326</v>
      </c>
    </row>
    <row r="12" spans="3:7" ht="28.8" x14ac:dyDescent="0.3">
      <c r="C12" s="28" t="s">
        <v>311</v>
      </c>
      <c r="D12" s="29" t="s">
        <v>280</v>
      </c>
      <c r="E12" s="29" t="s">
        <v>312</v>
      </c>
      <c r="F12" s="29" t="s">
        <v>313</v>
      </c>
      <c r="G12" s="29" t="s">
        <v>314</v>
      </c>
    </row>
    <row r="13" spans="3:7" ht="28.8" x14ac:dyDescent="0.3">
      <c r="C13" s="28" t="s">
        <v>315</v>
      </c>
      <c r="D13" s="29" t="s">
        <v>305</v>
      </c>
      <c r="E13" s="29" t="s">
        <v>316</v>
      </c>
      <c r="F13" s="29" t="s">
        <v>317</v>
      </c>
      <c r="G13" s="29" t="s">
        <v>326</v>
      </c>
    </row>
    <row r="14" spans="3:7" ht="43.2" x14ac:dyDescent="0.3">
      <c r="C14" s="28" t="s">
        <v>318</v>
      </c>
      <c r="D14" s="29" t="s">
        <v>280</v>
      </c>
      <c r="E14" s="29" t="s">
        <v>319</v>
      </c>
      <c r="F14" s="29" t="s">
        <v>320</v>
      </c>
      <c r="G14" s="29" t="s">
        <v>321</v>
      </c>
    </row>
    <row r="15" spans="3:7" ht="28.8" x14ac:dyDescent="0.3">
      <c r="C15" s="28" t="s">
        <v>322</v>
      </c>
      <c r="D15" s="29" t="s">
        <v>280</v>
      </c>
      <c r="E15" s="29" t="s">
        <v>323</v>
      </c>
      <c r="F15" s="29" t="s">
        <v>324</v>
      </c>
      <c r="G15" s="29"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Abbreviations</vt:lpstr>
      <vt:lpstr>T.2.3.3.</vt:lpstr>
      <vt:lpstr>T.3.1.</vt:lpstr>
      <vt:lpstr>T.3.2.</vt:lpstr>
      <vt:lpstr>T.3.2.5.</vt:lpstr>
      <vt:lpstr>T.3.4.</vt:lpstr>
      <vt:lpstr>T.3.4.1.</vt:lpstr>
      <vt:lpstr>T.3.6.</vt:lpstr>
      <vt:lpstr>T.3.6.1.</vt:lpstr>
      <vt:lpstr>T.5</vt:lpstr>
      <vt:lpstr>T.6</vt:lpstr>
      <vt:lpstr>T.6 (2)</vt:lpstr>
      <vt:lpstr>Table 6.2.1</vt:lpstr>
      <vt:lpstr>T.Server.py</vt:lpstr>
      <vt:lpstr>T.Client.py</vt:lpstr>
      <vt:lpstr>Table 6.2.2</vt:lpstr>
      <vt:lpstr>CommunicationProtocols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Maria Rico Leal</dc:creator>
  <cp:lastModifiedBy>Jose Maria Rico Leal</cp:lastModifiedBy>
  <dcterms:created xsi:type="dcterms:W3CDTF">2024-07-18T00:03:09Z</dcterms:created>
  <dcterms:modified xsi:type="dcterms:W3CDTF">2024-08-27T15:35:05Z</dcterms:modified>
</cp:coreProperties>
</file>