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477" documentId="8_{1CD4F42F-7BFE-4E5F-B8BE-5A13F6FC91AB}" xr6:coauthVersionLast="47" xr6:coauthVersionMax="47" xr10:uidLastSave="{165E08B3-D8F9-4EC5-8EED-F8A2A4EC73BF}"/>
  <bookViews>
    <workbookView xWindow="28680" yWindow="-120" windowWidth="38640" windowHeight="23640" activeTab="10" xr2:uid="{C3A91DCB-50E1-4673-830B-69474B35E162}"/>
  </bookViews>
  <sheets>
    <sheet name="Abbreviations" sheetId="1" r:id="rId1"/>
    <sheet name="T.2.3.3." sheetId="2" r:id="rId2"/>
    <sheet name="T.3.1." sheetId="3" r:id="rId3"/>
    <sheet name="T.3.2." sheetId="4" r:id="rId4"/>
    <sheet name="T.3.2.5." sheetId="5" r:id="rId5"/>
    <sheet name="T.3.4." sheetId="6" r:id="rId6"/>
    <sheet name="T.3.4.1." sheetId="7" r:id="rId7"/>
    <sheet name="T.3.6." sheetId="8" r:id="rId8"/>
    <sheet name="T.3.6.1." sheetId="10" r:id="rId9"/>
    <sheet name="T.5" sheetId="11" r:id="rId10"/>
    <sheet name="T.6" sheetId="12" r:id="rId11"/>
  </sheets>
  <definedNames>
    <definedName name="_xlnm._FilterDatabase" localSheetId="0" hidden="1">Abbreviations!$A$1:$B$28</definedName>
    <definedName name="_xlnm._FilterDatabase" localSheetId="2" hidden="1">'T.3.1.'!$C$4:$K$4</definedName>
    <definedName name="_xlnm._FilterDatabase" localSheetId="3" hidden="1">'T.3.2.'!$D$3:$F$13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<sst xmlns="http://schemas.openxmlformats.org/spreadsheetml/2006/main" count="302" uniqueCount="206">
  <si>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</si>
  <si>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</si>
  <si>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</si>
  <si>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</si>
  <si>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</si>
  <si>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</si>
  <si>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</si>
  <si>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</si>
  <si>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</si>
  <si>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</si>
  <si>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</si>
  <si>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</si>
  <si>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</si>
  <si>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</si>
  <si>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</si>
  <si>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</si>
  <si>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</si>
  <si>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</si>
  <si>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</si>
  <si>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</si>
  <si>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</si>
  <si>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</si>
  <si>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</si>
  <si>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</si>
  <si>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</si>
  <si>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</si>
  <si>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</si>
  <si>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</si>
  <si>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</si>
  <si>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</si>
  <si>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</si>
  <si>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</si>
  <si>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</si>
  <si>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</si>
  <si>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</si>
  <si>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</si>
  <si>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</si>
  <si>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</si>
  <si>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</si>
  <si>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</si>
  <si>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</si>
  <si>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</si>
  <si>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</si>
  <si>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</si>
  <si>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</si>
  <si>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</si>
  <si>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</si>
  <si>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</si>
  <si>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</si>
  <si>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</si>
  <si>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</si>
  <si>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</si>
  <si>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</si>
  <si>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</si>
  <si>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</si>
  <si>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</si>
  <si>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</si>
  <si>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</si>
  <si>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</si>
  <si>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</si>
  <si>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</si>
  <si>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</si>
  <si>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</si>
  <si>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</si>
  <si>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</si>
  <si>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</si>
  <si>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</si>
  <si>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</si>
  <si>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</si>
  <si>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</si>
  <si>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</si>
  <si>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</si>
  <si>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</si>
  <si>
    <t>NF</t>
  </si>
  <si>
    <t>SDK</t>
  </si>
  <si>
    <t xml:space="preserve">Software Development Kit </t>
  </si>
  <si>
    <t>Nvidia Flare</t>
  </si>
  <si>
    <t>DLT</t>
  </si>
  <si>
    <t>Distributed Ledger Technology</t>
  </si>
  <si>
    <t>Algorithms Used</t>
  </si>
  <si>
    <t>FedAvg and  SecureBoost</t>
  </si>
  <si>
    <t>FedAvg, FedProx and FedMA</t>
  </si>
  <si>
    <t>FedAvg</t>
  </si>
  <si>
    <t>FedAvg, SecureBoost and Custom FL Algorithms</t>
  </si>
  <si>
    <t>FedAvg, FedProx, and Custom FL Algorithms</t>
  </si>
  <si>
    <t>FedAvg and Custom FL Algorithms</t>
  </si>
  <si>
    <t xml:space="preserve">Federated Averaging </t>
  </si>
  <si>
    <t>FedMA</t>
  </si>
  <si>
    <t>Federated Matched Averaging</t>
  </si>
  <si>
    <t>CNN(s)</t>
  </si>
  <si>
    <t>Convolutional Neural Network(s)</t>
  </si>
  <si>
    <t>Long Short-Term Memory Networks</t>
  </si>
  <si>
    <t>LSTM(s)</t>
  </si>
  <si>
    <t>GBDT</t>
  </si>
  <si>
    <t xml:space="preserve">Gradient Boosting Decision Trees </t>
  </si>
  <si>
    <t>Algorithm</t>
  </si>
  <si>
    <t>FedProx</t>
  </si>
  <si>
    <t>Constructs global models by matching and averaging hidden elements layer-wise, ensuring functional matching and reducing communication costs.</t>
  </si>
  <si>
    <t>SecureBoost</t>
  </si>
  <si>
    <t>Uses vertically partitioned data and privacy-preserving protocols to train gradient boosting models securely, ensuring data privacy through encryption.</t>
  </si>
  <si>
    <t>Summary</t>
  </si>
  <si>
    <t>A variation of FedAvg. Adds a proximal term to handle system and statistical heterogeneity, enabling non-uniform local computation and improving stability.</t>
  </si>
  <si>
    <t>Trains models across multiple devices using Stochastic Gradient Descent, preserves centralized control, and reduces communication rounds.  It is efficient in non-IID data environments.</t>
  </si>
  <si>
    <t>AML</t>
  </si>
  <si>
    <t>Azure Machine Learning</t>
  </si>
  <si>
    <t>Datasets</t>
  </si>
  <si>
    <t>Medical Imaging and Synthetic Datasets</t>
  </si>
  <si>
    <t>Breast Cancer Wisconsin, Retail Transaction and Bank Marketing Datasets</t>
  </si>
  <si>
    <t>MNIST, CIFAR-10 and MedNIST</t>
  </si>
  <si>
    <t>CIFAR-10, Fashion-MNIST and IMDB</t>
  </si>
  <si>
    <t>MNIST, CIFAR-10 and Shakespeare</t>
  </si>
  <si>
    <t>EMNIST, CIFAR-10 and Shakespeare</t>
  </si>
  <si>
    <t>LIDC-IDRI, BRATS and COVID-19 Chest X-ray</t>
  </si>
  <si>
    <t>CIFAR-10, MNIST and ILSVRC2012</t>
  </si>
  <si>
    <t>Medical  and Financial Datasets</t>
  </si>
  <si>
    <t>Synthetic Data, CIFAR-10 and MNIST</t>
  </si>
  <si>
    <t>Dataset</t>
  </si>
  <si>
    <t>Application</t>
  </si>
  <si>
    <t>MNIST</t>
  </si>
  <si>
    <t>CIFAR-10</t>
  </si>
  <si>
    <t>Used for image recognition tasks, providing a harder dataset to test the robustness of FL models. Used in Flower, FedML, and PaddleFL frameworks.</t>
  </si>
  <si>
    <t>MedNIST</t>
  </si>
  <si>
    <t>Applied in medical imaging for classification tasks, supporting healthcare applications with privacy-preserving capabilities. Used in PySyft.</t>
  </si>
  <si>
    <t>EMNIST</t>
  </si>
  <si>
    <t>An extension of MNIST for more extensive character recognition tasks. Used with TensorFlow Federated.</t>
  </si>
  <si>
    <t>Fashion-MNIST</t>
  </si>
  <si>
    <t>Focuses on recognizing fashion objects, providing a robust testing platform for machine-learning algorithms. Used in Flower.</t>
  </si>
  <si>
    <t>IMDB</t>
  </si>
  <si>
    <t>Used for sentiment analysis in natural language processing, providing a text-based dataset for FL models. Used in Flower.</t>
  </si>
  <si>
    <t>Shakespeare</t>
  </si>
  <si>
    <t>Medical Imaging Datasets (LIDC-IDRI, BRATS, COVID-19 Chest X-ray)</t>
  </si>
  <si>
    <t>Retail Transaction and Bank Marketing Data</t>
  </si>
  <si>
    <t>Used in financial services for fraud detection and predictive marketing. Discussed in FATE.</t>
  </si>
  <si>
    <t>Synthetic Data</t>
  </si>
  <si>
    <t>Commonly used in initial testing and benchmarking of FL algorithms before applying them to real datasets. Employed in FLGo.</t>
  </si>
  <si>
    <t>Real-World Image Dataset by Luo et al. (2021)</t>
  </si>
  <si>
    <t>A non-IID, imbalanced dataset from images recorded by 26 street cameras, classified into 7 object types. Evaluated with YOLO and Faster R-CNN in federated learning.</t>
  </si>
  <si>
    <t>RSNA Chest X-ray Dataset</t>
  </si>
  <si>
    <t>5,786 images for pneumonia detection, used to benchmark federated learning models across institutions while preserving data privacy. Described in Zhang, D. et al. (2021).</t>
  </si>
  <si>
    <t>Keyword Spotting Datasets</t>
  </si>
  <si>
    <t>Employed to model heterogeneity in non-IID conditions within federated learning for medical applications. Described in Pfitzer et al. (2021).</t>
  </si>
  <si>
    <t>CIFAR-100</t>
  </si>
  <si>
    <t>Effective in simulating non-IID conditions. Used in Lai et al. (2024).</t>
  </si>
  <si>
    <t>Used for the classification of handwritten digits, providing an easy and effective benchmark for image classifications. Used by PySyft, FedML, and TFF.</t>
  </si>
  <si>
    <t>Used for various medical tasks such as lung cancer screening, brain tumor segmentation, and COVID-19 detection. Used in NF and OpenFL.</t>
  </si>
  <si>
    <t>Used for next-word prediction tasks in NLP, helping evaluate FL models in text prediction. Mentioned in FedML and TFF.</t>
  </si>
  <si>
    <t>non-IID</t>
  </si>
  <si>
    <t xml:space="preserve">non-Independent and Identically Distributed </t>
  </si>
  <si>
    <t>RSNA</t>
  </si>
  <si>
    <t xml:space="preserve">Radiological Society of North America </t>
  </si>
  <si>
    <t>CRUD</t>
  </si>
  <si>
    <t xml:space="preserve">Create, Read, Update and Delete </t>
  </si>
  <si>
    <t>API(s)</t>
  </si>
  <si>
    <t>Application Programming Interface(s)</t>
  </si>
  <si>
    <t>REST</t>
  </si>
  <si>
    <t xml:space="preserve">Representational State Transfer </t>
  </si>
  <si>
    <t>RO(s)</t>
  </si>
  <si>
    <t>Research Objective(s)</t>
  </si>
  <si>
    <t>Literature Review</t>
  </si>
  <si>
    <t>3.1. FL Frameworks</t>
  </si>
  <si>
    <t>3.2. FL Algorithms</t>
  </si>
  <si>
    <t>3.3. Real-World FL Settings</t>
  </si>
  <si>
    <t>3.4. FL Datasets</t>
  </si>
  <si>
    <t>3.5. FL Sever Implementation</t>
  </si>
  <si>
    <t>To develop a FL Server</t>
  </si>
  <si>
    <t>To Compare FL frameworks and the FL Server</t>
  </si>
  <si>
    <t>To evaluate the implementatability of existing FL frameworks</t>
  </si>
  <si>
    <t>Research Objectives</t>
  </si>
  <si>
    <t>Population</t>
  </si>
  <si>
    <t>FL Frameworks: Sample (PySyft, FATE, Flower FedML and TensorFlow Federated)</t>
  </si>
  <si>
    <t>FL Datasets: Sample (RSNA Chest X-ray, MNIST, and a synthetic data )</t>
  </si>
  <si>
    <t>Clients: Sample (Medical and Technological)</t>
  </si>
  <si>
    <t>Score</t>
  </si>
  <si>
    <t>Description</t>
  </si>
  <si>
    <t>0-1</t>
  </si>
  <si>
    <t>2-3</t>
  </si>
  <si>
    <t>4-5</t>
  </si>
  <si>
    <t>6-7</t>
  </si>
  <si>
    <t>8-9</t>
  </si>
  <si>
    <r>
      <rPr>
        <b/>
        <sz val="11"/>
        <color theme="1"/>
        <rFont val="Calibri"/>
        <family val="2"/>
      </rPr>
      <t>Poor:</t>
    </r>
    <r>
      <rPr>
        <sz val="11"/>
        <color theme="1"/>
        <rFont val="Calibri"/>
        <family val="2"/>
      </rPr>
      <t xml:space="preserve"> The framework does not meet the requirements or performs very poorly.</t>
    </r>
  </si>
  <si>
    <r>
      <rPr>
        <b/>
        <sz val="11"/>
        <color theme="1"/>
        <rFont val="Calibri"/>
        <family val="2"/>
      </rPr>
      <t>Fair:</t>
    </r>
    <r>
      <rPr>
        <sz val="11"/>
        <color theme="1"/>
        <rFont val="Calibri"/>
        <family val="2"/>
      </rPr>
      <t xml:space="preserve"> The framework meets the basic requirements but has significant limitations.</t>
    </r>
  </si>
  <si>
    <r>
      <rPr>
        <b/>
        <sz val="11"/>
        <color theme="1"/>
        <rFont val="Calibri"/>
        <family val="2"/>
      </rPr>
      <t xml:space="preserve">Good: </t>
    </r>
    <r>
      <rPr>
        <sz val="11"/>
        <color theme="1"/>
        <rFont val="Calibri"/>
        <family val="2"/>
      </rPr>
      <t>The framework meets the requirements adequately but has some minor limitations.</t>
    </r>
  </si>
  <si>
    <r>
      <rPr>
        <b/>
        <sz val="11"/>
        <color theme="1"/>
        <rFont val="Calibri"/>
        <family val="2"/>
      </rPr>
      <t>Very Good:</t>
    </r>
    <r>
      <rPr>
        <sz val="11"/>
        <color theme="1"/>
        <rFont val="Calibri"/>
        <family val="2"/>
      </rPr>
      <t xml:space="preserve"> The framework performs well and meets most requirements with minor issues.</t>
    </r>
  </si>
  <si>
    <r>
      <rPr>
        <b/>
        <sz val="11"/>
        <color theme="1"/>
        <rFont val="Calibri"/>
        <family val="2"/>
      </rPr>
      <t>Excellent:</t>
    </r>
    <r>
      <rPr>
        <sz val="11"/>
        <color theme="1"/>
        <rFont val="Calibri"/>
        <family val="2"/>
      </rPr>
      <t xml:space="preserve"> The framework performs exceptionally well and meets all requirements with no significant issues.</t>
    </r>
  </si>
  <si>
    <r>
      <rPr>
        <b/>
        <sz val="11"/>
        <color theme="1"/>
        <rFont val="Calibri"/>
        <family val="2"/>
      </rPr>
      <t>Outstanding:</t>
    </r>
    <r>
      <rPr>
        <sz val="11"/>
        <color theme="1"/>
        <rFont val="Calibri"/>
        <family val="2"/>
      </rPr>
      <t xml:space="preserve"> The framework exceeds expectations and offers superior performance and features.</t>
    </r>
  </si>
  <si>
    <t>JN(s)</t>
  </si>
  <si>
    <t>Jupyter Notebook(s)</t>
  </si>
  <si>
    <t xml:space="preserve">AUC </t>
  </si>
  <si>
    <t>Area Under the Curve</t>
  </si>
  <si>
    <t xml:space="preserve">FC </t>
  </si>
  <si>
    <t>Rank</t>
  </si>
  <si>
    <t>Framework</t>
  </si>
  <si>
    <t>Setup and Configuration</t>
  </si>
  <si>
    <t>Examples and Tutorials</t>
  </si>
  <si>
    <t>Custom Algorithm Implementation</t>
  </si>
  <si>
    <t>Adaptability to Various Use Cases</t>
  </si>
  <si>
    <t>Industry Adoption</t>
  </si>
  <si>
    <t>Average Score</t>
  </si>
  <si>
    <t>1st</t>
  </si>
  <si>
    <t>2nd</t>
  </si>
  <si>
    <t>3rd</t>
  </si>
  <si>
    <t>4th</t>
  </si>
  <si>
    <t>5th</t>
  </si>
  <si>
    <t>Ease of use</t>
  </si>
  <si>
    <t>Flexibility and customisability</t>
  </si>
  <si>
    <t>Real-world applicability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</si>
</sst>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30"/>
  <sheetViews>
    <sheetView workbookViewId="0">
      <selection activeCell="G10" sqref="G10"/>
    </sheetView>
  </sheetViews>
  <sheetFormatPr defaultRowHeight="14.4" x14ac:dyDescent="0.3"/>
  <cols>
    <col min="1" max="1" width="14" bestFit="1" customWidth="1"/>
    <col min="2" max="2" width="37.777343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103</v>
      </c>
      <c r="B2" s="1" t="s">
        <v>104</v>
      </c>
    </row>
    <row r="3" spans="1:2" x14ac:dyDescent="0.3">
      <c r="A3" s="1" t="s">
        <v>152</v>
      </c>
      <c r="B3" s="1" t="s">
        <v>153</v>
      </c>
    </row>
    <row r="4" spans="1:2" x14ac:dyDescent="0.3">
      <c r="A4" s="1" t="s">
        <v>187</v>
      </c>
      <c r="B4" s="1" t="s">
        <v>188</v>
      </c>
    </row>
    <row r="5" spans="1:2" x14ac:dyDescent="0.3">
      <c r="A5" s="1" t="s">
        <v>89</v>
      </c>
      <c r="B5" s="1" t="s">
        <v>90</v>
      </c>
    </row>
    <row r="6" spans="1:2" x14ac:dyDescent="0.3">
      <c r="A6" s="1" t="s">
        <v>150</v>
      </c>
      <c r="B6" s="1" t="s">
        <v>151</v>
      </c>
    </row>
    <row r="7" spans="1:2" x14ac:dyDescent="0.3">
      <c r="A7" s="1" t="s">
        <v>4</v>
      </c>
      <c r="B7" s="1" t="s">
        <v>5</v>
      </c>
    </row>
    <row r="8" spans="1:2" x14ac:dyDescent="0.3">
      <c r="A8" s="1" t="s">
        <v>77</v>
      </c>
      <c r="B8" s="1" t="s">
        <v>78</v>
      </c>
    </row>
    <row r="9" spans="1:2" x14ac:dyDescent="0.3">
      <c r="A9" s="1" t="s">
        <v>33</v>
      </c>
      <c r="B9" s="1" t="s">
        <v>34</v>
      </c>
    </row>
    <row r="10" spans="1:2" x14ac:dyDescent="0.3">
      <c r="A10" s="1" t="s">
        <v>35</v>
      </c>
      <c r="B10" s="1" t="s">
        <v>36</v>
      </c>
    </row>
    <row r="11" spans="1:2" x14ac:dyDescent="0.3">
      <c r="A11" s="1" t="s">
        <v>189</v>
      </c>
      <c r="B11" s="1" t="s">
        <v>36</v>
      </c>
    </row>
    <row r="12" spans="1:2" x14ac:dyDescent="0.3">
      <c r="A12" s="1" t="s">
        <v>82</v>
      </c>
      <c r="B12" s="1" t="s">
        <v>86</v>
      </c>
    </row>
    <row r="13" spans="1:2" x14ac:dyDescent="0.3">
      <c r="A13" s="1" t="s">
        <v>87</v>
      </c>
      <c r="B13" s="1" t="s">
        <v>88</v>
      </c>
    </row>
    <row r="14" spans="1:2" x14ac:dyDescent="0.3">
      <c r="A14" s="1" t="s">
        <v>0</v>
      </c>
      <c r="B14" s="1" t="s">
        <v>1</v>
      </c>
    </row>
    <row r="15" spans="1:2" x14ac:dyDescent="0.3">
      <c r="A15" s="1" t="s">
        <v>18</v>
      </c>
      <c r="B15" s="1" t="s">
        <v>19</v>
      </c>
    </row>
    <row r="16" spans="1:2" x14ac:dyDescent="0.3">
      <c r="A16" s="1" t="s">
        <v>93</v>
      </c>
      <c r="B16" s="1" t="s">
        <v>94</v>
      </c>
    </row>
    <row r="17" spans="1:2" x14ac:dyDescent="0.3">
      <c r="A17" s="1" t="s">
        <v>14</v>
      </c>
      <c r="B17" s="1" t="s">
        <v>15</v>
      </c>
    </row>
    <row r="18" spans="1:2" x14ac:dyDescent="0.3">
      <c r="A18" s="1" t="s">
        <v>12</v>
      </c>
      <c r="B18" s="1" t="s">
        <v>13</v>
      </c>
    </row>
    <row r="19" spans="1:2" x14ac:dyDescent="0.3">
      <c r="A19" s="1" t="s">
        <v>185</v>
      </c>
      <c r="B19" s="1" t="s">
        <v>186</v>
      </c>
    </row>
    <row r="20" spans="1:2" x14ac:dyDescent="0.3">
      <c r="A20" s="1" t="s">
        <v>92</v>
      </c>
      <c r="B20" s="1" t="s">
        <v>91</v>
      </c>
    </row>
    <row r="21" spans="1:2" x14ac:dyDescent="0.3">
      <c r="A21" s="1" t="s">
        <v>2</v>
      </c>
      <c r="B21" s="1" t="s">
        <v>3</v>
      </c>
    </row>
    <row r="22" spans="1:2" x14ac:dyDescent="0.3">
      <c r="A22" s="1" t="s">
        <v>73</v>
      </c>
      <c r="B22" s="1" t="s">
        <v>76</v>
      </c>
    </row>
    <row r="23" spans="1:2" x14ac:dyDescent="0.3">
      <c r="A23" s="1" t="s">
        <v>10</v>
      </c>
      <c r="B23" s="1" t="s">
        <v>11</v>
      </c>
    </row>
    <row r="24" spans="1:2" x14ac:dyDescent="0.3">
      <c r="A24" s="1" t="s">
        <v>146</v>
      </c>
      <c r="B24" s="1" t="s">
        <v>147</v>
      </c>
    </row>
    <row r="25" spans="1:2" x14ac:dyDescent="0.3">
      <c r="A25" s="1" t="s">
        <v>154</v>
      </c>
      <c r="B25" s="1" t="s">
        <v>155</v>
      </c>
    </row>
    <row r="26" spans="1:2" x14ac:dyDescent="0.3">
      <c r="A26" s="1" t="s">
        <v>156</v>
      </c>
      <c r="B26" s="1" t="s">
        <v>157</v>
      </c>
    </row>
    <row r="27" spans="1:2" x14ac:dyDescent="0.3">
      <c r="A27" s="1" t="s">
        <v>148</v>
      </c>
      <c r="B27" s="1" t="s">
        <v>149</v>
      </c>
    </row>
    <row r="28" spans="1:2" x14ac:dyDescent="0.3">
      <c r="A28" s="1" t="s">
        <v>74</v>
      </c>
      <c r="B28" s="1" t="s">
        <v>75</v>
      </c>
    </row>
    <row r="29" spans="1:2" x14ac:dyDescent="0.3">
      <c r="A29" s="1" t="s">
        <v>8</v>
      </c>
      <c r="B29" s="1" t="s">
        <v>9</v>
      </c>
    </row>
    <row r="30" spans="1:2" x14ac:dyDescent="0.3">
      <c r="A30" s="1" t="s">
        <v>16</v>
      </c>
      <c r="B30" s="1" t="s">
        <v>17</v>
      </c>
    </row>
  </sheetData>
  <autoFilter ref="A1:B28" xr:uid="{C909BF2B-16FF-4C17-83EE-699C534C442A}">
    <sortState xmlns:xlrd2="http://schemas.microsoft.com/office/spreadsheetml/2017/richdata2" ref="A2:B28">
      <sortCondition ref="A2:A28"/>
    </sortState>
  </autoFilter>
  <sortState xmlns:xlrd2="http://schemas.microsoft.com/office/spreadsheetml/2017/richdata2" ref="A2:B30">
    <sortCondition ref="A2:A3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50B4-7C85-4A17-990B-BEB82D7C7E18}">
  <dimension ref="D4:F10"/>
  <sheetViews>
    <sheetView workbookViewId="0">
      <selection activeCell="F4" sqref="F4"/>
    </sheetView>
  </sheetViews>
  <sheetFormatPr defaultRowHeight="14.4" x14ac:dyDescent="0.3"/>
  <cols>
    <col min="6" max="6" width="52.44140625" customWidth="1"/>
  </cols>
  <sheetData>
    <row r="4" spans="4:6" x14ac:dyDescent="0.3">
      <c r="D4" s="20"/>
      <c r="E4" s="4" t="s">
        <v>172</v>
      </c>
      <c r="F4" s="4" t="s">
        <v>173</v>
      </c>
    </row>
    <row r="5" spans="4:6" ht="28.8" x14ac:dyDescent="0.3">
      <c r="D5" s="21"/>
      <c r="E5" s="4" t="s">
        <v>174</v>
      </c>
      <c r="F5" s="3" t="s">
        <v>179</v>
      </c>
    </row>
    <row r="6" spans="4:6" ht="28.8" x14ac:dyDescent="0.3">
      <c r="D6" s="21"/>
      <c r="E6" s="4" t="s">
        <v>175</v>
      </c>
      <c r="F6" s="3" t="s">
        <v>180</v>
      </c>
    </row>
    <row r="7" spans="4:6" ht="28.8" x14ac:dyDescent="0.3">
      <c r="D7" s="21"/>
      <c r="E7" s="4" t="s">
        <v>176</v>
      </c>
      <c r="F7" s="3" t="s">
        <v>181</v>
      </c>
    </row>
    <row r="8" spans="4:6" ht="28.8" x14ac:dyDescent="0.3">
      <c r="D8" s="21"/>
      <c r="E8" s="4" t="s">
        <v>177</v>
      </c>
      <c r="F8" s="3" t="s">
        <v>182</v>
      </c>
    </row>
    <row r="9" spans="4:6" ht="28.8" x14ac:dyDescent="0.3">
      <c r="D9" s="21"/>
      <c r="E9" s="4" t="s">
        <v>178</v>
      </c>
      <c r="F9" s="3" t="s">
        <v>183</v>
      </c>
    </row>
    <row r="10" spans="4:6" ht="28.8" x14ac:dyDescent="0.3">
      <c r="D10" s="21"/>
      <c r="E10" s="4">
        <v>10</v>
      </c>
      <c r="F10" s="3" t="s">
        <v>184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AA7B-FC40-4F27-8AA6-A9DBE55EA49F}">
  <dimension ref="D4:K10"/>
  <sheetViews>
    <sheetView tabSelected="1" workbookViewId="0">
      <selection activeCell="G30" sqref="G30"/>
    </sheetView>
  </sheetViews>
  <sheetFormatPr defaultRowHeight="14.4" x14ac:dyDescent="0.3"/>
  <cols>
    <col min="5" max="5" width="15.33203125" customWidth="1"/>
    <col min="6" max="6" width="13.109375" customWidth="1"/>
    <col min="8" max="8" width="15.88671875" customWidth="1"/>
    <col min="9" max="9" width="19.33203125" customWidth="1"/>
    <col min="10" max="10" width="16.6640625" customWidth="1"/>
  </cols>
  <sheetData>
    <row r="4" spans="4:11" ht="28.8" x14ac:dyDescent="0.3">
      <c r="D4" s="32"/>
      <c r="E4" s="33"/>
      <c r="F4" s="25" t="s">
        <v>203</v>
      </c>
      <c r="G4" s="25"/>
      <c r="H4" s="25" t="s">
        <v>204</v>
      </c>
      <c r="I4" s="25"/>
      <c r="J4" s="4" t="s">
        <v>205</v>
      </c>
    </row>
    <row r="5" spans="4:11" ht="43.2" x14ac:dyDescent="0.3">
      <c r="D5" s="4" t="s">
        <v>190</v>
      </c>
      <c r="E5" s="4" t="s">
        <v>191</v>
      </c>
      <c r="F5" s="4" t="s">
        <v>192</v>
      </c>
      <c r="G5" s="4" t="s">
        <v>193</v>
      </c>
      <c r="H5" s="4" t="s">
        <v>194</v>
      </c>
      <c r="I5" s="4" t="s">
        <v>195</v>
      </c>
      <c r="J5" s="4" t="s">
        <v>196</v>
      </c>
      <c r="K5" s="4" t="s">
        <v>197</v>
      </c>
    </row>
    <row r="6" spans="4:11" x14ac:dyDescent="0.3">
      <c r="D6" s="12" t="s">
        <v>198</v>
      </c>
      <c r="E6" s="4" t="s">
        <v>58</v>
      </c>
      <c r="F6" s="12">
        <v>8</v>
      </c>
      <c r="G6" s="12">
        <v>8</v>
      </c>
      <c r="H6" s="12">
        <v>7</v>
      </c>
      <c r="I6" s="12">
        <v>8</v>
      </c>
      <c r="J6" s="12">
        <v>7</v>
      </c>
      <c r="K6" s="4">
        <v>7.6</v>
      </c>
    </row>
    <row r="7" spans="4:11" x14ac:dyDescent="0.3">
      <c r="D7" s="12" t="s">
        <v>199</v>
      </c>
      <c r="E7" s="4" t="s">
        <v>42</v>
      </c>
      <c r="F7" s="12">
        <v>7</v>
      </c>
      <c r="G7" s="12">
        <v>8</v>
      </c>
      <c r="H7" s="12">
        <v>8</v>
      </c>
      <c r="I7" s="12">
        <v>8</v>
      </c>
      <c r="J7" s="12">
        <v>6</v>
      </c>
      <c r="K7" s="4">
        <v>7.4</v>
      </c>
    </row>
    <row r="8" spans="4:11" x14ac:dyDescent="0.3">
      <c r="D8" s="12" t="s">
        <v>200</v>
      </c>
      <c r="E8" s="4" t="s">
        <v>8</v>
      </c>
      <c r="F8" s="12">
        <v>6</v>
      </c>
      <c r="G8" s="12">
        <v>7</v>
      </c>
      <c r="H8" s="12">
        <v>9</v>
      </c>
      <c r="I8" s="12">
        <v>7</v>
      </c>
      <c r="J8" s="12">
        <v>7</v>
      </c>
      <c r="K8" s="4">
        <v>7.2</v>
      </c>
    </row>
    <row r="9" spans="4:11" x14ac:dyDescent="0.3">
      <c r="D9" s="12" t="s">
        <v>201</v>
      </c>
      <c r="E9" s="4" t="s">
        <v>44</v>
      </c>
      <c r="F9" s="12">
        <v>6</v>
      </c>
      <c r="G9" s="12">
        <v>6</v>
      </c>
      <c r="H9" s="12">
        <v>7</v>
      </c>
      <c r="I9" s="12">
        <v>6</v>
      </c>
      <c r="J9" s="12">
        <v>6</v>
      </c>
      <c r="K9" s="4">
        <v>6.2</v>
      </c>
    </row>
    <row r="10" spans="4:11" x14ac:dyDescent="0.3">
      <c r="D10" s="12" t="s">
        <v>202</v>
      </c>
      <c r="E10" s="4" t="s">
        <v>45</v>
      </c>
      <c r="F10" s="12">
        <v>5</v>
      </c>
      <c r="G10" s="12">
        <v>5</v>
      </c>
      <c r="H10" s="12">
        <v>6</v>
      </c>
      <c r="I10" s="12">
        <v>5</v>
      </c>
      <c r="J10" s="12">
        <v>4</v>
      </c>
      <c r="K10" s="4">
        <v>5</v>
      </c>
    </row>
  </sheetData>
  <mergeCells count="3">
    <mergeCell ref="F4:G4"/>
    <mergeCell ref="H4:I4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opLeftCell="K1" workbookViewId="0">
      <selection activeCell="O4" sqref="O4:W15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37</v>
      </c>
      <c r="D4" s="4" t="s">
        <v>38</v>
      </c>
      <c r="E4" s="4" t="s">
        <v>40</v>
      </c>
      <c r="F4" s="4" t="s">
        <v>39</v>
      </c>
      <c r="G4" s="4" t="s">
        <v>62</v>
      </c>
      <c r="H4" s="4" t="s">
        <v>63</v>
      </c>
      <c r="I4" s="4" t="s">
        <v>64</v>
      </c>
      <c r="J4" s="4" t="s">
        <v>65</v>
      </c>
      <c r="K4" s="4" t="s">
        <v>66</v>
      </c>
      <c r="O4" s="4" t="s">
        <v>68</v>
      </c>
      <c r="P4" s="4" t="s">
        <v>69</v>
      </c>
      <c r="Q4" s="4" t="s">
        <v>70</v>
      </c>
      <c r="R4" s="4" t="s">
        <v>71</v>
      </c>
      <c r="S4" s="4" t="s">
        <v>72</v>
      </c>
      <c r="T4" s="4" t="s">
        <v>38</v>
      </c>
      <c r="U4" s="4" t="s">
        <v>40</v>
      </c>
      <c r="V4" s="4" t="s">
        <v>39</v>
      </c>
      <c r="W4" s="4" t="s">
        <v>66</v>
      </c>
    </row>
    <row r="5" spans="3:23" x14ac:dyDescent="0.3">
      <c r="C5" s="4" t="s">
        <v>45</v>
      </c>
      <c r="D5" s="5">
        <v>9373</v>
      </c>
      <c r="E5" s="5">
        <v>1993</v>
      </c>
      <c r="F5" s="5">
        <v>429</v>
      </c>
      <c r="G5" s="6">
        <f t="shared" ref="G5:G14" si="0">(D5-$D$18)/($D$19-$D$18)</f>
        <v>1</v>
      </c>
      <c r="H5" s="6">
        <f t="shared" ref="H5:H14" si="1">(E5-$E$18)/($E$19-$E$18)</f>
        <v>1</v>
      </c>
      <c r="I5" s="6">
        <f t="shared" ref="I5:I14" si="2">(F5-$F$18)/($F$19-$F$18)</f>
        <v>1</v>
      </c>
      <c r="J5" s="6">
        <f t="shared" ref="J5:J14" si="3">(G5+H5+I5)/3</f>
        <v>1</v>
      </c>
      <c r="K5" s="7" t="s">
        <v>52</v>
      </c>
      <c r="O5" s="4" t="s">
        <v>45</v>
      </c>
      <c r="P5" s="9">
        <v>1</v>
      </c>
      <c r="Q5" s="9">
        <v>1</v>
      </c>
      <c r="R5" s="9">
        <v>1</v>
      </c>
      <c r="S5" s="9">
        <v>1</v>
      </c>
      <c r="T5" s="10">
        <v>9373</v>
      </c>
      <c r="U5" s="10">
        <v>1993</v>
      </c>
      <c r="V5" s="10">
        <v>429</v>
      </c>
      <c r="W5" s="11" t="s">
        <v>52</v>
      </c>
    </row>
    <row r="6" spans="3:23" x14ac:dyDescent="0.3">
      <c r="C6" s="4" t="s">
        <v>44</v>
      </c>
      <c r="D6" s="5">
        <v>5595</v>
      </c>
      <c r="E6" s="5">
        <v>1543</v>
      </c>
      <c r="F6" s="5">
        <v>86</v>
      </c>
      <c r="G6" s="6">
        <f t="shared" si="0"/>
        <v>0.58510871952558752</v>
      </c>
      <c r="H6" s="6">
        <f t="shared" si="1"/>
        <v>0.77040816326530615</v>
      </c>
      <c r="I6" s="6">
        <f t="shared" si="2"/>
        <v>0.18333333333333332</v>
      </c>
      <c r="J6" s="6">
        <f t="shared" si="3"/>
        <v>0.51295007204140897</v>
      </c>
      <c r="K6" s="7" t="s">
        <v>55</v>
      </c>
      <c r="O6" s="4" t="s">
        <v>44</v>
      </c>
      <c r="P6" s="9">
        <v>0.51295007204140897</v>
      </c>
      <c r="Q6" s="9">
        <v>0.58510871952558752</v>
      </c>
      <c r="R6" s="9">
        <v>0.77040816326530615</v>
      </c>
      <c r="S6" s="9">
        <v>0.18333333333333332</v>
      </c>
      <c r="T6" s="10">
        <v>5595</v>
      </c>
      <c r="U6" s="10">
        <v>1543</v>
      </c>
      <c r="V6" s="10">
        <v>86</v>
      </c>
      <c r="W6" s="11" t="s">
        <v>55</v>
      </c>
    </row>
    <row r="7" spans="3:23" x14ac:dyDescent="0.3">
      <c r="C7" s="4" t="s">
        <v>42</v>
      </c>
      <c r="D7" s="5">
        <v>4512</v>
      </c>
      <c r="E7" s="5">
        <v>792</v>
      </c>
      <c r="F7" s="5">
        <v>127</v>
      </c>
      <c r="G7" s="6">
        <f t="shared" si="0"/>
        <v>0.46617614759499232</v>
      </c>
      <c r="H7" s="6">
        <f t="shared" si="1"/>
        <v>0.38724489795918365</v>
      </c>
      <c r="I7" s="6">
        <f t="shared" si="2"/>
        <v>0.28095238095238095</v>
      </c>
      <c r="J7" s="6">
        <f t="shared" si="3"/>
        <v>0.37812447550218559</v>
      </c>
      <c r="K7" s="7" t="s">
        <v>51</v>
      </c>
      <c r="O7" s="4" t="s">
        <v>42</v>
      </c>
      <c r="P7" s="9">
        <v>0.37812447550218559</v>
      </c>
      <c r="Q7" s="9">
        <v>0.46617614759499232</v>
      </c>
      <c r="R7" s="9">
        <v>0.38724489795918365</v>
      </c>
      <c r="S7" s="9">
        <v>0.28095238095238095</v>
      </c>
      <c r="T7" s="10">
        <v>4512</v>
      </c>
      <c r="U7" s="10">
        <v>792</v>
      </c>
      <c r="V7" s="10">
        <v>127</v>
      </c>
      <c r="W7" s="11" t="s">
        <v>51</v>
      </c>
    </row>
    <row r="8" spans="3:23" x14ac:dyDescent="0.3">
      <c r="C8" s="4" t="s">
        <v>58</v>
      </c>
      <c r="D8" s="5">
        <v>4113</v>
      </c>
      <c r="E8" s="5">
        <v>772</v>
      </c>
      <c r="F8" s="5">
        <v>66</v>
      </c>
      <c r="G8" s="6">
        <f t="shared" si="0"/>
        <v>0.42235888425214146</v>
      </c>
      <c r="H8" s="6">
        <f t="shared" si="1"/>
        <v>0.37704081632653064</v>
      </c>
      <c r="I8" s="6">
        <f t="shared" si="2"/>
        <v>0.1357142857142857</v>
      </c>
      <c r="J8" s="6">
        <f t="shared" si="3"/>
        <v>0.31170466209765263</v>
      </c>
      <c r="K8" s="7" t="s">
        <v>59</v>
      </c>
      <c r="O8" s="4" t="s">
        <v>58</v>
      </c>
      <c r="P8" s="9">
        <v>0.31170466209765263</v>
      </c>
      <c r="Q8" s="9">
        <v>0.42235888425214146</v>
      </c>
      <c r="R8" s="9">
        <v>0.37704081632653064</v>
      </c>
      <c r="S8" s="9">
        <v>0.1357142857142857</v>
      </c>
      <c r="T8" s="10">
        <v>4113</v>
      </c>
      <c r="U8" s="10">
        <v>772</v>
      </c>
      <c r="V8" s="10">
        <v>66</v>
      </c>
      <c r="W8" s="11" t="s">
        <v>59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 t="shared" si="0"/>
        <v>0.22303975400834614</v>
      </c>
      <c r="H9" s="6">
        <f t="shared" si="1"/>
        <v>0.27857142857142858</v>
      </c>
      <c r="I9" s="6">
        <f t="shared" si="2"/>
        <v>0.23571428571428571</v>
      </c>
      <c r="J9" s="6">
        <f t="shared" si="3"/>
        <v>0.24577515609802014</v>
      </c>
      <c r="K9" s="3" t="s">
        <v>54</v>
      </c>
      <c r="O9" s="4" t="s">
        <v>9</v>
      </c>
      <c r="P9" s="9">
        <v>0.24577515609802014</v>
      </c>
      <c r="Q9" s="9">
        <v>0.22303975400834614</v>
      </c>
      <c r="R9" s="9">
        <v>0.27857142857142858</v>
      </c>
      <c r="S9" s="9">
        <v>0.23571428571428571</v>
      </c>
      <c r="T9" s="10">
        <v>2298</v>
      </c>
      <c r="U9" s="10">
        <v>579</v>
      </c>
      <c r="V9" s="10">
        <v>108</v>
      </c>
      <c r="W9" s="11" t="s">
        <v>54</v>
      </c>
    </row>
    <row r="10" spans="3:23" x14ac:dyDescent="0.3">
      <c r="C10" s="4" t="s">
        <v>46</v>
      </c>
      <c r="D10" s="5">
        <v>687</v>
      </c>
      <c r="E10" s="5">
        <v>181</v>
      </c>
      <c r="F10" s="5">
        <v>83</v>
      </c>
      <c r="G10" s="6">
        <f t="shared" si="0"/>
        <v>4.6123435097737753E-2</v>
      </c>
      <c r="H10" s="6">
        <f t="shared" si="1"/>
        <v>7.5510204081632656E-2</v>
      </c>
      <c r="I10" s="6">
        <f t="shared" si="2"/>
        <v>0.1761904761904762</v>
      </c>
      <c r="J10" s="6">
        <f t="shared" si="3"/>
        <v>9.9274705123282195E-2</v>
      </c>
      <c r="K10" s="7" t="s">
        <v>53</v>
      </c>
      <c r="O10" s="4" t="s">
        <v>46</v>
      </c>
      <c r="P10" s="9">
        <v>9.9274705123282195E-2</v>
      </c>
      <c r="Q10" s="9">
        <v>4.6123435097737753E-2</v>
      </c>
      <c r="R10" s="9">
        <v>7.5510204081632656E-2</v>
      </c>
      <c r="S10" s="9">
        <v>0.1761904761904762</v>
      </c>
      <c r="T10" s="10">
        <v>687</v>
      </c>
      <c r="U10" s="10">
        <v>181</v>
      </c>
      <c r="V10" s="10">
        <v>83</v>
      </c>
      <c r="W10" s="11" t="s">
        <v>53</v>
      </c>
    </row>
    <row r="11" spans="3:23" x14ac:dyDescent="0.3">
      <c r="C11" s="4" t="s">
        <v>41</v>
      </c>
      <c r="D11" s="5">
        <v>578</v>
      </c>
      <c r="E11" s="5">
        <v>159</v>
      </c>
      <c r="F11" s="5">
        <v>40</v>
      </c>
      <c r="G11" s="6">
        <f t="shared" si="0"/>
        <v>3.4153305512848668E-2</v>
      </c>
      <c r="H11" s="6">
        <f t="shared" si="1"/>
        <v>6.4285714285714279E-2</v>
      </c>
      <c r="I11" s="6">
        <f t="shared" si="2"/>
        <v>7.3809523809523811E-2</v>
      </c>
      <c r="J11" s="6">
        <f t="shared" si="3"/>
        <v>5.7416181202695593E-2</v>
      </c>
      <c r="K11" s="7" t="s">
        <v>49</v>
      </c>
      <c r="O11" s="4" t="s">
        <v>41</v>
      </c>
      <c r="P11" s="9">
        <v>5.7416181202695593E-2</v>
      </c>
      <c r="Q11" s="9">
        <v>3.4153305512848668E-2</v>
      </c>
      <c r="R11" s="9">
        <v>6.4285714285714279E-2</v>
      </c>
      <c r="S11" s="9">
        <v>7.3809523809523811E-2</v>
      </c>
      <c r="T11" s="10">
        <v>578</v>
      </c>
      <c r="U11" s="10">
        <v>159</v>
      </c>
      <c r="V11" s="10">
        <v>40</v>
      </c>
      <c r="W11" s="11" t="s">
        <v>49</v>
      </c>
    </row>
    <row r="12" spans="3:23" x14ac:dyDescent="0.3">
      <c r="C12" s="4" t="s">
        <v>56</v>
      </c>
      <c r="D12" s="5">
        <v>495</v>
      </c>
      <c r="E12" s="5">
        <v>121</v>
      </c>
      <c r="F12" s="5">
        <v>25</v>
      </c>
      <c r="G12" s="6">
        <f t="shared" si="0"/>
        <v>2.5038436195914782E-2</v>
      </c>
      <c r="H12" s="6">
        <f t="shared" si="1"/>
        <v>4.4897959183673466E-2</v>
      </c>
      <c r="I12" s="6">
        <f t="shared" si="2"/>
        <v>3.8095238095238099E-2</v>
      </c>
      <c r="J12" s="6">
        <f t="shared" si="3"/>
        <v>3.601054449160878E-2</v>
      </c>
      <c r="K12" s="7" t="s">
        <v>57</v>
      </c>
      <c r="O12" s="4" t="s">
        <v>56</v>
      </c>
      <c r="P12" s="9">
        <v>3.601054449160878E-2</v>
      </c>
      <c r="Q12" s="9">
        <v>2.5038436195914782E-2</v>
      </c>
      <c r="R12" s="9">
        <v>4.4897959183673466E-2</v>
      </c>
      <c r="S12" s="9">
        <v>3.8095238095238099E-2</v>
      </c>
      <c r="T12" s="10">
        <v>495</v>
      </c>
      <c r="U12" s="10">
        <v>121</v>
      </c>
      <c r="V12" s="10">
        <v>25</v>
      </c>
      <c r="W12" s="11" t="s">
        <v>57</v>
      </c>
    </row>
    <row r="13" spans="3:23" x14ac:dyDescent="0.3">
      <c r="C13" s="4" t="s">
        <v>43</v>
      </c>
      <c r="D13" s="5">
        <v>267</v>
      </c>
      <c r="E13" s="5">
        <v>33</v>
      </c>
      <c r="F13" s="5">
        <v>36</v>
      </c>
      <c r="G13" s="6">
        <f t="shared" si="0"/>
        <v>0</v>
      </c>
      <c r="H13" s="6">
        <f t="shared" si="1"/>
        <v>0</v>
      </c>
      <c r="I13" s="6">
        <f t="shared" si="2"/>
        <v>6.4285714285714279E-2</v>
      </c>
      <c r="J13" s="6">
        <f t="shared" si="3"/>
        <v>2.1428571428571425E-2</v>
      </c>
      <c r="K13" s="7" t="s">
        <v>50</v>
      </c>
      <c r="O13" s="4" t="s">
        <v>43</v>
      </c>
      <c r="P13" s="9">
        <v>2.1428571428571425E-2</v>
      </c>
      <c r="Q13" s="9">
        <v>0</v>
      </c>
      <c r="R13" s="9">
        <v>0</v>
      </c>
      <c r="S13" s="9">
        <v>6.4285714285714279E-2</v>
      </c>
      <c r="T13" s="10">
        <v>267</v>
      </c>
      <c r="U13" s="10">
        <v>33</v>
      </c>
      <c r="V13" s="10">
        <v>36</v>
      </c>
      <c r="W13" s="11" t="s">
        <v>50</v>
      </c>
    </row>
    <row r="14" spans="3:23" x14ac:dyDescent="0.3">
      <c r="C14" s="4" t="s">
        <v>47</v>
      </c>
      <c r="D14" s="5">
        <v>501</v>
      </c>
      <c r="E14" s="5">
        <v>85</v>
      </c>
      <c r="F14" s="5">
        <v>9</v>
      </c>
      <c r="G14" s="6">
        <f t="shared" si="0"/>
        <v>2.5697342411596748E-2</v>
      </c>
      <c r="H14" s="6">
        <f t="shared" si="1"/>
        <v>2.6530612244897958E-2</v>
      </c>
      <c r="I14" s="6">
        <f t="shared" si="2"/>
        <v>0</v>
      </c>
      <c r="J14" s="6">
        <f t="shared" si="3"/>
        <v>1.7409318218831567E-2</v>
      </c>
      <c r="K14" s="7" t="s">
        <v>48</v>
      </c>
      <c r="O14" s="4" t="s">
        <v>47</v>
      </c>
      <c r="P14" s="9">
        <v>1.7409318218831567E-2</v>
      </c>
      <c r="Q14" s="9">
        <v>2.5697342411596748E-2</v>
      </c>
      <c r="R14" s="9">
        <v>2.6530612244897958E-2</v>
      </c>
      <c r="S14" s="9">
        <v>0</v>
      </c>
      <c r="T14" s="10">
        <v>501</v>
      </c>
      <c r="U14" s="10">
        <v>85</v>
      </c>
      <c r="V14" s="10">
        <v>9</v>
      </c>
      <c r="W14" s="11" t="s">
        <v>48</v>
      </c>
    </row>
    <row r="15" spans="3:23" ht="19.2" customHeight="1" x14ac:dyDescent="0.3">
      <c r="C15" s="22" t="s">
        <v>67</v>
      </c>
      <c r="D15" s="23"/>
      <c r="E15" s="23"/>
      <c r="F15" s="23"/>
      <c r="G15" s="23"/>
      <c r="H15" s="23"/>
      <c r="I15" s="23"/>
      <c r="J15" s="23"/>
      <c r="K15" s="24"/>
      <c r="O15" s="25" t="s">
        <v>67</v>
      </c>
      <c r="P15" s="25"/>
      <c r="Q15" s="25"/>
      <c r="R15" s="25"/>
      <c r="S15" s="25"/>
      <c r="T15" s="25"/>
      <c r="U15" s="25"/>
      <c r="V15" s="25"/>
      <c r="W15" s="25"/>
    </row>
    <row r="18" spans="3:6" x14ac:dyDescent="0.3">
      <c r="C18" t="s">
        <v>60</v>
      </c>
      <c r="D18">
        <f>MIN(D5:D14)</f>
        <v>267</v>
      </c>
      <c r="E18">
        <f t="shared" ref="E18:F18" si="4">MIN(E5:E14)</f>
        <v>33</v>
      </c>
      <c r="F18">
        <f t="shared" si="4"/>
        <v>9</v>
      </c>
    </row>
    <row r="19" spans="3:6" x14ac:dyDescent="0.3">
      <c r="C19" t="s">
        <v>61</v>
      </c>
      <c r="D19">
        <f>MAX(D5:D14)</f>
        <v>9373</v>
      </c>
      <c r="E19">
        <f t="shared" ref="E19:F19" si="5">MAX(E5:E14)</f>
        <v>1993</v>
      </c>
      <c r="F19">
        <f t="shared" si="5"/>
        <v>429</v>
      </c>
    </row>
  </sheetData>
  <mergeCells count="2">
    <mergeCell ref="C15:K15"/>
    <mergeCell ref="O15:W15"/>
  </mergeCells>
  <hyperlinks>
    <hyperlink ref="W12" r:id="rId1" xr:uid="{7682326C-FF86-4F21-8EBC-858C20C28C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39F-1944-43A1-9D92-BE743AAE215C}">
  <dimension ref="D3:F14"/>
  <sheetViews>
    <sheetView workbookViewId="0">
      <selection activeCell="D14" sqref="D14:F14"/>
    </sheetView>
  </sheetViews>
  <sheetFormatPr defaultRowHeight="14.4" x14ac:dyDescent="0.3"/>
  <cols>
    <col min="4" max="4" width="41.88671875" bestFit="1" customWidth="1"/>
    <col min="5" max="5" width="19.33203125" bestFit="1" customWidth="1"/>
    <col min="6" max="6" width="48" bestFit="1" customWidth="1"/>
  </cols>
  <sheetData>
    <row r="3" spans="4:6" x14ac:dyDescent="0.3">
      <c r="D3" s="4" t="s">
        <v>79</v>
      </c>
      <c r="E3" s="4" t="s">
        <v>37</v>
      </c>
      <c r="F3" s="4" t="s">
        <v>66</v>
      </c>
    </row>
    <row r="4" spans="4:6" x14ac:dyDescent="0.3">
      <c r="D4" s="13" t="s">
        <v>82</v>
      </c>
      <c r="E4" s="12" t="s">
        <v>45</v>
      </c>
      <c r="F4" s="11" t="s">
        <v>52</v>
      </c>
    </row>
    <row r="5" spans="4:6" x14ac:dyDescent="0.3">
      <c r="D5" s="13" t="s">
        <v>82</v>
      </c>
      <c r="E5" s="12" t="s">
        <v>46</v>
      </c>
      <c r="F5" s="11" t="s">
        <v>53</v>
      </c>
    </row>
    <row r="6" spans="4:6" x14ac:dyDescent="0.3">
      <c r="D6" s="13" t="s">
        <v>82</v>
      </c>
      <c r="E6" s="12" t="s">
        <v>41</v>
      </c>
      <c r="F6" s="11" t="s">
        <v>49</v>
      </c>
    </row>
    <row r="7" spans="4:6" x14ac:dyDescent="0.3">
      <c r="D7" s="13" t="s">
        <v>82</v>
      </c>
      <c r="E7" s="12" t="s">
        <v>47</v>
      </c>
      <c r="F7" s="11" t="s">
        <v>48</v>
      </c>
    </row>
    <row r="8" spans="4:6" x14ac:dyDescent="0.3">
      <c r="D8" s="13" t="s">
        <v>80</v>
      </c>
      <c r="E8" s="12" t="s">
        <v>44</v>
      </c>
      <c r="F8" s="11" t="s">
        <v>55</v>
      </c>
    </row>
    <row r="9" spans="4:6" ht="28.8" x14ac:dyDescent="0.3">
      <c r="D9" s="13" t="s">
        <v>85</v>
      </c>
      <c r="E9" s="12" t="s">
        <v>9</v>
      </c>
      <c r="F9" s="11" t="s">
        <v>54</v>
      </c>
    </row>
    <row r="10" spans="4:6" x14ac:dyDescent="0.3">
      <c r="D10" s="13" t="s">
        <v>85</v>
      </c>
      <c r="E10" s="12" t="s">
        <v>43</v>
      </c>
      <c r="F10" s="11" t="s">
        <v>50</v>
      </c>
    </row>
    <row r="11" spans="4:6" x14ac:dyDescent="0.3">
      <c r="D11" s="13" t="s">
        <v>81</v>
      </c>
      <c r="E11" s="12" t="s">
        <v>58</v>
      </c>
      <c r="F11" s="11" t="s">
        <v>59</v>
      </c>
    </row>
    <row r="12" spans="4:6" x14ac:dyDescent="0.3">
      <c r="D12" s="13" t="s">
        <v>84</v>
      </c>
      <c r="E12" s="12" t="s">
        <v>42</v>
      </c>
      <c r="F12" s="11" t="s">
        <v>51</v>
      </c>
    </row>
    <row r="13" spans="4:6" ht="28.8" x14ac:dyDescent="0.3">
      <c r="D13" s="13" t="s">
        <v>83</v>
      </c>
      <c r="E13" s="12" t="s">
        <v>56</v>
      </c>
      <c r="F13" s="11" t="s">
        <v>57</v>
      </c>
    </row>
    <row r="14" spans="4:6" ht="14.4" customHeight="1" x14ac:dyDescent="0.3">
      <c r="D14" s="26" t="s">
        <v>67</v>
      </c>
      <c r="E14" s="27"/>
      <c r="F14" s="28"/>
    </row>
  </sheetData>
  <mergeCells count="1">
    <mergeCell ref="D14:F14"/>
  </mergeCells>
  <hyperlinks>
    <hyperlink ref="F13" r:id="rId1" xr:uid="{A4E9F801-A5C8-4DF3-A71D-8DC5325BCA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5ED9-A3DC-46C6-9548-9775EC56A15B}">
  <dimension ref="E5:F14"/>
  <sheetViews>
    <sheetView workbookViewId="0">
      <selection activeCell="F6" sqref="F6"/>
    </sheetView>
  </sheetViews>
  <sheetFormatPr defaultRowHeight="14.4" x14ac:dyDescent="0.3"/>
  <cols>
    <col min="5" max="5" width="23.109375" customWidth="1"/>
    <col min="6" max="6" width="46.77734375" customWidth="1"/>
  </cols>
  <sheetData>
    <row r="5" spans="5:6" x14ac:dyDescent="0.3">
      <c r="E5" s="4" t="s">
        <v>95</v>
      </c>
      <c r="F5" s="4" t="s">
        <v>100</v>
      </c>
    </row>
    <row r="6" spans="5:6" ht="57.6" x14ac:dyDescent="0.3">
      <c r="E6" s="4" t="s">
        <v>82</v>
      </c>
      <c r="F6" s="3" t="s">
        <v>102</v>
      </c>
    </row>
    <row r="7" spans="5:6" ht="43.2" x14ac:dyDescent="0.3">
      <c r="E7" s="4" t="s">
        <v>96</v>
      </c>
      <c r="F7" s="3" t="s">
        <v>101</v>
      </c>
    </row>
    <row r="8" spans="5:6" ht="43.2" x14ac:dyDescent="0.3">
      <c r="E8" s="4" t="s">
        <v>87</v>
      </c>
      <c r="F8" s="3" t="s">
        <v>97</v>
      </c>
    </row>
    <row r="9" spans="5:6" ht="43.2" x14ac:dyDescent="0.3">
      <c r="E9" s="4" t="s">
        <v>98</v>
      </c>
      <c r="F9" s="3" t="s">
        <v>99</v>
      </c>
    </row>
    <row r="14" spans="5:6" x14ac:dyDescent="0.3">
      <c r="F1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148-9647-4EBA-9FD8-3280FD328B92}">
  <dimension ref="A1:I13"/>
  <sheetViews>
    <sheetView workbookViewId="0">
      <selection activeCell="I3" sqref="I3:I12"/>
    </sheetView>
  </sheetViews>
  <sheetFormatPr defaultRowHeight="14.4" x14ac:dyDescent="0.3"/>
  <cols>
    <col min="5" max="5" width="8.6640625" customWidth="1"/>
    <col min="6" max="6" width="6.6640625" hidden="1" customWidth="1"/>
    <col min="7" max="7" width="38.5546875" customWidth="1"/>
    <col min="8" max="8" width="22.5546875" customWidth="1"/>
    <col min="9" max="9" width="48" bestFit="1" customWidth="1"/>
  </cols>
  <sheetData>
    <row r="1" spans="1:9" x14ac:dyDescent="0.3">
      <c r="A1" s="15"/>
      <c r="B1" s="15"/>
    </row>
    <row r="2" spans="1:9" x14ac:dyDescent="0.3">
      <c r="A2" s="15"/>
      <c r="B2" s="16"/>
      <c r="G2" s="4" t="s">
        <v>105</v>
      </c>
      <c r="H2" s="4" t="s">
        <v>37</v>
      </c>
      <c r="I2" s="4" t="s">
        <v>66</v>
      </c>
    </row>
    <row r="3" spans="1:9" x14ac:dyDescent="0.3">
      <c r="A3" s="15"/>
      <c r="B3" s="16"/>
      <c r="G3" s="17" t="s">
        <v>108</v>
      </c>
      <c r="H3" s="12" t="s">
        <v>45</v>
      </c>
      <c r="I3" s="3" t="s">
        <v>52</v>
      </c>
    </row>
    <row r="4" spans="1:9" ht="28.8" x14ac:dyDescent="0.3">
      <c r="A4" s="15"/>
      <c r="B4" s="16"/>
      <c r="G4" s="17" t="s">
        <v>107</v>
      </c>
      <c r="H4" s="12" t="s">
        <v>44</v>
      </c>
      <c r="I4" s="3" t="s">
        <v>55</v>
      </c>
    </row>
    <row r="5" spans="1:9" x14ac:dyDescent="0.3">
      <c r="A5" s="15"/>
      <c r="B5" s="16"/>
      <c r="G5" s="17" t="s">
        <v>109</v>
      </c>
      <c r="H5" s="12" t="s">
        <v>42</v>
      </c>
      <c r="I5" s="3" t="s">
        <v>51</v>
      </c>
    </row>
    <row r="6" spans="1:9" x14ac:dyDescent="0.3">
      <c r="A6" s="15"/>
      <c r="B6" s="16"/>
      <c r="G6" s="17" t="s">
        <v>110</v>
      </c>
      <c r="H6" s="12" t="s">
        <v>58</v>
      </c>
      <c r="I6" s="3" t="s">
        <v>59</v>
      </c>
    </row>
    <row r="7" spans="1:9" x14ac:dyDescent="0.3">
      <c r="A7" s="15"/>
      <c r="B7" s="16"/>
      <c r="G7" s="17" t="s">
        <v>111</v>
      </c>
      <c r="H7" s="12" t="s">
        <v>9</v>
      </c>
      <c r="I7" s="3" t="s">
        <v>54</v>
      </c>
    </row>
    <row r="8" spans="1:9" x14ac:dyDescent="0.3">
      <c r="A8" s="15"/>
      <c r="B8" s="16"/>
      <c r="G8" s="17" t="s">
        <v>106</v>
      </c>
      <c r="H8" s="12" t="s">
        <v>46</v>
      </c>
      <c r="I8" s="3" t="s">
        <v>53</v>
      </c>
    </row>
    <row r="9" spans="1:9" x14ac:dyDescent="0.3">
      <c r="A9" s="15"/>
      <c r="B9" s="16"/>
      <c r="G9" s="17" t="s">
        <v>112</v>
      </c>
      <c r="H9" s="12" t="s">
        <v>41</v>
      </c>
      <c r="I9" s="3" t="s">
        <v>49</v>
      </c>
    </row>
    <row r="10" spans="1:9" x14ac:dyDescent="0.3">
      <c r="A10" s="15"/>
      <c r="B10" s="16"/>
      <c r="G10" s="17" t="s">
        <v>113</v>
      </c>
      <c r="H10" s="12" t="s">
        <v>56</v>
      </c>
      <c r="I10" s="3" t="s">
        <v>57</v>
      </c>
    </row>
    <row r="11" spans="1:9" x14ac:dyDescent="0.3">
      <c r="A11" s="15"/>
      <c r="B11" s="16"/>
      <c r="G11" s="17" t="s">
        <v>114</v>
      </c>
      <c r="H11" s="12" t="s">
        <v>43</v>
      </c>
      <c r="I11" s="3" t="s">
        <v>50</v>
      </c>
    </row>
    <row r="12" spans="1:9" x14ac:dyDescent="0.3">
      <c r="G12" s="17" t="s">
        <v>115</v>
      </c>
      <c r="H12" s="12" t="s">
        <v>47</v>
      </c>
      <c r="I12" s="18" t="s">
        <v>48</v>
      </c>
    </row>
    <row r="13" spans="1:9" x14ac:dyDescent="0.3">
      <c r="G13" s="26" t="s">
        <v>67</v>
      </c>
      <c r="H13" s="27"/>
      <c r="I13" s="28"/>
    </row>
  </sheetData>
  <mergeCells count="1">
    <mergeCell ref="G13:I13"/>
  </mergeCells>
  <hyperlinks>
    <hyperlink ref="I10" r:id="rId1" xr:uid="{FE27E248-B639-4DF6-9EEB-FD6AFD6EFF7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5A8A-13AC-491D-B4D8-34EE3ECD90F1}">
  <dimension ref="F3:G17"/>
  <sheetViews>
    <sheetView workbookViewId="0">
      <selection activeCell="G11" sqref="G11"/>
    </sheetView>
  </sheetViews>
  <sheetFormatPr defaultRowHeight="14.4" x14ac:dyDescent="0.3"/>
  <cols>
    <col min="6" max="6" width="20" customWidth="1"/>
    <col min="7" max="7" width="123.21875" customWidth="1"/>
  </cols>
  <sheetData>
    <row r="3" spans="6:7" x14ac:dyDescent="0.3">
      <c r="F3" s="4" t="s">
        <v>116</v>
      </c>
      <c r="G3" s="4" t="s">
        <v>117</v>
      </c>
    </row>
    <row r="4" spans="6:7" ht="15" customHeight="1" x14ac:dyDescent="0.3">
      <c r="F4" s="4" t="s">
        <v>118</v>
      </c>
      <c r="G4" s="3" t="s">
        <v>143</v>
      </c>
    </row>
    <row r="5" spans="6:7" ht="15" customHeight="1" x14ac:dyDescent="0.3">
      <c r="F5" s="4" t="s">
        <v>119</v>
      </c>
      <c r="G5" s="3" t="s">
        <v>120</v>
      </c>
    </row>
    <row r="6" spans="6:7" ht="15" customHeight="1" x14ac:dyDescent="0.3">
      <c r="F6" s="4" t="s">
        <v>121</v>
      </c>
      <c r="G6" s="3" t="s">
        <v>122</v>
      </c>
    </row>
    <row r="7" spans="6:7" ht="15" customHeight="1" x14ac:dyDescent="0.3">
      <c r="F7" s="4" t="s">
        <v>123</v>
      </c>
      <c r="G7" s="3" t="s">
        <v>124</v>
      </c>
    </row>
    <row r="8" spans="6:7" ht="15" customHeight="1" x14ac:dyDescent="0.3">
      <c r="F8" s="4" t="s">
        <v>125</v>
      </c>
      <c r="G8" s="3" t="s">
        <v>126</v>
      </c>
    </row>
    <row r="9" spans="6:7" ht="15" customHeight="1" x14ac:dyDescent="0.3">
      <c r="F9" s="4" t="s">
        <v>127</v>
      </c>
      <c r="G9" s="3" t="s">
        <v>128</v>
      </c>
    </row>
    <row r="10" spans="6:7" ht="15" customHeight="1" x14ac:dyDescent="0.3">
      <c r="F10" s="4" t="s">
        <v>129</v>
      </c>
      <c r="G10" s="3" t="s">
        <v>145</v>
      </c>
    </row>
    <row r="11" spans="6:7" ht="57.6" x14ac:dyDescent="0.3">
      <c r="F11" s="4" t="s">
        <v>130</v>
      </c>
      <c r="G11" s="3" t="s">
        <v>144</v>
      </c>
    </row>
    <row r="12" spans="6:7" ht="28.8" x14ac:dyDescent="0.3">
      <c r="F12" s="4" t="s">
        <v>131</v>
      </c>
      <c r="G12" s="3" t="s">
        <v>132</v>
      </c>
    </row>
    <row r="13" spans="6:7" x14ac:dyDescent="0.3">
      <c r="F13" s="4" t="s">
        <v>133</v>
      </c>
      <c r="G13" s="18" t="s">
        <v>134</v>
      </c>
    </row>
    <row r="14" spans="6:7" ht="43.2" x14ac:dyDescent="0.3">
      <c r="F14" s="4" t="s">
        <v>135</v>
      </c>
      <c r="G14" s="3" t="s">
        <v>136</v>
      </c>
    </row>
    <row r="15" spans="6:7" ht="28.8" x14ac:dyDescent="0.3">
      <c r="F15" s="4" t="s">
        <v>137</v>
      </c>
      <c r="G15" s="3" t="s">
        <v>138</v>
      </c>
    </row>
    <row r="16" spans="6:7" ht="28.8" x14ac:dyDescent="0.3">
      <c r="F16" s="4" t="s">
        <v>139</v>
      </c>
      <c r="G16" s="3" t="s">
        <v>140</v>
      </c>
    </row>
    <row r="17" spans="6:7" x14ac:dyDescent="0.3">
      <c r="F17" s="4" t="s">
        <v>141</v>
      </c>
      <c r="G17" s="3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AC6C-BAC7-4B34-9D95-C68F6FA49393}">
  <dimension ref="E4:G9"/>
  <sheetViews>
    <sheetView topLeftCell="B1" workbookViewId="0">
      <selection activeCell="F50" sqref="F50"/>
    </sheetView>
  </sheetViews>
  <sheetFormatPr defaultRowHeight="14.4" x14ac:dyDescent="0.3"/>
  <cols>
    <col min="5" max="5" width="24.88671875" customWidth="1"/>
    <col min="6" max="6" width="53.77734375" customWidth="1"/>
    <col min="7" max="7" width="37.33203125" bestFit="1" customWidth="1"/>
  </cols>
  <sheetData>
    <row r="4" spans="5:7" x14ac:dyDescent="0.3">
      <c r="E4" s="4" t="s">
        <v>158</v>
      </c>
      <c r="F4" s="25" t="s">
        <v>167</v>
      </c>
      <c r="G4" s="25"/>
    </row>
    <row r="5" spans="5:7" ht="28.8" customHeight="1" x14ac:dyDescent="0.3">
      <c r="E5" s="4" t="s">
        <v>159</v>
      </c>
      <c r="F5" s="29" t="s">
        <v>166</v>
      </c>
      <c r="G5" s="30" t="s">
        <v>165</v>
      </c>
    </row>
    <row r="6" spans="5:7" x14ac:dyDescent="0.3">
      <c r="E6" s="4" t="s">
        <v>160</v>
      </c>
      <c r="F6" s="29"/>
      <c r="G6" s="30"/>
    </row>
    <row r="7" spans="5:7" x14ac:dyDescent="0.3">
      <c r="E7" s="4" t="s">
        <v>161</v>
      </c>
      <c r="F7" s="29" t="s">
        <v>164</v>
      </c>
      <c r="G7" s="30"/>
    </row>
    <row r="8" spans="5:7" x14ac:dyDescent="0.3">
      <c r="E8" s="4" t="s">
        <v>162</v>
      </c>
      <c r="F8" s="29"/>
      <c r="G8" s="30"/>
    </row>
    <row r="9" spans="5:7" ht="28.8" x14ac:dyDescent="0.3">
      <c r="E9" s="4" t="s">
        <v>163</v>
      </c>
      <c r="F9" s="29"/>
      <c r="G9" s="30"/>
    </row>
  </sheetData>
  <mergeCells count="4">
    <mergeCell ref="F5:F6"/>
    <mergeCell ref="F4:G4"/>
    <mergeCell ref="F7:F9"/>
    <mergeCell ref="G5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D28B-1E36-4558-8911-86FA7965D0F7}">
  <dimension ref="F6:J11"/>
  <sheetViews>
    <sheetView workbookViewId="0">
      <selection activeCell="G6" sqref="G6"/>
    </sheetView>
  </sheetViews>
  <sheetFormatPr defaultRowHeight="14.4" x14ac:dyDescent="0.3"/>
  <cols>
    <col min="5" max="5" width="6.44140625" customWidth="1"/>
    <col min="6" max="6" width="8.88671875" hidden="1" customWidth="1"/>
    <col min="7" max="7" width="24.88671875" customWidth="1"/>
    <col min="8" max="8" width="32" customWidth="1"/>
    <col min="9" max="9" width="28.109375" customWidth="1"/>
    <col min="10" max="10" width="19" customWidth="1"/>
  </cols>
  <sheetData>
    <row r="6" spans="7:10" x14ac:dyDescent="0.3">
      <c r="G6" s="4" t="s">
        <v>158</v>
      </c>
      <c r="H6" s="4" t="s">
        <v>168</v>
      </c>
      <c r="I6" s="25" t="s">
        <v>167</v>
      </c>
      <c r="J6" s="25"/>
    </row>
    <row r="7" spans="7:10" x14ac:dyDescent="0.3">
      <c r="G7" s="4" t="s">
        <v>159</v>
      </c>
      <c r="H7" s="29" t="s">
        <v>169</v>
      </c>
      <c r="I7" s="29" t="s">
        <v>166</v>
      </c>
      <c r="J7" s="31" t="s">
        <v>165</v>
      </c>
    </row>
    <row r="8" spans="7:10" x14ac:dyDescent="0.3">
      <c r="G8" s="4" t="s">
        <v>160</v>
      </c>
      <c r="H8" s="29"/>
      <c r="I8" s="29"/>
      <c r="J8" s="31"/>
    </row>
    <row r="9" spans="7:10" x14ac:dyDescent="0.3">
      <c r="G9" s="4" t="s">
        <v>161</v>
      </c>
      <c r="H9" s="19"/>
      <c r="I9" s="29" t="s">
        <v>164</v>
      </c>
      <c r="J9" s="31"/>
    </row>
    <row r="10" spans="7:10" ht="28.8" x14ac:dyDescent="0.3">
      <c r="G10" s="4" t="s">
        <v>162</v>
      </c>
      <c r="H10" s="12" t="s">
        <v>170</v>
      </c>
      <c r="I10" s="29"/>
      <c r="J10" s="31"/>
    </row>
    <row r="11" spans="7:10" ht="28.8" x14ac:dyDescent="0.3">
      <c r="G11" s="4" t="s">
        <v>163</v>
      </c>
      <c r="H11" s="12" t="s">
        <v>171</v>
      </c>
      <c r="I11" s="29"/>
      <c r="J11" s="31"/>
    </row>
  </sheetData>
  <mergeCells count="5">
    <mergeCell ref="H7:H8"/>
    <mergeCell ref="I7:I8"/>
    <mergeCell ref="J7:J11"/>
    <mergeCell ref="I9:I11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T.2.3.3.</vt:lpstr>
      <vt:lpstr>T.3.1.</vt:lpstr>
      <vt:lpstr>T.3.2.</vt:lpstr>
      <vt:lpstr>T.3.2.5.</vt:lpstr>
      <vt:lpstr>T.3.4.</vt:lpstr>
      <vt:lpstr>T.3.4.1.</vt:lpstr>
      <vt:lpstr>T.3.6.</vt:lpstr>
      <vt:lpstr>T.3.6.1.</vt:lpstr>
      <vt:lpstr>T.5</vt:lpstr>
      <vt:lpstr>T.6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2024-08-14T21:25:19Z</dcterms:modified>
</cp:coreProperties>
</file>