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bs-my.sharepoint.com/personal/10539218_mydbs_ie/Documents/Desktop/Capstone_MScData_Sept23_SB/FiguresAndTables/"/>
    </mc:Choice>
  </mc:AlternateContent>
  <xr:revisionPtr revIDLastSave="177" documentId="8_{1CD4F42F-7BFE-4E5F-B8BE-5A13F6FC91AB}" xr6:coauthVersionLast="47" xr6:coauthVersionMax="47" xr10:uidLastSave="{F629496A-FCE4-42F9-B459-1EBD29611DE3}"/>
  <bookViews>
    <workbookView xWindow="-108" yWindow="-108" windowWidth="23256" windowHeight="12576" xr2:uid="{C3A91DCB-50E1-4673-830B-69474B35E162}"/>
  </bookViews>
  <sheets>
    <sheet name="Abbreviations" sheetId="1" r:id="rId1"/>
    <sheet name="T.2.3.3." sheetId="2" r:id="rId2"/>
    <sheet name="T.3.1." sheetId="3" r:id="rId3"/>
    <sheet name="T.3.2." sheetId="4" r:id="rId4"/>
    <sheet name="T.3.2.5." sheetId="5" r:id="rId5"/>
  </sheets>
  <definedNames>
    <definedName name="_xlnm._FilterDatabase" localSheetId="2" hidden="1">'T.3.1.'!$C$4:$K$4</definedName>
    <definedName name="_xlnm._FilterDatabase" localSheetId="3" hidden="1">'T.3.2.'!$D$3:$F$13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3" l="1"/>
  <c r="F19" i="3"/>
  <c r="E18" i="3"/>
  <c r="H14" i="3" s="1"/>
  <c r="F18" i="3"/>
  <c r="I7" i="3" s="1"/>
  <c r="D19" i="3"/>
  <c r="D18" i="3"/>
  <c r="G13" i="3" s="1"/>
  <c r="G5" i="3" l="1"/>
  <c r="H8" i="3"/>
  <c r="I6" i="3"/>
  <c r="G8" i="3"/>
  <c r="G7" i="3"/>
  <c r="H9" i="3"/>
  <c r="I12" i="3"/>
  <c r="G12" i="3"/>
  <c r="H10" i="3"/>
  <c r="I14" i="3"/>
  <c r="G14" i="3"/>
  <c r="H5" i="3"/>
  <c r="I9" i="3"/>
  <c r="G9" i="3"/>
  <c r="H6" i="3"/>
  <c r="I10" i="3"/>
  <c r="I5" i="3"/>
  <c r="H7" i="3"/>
  <c r="G10" i="3"/>
  <c r="H11" i="3"/>
  <c r="H13" i="3"/>
  <c r="G6" i="3"/>
  <c r="H12" i="3"/>
  <c r="I11" i="3"/>
  <c r="I13" i="3"/>
  <c r="G11" i="3"/>
  <c r="I8" i="3"/>
  <c r="J14" i="3" l="1"/>
  <c r="J10" i="3"/>
  <c r="J11" i="3"/>
  <c r="J7" i="3"/>
  <c r="J12" i="3"/>
  <c r="J6" i="3"/>
  <c r="J9" i="3"/>
  <c r="J13" i="3"/>
  <c r="J8" i="3"/>
  <c r="J5" i="3"/>
</calcChain>
</file>

<file path=xl/sharedStrings.xml><?xml version="1.0" encoding="utf-8"?>
<sst xmlns="http://schemas.openxmlformats.org/spreadsheetml/2006/main" count="166" uniqueCount="109">
  <si>
    <t>FL</t>
  </si>
  <si>
    <t>Federated Learning</t>
  </si>
  <si>
    <t>ML</t>
  </si>
  <si>
    <t>Machine Learning</t>
  </si>
  <si>
    <t xml:space="preserve">DA </t>
  </si>
  <si>
    <t>Data Analytics</t>
  </si>
  <si>
    <t>Abbreviation</t>
  </si>
  <si>
    <t>Meaning</t>
  </si>
  <si>
    <t>TFF</t>
  </si>
  <si>
    <t>TensorFlow Federated</t>
  </si>
  <si>
    <t xml:space="preserve">NN </t>
  </si>
  <si>
    <t>Neural Network</t>
  </si>
  <si>
    <t>IoT</t>
  </si>
  <si>
    <t>Internet of Things</t>
  </si>
  <si>
    <t>HFL</t>
  </si>
  <si>
    <t>Horizontal Federated Learning</t>
  </si>
  <si>
    <t>VFL</t>
  </si>
  <si>
    <t>Vertical Federated Learning</t>
  </si>
  <si>
    <t>FTL</t>
  </si>
  <si>
    <t>Federated Transfer Learning</t>
  </si>
  <si>
    <t>Data Location</t>
  </si>
  <si>
    <t>Privacy</t>
  </si>
  <si>
    <t>Training Process</t>
  </si>
  <si>
    <t>Use Case</t>
  </si>
  <si>
    <t>Distributed Machine Learning</t>
  </si>
  <si>
    <t>FL emphasizes data privacy by not transferring raw data to a central server. Instead, it shares only the learned model parameters, thus reducing the risk of data breaches.</t>
  </si>
  <si>
    <t>Data remains on the local devices (e.g., smartphones, edge devices) and only model updates are shared with a central server.</t>
  </si>
  <si>
    <t>The central server aggregates the model updates received from various devices to create a global model, which is then sent back to the devices for further training.</t>
  </si>
  <si>
    <t>It is primarily used in scenarios where data privacy is critical, such as healthcare, finance, and personalized recommendations.</t>
  </si>
  <si>
    <t>Data is often split across multiple servers or data centers. Raw data can be transferred between these servers.</t>
  </si>
  <si>
    <t>DML does not inherently focus on data privacy as FL does. Data can be centralized or decentralized based on the architecture.</t>
  </si>
  <si>
    <t>The training data is distributed across different nodes, and computations are parallelized to speed up the training process. The model parameters are shared and synchronized across these nodes.</t>
  </si>
  <si>
    <t>DML is generally used for large-scale data processing tasks where the primary goal is to increase computational efficiency, such as in big data analytics and large-scale deep learning tasks.</t>
  </si>
  <si>
    <t>DML</t>
  </si>
  <si>
    <t xml:space="preserve">Distributed Machine Learning </t>
  </si>
  <si>
    <t>API</t>
  </si>
  <si>
    <t>Application Programming Interface</t>
  </si>
  <si>
    <t>FC</t>
  </si>
  <si>
    <t>Federated Core</t>
  </si>
  <si>
    <t>FL Framework</t>
  </si>
  <si>
    <t>Stars</t>
  </si>
  <si>
    <t>Contributors</t>
  </si>
  <si>
    <t>Forks</t>
  </si>
  <si>
    <t>NVIDIA</t>
  </si>
  <si>
    <t>Flower</t>
  </si>
  <si>
    <t>Substra</t>
  </si>
  <si>
    <t>FATE</t>
  </si>
  <si>
    <t>PySyft</t>
  </si>
  <si>
    <t>OpenFL</t>
  </si>
  <si>
    <t>FLGo</t>
  </si>
  <si>
    <t>https://github.com/WwZzz/easyFL</t>
  </si>
  <si>
    <t>https://github.com/NVIDIA/NVFlare</t>
  </si>
  <si>
    <t>https://github.com/Substra/substra</t>
  </si>
  <si>
    <t>https://github.com/adap/flower</t>
  </si>
  <si>
    <t>https://github.com/OpenMined/PySyft</t>
  </si>
  <si>
    <t>https://github.com/securefederatedai/openfl</t>
  </si>
  <si>
    <t>https://github.com/google-parfait/tensorflow-federated</t>
  </si>
  <si>
    <t>https://github.com/FederatedAI/FATE</t>
  </si>
  <si>
    <t>PaddleFL</t>
  </si>
  <si>
    <t>https://github.com/PaddlePaddle/PaddleFL</t>
  </si>
  <si>
    <t>FedML</t>
  </si>
  <si>
    <t>https://github.com/FedML-AI/FedML</t>
  </si>
  <si>
    <t>Mininum</t>
  </si>
  <si>
    <t>Maximum</t>
  </si>
  <si>
    <t>Stars Normalised</t>
  </si>
  <si>
    <t>Forks Normalised</t>
  </si>
  <si>
    <t>Contributors Normalised</t>
  </si>
  <si>
    <t>Stats Normalised Average</t>
  </si>
  <si>
    <t>URLs</t>
  </si>
  <si>
    <t>Data taken from GitHub June 2024</t>
  </si>
  <si>
    <t>FL Framework Ranking</t>
  </si>
  <si>
    <t>Normalised Stats  Average</t>
  </si>
  <si>
    <t>Normalised Stars</t>
  </si>
  <si>
    <t>Normalised Forks</t>
  </si>
  <si>
    <t>Normalised Contributors</t>
  </si>
  <si>
    <t>NF</t>
  </si>
  <si>
    <t>SDK</t>
  </si>
  <si>
    <t xml:space="preserve">Software Development Kit </t>
  </si>
  <si>
    <t>Nvidia Flare</t>
  </si>
  <si>
    <t>DLT</t>
  </si>
  <si>
    <t>Distributed Ledger Technology</t>
  </si>
  <si>
    <t>Algorithms Used</t>
  </si>
  <si>
    <t>FedAvg and  SecureBoost</t>
  </si>
  <si>
    <t>FedAvg, FedProx and FedMA</t>
  </si>
  <si>
    <t>FedAvg</t>
  </si>
  <si>
    <t>FedAvg, SecureBoost and Custom FL Algorithms</t>
  </si>
  <si>
    <t>FedAvg, FedProx, and Custom FL Algorithms</t>
  </si>
  <si>
    <t>FedAvg and Custom FL Algorithms</t>
  </si>
  <si>
    <t xml:space="preserve">Federated Averaging </t>
  </si>
  <si>
    <t>FedMA</t>
  </si>
  <si>
    <t>Federated Matched Averaging</t>
  </si>
  <si>
    <t>CNN(s)</t>
  </si>
  <si>
    <t>Convolutional Neural Network(s)</t>
  </si>
  <si>
    <t>Long Short-Term Memory Networks</t>
  </si>
  <si>
    <t>LSTM(s)</t>
  </si>
  <si>
    <t>GBDT</t>
  </si>
  <si>
    <t xml:space="preserve">Gradient Boosting Decision Trees </t>
  </si>
  <si>
    <t>Algorithm</t>
  </si>
  <si>
    <t>FedProx</t>
  </si>
  <si>
    <t>Constructs global models by matching and averaging hidden elements layer-wise, ensuring functional matching and reducing communication costs.</t>
  </si>
  <si>
    <t>SecureBoost</t>
  </si>
  <si>
    <t>Uses vertically partitioned data and privacy-preserving protocols to train gradient boosting models securely, ensuring data privacy through encryption.</t>
  </si>
  <si>
    <t>Summary</t>
  </si>
  <si>
    <t>A variation of FedAvg. Adds a proximal term to handle system and statistical heterogeneity, enabling non-uniform local computation and improving stability.</t>
  </si>
  <si>
    <t>Trains models across multiple devices using Stochastic Gradient Descent, preserves centralized control, and reduces communication rounds.  It is efficient in non-IID data environments.</t>
  </si>
  <si>
    <t>AML</t>
  </si>
  <si>
    <t>Azure Machine Learning</t>
  </si>
  <si>
    <t>JN</t>
  </si>
  <si>
    <t>Jupyter 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</si>
</sst>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ddlePaddle/PaddleF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BF2B-16FF-4C17-83EE-699C534C442A}">
  <dimension ref="A1:B23"/>
  <sheetViews>
    <sheetView tabSelected="1" workbookViewId="0">
      <selection activeCell="A24" sqref="A24"/>
    </sheetView>
  </sheetViews>
  <sheetFormatPr defaultRowHeight="14.4" x14ac:dyDescent="0.3"/>
  <cols>
    <col min="1" max="1" width="11" bestFit="1" customWidth="1"/>
    <col min="2" max="2" width="31.33203125" customWidth="1"/>
  </cols>
  <sheetData>
    <row r="1" spans="1:2" x14ac:dyDescent="0.3">
      <c r="A1" t="s">
        <v>6</v>
      </c>
      <c r="B1" t="s">
        <v>7</v>
      </c>
    </row>
    <row r="2" spans="1:2" x14ac:dyDescent="0.3">
      <c r="A2" s="1" t="s">
        <v>35</v>
      </c>
      <c r="B2" s="1" t="s">
        <v>36</v>
      </c>
    </row>
    <row r="3" spans="1:2" x14ac:dyDescent="0.3">
      <c r="A3" s="1" t="s">
        <v>91</v>
      </c>
      <c r="B3" s="1" t="s">
        <v>92</v>
      </c>
    </row>
    <row r="4" spans="1:2" x14ac:dyDescent="0.3">
      <c r="A4" s="1" t="s">
        <v>4</v>
      </c>
      <c r="B4" s="1" t="s">
        <v>5</v>
      </c>
    </row>
    <row r="5" spans="1:2" x14ac:dyDescent="0.3">
      <c r="A5" s="1" t="s">
        <v>79</v>
      </c>
      <c r="B5" s="1" t="s">
        <v>80</v>
      </c>
    </row>
    <row r="6" spans="1:2" x14ac:dyDescent="0.3">
      <c r="A6" s="1" t="s">
        <v>33</v>
      </c>
      <c r="B6" s="1" t="s">
        <v>34</v>
      </c>
    </row>
    <row r="7" spans="1:2" x14ac:dyDescent="0.3">
      <c r="A7" s="1" t="s">
        <v>37</v>
      </c>
      <c r="B7" s="1" t="s">
        <v>38</v>
      </c>
    </row>
    <row r="8" spans="1:2" x14ac:dyDescent="0.3">
      <c r="A8" s="1" t="s">
        <v>84</v>
      </c>
      <c r="B8" s="1" t="s">
        <v>88</v>
      </c>
    </row>
    <row r="9" spans="1:2" x14ac:dyDescent="0.3">
      <c r="A9" s="1" t="s">
        <v>89</v>
      </c>
      <c r="B9" s="1" t="s">
        <v>90</v>
      </c>
    </row>
    <row r="10" spans="1:2" x14ac:dyDescent="0.3">
      <c r="A10" s="1" t="s">
        <v>0</v>
      </c>
      <c r="B10" s="1" t="s">
        <v>1</v>
      </c>
    </row>
    <row r="11" spans="1:2" x14ac:dyDescent="0.3">
      <c r="A11" s="1" t="s">
        <v>18</v>
      </c>
      <c r="B11" s="1" t="s">
        <v>19</v>
      </c>
    </row>
    <row r="12" spans="1:2" x14ac:dyDescent="0.3">
      <c r="A12" s="1" t="s">
        <v>95</v>
      </c>
      <c r="B12" s="1" t="s">
        <v>96</v>
      </c>
    </row>
    <row r="13" spans="1:2" x14ac:dyDescent="0.3">
      <c r="A13" s="1" t="s">
        <v>14</v>
      </c>
      <c r="B13" s="1" t="s">
        <v>15</v>
      </c>
    </row>
    <row r="14" spans="1:2" x14ac:dyDescent="0.3">
      <c r="A14" s="1" t="s">
        <v>12</v>
      </c>
      <c r="B14" s="1" t="s">
        <v>13</v>
      </c>
    </row>
    <row r="15" spans="1:2" x14ac:dyDescent="0.3">
      <c r="A15" s="1" t="s">
        <v>94</v>
      </c>
      <c r="B15" s="1" t="s">
        <v>93</v>
      </c>
    </row>
    <row r="16" spans="1:2" x14ac:dyDescent="0.3">
      <c r="A16" s="1" t="s">
        <v>2</v>
      </c>
      <c r="B16" s="1" t="s">
        <v>3</v>
      </c>
    </row>
    <row r="17" spans="1:2" x14ac:dyDescent="0.3">
      <c r="A17" s="1" t="s">
        <v>75</v>
      </c>
      <c r="B17" s="1" t="s">
        <v>78</v>
      </c>
    </row>
    <row r="18" spans="1:2" x14ac:dyDescent="0.3">
      <c r="A18" s="1" t="s">
        <v>10</v>
      </c>
      <c r="B18" s="1" t="s">
        <v>11</v>
      </c>
    </row>
    <row r="19" spans="1:2" x14ac:dyDescent="0.3">
      <c r="A19" s="1" t="s">
        <v>76</v>
      </c>
      <c r="B19" s="1" t="s">
        <v>77</v>
      </c>
    </row>
    <row r="20" spans="1:2" x14ac:dyDescent="0.3">
      <c r="A20" s="1" t="s">
        <v>8</v>
      </c>
      <c r="B20" s="1" t="s">
        <v>9</v>
      </c>
    </row>
    <row r="21" spans="1:2" x14ac:dyDescent="0.3">
      <c r="A21" s="1" t="s">
        <v>16</v>
      </c>
      <c r="B21" s="1" t="s">
        <v>17</v>
      </c>
    </row>
    <row r="22" spans="1:2" x14ac:dyDescent="0.3">
      <c r="A22" s="1" t="s">
        <v>105</v>
      </c>
      <c r="B22" s="1" t="s">
        <v>106</v>
      </c>
    </row>
    <row r="23" spans="1:2" x14ac:dyDescent="0.3">
      <c r="A23" s="1" t="s">
        <v>107</v>
      </c>
      <c r="B23" s="1" t="s">
        <v>108</v>
      </c>
    </row>
  </sheetData>
  <sortState xmlns:xlrd2="http://schemas.microsoft.com/office/spreadsheetml/2017/richdata2" ref="A2:B21">
    <sortCondition ref="A2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161B-4D55-42B8-B4B0-987B8811384D}">
  <dimension ref="D4:F8"/>
  <sheetViews>
    <sheetView zoomScale="115" zoomScaleNormal="115" workbookViewId="0">
      <selection activeCell="D5" sqref="D5"/>
    </sheetView>
  </sheetViews>
  <sheetFormatPr defaultRowHeight="14.4" x14ac:dyDescent="0.3"/>
  <cols>
    <col min="4" max="4" width="14.33203125" bestFit="1" customWidth="1"/>
    <col min="5" max="5" width="30.33203125" customWidth="1"/>
    <col min="6" max="6" width="34.88671875" customWidth="1"/>
  </cols>
  <sheetData>
    <row r="4" spans="4:6" x14ac:dyDescent="0.3">
      <c r="D4" s="2"/>
      <c r="E4" s="4" t="s">
        <v>1</v>
      </c>
      <c r="F4" s="4" t="s">
        <v>24</v>
      </c>
    </row>
    <row r="5" spans="4:6" ht="57.6" x14ac:dyDescent="0.3">
      <c r="D5" s="4" t="s">
        <v>20</v>
      </c>
      <c r="E5" s="3" t="s">
        <v>26</v>
      </c>
      <c r="F5" s="3" t="s">
        <v>29</v>
      </c>
    </row>
    <row r="6" spans="4:6" ht="72" x14ac:dyDescent="0.3">
      <c r="D6" s="4" t="s">
        <v>21</v>
      </c>
      <c r="E6" s="3" t="s">
        <v>25</v>
      </c>
      <c r="F6" s="3" t="s">
        <v>30</v>
      </c>
    </row>
    <row r="7" spans="4:6" ht="86.4" x14ac:dyDescent="0.3">
      <c r="D7" s="4" t="s">
        <v>22</v>
      </c>
      <c r="E7" s="3" t="s">
        <v>27</v>
      </c>
      <c r="F7" s="3" t="s">
        <v>31</v>
      </c>
    </row>
    <row r="8" spans="4:6" ht="72" x14ac:dyDescent="0.3">
      <c r="D8" s="4" t="s">
        <v>23</v>
      </c>
      <c r="E8" s="3" t="s">
        <v>28</v>
      </c>
      <c r="F8" s="3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B4BA-4EFD-4BFD-AC4C-1FFB139FC407}">
  <dimension ref="C4:W19"/>
  <sheetViews>
    <sheetView topLeftCell="K1" workbookViewId="0">
      <selection activeCell="P21" sqref="P21"/>
    </sheetView>
  </sheetViews>
  <sheetFormatPr defaultRowHeight="14.4" x14ac:dyDescent="0.3"/>
  <cols>
    <col min="3" max="3" width="21.5546875" customWidth="1"/>
    <col min="4" max="4" width="8.33203125" customWidth="1"/>
    <col min="5" max="5" width="8.5546875" customWidth="1"/>
    <col min="6" max="6" width="12.77734375" customWidth="1"/>
    <col min="7" max="7" width="14.5546875" bestFit="1" customWidth="1"/>
    <col min="8" max="8" width="14.88671875" bestFit="1" customWidth="1"/>
    <col min="9" max="9" width="17.5546875" customWidth="1"/>
    <col min="10" max="10" width="15.6640625" customWidth="1"/>
    <col min="11" max="11" width="51.21875" customWidth="1"/>
    <col min="15" max="15" width="20.109375" customWidth="1"/>
    <col min="16" max="16" width="17.33203125" customWidth="1"/>
    <col min="17" max="17" width="11.77734375" customWidth="1"/>
    <col min="18" max="18" width="10.88671875" customWidth="1"/>
    <col min="19" max="19" width="11.77734375" customWidth="1"/>
    <col min="22" max="22" width="13.21875" customWidth="1"/>
    <col min="23" max="23" width="48.109375" customWidth="1"/>
  </cols>
  <sheetData>
    <row r="4" spans="3:23" ht="28.8" x14ac:dyDescent="0.3">
      <c r="C4" s="4" t="s">
        <v>39</v>
      </c>
      <c r="D4" s="4" t="s">
        <v>40</v>
      </c>
      <c r="E4" s="4" t="s">
        <v>42</v>
      </c>
      <c r="F4" s="4" t="s">
        <v>41</v>
      </c>
      <c r="G4" s="4" t="s">
        <v>64</v>
      </c>
      <c r="H4" s="4" t="s">
        <v>65</v>
      </c>
      <c r="I4" s="4" t="s">
        <v>66</v>
      </c>
      <c r="J4" s="4" t="s">
        <v>67</v>
      </c>
      <c r="K4" s="4" t="s">
        <v>68</v>
      </c>
      <c r="O4" s="4" t="s">
        <v>70</v>
      </c>
      <c r="P4" s="4" t="s">
        <v>71</v>
      </c>
      <c r="Q4" s="4" t="s">
        <v>72</v>
      </c>
      <c r="R4" s="4" t="s">
        <v>73</v>
      </c>
      <c r="S4" s="4" t="s">
        <v>74</v>
      </c>
      <c r="T4" s="4" t="s">
        <v>40</v>
      </c>
      <c r="U4" s="4" t="s">
        <v>42</v>
      </c>
      <c r="V4" s="4" t="s">
        <v>41</v>
      </c>
      <c r="W4" s="4" t="s">
        <v>68</v>
      </c>
    </row>
    <row r="5" spans="3:23" x14ac:dyDescent="0.3">
      <c r="C5" s="4" t="s">
        <v>47</v>
      </c>
      <c r="D5" s="5">
        <v>9373</v>
      </c>
      <c r="E5" s="5">
        <v>1993</v>
      </c>
      <c r="F5" s="5">
        <v>429</v>
      </c>
      <c r="G5" s="6">
        <f t="shared" ref="G5:G14" si="0">(D5-$D$18)/($D$19-$D$18)</f>
        <v>1</v>
      </c>
      <c r="H5" s="6">
        <f t="shared" ref="H5:H14" si="1">(E5-$E$18)/($E$19-$E$18)</f>
        <v>1</v>
      </c>
      <c r="I5" s="6">
        <f t="shared" ref="I5:I14" si="2">(F5-$F$18)/($F$19-$F$18)</f>
        <v>1</v>
      </c>
      <c r="J5" s="6">
        <f t="shared" ref="J5:J14" si="3">(G5+H5+I5)/3</f>
        <v>1</v>
      </c>
      <c r="K5" s="7" t="s">
        <v>54</v>
      </c>
      <c r="O5" s="4" t="s">
        <v>47</v>
      </c>
      <c r="P5" s="9">
        <v>1</v>
      </c>
      <c r="Q5" s="9">
        <v>1</v>
      </c>
      <c r="R5" s="9">
        <v>1</v>
      </c>
      <c r="S5" s="9">
        <v>1</v>
      </c>
      <c r="T5" s="10">
        <v>9373</v>
      </c>
      <c r="U5" s="10">
        <v>1993</v>
      </c>
      <c r="V5" s="10">
        <v>429</v>
      </c>
      <c r="W5" s="11" t="s">
        <v>54</v>
      </c>
    </row>
    <row r="6" spans="3:23" x14ac:dyDescent="0.3">
      <c r="C6" s="4" t="s">
        <v>46</v>
      </c>
      <c r="D6" s="5">
        <v>5595</v>
      </c>
      <c r="E6" s="5">
        <v>1543</v>
      </c>
      <c r="F6" s="5">
        <v>86</v>
      </c>
      <c r="G6" s="6">
        <f t="shared" si="0"/>
        <v>0.58510871952558752</v>
      </c>
      <c r="H6" s="6">
        <f t="shared" si="1"/>
        <v>0.77040816326530615</v>
      </c>
      <c r="I6" s="6">
        <f t="shared" si="2"/>
        <v>0.18333333333333332</v>
      </c>
      <c r="J6" s="6">
        <f t="shared" si="3"/>
        <v>0.51295007204140897</v>
      </c>
      <c r="K6" s="7" t="s">
        <v>57</v>
      </c>
      <c r="O6" s="4" t="s">
        <v>46</v>
      </c>
      <c r="P6" s="9">
        <v>0.51295007204140897</v>
      </c>
      <c r="Q6" s="9">
        <v>0.58510871952558752</v>
      </c>
      <c r="R6" s="9">
        <v>0.77040816326530615</v>
      </c>
      <c r="S6" s="9">
        <v>0.18333333333333332</v>
      </c>
      <c r="T6" s="10">
        <v>5595</v>
      </c>
      <c r="U6" s="10">
        <v>1543</v>
      </c>
      <c r="V6" s="10">
        <v>86</v>
      </c>
      <c r="W6" s="11" t="s">
        <v>57</v>
      </c>
    </row>
    <row r="7" spans="3:23" x14ac:dyDescent="0.3">
      <c r="C7" s="4" t="s">
        <v>44</v>
      </c>
      <c r="D7" s="5">
        <v>4512</v>
      </c>
      <c r="E7" s="5">
        <v>792</v>
      </c>
      <c r="F7" s="5">
        <v>127</v>
      </c>
      <c r="G7" s="6">
        <f t="shared" si="0"/>
        <v>0.46617614759499232</v>
      </c>
      <c r="H7" s="6">
        <f t="shared" si="1"/>
        <v>0.38724489795918365</v>
      </c>
      <c r="I7" s="6">
        <f t="shared" si="2"/>
        <v>0.28095238095238095</v>
      </c>
      <c r="J7" s="6">
        <f t="shared" si="3"/>
        <v>0.37812447550218559</v>
      </c>
      <c r="K7" s="7" t="s">
        <v>53</v>
      </c>
      <c r="O7" s="4" t="s">
        <v>44</v>
      </c>
      <c r="P7" s="9">
        <v>0.37812447550218559</v>
      </c>
      <c r="Q7" s="9">
        <v>0.46617614759499232</v>
      </c>
      <c r="R7" s="9">
        <v>0.38724489795918365</v>
      </c>
      <c r="S7" s="9">
        <v>0.28095238095238095</v>
      </c>
      <c r="T7" s="10">
        <v>4512</v>
      </c>
      <c r="U7" s="10">
        <v>792</v>
      </c>
      <c r="V7" s="10">
        <v>127</v>
      </c>
      <c r="W7" s="11" t="s">
        <v>53</v>
      </c>
    </row>
    <row r="8" spans="3:23" x14ac:dyDescent="0.3">
      <c r="C8" s="4" t="s">
        <v>60</v>
      </c>
      <c r="D8" s="5">
        <v>4113</v>
      </c>
      <c r="E8" s="5">
        <v>772</v>
      </c>
      <c r="F8" s="5">
        <v>66</v>
      </c>
      <c r="G8" s="6">
        <f t="shared" si="0"/>
        <v>0.42235888425214146</v>
      </c>
      <c r="H8" s="6">
        <f t="shared" si="1"/>
        <v>0.37704081632653064</v>
      </c>
      <c r="I8" s="6">
        <f t="shared" si="2"/>
        <v>0.1357142857142857</v>
      </c>
      <c r="J8" s="6">
        <f t="shared" si="3"/>
        <v>0.31170466209765263</v>
      </c>
      <c r="K8" s="7" t="s">
        <v>61</v>
      </c>
      <c r="O8" s="4" t="s">
        <v>60</v>
      </c>
      <c r="P8" s="9">
        <v>0.31170466209765263</v>
      </c>
      <c r="Q8" s="9">
        <v>0.42235888425214146</v>
      </c>
      <c r="R8" s="9">
        <v>0.37704081632653064</v>
      </c>
      <c r="S8" s="9">
        <v>0.1357142857142857</v>
      </c>
      <c r="T8" s="10">
        <v>4113</v>
      </c>
      <c r="U8" s="10">
        <v>772</v>
      </c>
      <c r="V8" s="10">
        <v>66</v>
      </c>
      <c r="W8" s="11" t="s">
        <v>61</v>
      </c>
    </row>
    <row r="9" spans="3:23" x14ac:dyDescent="0.3">
      <c r="C9" s="8" t="s">
        <v>9</v>
      </c>
      <c r="D9" s="5">
        <v>2298</v>
      </c>
      <c r="E9" s="5">
        <v>579</v>
      </c>
      <c r="F9" s="5">
        <v>108</v>
      </c>
      <c r="G9" s="6">
        <f t="shared" si="0"/>
        <v>0.22303975400834614</v>
      </c>
      <c r="H9" s="6">
        <f t="shared" si="1"/>
        <v>0.27857142857142858</v>
      </c>
      <c r="I9" s="6">
        <f t="shared" si="2"/>
        <v>0.23571428571428571</v>
      </c>
      <c r="J9" s="6">
        <f t="shared" si="3"/>
        <v>0.24577515609802014</v>
      </c>
      <c r="K9" s="3" t="s">
        <v>56</v>
      </c>
      <c r="O9" s="4" t="s">
        <v>9</v>
      </c>
      <c r="P9" s="9">
        <v>0.24577515609802014</v>
      </c>
      <c r="Q9" s="9">
        <v>0.22303975400834614</v>
      </c>
      <c r="R9" s="9">
        <v>0.27857142857142858</v>
      </c>
      <c r="S9" s="9">
        <v>0.23571428571428571</v>
      </c>
      <c r="T9" s="10">
        <v>2298</v>
      </c>
      <c r="U9" s="10">
        <v>579</v>
      </c>
      <c r="V9" s="10">
        <v>108</v>
      </c>
      <c r="W9" s="11" t="s">
        <v>56</v>
      </c>
    </row>
    <row r="10" spans="3:23" x14ac:dyDescent="0.3">
      <c r="C10" s="4" t="s">
        <v>48</v>
      </c>
      <c r="D10" s="5">
        <v>687</v>
      </c>
      <c r="E10" s="5">
        <v>181</v>
      </c>
      <c r="F10" s="5">
        <v>83</v>
      </c>
      <c r="G10" s="6">
        <f t="shared" si="0"/>
        <v>4.6123435097737753E-2</v>
      </c>
      <c r="H10" s="6">
        <f t="shared" si="1"/>
        <v>7.5510204081632656E-2</v>
      </c>
      <c r="I10" s="6">
        <f t="shared" si="2"/>
        <v>0.1761904761904762</v>
      </c>
      <c r="J10" s="6">
        <f t="shared" si="3"/>
        <v>9.9274705123282195E-2</v>
      </c>
      <c r="K10" s="7" t="s">
        <v>55</v>
      </c>
      <c r="O10" s="4" t="s">
        <v>48</v>
      </c>
      <c r="P10" s="9">
        <v>9.9274705123282195E-2</v>
      </c>
      <c r="Q10" s="9">
        <v>4.6123435097737753E-2</v>
      </c>
      <c r="R10" s="9">
        <v>7.5510204081632656E-2</v>
      </c>
      <c r="S10" s="9">
        <v>0.1761904761904762</v>
      </c>
      <c r="T10" s="10">
        <v>687</v>
      </c>
      <c r="U10" s="10">
        <v>181</v>
      </c>
      <c r="V10" s="10">
        <v>83</v>
      </c>
      <c r="W10" s="11" t="s">
        <v>55</v>
      </c>
    </row>
    <row r="11" spans="3:23" x14ac:dyDescent="0.3">
      <c r="C11" s="4" t="s">
        <v>43</v>
      </c>
      <c r="D11" s="5">
        <v>578</v>
      </c>
      <c r="E11" s="5">
        <v>159</v>
      </c>
      <c r="F11" s="5">
        <v>40</v>
      </c>
      <c r="G11" s="6">
        <f t="shared" si="0"/>
        <v>3.4153305512848668E-2</v>
      </c>
      <c r="H11" s="6">
        <f t="shared" si="1"/>
        <v>6.4285714285714279E-2</v>
      </c>
      <c r="I11" s="6">
        <f t="shared" si="2"/>
        <v>7.3809523809523811E-2</v>
      </c>
      <c r="J11" s="6">
        <f t="shared" si="3"/>
        <v>5.7416181202695593E-2</v>
      </c>
      <c r="K11" s="7" t="s">
        <v>51</v>
      </c>
      <c r="O11" s="4" t="s">
        <v>43</v>
      </c>
      <c r="P11" s="9">
        <v>5.7416181202695593E-2</v>
      </c>
      <c r="Q11" s="9">
        <v>3.4153305512848668E-2</v>
      </c>
      <c r="R11" s="9">
        <v>6.4285714285714279E-2</v>
      </c>
      <c r="S11" s="9">
        <v>7.3809523809523811E-2</v>
      </c>
      <c r="T11" s="10">
        <v>578</v>
      </c>
      <c r="U11" s="10">
        <v>159</v>
      </c>
      <c r="V11" s="10">
        <v>40</v>
      </c>
      <c r="W11" s="11" t="s">
        <v>51</v>
      </c>
    </row>
    <row r="12" spans="3:23" x14ac:dyDescent="0.3">
      <c r="C12" s="4" t="s">
        <v>58</v>
      </c>
      <c r="D12" s="5">
        <v>495</v>
      </c>
      <c r="E12" s="5">
        <v>121</v>
      </c>
      <c r="F12" s="5">
        <v>25</v>
      </c>
      <c r="G12" s="6">
        <f t="shared" si="0"/>
        <v>2.5038436195914782E-2</v>
      </c>
      <c r="H12" s="6">
        <f t="shared" si="1"/>
        <v>4.4897959183673466E-2</v>
      </c>
      <c r="I12" s="6">
        <f t="shared" si="2"/>
        <v>3.8095238095238099E-2</v>
      </c>
      <c r="J12" s="6">
        <f t="shared" si="3"/>
        <v>3.601054449160878E-2</v>
      </c>
      <c r="K12" s="7" t="s">
        <v>59</v>
      </c>
      <c r="O12" s="4" t="s">
        <v>58</v>
      </c>
      <c r="P12" s="9">
        <v>3.601054449160878E-2</v>
      </c>
      <c r="Q12" s="9">
        <v>2.5038436195914782E-2</v>
      </c>
      <c r="R12" s="9">
        <v>4.4897959183673466E-2</v>
      </c>
      <c r="S12" s="9">
        <v>3.8095238095238099E-2</v>
      </c>
      <c r="T12" s="10">
        <v>495</v>
      </c>
      <c r="U12" s="10">
        <v>121</v>
      </c>
      <c r="V12" s="10">
        <v>25</v>
      </c>
      <c r="W12" s="11" t="s">
        <v>59</v>
      </c>
    </row>
    <row r="13" spans="3:23" x14ac:dyDescent="0.3">
      <c r="C13" s="4" t="s">
        <v>45</v>
      </c>
      <c r="D13" s="5">
        <v>267</v>
      </c>
      <c r="E13" s="5">
        <v>33</v>
      </c>
      <c r="F13" s="5">
        <v>36</v>
      </c>
      <c r="G13" s="6">
        <f t="shared" si="0"/>
        <v>0</v>
      </c>
      <c r="H13" s="6">
        <f t="shared" si="1"/>
        <v>0</v>
      </c>
      <c r="I13" s="6">
        <f t="shared" si="2"/>
        <v>6.4285714285714279E-2</v>
      </c>
      <c r="J13" s="6">
        <f t="shared" si="3"/>
        <v>2.1428571428571425E-2</v>
      </c>
      <c r="K13" s="7" t="s">
        <v>52</v>
      </c>
      <c r="O13" s="4" t="s">
        <v>45</v>
      </c>
      <c r="P13" s="9">
        <v>2.1428571428571425E-2</v>
      </c>
      <c r="Q13" s="9">
        <v>0</v>
      </c>
      <c r="R13" s="9">
        <v>0</v>
      </c>
      <c r="S13" s="9">
        <v>6.4285714285714279E-2</v>
      </c>
      <c r="T13" s="10">
        <v>267</v>
      </c>
      <c r="U13" s="10">
        <v>33</v>
      </c>
      <c r="V13" s="10">
        <v>36</v>
      </c>
      <c r="W13" s="11" t="s">
        <v>52</v>
      </c>
    </row>
    <row r="14" spans="3:23" x14ac:dyDescent="0.3">
      <c r="C14" s="4" t="s">
        <v>49</v>
      </c>
      <c r="D14" s="5">
        <v>501</v>
      </c>
      <c r="E14" s="5">
        <v>85</v>
      </c>
      <c r="F14" s="5">
        <v>9</v>
      </c>
      <c r="G14" s="6">
        <f t="shared" si="0"/>
        <v>2.5697342411596748E-2</v>
      </c>
      <c r="H14" s="6">
        <f t="shared" si="1"/>
        <v>2.6530612244897958E-2</v>
      </c>
      <c r="I14" s="6">
        <f t="shared" si="2"/>
        <v>0</v>
      </c>
      <c r="J14" s="6">
        <f t="shared" si="3"/>
        <v>1.7409318218831567E-2</v>
      </c>
      <c r="K14" s="7" t="s">
        <v>50</v>
      </c>
      <c r="O14" s="4" t="s">
        <v>49</v>
      </c>
      <c r="P14" s="9">
        <v>1.7409318218831567E-2</v>
      </c>
      <c r="Q14" s="9">
        <v>2.5697342411596748E-2</v>
      </c>
      <c r="R14" s="9">
        <v>2.6530612244897958E-2</v>
      </c>
      <c r="S14" s="9">
        <v>0</v>
      </c>
      <c r="T14" s="10">
        <v>501</v>
      </c>
      <c r="U14" s="10">
        <v>85</v>
      </c>
      <c r="V14" s="10">
        <v>9</v>
      </c>
      <c r="W14" s="11" t="s">
        <v>50</v>
      </c>
    </row>
    <row r="15" spans="3:23" ht="19.2" customHeight="1" x14ac:dyDescent="0.3">
      <c r="C15" s="15" t="s">
        <v>69</v>
      </c>
      <c r="D15" s="16"/>
      <c r="E15" s="16"/>
      <c r="F15" s="16"/>
      <c r="G15" s="16"/>
      <c r="H15" s="16"/>
      <c r="I15" s="16"/>
      <c r="J15" s="16"/>
      <c r="K15" s="17"/>
      <c r="O15" s="18" t="s">
        <v>69</v>
      </c>
      <c r="P15" s="18"/>
      <c r="Q15" s="18"/>
      <c r="R15" s="18"/>
      <c r="S15" s="18"/>
      <c r="T15" s="18"/>
      <c r="U15" s="18"/>
      <c r="V15" s="18"/>
      <c r="W15" s="18"/>
    </row>
    <row r="18" spans="3:6" x14ac:dyDescent="0.3">
      <c r="C18" t="s">
        <v>62</v>
      </c>
      <c r="D18">
        <f>MIN(D5:D14)</f>
        <v>267</v>
      </c>
      <c r="E18">
        <f t="shared" ref="E18:F18" si="4">MIN(E5:E14)</f>
        <v>33</v>
      </c>
      <c r="F18">
        <f t="shared" si="4"/>
        <v>9</v>
      </c>
    </row>
    <row r="19" spans="3:6" x14ac:dyDescent="0.3">
      <c r="C19" t="s">
        <v>63</v>
      </c>
      <c r="D19">
        <f>MAX(D5:D14)</f>
        <v>9373</v>
      </c>
      <c r="E19">
        <f t="shared" ref="E19:F19" si="5">MAX(E5:E14)</f>
        <v>1993</v>
      </c>
      <c r="F19">
        <f t="shared" si="5"/>
        <v>429</v>
      </c>
    </row>
  </sheetData>
  <mergeCells count="2">
    <mergeCell ref="C15:K15"/>
    <mergeCell ref="O15:W15"/>
  </mergeCells>
  <hyperlinks>
    <hyperlink ref="W12" r:id="rId1" xr:uid="{7682326C-FF86-4F21-8EBC-858C20C28CA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C39F-1944-43A1-9D92-BE743AAE215C}">
  <dimension ref="D3:F14"/>
  <sheetViews>
    <sheetView workbookViewId="0">
      <selection activeCell="D3" sqref="D3"/>
    </sheetView>
  </sheetViews>
  <sheetFormatPr defaultRowHeight="14.4" x14ac:dyDescent="0.3"/>
  <cols>
    <col min="4" max="4" width="41.88671875" bestFit="1" customWidth="1"/>
    <col min="5" max="5" width="19.33203125" bestFit="1" customWidth="1"/>
    <col min="6" max="6" width="48" bestFit="1" customWidth="1"/>
  </cols>
  <sheetData>
    <row r="3" spans="4:6" x14ac:dyDescent="0.3">
      <c r="D3" s="4" t="s">
        <v>81</v>
      </c>
      <c r="E3" s="4" t="s">
        <v>39</v>
      </c>
      <c r="F3" s="4" t="s">
        <v>68</v>
      </c>
    </row>
    <row r="4" spans="4:6" x14ac:dyDescent="0.3">
      <c r="D4" s="13" t="s">
        <v>84</v>
      </c>
      <c r="E4" s="12" t="s">
        <v>47</v>
      </c>
      <c r="F4" s="11" t="s">
        <v>54</v>
      </c>
    </row>
    <row r="5" spans="4:6" x14ac:dyDescent="0.3">
      <c r="D5" s="13" t="s">
        <v>84</v>
      </c>
      <c r="E5" s="12" t="s">
        <v>48</v>
      </c>
      <c r="F5" s="11" t="s">
        <v>55</v>
      </c>
    </row>
    <row r="6" spans="4:6" x14ac:dyDescent="0.3">
      <c r="D6" s="13" t="s">
        <v>84</v>
      </c>
      <c r="E6" s="12" t="s">
        <v>43</v>
      </c>
      <c r="F6" s="11" t="s">
        <v>51</v>
      </c>
    </row>
    <row r="7" spans="4:6" x14ac:dyDescent="0.3">
      <c r="D7" s="13" t="s">
        <v>84</v>
      </c>
      <c r="E7" s="12" t="s">
        <v>49</v>
      </c>
      <c r="F7" s="11" t="s">
        <v>50</v>
      </c>
    </row>
    <row r="8" spans="4:6" x14ac:dyDescent="0.3">
      <c r="D8" s="13" t="s">
        <v>82</v>
      </c>
      <c r="E8" s="12" t="s">
        <v>46</v>
      </c>
      <c r="F8" s="11" t="s">
        <v>57</v>
      </c>
    </row>
    <row r="9" spans="4:6" x14ac:dyDescent="0.3">
      <c r="D9" s="13" t="s">
        <v>87</v>
      </c>
      <c r="E9" s="12" t="s">
        <v>9</v>
      </c>
      <c r="F9" s="11" t="s">
        <v>56</v>
      </c>
    </row>
    <row r="10" spans="4:6" x14ac:dyDescent="0.3">
      <c r="D10" s="13" t="s">
        <v>87</v>
      </c>
      <c r="E10" s="12" t="s">
        <v>45</v>
      </c>
      <c r="F10" s="11" t="s">
        <v>52</v>
      </c>
    </row>
    <row r="11" spans="4:6" x14ac:dyDescent="0.3">
      <c r="D11" s="13" t="s">
        <v>83</v>
      </c>
      <c r="E11" s="12" t="s">
        <v>60</v>
      </c>
      <c r="F11" s="11" t="s">
        <v>61</v>
      </c>
    </row>
    <row r="12" spans="4:6" x14ac:dyDescent="0.3">
      <c r="D12" s="13" t="s">
        <v>86</v>
      </c>
      <c r="E12" s="12" t="s">
        <v>44</v>
      </c>
      <c r="F12" s="11" t="s">
        <v>53</v>
      </c>
    </row>
    <row r="13" spans="4:6" x14ac:dyDescent="0.3">
      <c r="D13" s="13" t="s">
        <v>85</v>
      </c>
      <c r="E13" s="12" t="s">
        <v>58</v>
      </c>
      <c r="F13" s="11" t="s">
        <v>59</v>
      </c>
    </row>
    <row r="14" spans="4:6" ht="14.4" customHeight="1" x14ac:dyDescent="0.3">
      <c r="D14" s="19" t="s">
        <v>69</v>
      </c>
      <c r="E14" s="20"/>
      <c r="F14" s="21"/>
    </row>
  </sheetData>
  <mergeCells count="1">
    <mergeCell ref="D14:F14"/>
  </mergeCells>
  <hyperlinks>
    <hyperlink ref="F13" r:id="rId1" xr:uid="{A4E9F801-A5C8-4DF3-A71D-8DC5325BCA5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C5ED9-A3DC-46C6-9548-9775EC56A15B}">
  <dimension ref="E5:F14"/>
  <sheetViews>
    <sheetView workbookViewId="0">
      <selection activeCell="J13" sqref="J13"/>
    </sheetView>
  </sheetViews>
  <sheetFormatPr defaultRowHeight="14.4" x14ac:dyDescent="0.3"/>
  <cols>
    <col min="5" max="5" width="23.109375" customWidth="1"/>
    <col min="6" max="6" width="46.77734375" customWidth="1"/>
  </cols>
  <sheetData>
    <row r="5" spans="5:6" x14ac:dyDescent="0.3">
      <c r="E5" s="4" t="s">
        <v>97</v>
      </c>
      <c r="F5" s="4" t="s">
        <v>102</v>
      </c>
    </row>
    <row r="6" spans="5:6" ht="57.6" x14ac:dyDescent="0.3">
      <c r="E6" s="4" t="s">
        <v>84</v>
      </c>
      <c r="F6" s="3" t="s">
        <v>104</v>
      </c>
    </row>
    <row r="7" spans="5:6" ht="43.2" x14ac:dyDescent="0.3">
      <c r="E7" s="4" t="s">
        <v>98</v>
      </c>
      <c r="F7" s="3" t="s">
        <v>103</v>
      </c>
    </row>
    <row r="8" spans="5:6" ht="43.2" x14ac:dyDescent="0.3">
      <c r="E8" s="4" t="s">
        <v>89</v>
      </c>
      <c r="F8" s="3" t="s">
        <v>99</v>
      </c>
    </row>
    <row r="9" spans="5:6" ht="43.2" x14ac:dyDescent="0.3">
      <c r="E9" s="4" t="s">
        <v>100</v>
      </c>
      <c r="F9" s="3" t="s">
        <v>101</v>
      </c>
    </row>
    <row r="14" spans="5:6" x14ac:dyDescent="0.3"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Abbreviations</vt:lpstr>
      <vt:lpstr>T.2.3.3.</vt:lpstr>
      <vt:lpstr>T.3.1.</vt:lpstr>
      <vt:lpstr>T.3.2.</vt:lpstr>
      <vt:lpstr>T.3.2.5.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Rico Leal</dc:creator>
  <cp:lastModifiedBy>Jose Maria Rico Leal</cp:lastModifiedBy>
  <dcterms:created xsi:type="dcterms:W3CDTF">2024-07-18T00:03:09Z</dcterms:created>
  <dcterms:modified xsi:type="dcterms:W3CDTF">2024-07-25T21:39:01Z</dcterms:modified>
</cp:coreProperties>
</file>