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odo\OneDrive\Área de Trabalho\TCC Planilhas\"/>
    </mc:Choice>
  </mc:AlternateContent>
  <xr:revisionPtr revIDLastSave="0" documentId="13_ncr:1_{AEB788AD-94E0-4F88-8A76-F0A24059203F}" xr6:coauthVersionLast="47" xr6:coauthVersionMax="47" xr10:uidLastSave="{00000000-0000-0000-0000-000000000000}"/>
  <bookViews>
    <workbookView xWindow="-108" yWindow="-108" windowWidth="23256" windowHeight="12456" xr2:uid="{037831D4-281D-4D45-AA43-717492B56406}"/>
  </bookViews>
  <sheets>
    <sheet name="Z-SCORE" sheetId="6" r:id="rId1"/>
    <sheet name="ATIVOS" sheetId="2" r:id="rId2"/>
    <sheet name="PASSIVOS" sheetId="3" r:id="rId3"/>
    <sheet name="RECEITAS" sheetId="4" r:id="rId4"/>
    <sheet name="LUCROS" sheetId="5" r:id="rId5"/>
  </sheets>
  <definedNames>
    <definedName name="DadosExternos_1" localSheetId="1" hidden="1">ATIVOS!$A$1:$D$31</definedName>
    <definedName name="DadosExternos_2" localSheetId="2" hidden="1">PASSIVOS!$A$1:$D$57</definedName>
    <definedName name="DadosExternos_3" localSheetId="3" hidden="1">RECEITAS!$A$1:$D$26</definedName>
    <definedName name="DadosExternos_4" localSheetId="4" hidden="1">LUCROS!$A$1:$D$1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2  Page 2-3_63c206a4-60fa-4747-9d1f-bb1511d527de" name="Table002  Page 2-3" connection="Consulta - Table002 (Page 2-3)"/>
          <x15:modelTable id="Table003  Page 4-5_f9e541d4-d4dc-48b4-b150-ac38472a7630" name="Table003  Page 4-5" connection="Consulta - Table003 (Page 4-5)"/>
          <x15:modelTable id="Table004  Page 6_70082917-de42-4077-975e-3960d519ef0e" name="Table004  Page 6" connection="Consulta - Table004 (Page 6)"/>
          <x15:modelTable id="Table005  Page 7_648a2c34-7689-461f-89cf-f0667d63de34" name="Table005  Page 7" connection="Consulta - Table005 (Page 7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6" l="1"/>
  <c r="C5" i="6"/>
  <c r="C4" i="6" l="1"/>
  <c r="C3" i="6"/>
  <c r="C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331B12-B3E4-4F2B-B427-91759DDDE689}" name="Consulta - Table002 (Page 2-3)" description="Conexão com a consulta 'Table002 (Page 2-3)' na pasta de trabalho." type="100" refreshedVersion="8" minRefreshableVersion="5">
    <extLst>
      <ext xmlns:x15="http://schemas.microsoft.com/office/spreadsheetml/2010/11/main" uri="{DE250136-89BD-433C-8126-D09CA5730AF9}">
        <x15:connection id="63573c1c-0700-4b57-ba4d-f2c68e66db4b"/>
      </ext>
    </extLst>
  </connection>
  <connection id="2" xr16:uid="{F117AEDB-90C8-4A00-B512-F78B398CCD2D}" name="Consulta - Table003 (Page 4-5)" description="Conexão com a consulta 'Table003 (Page 4-5)' na pasta de trabalho." type="100" refreshedVersion="8" minRefreshableVersion="5">
    <extLst>
      <ext xmlns:x15="http://schemas.microsoft.com/office/spreadsheetml/2010/11/main" uri="{DE250136-89BD-433C-8126-D09CA5730AF9}">
        <x15:connection id="d0b5e878-b989-4d8b-ad02-3aa8ec5ac8d0"/>
      </ext>
    </extLst>
  </connection>
  <connection id="3" xr16:uid="{AE0E128C-6EFC-4F71-9EC5-B59D6AE80CA2}" name="Consulta - Table004 (Page 6)" description="Conexão com a consulta 'Table004 (Page 6)' na pasta de trabalho." type="100" refreshedVersion="8" minRefreshableVersion="5">
    <extLst>
      <ext xmlns:x15="http://schemas.microsoft.com/office/spreadsheetml/2010/11/main" uri="{DE250136-89BD-433C-8126-D09CA5730AF9}">
        <x15:connection id="ff524d28-f189-4ac3-a4ce-707b633f402b"/>
      </ext>
    </extLst>
  </connection>
  <connection id="4" xr16:uid="{AB4D9A9E-848E-4F3D-AF6D-646E018CA260}" name="Consulta - Table005 (Page 7)" description="Conexão com a consulta 'Table005 (Page 7)' na pasta de trabalho." type="100" refreshedVersion="8" minRefreshableVersion="5">
    <extLst>
      <ext xmlns:x15="http://schemas.microsoft.com/office/spreadsheetml/2010/11/main" uri="{DE250136-89BD-433C-8126-D09CA5730AF9}">
        <x15:connection id="dbc0cc1f-5dff-4c59-ab73-2ffd2ddb87d9"/>
      </ext>
    </extLst>
  </connection>
  <connection id="5" xr16:uid="{EB3FC8CB-7569-4EAB-8BB8-53C5E161747E}" keepAlive="1" name="ModelConnection_DadosExternos_1" description="Modelo de Dados" type="5" refreshedVersion="8" minRefreshableVersion="5" saveData="1">
    <dbPr connection="Data Model Connection" command="Table002  Page 2-3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8B37C96B-E052-4FBF-8563-BF231257D26B}" keepAlive="1" name="ModelConnection_DadosExternos_2" description="Modelo de Dados" type="5" refreshedVersion="8" minRefreshableVersion="5" saveData="1">
    <dbPr connection="Data Model Connection" command="Table003  Page 4-5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4B19F52B-5BF2-4E49-A0F6-9E60943A5BEF}" keepAlive="1" name="ModelConnection_DadosExternos_3" description="Modelo de Dados" type="5" refreshedVersion="8" minRefreshableVersion="5" saveData="1">
    <dbPr connection="Data Model Connection" command="Table004  Page 6" commandType="3"/>
    <extLst>
      <ext xmlns:x15="http://schemas.microsoft.com/office/spreadsheetml/2010/11/main" uri="{DE250136-89BD-433C-8126-D09CA5730AF9}">
        <x15:connection id="" model="1"/>
      </ext>
    </extLst>
  </connection>
  <connection id="8" xr16:uid="{A9BC2BF1-4FC2-40A5-A6DB-4E0DBE689235}" keepAlive="1" name="ModelConnection_DadosExternos_4" description="Modelo de Dados" type="5" refreshedVersion="8" minRefreshableVersion="5" saveData="1">
    <dbPr connection="Data Model Connection" command="Table005  Page 7" commandType="3"/>
    <extLst>
      <ext xmlns:x15="http://schemas.microsoft.com/office/spreadsheetml/2010/11/main" uri="{DE250136-89BD-433C-8126-D09CA5730AF9}">
        <x15:connection id="" model="1"/>
      </ext>
    </extLst>
  </connection>
  <connection id="9" xr16:uid="{2533984B-8635-44CE-BDAB-518BD9F833D3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<sst xmlns="http://schemas.openxmlformats.org/spreadsheetml/2006/main" count="138" uniqueCount="103">
  <si>
    <t>Descrição da Conta</t>
  </si>
  <si>
    <t>Último Exercício 31/12/2022</t>
  </si>
  <si>
    <t>Penúltimo Exercício 31/12/2021</t>
  </si>
  <si>
    <t>Antepenúltimo Exercício 31/12/2020</t>
  </si>
  <si>
    <t>Ativo Total</t>
  </si>
  <si>
    <t>Ativo Circulante</t>
  </si>
  <si>
    <t>Caixa e Equivalentes de Caixa</t>
  </si>
  <si>
    <t>Aplicações Financeiras</t>
  </si>
  <si>
    <t>Aplicações Financeiras Avaliadas a Valor Justo através do Resultado</t>
  </si>
  <si>
    <t>Aplicações financeiras de curto prazo</t>
  </si>
  <si>
    <t>Contas a Receber</t>
  </si>
  <si>
    <t>Clientes</t>
  </si>
  <si>
    <t>Estoques</t>
  </si>
  <si>
    <t>Tributos a Recuperar</t>
  </si>
  <si>
    <t>Tributos Correntes a Recuperar</t>
  </si>
  <si>
    <t>Outros Ativos Circulantes</t>
  </si>
  <si>
    <t>Ativos Não-Correntes a Venda</t>
  </si>
  <si>
    <t>Outros</t>
  </si>
  <si>
    <t>Instrumentos financeiros derivativos</t>
  </si>
  <si>
    <t>Ativo Não Circulante</t>
  </si>
  <si>
    <t>Ativo Realizável a Longo Prazo</t>
  </si>
  <si>
    <t>Tributos Diferidos</t>
  </si>
  <si>
    <t>Imposto de Renda e Contribuição Social Diferidos</t>
  </si>
  <si>
    <t>Créditos com Partes Relacionadas</t>
  </si>
  <si>
    <t>Créditos com Coligadas</t>
  </si>
  <si>
    <t>Outros Ativos Não Circulantes</t>
  </si>
  <si>
    <t>Depósitos Judiciais</t>
  </si>
  <si>
    <t>Investimentos</t>
  </si>
  <si>
    <t>Imobilizado</t>
  </si>
  <si>
    <t>Intangível</t>
  </si>
  <si>
    <t>Passivo Total</t>
  </si>
  <si>
    <t>Passivo Circulante</t>
  </si>
  <si>
    <t>Obrigações Sociais e Trabalhistas</t>
  </si>
  <si>
    <t>Fornecedores</t>
  </si>
  <si>
    <t>Obrigações Fiscais</t>
  </si>
  <si>
    <t>Empréstimos e Financiamentos</t>
  </si>
  <si>
    <t>Financiamento por Arrendamento</t>
  </si>
  <si>
    <t>Outras Obrigações</t>
  </si>
  <si>
    <t>Passivos com Partes Relacionadas</t>
  </si>
  <si>
    <t>Dividendos e JCP a Pagar</t>
  </si>
  <si>
    <t>Dividendo Mínimo Obrigatório a Pagar</t>
  </si>
  <si>
    <t>Provisões</t>
  </si>
  <si>
    <t>Outras Provisões</t>
  </si>
  <si>
    <t>Passivos relacionados a Brumadinho</t>
  </si>
  <si>
    <t>Descaracterização das barragens</t>
  </si>
  <si>
    <t>Obrigações com benefícios de aposentadoria</t>
  </si>
  <si>
    <t>Passivos relacionados a participação em coligadas e joint ventures</t>
  </si>
  <si>
    <t>Passivo Não Circulante</t>
  </si>
  <si>
    <t>Débitos com Outras Partes Relacionadas</t>
  </si>
  <si>
    <t>Provisões Fiscais Previdenciárias Trabalhistas e Cíveis</t>
  </si>
  <si>
    <t>Provisões Fiscais</t>
  </si>
  <si>
    <t>Provisões para processos judiciais</t>
  </si>
  <si>
    <t>Debentures participativas</t>
  </si>
  <si>
    <t>Garantias financeiras</t>
  </si>
  <si>
    <t>Patrimônio Líquido</t>
  </si>
  <si>
    <t>Capital Social Realizado</t>
  </si>
  <si>
    <t>Reservas de Capital</t>
  </si>
  <si>
    <t>Reserva Especial de Ágio na Incorporação</t>
  </si>
  <si>
    <t>Ações em Tesouraria</t>
  </si>
  <si>
    <t>Reservas de Lucros</t>
  </si>
  <si>
    <t>Reserva Legal</t>
  </si>
  <si>
    <t>Reserva Estatutária</t>
  </si>
  <si>
    <t>Reserva de Retenção de Lucros</t>
  </si>
  <si>
    <t>Reserva de Incentivos Fiscais</t>
  </si>
  <si>
    <t>Dividendo Adicional Proposto</t>
  </si>
  <si>
    <t>Ajustes de Avaliação Patrimonial</t>
  </si>
  <si>
    <t>Ajustes Acumulados de Conversão</t>
  </si>
  <si>
    <t>Outros Resultados Abrangentes</t>
  </si>
  <si>
    <t>Último Exercício 01/01/2022 à 31/12/2022</t>
  </si>
  <si>
    <t>Penúltimo Exercício 01/01/2021 à 31/12/2021</t>
  </si>
  <si>
    <t>Antepenúltimo Exercício 01/01/2020 à 31/12/2020</t>
  </si>
  <si>
    <t>Receita de Venda de Bens e/ou Serviços</t>
  </si>
  <si>
    <t>Custo dos Bens e/ou Serviços Vendidos</t>
  </si>
  <si>
    <t>Resultado Bruto</t>
  </si>
  <si>
    <t>Despesas/Receitas Operacionais</t>
  </si>
  <si>
    <t>Despesas Gerais e Administrativas</t>
  </si>
  <si>
    <t>Perdas pela Não Recuperabilidade de Ativos</t>
  </si>
  <si>
    <t>Outras Despesas Operacionais</t>
  </si>
  <si>
    <t>Evento Brumadinho</t>
  </si>
  <si>
    <t>Resultado de Equivalência Patrimonial</t>
  </si>
  <si>
    <t>Resultado Antes do Resultado Financeiro e dos Tributos</t>
  </si>
  <si>
    <t>Resultado Financeiro</t>
  </si>
  <si>
    <t>Receitas Financeiras</t>
  </si>
  <si>
    <t>Despesas Financeiras</t>
  </si>
  <si>
    <t>Resultado Antes dos Tributos sobre o Lucro</t>
  </si>
  <si>
    <t>Imposto de Renda e Contribuição Social sobre o Lucro</t>
  </si>
  <si>
    <t>Corrente</t>
  </si>
  <si>
    <t>Diferido</t>
  </si>
  <si>
    <t>Resultado Líquido das Operações Continuadas</t>
  </si>
  <si>
    <t>Lucro/Prejuízo do Período</t>
  </si>
  <si>
    <t>Lucro por Ação - (Reais / Ação)</t>
  </si>
  <si>
    <t>Lucro Básico por Ação</t>
  </si>
  <si>
    <t>ON</t>
  </si>
  <si>
    <t>Lucro Diluído por Ação</t>
  </si>
  <si>
    <t>Lucro Líquido do Período</t>
  </si>
  <si>
    <t>Ajustes acumulados de conversão de moedas</t>
  </si>
  <si>
    <t>Ajuste ao valor justo de investimentos em ações</t>
  </si>
  <si>
    <t>Hedge fluxo de caixa</t>
  </si>
  <si>
    <t>Hedge de investimentos líquidos</t>
  </si>
  <si>
    <t>Transferência de resultados realizados para lucro líquido</t>
  </si>
  <si>
    <t>Resultado de participações em coligadas e joint ventures, líquido de tributos</t>
  </si>
  <si>
    <t>Resultado Abrangente do Período</t>
  </si>
  <si>
    <t>Z-Score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</si>
</sst>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2">
    <xf numFmtId="0" fontId="0" fillId="0" borderId="0" xfId="0"/>
    <xf numFmtId="2" fontId="1" fillId="0" borderId="0" xfId="0" applyNumberFormat="1" applyFont="1"/>
    <xf numFmtId="2" fontId="2" fillId="0" borderId="0" xfId="0" applyNumberFormat="1" applyFont="1"/>
    <xf numFmtId="0" fontId="3" fillId="0" borderId="0" xfId="0" applyFont="1"/>
    <xf numFmtId="0" fontId="4" fillId="0" borderId="0" xfId="0" applyFont="1"/>
    <xf numFmtId="2" fontId="0" fillId="0" borderId="0" xfId="0" applyNumberFormat="1"/>
    <xf numFmtId="44" fontId="1" fillId="0" borderId="0" xfId="1" applyFont="1"/>
    <xf numFmtId="44" fontId="1" fillId="0" borderId="1" xfId="1" applyFont="1" applyBorder="1"/>
    <xf numFmtId="44" fontId="1" fillId="2" borderId="1" xfId="1" applyFont="1" applyFill="1" applyBorder="1"/>
    <xf numFmtId="44" fontId="0" fillId="0" borderId="0" xfId="1" applyFont="1"/>
    <xf numFmtId="44" fontId="0" fillId="2" borderId="1" xfId="1" applyFont="1" applyFill="1" applyBorder="1"/>
    <xf numFmtId="2" fontId="1" fillId="0" borderId="1" xfId="0" applyNumberFormat="1" applyFont="1" applyBorder="1"/>
  </cellXfs>
  <cellStyles count="2">
    <cellStyle name="Moeda" xfId="1" builtinId="4"/>
    <cellStyle name="Normal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/>
      </font>
      <numFmt numFmtId="2" formatCode="0.00"/>
    </dxf>
    <dxf>
      <font>
        <b/>
      </font>
      <numFmt numFmtId="2" formatCode="0.00"/>
    </dxf>
    <dxf>
      <font>
        <b/>
      </font>
      <numFmt numFmtId="2" formatCode="0.00"/>
    </dxf>
    <dxf>
      <font>
        <b/>
      </font>
      <numFmt numFmtId="2" formatCode="0.00"/>
    </dxf>
    <dxf>
      <font>
        <b/>
      </font>
      <numFmt numFmtId="2" formatCode="0.0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backgroundRefresh="0" connectionId="5" xr16:uid="{1901F3CD-98F6-4FF7-94CC-0067123E3BB5}" autoFormatId="16" applyNumberFormats="0" applyBorderFormats="0" applyFontFormats="0" applyPatternFormats="0" applyAlignmentFormats="0" applyWidthHeightFormats="0">
  <queryTableRefresh nextId="6">
    <queryTableFields count="4">
      <queryTableField id="2" name="Descrição da Conta" tableColumnId="2"/>
      <queryTableField id="3" name="Último Exercício 31/12/2022" tableColumnId="3"/>
      <queryTableField id="4" name="Penúltimo Exercício 31/12/2021" tableColumnId="4"/>
      <queryTableField id="5" name="Antepenúltimo Exercício 31/12/2020" tableColumnId="5"/>
    </queryTableFields>
    <queryTableDeletedFields count="1">
      <deletedField name="Código da Conta"/>
    </queryTableDeletedFields>
  </queryTableRefresh>
  <extLst>
    <ext xmlns:x15="http://schemas.microsoft.com/office/spreadsheetml/2010/11/main" uri="{883FBD77-0823-4a55-B5E3-86C4891E6966}">
      <x15:queryTable sourceDataName="Consulta - Table002 (Page 2-3)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6" xr16:uid="{9AC773C5-AEFB-468E-BFAF-29AC20016DFC}" autoFormatId="16" applyNumberFormats="0" applyBorderFormats="0" applyFontFormats="0" applyPatternFormats="0" applyAlignmentFormats="0" applyWidthHeightFormats="0">
  <queryTableRefresh nextId="6">
    <queryTableFields count="4">
      <queryTableField id="2" name="Descrição da Conta" tableColumnId="2"/>
      <queryTableField id="3" name="Último Exercício 31/12/2022" tableColumnId="3"/>
      <queryTableField id="4" name="Penúltimo Exercício 31/12/2021" tableColumnId="4"/>
      <queryTableField id="5" name="Antepenúltimo Exercício 31/12/2020" tableColumnId="5"/>
    </queryTableFields>
    <queryTableDeletedFields count="1">
      <deletedField name="Código da Conta"/>
    </queryTableDeletedFields>
  </queryTableRefresh>
  <extLst>
    <ext xmlns:x15="http://schemas.microsoft.com/office/spreadsheetml/2010/11/main" uri="{883FBD77-0823-4a55-B5E3-86C4891E6966}">
      <x15:queryTable sourceDataName="Consulta - Table003 (Page 4-5)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backgroundRefresh="0" connectionId="7" xr16:uid="{A0FEC0EA-AB2E-4535-8968-711513E252E7}" autoFormatId="16" applyNumberFormats="0" applyBorderFormats="0" applyFontFormats="0" applyPatternFormats="0" applyAlignmentFormats="0" applyWidthHeightFormats="0">
  <queryTableRefresh nextId="6">
    <queryTableFields count="4">
      <queryTableField id="2" name="Descrição da Conta" tableColumnId="2"/>
      <queryTableField id="3" name="Último Exercício 01/01/2022 à 31/12/2022" tableColumnId="3"/>
      <queryTableField id="4" name="Penúltimo Exercício 01/01/2021 à 31/12/2021" tableColumnId="4"/>
      <queryTableField id="5" name="Antepenúltimo Exercício 01/01/2020 à 31/12/2020" tableColumnId="5"/>
    </queryTableFields>
    <queryTableDeletedFields count="1">
      <deletedField name="Código da Conta"/>
    </queryTableDeletedFields>
  </queryTableRefresh>
  <extLst>
    <ext xmlns:x15="http://schemas.microsoft.com/office/spreadsheetml/2010/11/main" uri="{883FBD77-0823-4a55-B5E3-86C4891E6966}">
      <x15:queryTable sourceDataName="Consulta - Table004 (Page 6)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82FA9C-B333-44CE-ACDD-379003519542}" name="Table002__Page_2_3" displayName="Table002__Page_2_3" ref="A1:D31" tableType="queryTable" totalsRowShown="0" headerRowDxfId="13" dataDxfId="12">
  <autoFilter ref="A1:D31" xr:uid="{4682FA9C-B333-44CE-ACDD-379003519542}"/>
  <tableColumns count="4">
    <tableColumn id="2" xr3:uid="{B732B0A1-EE06-4694-BF7E-35B1B322CD3B}" uniqueName="2" name="Descrição da Conta" queryTableFieldId="2" dataDxfId="11"/>
    <tableColumn id="3" xr3:uid="{A9524C1C-5687-4847-8FAA-EF0DBDB879EF}" uniqueName="3" name="Último Exercício 31/12/2022" queryTableFieldId="3" dataDxfId="10"/>
    <tableColumn id="4" xr3:uid="{0A585491-369B-4C67-AAB0-DC9882CA30A4}" uniqueName="4" name="Penúltimo Exercício 31/12/2021" queryTableFieldId="4" dataDxfId="9"/>
    <tableColumn id="5" xr3:uid="{B79499E9-A605-4C3D-9067-D7937A8ABA8C}" uniqueName="5" name="Antepenúltimo Exercício 31/12/2020" queryTableFieldId="5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18B8D7-0ABA-4FE8-B800-B5EE77FC86AC}" name="Table003__Page_4_5" displayName="Table003__Page_4_5" ref="A1:D57" tableType="queryTable" totalsRowShown="0" headerRowDxfId="7">
  <autoFilter ref="A1:D57" xr:uid="{7A18B8D7-0ABA-4FE8-B800-B5EE77FC86AC}"/>
  <tableColumns count="4">
    <tableColumn id="2" xr3:uid="{A5DE77FA-A6EC-49AC-B269-64A50FA6AB59}" uniqueName="2" name="Descrição da Conta" queryTableFieldId="2" dataDxfId="6"/>
    <tableColumn id="3" xr3:uid="{1FDC3725-3975-4E7D-B05A-49A3030DF272}" uniqueName="3" name="Último Exercício 31/12/2022" queryTableFieldId="3"/>
    <tableColumn id="4" xr3:uid="{BE92DAD2-CE15-4665-B0B3-AB04325EA21A}" uniqueName="4" name="Penúltimo Exercício 31/12/2021" queryTableFieldId="4"/>
    <tableColumn id="5" xr3:uid="{53ED6B0C-F611-4EAE-9539-8B29445B5825}" uniqueName="5" name="Antepenúltimo Exercício 31/12/2020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71448D-9413-4484-BAE3-3543FBACB197}" name="Table004__Page_6" displayName="Table004__Page_6" ref="A1:D26" tableType="queryTable" totalsRowShown="0" headerRowDxfId="5" dataDxfId="4">
  <autoFilter ref="A1:D26" xr:uid="{A671448D-9413-4484-BAE3-3543FBACB197}"/>
  <tableColumns count="4">
    <tableColumn id="2" xr3:uid="{1A71D552-F6C3-4DAC-8F28-244BFAC2A3AD}" uniqueName="2" name="Descrição da Conta" queryTableFieldId="2" dataDxfId="3"/>
    <tableColumn id="3" xr3:uid="{B2495AD9-437C-4D58-8E6C-F66211A34317}" uniqueName="3" name="Último Exercício 01/01/2022 à 31/12/2022" queryTableFieldId="3" dataDxfId="2"/>
    <tableColumn id="4" xr3:uid="{CD18935C-7815-4C54-B875-5696F6AB6620}" uniqueName="4" name="Penúltimo Exercício 01/01/2021 à 31/12/2021" queryTableFieldId="4" dataDxfId="1"/>
    <tableColumn id="5" xr3:uid="{7A2D4ECF-B336-469D-9380-CE01FE02D087}" uniqueName="5" name="Antepenúltimo Exercício 01/01/2020 à 31/12/2020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F54F2-13B2-444B-B4BD-0CFA0714CF58}">
  <dimension ref="A1:E16"/>
  <sheetViews>
    <sheetView tabSelected="1" workbookViewId="0">
      <selection activeCell="A9" sqref="A9:C9"/>
    </sheetView>
  </sheetViews>
  <sheetFormatPr defaultRowHeight="14.4" x14ac:dyDescent="0.3"/>
  <cols>
    <col min="1" max="1" width="17.77734375" style="6" bestFit="1" customWidth="1"/>
    <col min="2" max="2" width="17.77734375" style="9" bestFit="1" customWidth="1"/>
    <col min="3" max="3" width="12.44140625" bestFit="1" customWidth="1"/>
  </cols>
  <sheetData>
    <row r="1" spans="1:5" x14ac:dyDescent="0.3">
      <c r="A1" s="6" t="s">
        <v>102</v>
      </c>
    </row>
    <row r="2" spans="1:5" x14ac:dyDescent="0.3">
      <c r="A2" s="7">
        <v>-10938000</v>
      </c>
      <c r="B2" s="8">
        <v>429036000</v>
      </c>
      <c r="C2">
        <f>A2/B2</f>
        <v>-2.5494364109305515E-2</v>
      </c>
    </row>
    <row r="3" spans="1:5" x14ac:dyDescent="0.3">
      <c r="A3" s="8">
        <v>-5291000</v>
      </c>
      <c r="B3" s="8">
        <v>429036000</v>
      </c>
      <c r="C3">
        <f>A3/B3</f>
        <v>-1.2332298455141293E-2</v>
      </c>
      <c r="E3" s="4">
        <f>6.52*C2+3.26*C3+6.72*C4+1.05*C5+3.25</f>
        <v>5.5688053709608596</v>
      </c>
    </row>
    <row r="4" spans="1:5" x14ac:dyDescent="0.3">
      <c r="A4" s="8">
        <v>109374000</v>
      </c>
      <c r="B4" s="8">
        <v>429036000</v>
      </c>
      <c r="C4">
        <f>A4/B4</f>
        <v>0.25492965625262215</v>
      </c>
    </row>
    <row r="5" spans="1:5" x14ac:dyDescent="0.3">
      <c r="A5" s="8">
        <v>187112000</v>
      </c>
      <c r="B5" s="7">
        <v>241924000</v>
      </c>
      <c r="C5">
        <f>A5/B5</f>
        <v>0.77343297895206764</v>
      </c>
    </row>
    <row r="6" spans="1:5" x14ac:dyDescent="0.3">
      <c r="A6" s="8"/>
      <c r="B6" s="8"/>
    </row>
    <row r="9" spans="1:5" x14ac:dyDescent="0.3">
      <c r="A9" s="11"/>
      <c r="B9" s="11"/>
      <c r="C9" s="5"/>
    </row>
    <row r="10" spans="1:5" x14ac:dyDescent="0.3">
      <c r="A10" s="8"/>
      <c r="B10" s="10"/>
    </row>
    <row r="11" spans="1:5" x14ac:dyDescent="0.3">
      <c r="A11" s="8"/>
      <c r="B11" s="8"/>
      <c r="C11" s="5"/>
    </row>
    <row r="12" spans="1:5" x14ac:dyDescent="0.3">
      <c r="A12" s="7"/>
      <c r="B12" s="7"/>
      <c r="C12" s="5"/>
    </row>
    <row r="16" spans="1:5" x14ac:dyDescent="0.3">
      <c r="A16" s="8"/>
      <c r="B16" s="1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C4505-69F1-4384-8D54-71E320AFE6E9}">
  <dimension ref="A1:D57"/>
  <sheetViews>
    <sheetView topLeftCell="A6" workbookViewId="0">
      <selection activeCell="B2" sqref="B2"/>
    </sheetView>
  </sheetViews>
  <sheetFormatPr defaultRowHeight="14.4" x14ac:dyDescent="0.3"/>
  <cols>
    <col min="1" max="1" width="58.5546875" bestFit="1" customWidth="1"/>
    <col min="2" max="2" width="34.6640625" bestFit="1" customWidth="1"/>
    <col min="3" max="3" width="38.44140625" bestFit="1" customWidth="1"/>
    <col min="4" max="4" width="43.6640625" bestFit="1" customWidth="1"/>
  </cols>
  <sheetData>
    <row r="1" spans="1:4" s="3" customFormat="1" ht="18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1" t="s">
        <v>4</v>
      </c>
      <c r="B2" s="1">
        <v>429036000</v>
      </c>
      <c r="C2" s="1">
        <v>457886000</v>
      </c>
      <c r="D2" s="1">
        <v>449125197</v>
      </c>
    </row>
    <row r="3" spans="1:4" x14ac:dyDescent="0.3">
      <c r="A3" s="1" t="s">
        <v>5</v>
      </c>
      <c r="B3" s="1">
        <v>71444000</v>
      </c>
      <c r="C3" s="1">
        <v>96161000</v>
      </c>
      <c r="D3" s="1">
        <v>72393602</v>
      </c>
    </row>
    <row r="4" spans="1:4" x14ac:dyDescent="0.3">
      <c r="A4" s="1" t="s">
        <v>6</v>
      </c>
      <c r="B4" s="1">
        <v>7896000</v>
      </c>
      <c r="C4" s="1">
        <v>34266000</v>
      </c>
      <c r="D4" s="1">
        <v>14609235</v>
      </c>
    </row>
    <row r="5" spans="1:4" x14ac:dyDescent="0.3">
      <c r="A5" s="1" t="s">
        <v>7</v>
      </c>
      <c r="B5" s="1">
        <v>15000</v>
      </c>
      <c r="C5" s="1">
        <v>906000</v>
      </c>
      <c r="D5" s="1">
        <v>1811252</v>
      </c>
    </row>
    <row r="6" spans="1:4" x14ac:dyDescent="0.3">
      <c r="A6" s="1" t="s">
        <v>8</v>
      </c>
      <c r="B6" s="1">
        <v>15000</v>
      </c>
      <c r="C6" s="1">
        <v>906000</v>
      </c>
      <c r="D6" s="1">
        <v>1811252</v>
      </c>
    </row>
    <row r="7" spans="1:4" x14ac:dyDescent="0.3">
      <c r="A7" s="1" t="s">
        <v>9</v>
      </c>
      <c r="B7" s="1">
        <v>15000</v>
      </c>
      <c r="C7" s="1">
        <v>906000</v>
      </c>
      <c r="D7" s="1">
        <v>1811252</v>
      </c>
    </row>
    <row r="8" spans="1:4" x14ac:dyDescent="0.3">
      <c r="A8" s="1" t="s">
        <v>10</v>
      </c>
      <c r="B8" s="1">
        <v>47380000</v>
      </c>
      <c r="C8" s="1">
        <v>47912000</v>
      </c>
      <c r="D8" s="1">
        <v>46559321</v>
      </c>
    </row>
    <row r="9" spans="1:4" x14ac:dyDescent="0.3">
      <c r="A9" s="1" t="s">
        <v>11</v>
      </c>
      <c r="B9" s="1">
        <v>47380000</v>
      </c>
      <c r="C9" s="1">
        <v>47912000</v>
      </c>
      <c r="D9" s="1">
        <v>46559321</v>
      </c>
    </row>
    <row r="10" spans="1:4" x14ac:dyDescent="0.3">
      <c r="A10" s="1" t="s">
        <v>12</v>
      </c>
      <c r="B10" s="1">
        <v>7817000</v>
      </c>
      <c r="C10" s="1">
        <v>7246000</v>
      </c>
      <c r="D10" s="1">
        <v>6142412</v>
      </c>
    </row>
    <row r="11" spans="1:4" x14ac:dyDescent="0.3">
      <c r="A11" s="1" t="s">
        <v>13</v>
      </c>
      <c r="B11" s="1">
        <v>5270000</v>
      </c>
      <c r="C11" s="1">
        <v>3519000</v>
      </c>
      <c r="D11" s="1">
        <v>1036226</v>
      </c>
    </row>
    <row r="12" spans="1:4" x14ac:dyDescent="0.3">
      <c r="A12" s="1" t="s">
        <v>14</v>
      </c>
      <c r="B12" s="1">
        <v>5270000</v>
      </c>
      <c r="C12" s="1">
        <v>3519000</v>
      </c>
      <c r="D12" s="1">
        <v>1036226</v>
      </c>
    </row>
    <row r="13" spans="1:4" x14ac:dyDescent="0.3">
      <c r="A13" s="1" t="s">
        <v>15</v>
      </c>
      <c r="B13" s="1">
        <v>3066000</v>
      </c>
      <c r="C13" s="1">
        <v>2312000</v>
      </c>
      <c r="D13" s="1">
        <v>2235156</v>
      </c>
    </row>
    <row r="14" spans="1:4" x14ac:dyDescent="0.3">
      <c r="A14" s="1" t="s">
        <v>16</v>
      </c>
      <c r="B14" s="1">
        <v>0</v>
      </c>
      <c r="C14" s="1">
        <v>35000</v>
      </c>
      <c r="D14" s="1">
        <v>0</v>
      </c>
    </row>
    <row r="15" spans="1:4" x14ac:dyDescent="0.3">
      <c r="A15" s="1" t="s">
        <v>17</v>
      </c>
      <c r="B15" s="1">
        <v>3066000</v>
      </c>
      <c r="C15" s="1">
        <v>2277000</v>
      </c>
      <c r="D15" s="1">
        <v>2235156</v>
      </c>
    </row>
    <row r="16" spans="1:4" x14ac:dyDescent="0.3">
      <c r="A16" s="1" t="s">
        <v>18</v>
      </c>
      <c r="B16" s="1">
        <v>1160000</v>
      </c>
      <c r="C16" s="1">
        <v>410000</v>
      </c>
      <c r="D16" s="1">
        <v>36529</v>
      </c>
    </row>
    <row r="17" spans="1:4" x14ac:dyDescent="0.3">
      <c r="A17" s="1" t="s">
        <v>17</v>
      </c>
      <c r="B17" s="1">
        <v>1906000</v>
      </c>
      <c r="C17" s="1">
        <v>1867000</v>
      </c>
      <c r="D17" s="1">
        <v>2198627</v>
      </c>
    </row>
    <row r="18" spans="1:4" x14ac:dyDescent="0.3">
      <c r="A18" s="1" t="s">
        <v>19</v>
      </c>
      <c r="B18" s="1">
        <v>357592000</v>
      </c>
      <c r="C18" s="1">
        <v>361725000</v>
      </c>
      <c r="D18" s="1">
        <v>376731595</v>
      </c>
    </row>
    <row r="19" spans="1:4" x14ac:dyDescent="0.3">
      <c r="A19" s="1" t="s">
        <v>20</v>
      </c>
      <c r="B19" s="1">
        <v>62057000</v>
      </c>
      <c r="C19" s="1">
        <v>64686000</v>
      </c>
      <c r="D19" s="1">
        <v>55832514</v>
      </c>
    </row>
    <row r="20" spans="1:4" x14ac:dyDescent="0.3">
      <c r="A20" s="1" t="s">
        <v>21</v>
      </c>
      <c r="B20" s="1">
        <v>52261000</v>
      </c>
      <c r="C20" s="1">
        <v>56769000</v>
      </c>
      <c r="D20" s="1">
        <v>45004304</v>
      </c>
    </row>
    <row r="21" spans="1:4" x14ac:dyDescent="0.3">
      <c r="A21" s="1" t="s">
        <v>22</v>
      </c>
      <c r="B21" s="1">
        <v>48697000</v>
      </c>
      <c r="C21" s="1">
        <v>54119000</v>
      </c>
      <c r="D21" s="1">
        <v>42760304</v>
      </c>
    </row>
    <row r="22" spans="1:4" x14ac:dyDescent="0.3">
      <c r="A22" s="1" t="s">
        <v>13</v>
      </c>
      <c r="B22" s="1">
        <v>3564000</v>
      </c>
      <c r="C22" s="1">
        <v>2650000</v>
      </c>
      <c r="D22" s="1">
        <v>2244000</v>
      </c>
    </row>
    <row r="23" spans="1:4" x14ac:dyDescent="0.3">
      <c r="A23" s="1" t="s">
        <v>23</v>
      </c>
      <c r="B23" s="1">
        <v>50000</v>
      </c>
      <c r="C23" s="1">
        <v>43000</v>
      </c>
      <c r="D23" s="1">
        <v>42099</v>
      </c>
    </row>
    <row r="24" spans="1:4" x14ac:dyDescent="0.3">
      <c r="A24" s="1" t="s">
        <v>24</v>
      </c>
      <c r="B24" s="1">
        <v>50000</v>
      </c>
      <c r="C24" s="1">
        <v>43000</v>
      </c>
      <c r="D24" s="1">
        <v>42099</v>
      </c>
    </row>
    <row r="25" spans="1:4" x14ac:dyDescent="0.3">
      <c r="A25" s="1" t="s">
        <v>25</v>
      </c>
      <c r="B25" s="1">
        <v>9746000</v>
      </c>
      <c r="C25" s="1">
        <v>7874000</v>
      </c>
      <c r="D25" s="1">
        <v>10786111</v>
      </c>
    </row>
    <row r="26" spans="1:4" x14ac:dyDescent="0.3">
      <c r="A26" s="1" t="s">
        <v>18</v>
      </c>
      <c r="B26" s="1">
        <v>1022000</v>
      </c>
      <c r="C26" s="1">
        <v>46000</v>
      </c>
      <c r="D26" s="1">
        <v>338000</v>
      </c>
    </row>
    <row r="27" spans="1:4" x14ac:dyDescent="0.3">
      <c r="A27" s="1" t="s">
        <v>17</v>
      </c>
      <c r="B27" s="1">
        <v>2632000</v>
      </c>
      <c r="C27" s="1">
        <v>1285000</v>
      </c>
      <c r="D27" s="1">
        <v>4183111</v>
      </c>
    </row>
    <row r="28" spans="1:4" x14ac:dyDescent="0.3">
      <c r="A28" s="1" t="s">
        <v>26</v>
      </c>
      <c r="B28" s="1">
        <v>6092000</v>
      </c>
      <c r="C28" s="1">
        <v>6543000</v>
      </c>
      <c r="D28" s="1">
        <v>6265000</v>
      </c>
    </row>
    <row r="29" spans="1:4" x14ac:dyDescent="0.3">
      <c r="A29" s="1" t="s">
        <v>27</v>
      </c>
      <c r="B29" s="1">
        <v>122573000</v>
      </c>
      <c r="C29" s="1">
        <v>143640000</v>
      </c>
      <c r="D29" s="1">
        <v>181318584</v>
      </c>
    </row>
    <row r="30" spans="1:4" x14ac:dyDescent="0.3">
      <c r="A30" s="1" t="s">
        <v>28</v>
      </c>
      <c r="B30" s="1">
        <v>136322000</v>
      </c>
      <c r="C30" s="1">
        <v>123959000</v>
      </c>
      <c r="D30" s="1">
        <v>111337966</v>
      </c>
    </row>
    <row r="31" spans="1:4" x14ac:dyDescent="0.3">
      <c r="A31" s="1" t="s">
        <v>29</v>
      </c>
      <c r="B31" s="1">
        <v>36640000</v>
      </c>
      <c r="C31" s="1">
        <v>29440000</v>
      </c>
      <c r="D31" s="1">
        <v>28242531</v>
      </c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B982B-72C7-47A2-A7A1-150E5E01AC57}">
  <dimension ref="A1:D57"/>
  <sheetViews>
    <sheetView topLeftCell="A10" workbookViewId="0">
      <selection activeCell="B23" sqref="B23"/>
    </sheetView>
  </sheetViews>
  <sheetFormatPr defaultRowHeight="14.4" x14ac:dyDescent="0.3"/>
  <cols>
    <col min="1" max="1" width="27.21875" bestFit="1" customWidth="1"/>
    <col min="2" max="2" width="34.6640625" bestFit="1" customWidth="1"/>
    <col min="3" max="4" width="34.44140625" bestFit="1" customWidth="1"/>
  </cols>
  <sheetData>
    <row r="1" spans="1:4" s="3" customFormat="1" ht="18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1" t="s">
        <v>30</v>
      </c>
      <c r="B2" s="1">
        <v>429036000</v>
      </c>
      <c r="C2" s="1">
        <v>457886000</v>
      </c>
      <c r="D2" s="1">
        <v>449125197</v>
      </c>
    </row>
    <row r="3" spans="1:4" x14ac:dyDescent="0.3">
      <c r="A3" s="1" t="s">
        <v>31</v>
      </c>
      <c r="B3" s="1">
        <v>82382000</v>
      </c>
      <c r="C3" s="1">
        <v>65213000</v>
      </c>
      <c r="D3" s="1">
        <v>56975419</v>
      </c>
    </row>
    <row r="4" spans="1:4" x14ac:dyDescent="0.3">
      <c r="A4" s="1" t="s">
        <v>32</v>
      </c>
      <c r="B4" s="1">
        <v>3282000</v>
      </c>
      <c r="C4" s="1">
        <v>3259000</v>
      </c>
      <c r="D4" s="1">
        <v>3153829</v>
      </c>
    </row>
    <row r="5" spans="1:4" x14ac:dyDescent="0.3">
      <c r="A5" s="1" t="s">
        <v>33</v>
      </c>
      <c r="B5" s="1">
        <v>14248000</v>
      </c>
      <c r="C5" s="1">
        <v>10603000</v>
      </c>
      <c r="D5" s="1">
        <v>11600944</v>
      </c>
    </row>
    <row r="6" spans="1:4" x14ac:dyDescent="0.3">
      <c r="A6" s="1" t="s">
        <v>34</v>
      </c>
      <c r="B6" s="1">
        <v>3762000</v>
      </c>
      <c r="C6" s="1">
        <v>12939000</v>
      </c>
      <c r="D6" s="1">
        <v>5241694</v>
      </c>
    </row>
    <row r="7" spans="1:4" x14ac:dyDescent="0.3">
      <c r="A7" s="1" t="s">
        <v>35</v>
      </c>
      <c r="B7" s="1">
        <v>1098000</v>
      </c>
      <c r="C7" s="1">
        <v>3415000</v>
      </c>
      <c r="D7" s="1">
        <v>3803607</v>
      </c>
    </row>
    <row r="8" spans="1:4" x14ac:dyDescent="0.3">
      <c r="A8" s="1" t="s">
        <v>35</v>
      </c>
      <c r="B8" s="1">
        <v>673000</v>
      </c>
      <c r="C8" s="1">
        <v>3007000</v>
      </c>
      <c r="D8" s="1">
        <v>3314086</v>
      </c>
    </row>
    <row r="9" spans="1:4" x14ac:dyDescent="0.3">
      <c r="A9" s="1" t="s">
        <v>36</v>
      </c>
      <c r="B9" s="1">
        <v>425000</v>
      </c>
      <c r="C9" s="1">
        <v>408000</v>
      </c>
      <c r="D9" s="1">
        <v>489521</v>
      </c>
    </row>
    <row r="10" spans="1:4" x14ac:dyDescent="0.3">
      <c r="A10" s="1" t="s">
        <v>37</v>
      </c>
      <c r="B10" s="1">
        <v>36679000</v>
      </c>
      <c r="C10" s="1">
        <v>7688000</v>
      </c>
      <c r="D10" s="1">
        <v>9992330</v>
      </c>
    </row>
    <row r="11" spans="1:4" x14ac:dyDescent="0.3">
      <c r="A11" s="1" t="s">
        <v>38</v>
      </c>
      <c r="B11" s="1">
        <v>29351000</v>
      </c>
      <c r="C11" s="1">
        <v>6809000</v>
      </c>
      <c r="D11" s="1">
        <v>2483871</v>
      </c>
    </row>
    <row r="12" spans="1:4" x14ac:dyDescent="0.3">
      <c r="A12" s="1" t="s">
        <v>17</v>
      </c>
      <c r="B12" s="1">
        <v>7328000</v>
      </c>
      <c r="C12" s="1">
        <v>879000</v>
      </c>
      <c r="D12" s="1">
        <v>7508459</v>
      </c>
    </row>
    <row r="13" spans="1:4" x14ac:dyDescent="0.3">
      <c r="A13" s="1" t="s">
        <v>39</v>
      </c>
      <c r="B13" s="1">
        <v>0</v>
      </c>
      <c r="C13" s="1">
        <v>0</v>
      </c>
      <c r="D13" s="1">
        <v>6342148</v>
      </c>
    </row>
    <row r="14" spans="1:4" x14ac:dyDescent="0.3">
      <c r="A14" s="1" t="s">
        <v>40</v>
      </c>
      <c r="B14" s="1">
        <v>7200000</v>
      </c>
      <c r="C14" s="1">
        <v>0</v>
      </c>
      <c r="D14" s="1">
        <v>0</v>
      </c>
    </row>
    <row r="15" spans="1:4" x14ac:dyDescent="0.3">
      <c r="A15" s="1" t="s">
        <v>18</v>
      </c>
      <c r="B15" s="1">
        <v>128000</v>
      </c>
      <c r="C15" s="1">
        <v>879000</v>
      </c>
      <c r="D15" s="1">
        <v>1166311</v>
      </c>
    </row>
    <row r="16" spans="1:4" x14ac:dyDescent="0.3">
      <c r="A16" s="1" t="s">
        <v>41</v>
      </c>
      <c r="B16" s="1">
        <v>23313000</v>
      </c>
      <c r="C16" s="1">
        <v>27309000</v>
      </c>
      <c r="D16" s="1">
        <v>23183015</v>
      </c>
    </row>
    <row r="17" spans="1:4" x14ac:dyDescent="0.3">
      <c r="A17" s="1" t="s">
        <v>42</v>
      </c>
      <c r="B17" s="1">
        <v>23313000</v>
      </c>
      <c r="C17" s="1">
        <v>27309000</v>
      </c>
      <c r="D17" s="1">
        <v>23183015</v>
      </c>
    </row>
    <row r="18" spans="1:4" x14ac:dyDescent="0.3">
      <c r="A18" s="1" t="s">
        <v>43</v>
      </c>
      <c r="B18" s="1">
        <v>4926000</v>
      </c>
      <c r="C18" s="1">
        <v>6449000</v>
      </c>
      <c r="D18" s="1">
        <v>9924966</v>
      </c>
    </row>
    <row r="19" spans="1:4" x14ac:dyDescent="0.3">
      <c r="A19" s="1" t="s">
        <v>44</v>
      </c>
      <c r="B19" s="1">
        <v>2954000</v>
      </c>
      <c r="C19" s="1">
        <v>3126000</v>
      </c>
      <c r="D19" s="1">
        <v>2722965</v>
      </c>
    </row>
    <row r="20" spans="1:4" x14ac:dyDescent="0.3">
      <c r="A20" s="1" t="s">
        <v>45</v>
      </c>
      <c r="B20" s="1">
        <v>99365</v>
      </c>
      <c r="C20" s="1">
        <v>249000</v>
      </c>
      <c r="D20" s="1">
        <v>254559</v>
      </c>
    </row>
    <row r="21" spans="1:4" x14ac:dyDescent="0.3">
      <c r="A21" s="1" t="s">
        <v>46</v>
      </c>
      <c r="B21" s="1">
        <v>9973000</v>
      </c>
      <c r="C21" s="1">
        <v>9964000</v>
      </c>
      <c r="D21" s="1">
        <v>4553793</v>
      </c>
    </row>
    <row r="22" spans="1:4" x14ac:dyDescent="0.3">
      <c r="A22" s="1" t="s">
        <v>42</v>
      </c>
      <c r="B22" s="1">
        <v>5360635</v>
      </c>
      <c r="C22" s="1">
        <v>7521000</v>
      </c>
      <c r="D22" s="1">
        <v>5726732</v>
      </c>
    </row>
    <row r="23" spans="1:4" x14ac:dyDescent="0.3">
      <c r="A23" s="1" t="s">
        <v>47</v>
      </c>
      <c r="B23" s="1">
        <v>159542000</v>
      </c>
      <c r="C23" s="1">
        <v>200270000</v>
      </c>
      <c r="D23" s="1">
        <v>206364800</v>
      </c>
    </row>
    <row r="24" spans="1:4" x14ac:dyDescent="0.3">
      <c r="A24" s="1" t="s">
        <v>35</v>
      </c>
      <c r="B24" s="1">
        <v>16062000</v>
      </c>
      <c r="C24" s="1">
        <v>16520000</v>
      </c>
      <c r="D24" s="1">
        <v>21646612</v>
      </c>
    </row>
    <row r="25" spans="1:4" x14ac:dyDescent="0.3">
      <c r="A25" s="1" t="s">
        <v>35</v>
      </c>
      <c r="B25" s="1">
        <v>14809000</v>
      </c>
      <c r="C25" s="1">
        <v>15134000</v>
      </c>
      <c r="D25" s="1">
        <v>19851159</v>
      </c>
    </row>
    <row r="26" spans="1:4" x14ac:dyDescent="0.3">
      <c r="A26" s="1" t="s">
        <v>36</v>
      </c>
      <c r="B26" s="1">
        <v>1253000</v>
      </c>
      <c r="C26" s="1">
        <v>1386000</v>
      </c>
      <c r="D26" s="1">
        <v>1795453</v>
      </c>
    </row>
    <row r="27" spans="1:4" x14ac:dyDescent="0.3">
      <c r="A27" s="1" t="s">
        <v>37</v>
      </c>
      <c r="B27" s="1">
        <v>49313000</v>
      </c>
      <c r="C27" s="1">
        <v>84593000</v>
      </c>
      <c r="D27" s="1">
        <v>92232400</v>
      </c>
    </row>
    <row r="28" spans="1:4" x14ac:dyDescent="0.3">
      <c r="A28" s="1" t="s">
        <v>38</v>
      </c>
      <c r="B28" s="1">
        <v>48465000</v>
      </c>
      <c r="C28" s="1">
        <v>81551000</v>
      </c>
      <c r="D28" s="1">
        <v>89156082</v>
      </c>
    </row>
    <row r="29" spans="1:4" x14ac:dyDescent="0.3">
      <c r="A29" s="1" t="s">
        <v>48</v>
      </c>
      <c r="B29" s="1">
        <v>48465000</v>
      </c>
      <c r="C29" s="1">
        <v>81551000</v>
      </c>
      <c r="D29" s="1">
        <v>89156082</v>
      </c>
    </row>
    <row r="30" spans="1:4" x14ac:dyDescent="0.3">
      <c r="A30" s="1" t="s">
        <v>17</v>
      </c>
      <c r="B30" s="1">
        <v>848000</v>
      </c>
      <c r="C30" s="1">
        <v>3042000</v>
      </c>
      <c r="D30" s="1">
        <v>3076318</v>
      </c>
    </row>
    <row r="31" spans="1:4" x14ac:dyDescent="0.3">
      <c r="A31" s="1" t="s">
        <v>18</v>
      </c>
      <c r="B31" s="1">
        <v>848000</v>
      </c>
      <c r="C31" s="1">
        <v>3042000</v>
      </c>
      <c r="D31" s="1">
        <v>3076318</v>
      </c>
    </row>
    <row r="32" spans="1:4" x14ac:dyDescent="0.3">
      <c r="A32" t="s">
        <v>41</v>
      </c>
      <c r="B32">
        <v>94167000</v>
      </c>
      <c r="C32">
        <v>99157000</v>
      </c>
      <c r="D32">
        <v>92485788</v>
      </c>
    </row>
    <row r="33" spans="1:4" x14ac:dyDescent="0.3">
      <c r="A33" t="s">
        <v>49</v>
      </c>
      <c r="B33">
        <v>9753000</v>
      </c>
      <c r="C33">
        <v>10962000</v>
      </c>
      <c r="D33">
        <v>12245378</v>
      </c>
    </row>
    <row r="34" spans="1:4" x14ac:dyDescent="0.3">
      <c r="A34" t="s">
        <v>50</v>
      </c>
      <c r="B34">
        <v>9753000</v>
      </c>
      <c r="C34">
        <v>10962000</v>
      </c>
      <c r="D34">
        <v>12245378</v>
      </c>
    </row>
    <row r="35" spans="1:4" x14ac:dyDescent="0.3">
      <c r="A35" t="s">
        <v>42</v>
      </c>
      <c r="B35">
        <v>84414000</v>
      </c>
      <c r="C35">
        <v>88195000</v>
      </c>
      <c r="D35">
        <v>80240410</v>
      </c>
    </row>
    <row r="36" spans="1:4" x14ac:dyDescent="0.3">
      <c r="A36" t="s">
        <v>43</v>
      </c>
      <c r="B36">
        <v>12356000</v>
      </c>
      <c r="C36">
        <v>13288000</v>
      </c>
      <c r="D36">
        <v>13848863</v>
      </c>
    </row>
    <row r="37" spans="1:4" x14ac:dyDescent="0.3">
      <c r="A37" t="s">
        <v>44</v>
      </c>
      <c r="B37">
        <v>23421000</v>
      </c>
      <c r="C37">
        <v>23658000</v>
      </c>
      <c r="D37">
        <v>14903726</v>
      </c>
    </row>
    <row r="38" spans="1:4" x14ac:dyDescent="0.3">
      <c r="A38" t="s">
        <v>45</v>
      </c>
      <c r="B38">
        <v>2331000</v>
      </c>
      <c r="C38">
        <v>2236000</v>
      </c>
      <c r="D38">
        <v>3245798</v>
      </c>
    </row>
    <row r="39" spans="1:4" x14ac:dyDescent="0.3">
      <c r="A39" t="s">
        <v>46</v>
      </c>
      <c r="B39">
        <v>7355000</v>
      </c>
      <c r="C39">
        <v>7407000</v>
      </c>
      <c r="D39">
        <v>6228029</v>
      </c>
    </row>
    <row r="40" spans="1:4" x14ac:dyDescent="0.3">
      <c r="A40" t="s">
        <v>51</v>
      </c>
      <c r="B40">
        <v>5810000</v>
      </c>
      <c r="C40">
        <v>5260000</v>
      </c>
      <c r="D40">
        <v>4782317</v>
      </c>
    </row>
    <row r="41" spans="1:4" x14ac:dyDescent="0.3">
      <c r="A41" t="s">
        <v>52</v>
      </c>
      <c r="B41">
        <v>14218000</v>
      </c>
      <c r="C41">
        <v>19078000</v>
      </c>
      <c r="D41">
        <v>17736984</v>
      </c>
    </row>
    <row r="42" spans="1:4" x14ac:dyDescent="0.3">
      <c r="A42" t="s">
        <v>53</v>
      </c>
      <c r="B42">
        <v>537000</v>
      </c>
      <c r="C42">
        <v>3026000</v>
      </c>
      <c r="D42">
        <v>4557889</v>
      </c>
    </row>
    <row r="43" spans="1:4" x14ac:dyDescent="0.3">
      <c r="A43" t="s">
        <v>42</v>
      </c>
      <c r="B43">
        <v>18386000</v>
      </c>
      <c r="C43">
        <v>14242000</v>
      </c>
      <c r="D43">
        <v>14936804</v>
      </c>
    </row>
    <row r="44" spans="1:4" x14ac:dyDescent="0.3">
      <c r="A44" t="s">
        <v>54</v>
      </c>
      <c r="B44">
        <v>187112000</v>
      </c>
      <c r="C44">
        <v>192403000</v>
      </c>
      <c r="D44">
        <v>185784978</v>
      </c>
    </row>
    <row r="45" spans="1:4" x14ac:dyDescent="0.3">
      <c r="A45" t="s">
        <v>55</v>
      </c>
      <c r="B45">
        <v>77300000</v>
      </c>
      <c r="C45">
        <v>77300000</v>
      </c>
      <c r="D45">
        <v>77300000</v>
      </c>
    </row>
    <row r="46" spans="1:4" x14ac:dyDescent="0.3">
      <c r="A46" t="s">
        <v>56</v>
      </c>
      <c r="B46">
        <v>-22043000</v>
      </c>
      <c r="C46">
        <v>-25556000</v>
      </c>
      <c r="D46">
        <v>-2818806</v>
      </c>
    </row>
    <row r="47" spans="1:4" x14ac:dyDescent="0.3">
      <c r="A47" t="s">
        <v>57</v>
      </c>
      <c r="B47">
        <v>3634000</v>
      </c>
      <c r="C47">
        <v>3634000</v>
      </c>
      <c r="D47">
        <v>3634539</v>
      </c>
    </row>
    <row r="48" spans="1:4" x14ac:dyDescent="0.3">
      <c r="A48" t="s">
        <v>58</v>
      </c>
      <c r="B48">
        <v>-25677000</v>
      </c>
      <c r="C48">
        <v>-29190000</v>
      </c>
      <c r="D48">
        <v>-6453345</v>
      </c>
    </row>
    <row r="49" spans="1:4" x14ac:dyDescent="0.3">
      <c r="A49" t="s">
        <v>59</v>
      </c>
      <c r="B49">
        <v>108214000</v>
      </c>
      <c r="C49">
        <v>87621000</v>
      </c>
      <c r="D49">
        <v>36597774</v>
      </c>
    </row>
    <row r="50" spans="1:4" x14ac:dyDescent="0.3">
      <c r="A50" t="s">
        <v>60</v>
      </c>
      <c r="B50">
        <v>15460000</v>
      </c>
      <c r="C50">
        <v>14072000</v>
      </c>
      <c r="D50">
        <v>8011592</v>
      </c>
    </row>
    <row r="51" spans="1:4" x14ac:dyDescent="0.3">
      <c r="A51" t="s">
        <v>61</v>
      </c>
      <c r="B51">
        <v>48782000</v>
      </c>
      <c r="C51">
        <v>38494000</v>
      </c>
      <c r="D51">
        <v>0</v>
      </c>
    </row>
    <row r="52" spans="1:4" x14ac:dyDescent="0.3">
      <c r="A52" t="s">
        <v>62</v>
      </c>
      <c r="B52">
        <v>18667000</v>
      </c>
      <c r="C52">
        <v>0</v>
      </c>
      <c r="D52">
        <v>9636421</v>
      </c>
    </row>
    <row r="53" spans="1:4" x14ac:dyDescent="0.3">
      <c r="A53" t="s">
        <v>63</v>
      </c>
      <c r="B53">
        <v>23040000</v>
      </c>
      <c r="C53">
        <v>17206000</v>
      </c>
      <c r="D53">
        <v>3426093</v>
      </c>
    </row>
    <row r="54" spans="1:4" x14ac:dyDescent="0.3">
      <c r="A54" t="s">
        <v>64</v>
      </c>
      <c r="B54">
        <v>2265000</v>
      </c>
      <c r="C54">
        <v>17849000</v>
      </c>
      <c r="D54">
        <v>15523668</v>
      </c>
    </row>
    <row r="55" spans="1:4" x14ac:dyDescent="0.3">
      <c r="A55" t="s">
        <v>65</v>
      </c>
      <c r="B55">
        <v>-482000</v>
      </c>
      <c r="C55">
        <v>-2022000</v>
      </c>
      <c r="D55">
        <v>-3770641</v>
      </c>
    </row>
    <row r="56" spans="1:4" x14ac:dyDescent="0.3">
      <c r="A56" t="s">
        <v>66</v>
      </c>
      <c r="B56">
        <v>28918000</v>
      </c>
      <c r="C56">
        <v>59937000</v>
      </c>
      <c r="D56">
        <v>82013976</v>
      </c>
    </row>
    <row r="57" spans="1:4" x14ac:dyDescent="0.3">
      <c r="A57" t="s">
        <v>67</v>
      </c>
      <c r="B57">
        <v>-4795000</v>
      </c>
      <c r="C57">
        <v>-4877000</v>
      </c>
      <c r="D57">
        <v>-3537325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7E97A-5B85-445A-928B-3382D9E4BE02}">
  <dimension ref="A1:D36"/>
  <sheetViews>
    <sheetView workbookViewId="0">
      <selection activeCell="B14" sqref="B14"/>
    </sheetView>
  </sheetViews>
  <sheetFormatPr defaultRowHeight="14.4" x14ac:dyDescent="0.3"/>
  <cols>
    <col min="1" max="1" width="66.109375" bestFit="1" customWidth="1"/>
    <col min="2" max="4" width="34.44140625" bestFit="1" customWidth="1"/>
  </cols>
  <sheetData>
    <row r="1" spans="1:4" s="3" customFormat="1" ht="18" x14ac:dyDescent="0.35">
      <c r="A1" s="2" t="s">
        <v>0</v>
      </c>
      <c r="B1" s="2" t="s">
        <v>68</v>
      </c>
      <c r="C1" s="2" t="s">
        <v>69</v>
      </c>
      <c r="D1" s="2" t="s">
        <v>70</v>
      </c>
    </row>
    <row r="2" spans="1:4" x14ac:dyDescent="0.3">
      <c r="A2" s="1" t="s">
        <v>71</v>
      </c>
      <c r="B2" s="1">
        <v>141510000</v>
      </c>
      <c r="C2" s="1">
        <v>220109000</v>
      </c>
      <c r="D2" s="1">
        <v>127395470</v>
      </c>
    </row>
    <row r="3" spans="1:4" x14ac:dyDescent="0.3">
      <c r="A3" s="1" t="s">
        <v>72</v>
      </c>
      <c r="B3" s="1">
        <v>-61518000</v>
      </c>
      <c r="C3" s="1">
        <v>-59140000</v>
      </c>
      <c r="D3" s="1">
        <v>-44868065</v>
      </c>
    </row>
    <row r="4" spans="1:4" x14ac:dyDescent="0.3">
      <c r="A4" s="1" t="s">
        <v>73</v>
      </c>
      <c r="B4" s="1">
        <v>79992000</v>
      </c>
      <c r="C4" s="1">
        <v>160969000</v>
      </c>
      <c r="D4" s="1">
        <v>82527405</v>
      </c>
    </row>
    <row r="5" spans="1:4" x14ac:dyDescent="0.3">
      <c r="A5" s="1" t="s">
        <v>74</v>
      </c>
      <c r="B5" s="1">
        <v>27552000</v>
      </c>
      <c r="C5" s="1">
        <v>-15477000</v>
      </c>
      <c r="D5" s="1">
        <v>-30843913</v>
      </c>
    </row>
    <row r="6" spans="1:4" x14ac:dyDescent="0.3">
      <c r="A6" s="1" t="s">
        <v>75</v>
      </c>
      <c r="B6" s="1">
        <v>-1343000</v>
      </c>
      <c r="C6" s="1">
        <v>-1368000</v>
      </c>
      <c r="D6" s="1">
        <v>-1564006</v>
      </c>
    </row>
    <row r="7" spans="1:4" x14ac:dyDescent="0.3">
      <c r="A7" s="1" t="s">
        <v>76</v>
      </c>
      <c r="B7" s="1">
        <v>-1056000</v>
      </c>
      <c r="C7" s="1">
        <v>-398000</v>
      </c>
      <c r="D7" s="1">
        <v>-345689</v>
      </c>
    </row>
    <row r="8" spans="1:4" x14ac:dyDescent="0.3">
      <c r="A8" s="1" t="s">
        <v>77</v>
      </c>
      <c r="B8" s="1">
        <v>-12775000</v>
      </c>
      <c r="C8" s="1">
        <v>-20493000</v>
      </c>
      <c r="D8" s="1">
        <v>-34485315</v>
      </c>
    </row>
    <row r="9" spans="1:4" x14ac:dyDescent="0.3">
      <c r="A9" s="1" t="s">
        <v>78</v>
      </c>
      <c r="B9" s="1">
        <v>5956000</v>
      </c>
      <c r="C9" s="1">
        <v>-14379000</v>
      </c>
      <c r="D9" s="1">
        <v>-27015610</v>
      </c>
    </row>
    <row r="10" spans="1:4" x14ac:dyDescent="0.3">
      <c r="A10" s="1" t="s">
        <v>77</v>
      </c>
      <c r="B10" s="1">
        <v>-18731000</v>
      </c>
      <c r="C10" s="1">
        <v>-6114000</v>
      </c>
      <c r="D10" s="1">
        <v>-7469705</v>
      </c>
    </row>
    <row r="11" spans="1:4" x14ac:dyDescent="0.3">
      <c r="A11" s="1" t="s">
        <v>79</v>
      </c>
      <c r="B11" s="1">
        <v>42726000</v>
      </c>
      <c r="C11" s="1">
        <v>6782000</v>
      </c>
      <c r="D11" s="1">
        <v>5551097</v>
      </c>
    </row>
    <row r="12" spans="1:4" x14ac:dyDescent="0.3">
      <c r="A12" s="1" t="s">
        <v>80</v>
      </c>
      <c r="B12" s="1">
        <v>107544000</v>
      </c>
      <c r="C12" s="1">
        <v>145492000</v>
      </c>
      <c r="D12" s="1">
        <v>51683492</v>
      </c>
    </row>
    <row r="13" spans="1:4" x14ac:dyDescent="0.3">
      <c r="A13" s="1" t="s">
        <v>81</v>
      </c>
      <c r="B13" s="1">
        <v>1635000</v>
      </c>
      <c r="C13" s="1">
        <v>-7421000</v>
      </c>
      <c r="D13" s="1">
        <v>-24231717</v>
      </c>
    </row>
    <row r="14" spans="1:4" x14ac:dyDescent="0.3">
      <c r="A14" s="1" t="s">
        <v>82</v>
      </c>
      <c r="B14" s="1">
        <v>1830000</v>
      </c>
      <c r="C14" s="1">
        <v>1063000</v>
      </c>
      <c r="D14" s="1">
        <v>707887</v>
      </c>
    </row>
    <row r="15" spans="1:4" x14ac:dyDescent="0.3">
      <c r="A15" s="1" t="s">
        <v>83</v>
      </c>
      <c r="B15" s="1">
        <v>-195000</v>
      </c>
      <c r="C15" s="1">
        <v>-8484000</v>
      </c>
      <c r="D15" s="1">
        <v>-24939604</v>
      </c>
    </row>
    <row r="16" spans="1:4" x14ac:dyDescent="0.3">
      <c r="A16" s="1" t="s">
        <v>84</v>
      </c>
      <c r="B16" s="1">
        <v>109179000</v>
      </c>
      <c r="C16" s="1">
        <v>138071000</v>
      </c>
      <c r="D16" s="1">
        <v>27451775</v>
      </c>
    </row>
    <row r="17" spans="1:4" x14ac:dyDescent="0.3">
      <c r="A17" s="1" t="s">
        <v>85</v>
      </c>
      <c r="B17" s="1">
        <v>-13255000</v>
      </c>
      <c r="C17" s="1">
        <v>-16843000</v>
      </c>
      <c r="D17" s="1">
        <v>-739062</v>
      </c>
    </row>
    <row r="18" spans="1:4" x14ac:dyDescent="0.3">
      <c r="A18" s="1" t="s">
        <v>86</v>
      </c>
      <c r="B18" s="1">
        <v>-8845000</v>
      </c>
      <c r="C18" s="1">
        <v>-27938000</v>
      </c>
      <c r="D18" s="1">
        <v>-14739152</v>
      </c>
    </row>
    <row r="19" spans="1:4" x14ac:dyDescent="0.3">
      <c r="A19" s="1" t="s">
        <v>87</v>
      </c>
      <c r="B19" s="1">
        <v>-4410000</v>
      </c>
      <c r="C19" s="1">
        <v>11095000</v>
      </c>
      <c r="D19" s="1">
        <v>14000090</v>
      </c>
    </row>
    <row r="20" spans="1:4" x14ac:dyDescent="0.3">
      <c r="A20" s="1" t="s">
        <v>88</v>
      </c>
      <c r="B20" s="1">
        <v>95924000</v>
      </c>
      <c r="C20" s="1">
        <v>121228000</v>
      </c>
      <c r="D20" s="1">
        <v>26712713</v>
      </c>
    </row>
    <row r="21" spans="1:4" x14ac:dyDescent="0.3">
      <c r="A21" s="1" t="s">
        <v>89</v>
      </c>
      <c r="B21" s="1">
        <v>95924000</v>
      </c>
      <c r="C21" s="1">
        <v>121228000</v>
      </c>
      <c r="D21" s="1">
        <v>26712713</v>
      </c>
    </row>
    <row r="22" spans="1:4" x14ac:dyDescent="0.3">
      <c r="A22" s="1" t="s">
        <v>90</v>
      </c>
      <c r="B22" s="1"/>
      <c r="C22" s="1"/>
      <c r="D22" s="1"/>
    </row>
    <row r="23" spans="1:4" x14ac:dyDescent="0.3">
      <c r="A23" s="1" t="s">
        <v>91</v>
      </c>
      <c r="B23" s="1"/>
      <c r="C23" s="1"/>
      <c r="D23" s="1"/>
    </row>
    <row r="24" spans="1:4" x14ac:dyDescent="0.3">
      <c r="A24" s="1" t="s">
        <v>92</v>
      </c>
      <c r="B24" s="1">
        <v>20.67</v>
      </c>
      <c r="C24" s="1">
        <v>24.18</v>
      </c>
      <c r="D24" s="1">
        <v>5.21</v>
      </c>
    </row>
    <row r="25" spans="1:4" x14ac:dyDescent="0.3">
      <c r="A25" s="1" t="s">
        <v>93</v>
      </c>
      <c r="B25" s="1"/>
      <c r="C25" s="1"/>
      <c r="D25" s="1"/>
    </row>
    <row r="26" spans="1:4" x14ac:dyDescent="0.3">
      <c r="A26" s="1" t="s">
        <v>92</v>
      </c>
      <c r="B26" s="1">
        <v>20.67</v>
      </c>
      <c r="C26" s="1">
        <v>24.18</v>
      </c>
      <c r="D26" s="1">
        <v>5.21</v>
      </c>
    </row>
    <row r="27" spans="1:4" s="1" customFormat="1" x14ac:dyDescent="0.3">
      <c r="A27" s="1" t="s">
        <v>94</v>
      </c>
      <c r="B27" s="1">
        <v>95924000</v>
      </c>
      <c r="C27" s="1">
        <v>121228000</v>
      </c>
      <c r="D27" s="1">
        <v>26713000</v>
      </c>
    </row>
    <row r="28" spans="1:4" s="1" customFormat="1" x14ac:dyDescent="0.3">
      <c r="A28" s="1" t="s">
        <v>67</v>
      </c>
      <c r="B28" s="1">
        <v>-29480000</v>
      </c>
      <c r="C28" s="1">
        <v>-17416000</v>
      </c>
      <c r="D28" s="1">
        <v>17397000</v>
      </c>
    </row>
    <row r="29" spans="1:4" s="1" customFormat="1" x14ac:dyDescent="0.3">
      <c r="A29" s="1" t="s">
        <v>45</v>
      </c>
      <c r="B29" s="1">
        <v>105000</v>
      </c>
      <c r="C29" s="1">
        <v>736000</v>
      </c>
      <c r="D29" s="1">
        <v>-528000</v>
      </c>
    </row>
    <row r="30" spans="1:4" s="1" customFormat="1" x14ac:dyDescent="0.3">
      <c r="A30" s="1" t="s">
        <v>95</v>
      </c>
      <c r="B30" s="1">
        <v>-7667000</v>
      </c>
      <c r="C30" s="1">
        <v>4865000</v>
      </c>
      <c r="D30" s="1">
        <v>21257000</v>
      </c>
    </row>
    <row r="31" spans="1:4" s="1" customFormat="1" x14ac:dyDescent="0.3">
      <c r="A31" s="1" t="s">
        <v>96</v>
      </c>
      <c r="B31" s="1">
        <v>0</v>
      </c>
      <c r="C31" s="1">
        <v>1812000</v>
      </c>
      <c r="D31" s="1">
        <v>583000</v>
      </c>
    </row>
    <row r="32" spans="1:4" s="1" customFormat="1" x14ac:dyDescent="0.3">
      <c r="A32" s="1" t="s">
        <v>97</v>
      </c>
      <c r="B32" s="1">
        <v>-21000</v>
      </c>
      <c r="C32" s="1">
        <v>0</v>
      </c>
      <c r="D32" s="1">
        <v>0</v>
      </c>
    </row>
    <row r="33" spans="1:4" s="1" customFormat="1" x14ac:dyDescent="0.3">
      <c r="A33" s="1" t="s">
        <v>98</v>
      </c>
      <c r="B33" s="1">
        <v>447000</v>
      </c>
      <c r="C33" s="1">
        <v>-646000</v>
      </c>
      <c r="D33" s="1">
        <v>-2732000</v>
      </c>
    </row>
    <row r="34" spans="1:4" s="1" customFormat="1" x14ac:dyDescent="0.3">
      <c r="A34" s="1" t="s">
        <v>99</v>
      </c>
      <c r="B34" s="1">
        <v>-23690000</v>
      </c>
      <c r="C34" s="1">
        <v>-26501000</v>
      </c>
      <c r="D34" s="1">
        <v>-702000</v>
      </c>
    </row>
    <row r="35" spans="1:4" s="1" customFormat="1" x14ac:dyDescent="0.3">
      <c r="A35" s="1" t="s">
        <v>100</v>
      </c>
      <c r="B35" s="1">
        <v>1346000</v>
      </c>
      <c r="C35" s="1">
        <v>2318000</v>
      </c>
      <c r="D35" s="1">
        <v>-481000</v>
      </c>
    </row>
    <row r="36" spans="1:4" s="1" customFormat="1" x14ac:dyDescent="0.3">
      <c r="A36" s="1" t="s">
        <v>101</v>
      </c>
      <c r="B36" s="1">
        <v>66444000</v>
      </c>
      <c r="C36" s="1">
        <v>103812000</v>
      </c>
      <c r="D36" s="1">
        <v>44110000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467DD-6103-4406-8DD2-BBB7CED9AAB1}">
  <dimension ref="A1:D31"/>
  <sheetViews>
    <sheetView workbookViewId="0">
      <selection activeCell="A6" sqref="A6"/>
    </sheetView>
  </sheetViews>
  <sheetFormatPr defaultRowHeight="14.4" x14ac:dyDescent="0.3"/>
  <cols>
    <col min="1" max="1" width="66.109375" bestFit="1" customWidth="1"/>
    <col min="2" max="2" width="34.44140625" bestFit="1" customWidth="1"/>
    <col min="3" max="3" width="54.109375" bestFit="1" customWidth="1"/>
    <col min="4" max="4" width="59.33203125" bestFit="1" customWidth="1"/>
    <col min="5" max="16383" width="34.44140625" bestFit="1" customWidth="1"/>
    <col min="16384" max="16384" width="34.44140625" customWidth="1"/>
  </cols>
  <sheetData>
    <row r="1" spans="1:4" s="2" customFormat="1" ht="18" x14ac:dyDescent="0.35">
      <c r="A1" s="2" t="s">
        <v>0</v>
      </c>
      <c r="B1" s="2" t="s">
        <v>68</v>
      </c>
      <c r="C1" s="2" t="s">
        <v>69</v>
      </c>
      <c r="D1" s="2" t="s">
        <v>70</v>
      </c>
    </row>
    <row r="12" spans="1:4" s="1" customFormat="1" x14ac:dyDescent="0.3"/>
    <row r="13" spans="1:4" s="1" customFormat="1" x14ac:dyDescent="0.3"/>
    <row r="14" spans="1:4" s="1" customFormat="1" x14ac:dyDescent="0.3"/>
    <row r="15" spans="1:4" s="1" customFormat="1" x14ac:dyDescent="0.3"/>
    <row r="16" spans="1:4" s="1" customFormat="1" x14ac:dyDescent="0.3"/>
    <row r="17" s="1" customFormat="1" x14ac:dyDescent="0.3"/>
    <row r="18" s="1" customFormat="1" x14ac:dyDescent="0.3"/>
    <row r="19" s="1" customFormat="1" x14ac:dyDescent="0.3"/>
    <row r="20" s="1" customFormat="1" x14ac:dyDescent="0.3"/>
    <row r="21" s="1" customFormat="1" x14ac:dyDescent="0.3"/>
    <row r="22" s="1" customFormat="1" x14ac:dyDescent="0.3"/>
    <row r="23" s="1" customFormat="1" x14ac:dyDescent="0.3"/>
    <row r="24" s="1" customFormat="1" x14ac:dyDescent="0.3"/>
    <row r="25" s="1" customFormat="1" x14ac:dyDescent="0.3"/>
    <row r="26" s="1" customFormat="1" x14ac:dyDescent="0.3"/>
    <row r="27" s="1" customFormat="1" x14ac:dyDescent="0.3"/>
    <row r="28" s="1" customFormat="1" x14ac:dyDescent="0.3"/>
    <row r="29" s="1" customFormat="1" x14ac:dyDescent="0.3"/>
    <row r="30" s="1" customFormat="1" x14ac:dyDescent="0.3"/>
    <row r="31" s="1" customFormat="1" x14ac:dyDescent="0.3"/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F A A B Q S w M E F A A C A A g A I b C X V l p Y w v C k A A A A 9 g A A A B I A H A B D b 2 5 m a W c v U G F j a 2 F n Z S 5 4 b W w g o h g A K K A U A A A A A A A A A A A A A A A A A A A A A A A A A A A A h Y 9 N D o I w G E S v Q r q n f 2 h i y E d J d C u J 0 c S 4 b W q F R i g E i u V u L j y S V x C j q D u X 8 + Y t Z u 7 X G 6 R D V Q Y X 3 X a m t g l i m K J A W 1 U f j c 0 T 1 L t T u E C p g I 1 U Z 5 n r Y J R t F w / d M U G F c 0 1 M i P c e + w j X b U 4 4 p Y w c s v V O F b q S 6 C O b / 3 J o b O e k V R o J 2 L / G C I 4 Z m 2 M + i z A F M k H I j P 0 K f N z 7 b H 8 g r P r S 9 a 0 W j Q u X W y B T B P L + I B 5 Q S w M E F A A C A A g A I b C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G w l 1 Z S E h j z + w E A A H g K A A A T A B w A R m 9 y b X V s Y X M v U 2 V j d G l v b j E u b S C i G A A o o B Q A A A A A A A A A A A A A A A A A A A A A A A A A A A D t l E F r 2 z A Y h u + B / A e h X G x w H c m y W 7 b h Q 0 h W l l u g 6 S k J R b G U 1 k O 2 g q R s H S F / p K f B D j 3 t t F u v / m O T n T Q j q 5 e 2 k E P Y Z g z G n 7 7 3 9 e u P h 0 / z x K Q y B x f r J 3 7 X b D Q b + o Y q z k A L D u l U c I Q C 4 A z o N Q f B C X E h i I H g p t k A 9 j q X u e G 2 M G A z v + r V z n k q u N 8 t 6 7 n R D u y + H V 9 q r v T 4 o 5 J M j n v y c y 4 k Z X q M A x K 9 w V c I h f g M X Q U E h Q E K S I D L d 3 / O Z t D 1 w K i f z Q X P r B M t w 8 U Q + w R O X G / 9 8 W 2 4 e J 1 j O e q z e B s Z T l a j H j V 0 s u l u w S 6 d 8 u K e i h u p w U D J T H 5 K m d T l / 1 Q a v 6 o Z / o F T Z g M 7 j 0 Y 2 x u a k I 8 R F Q g V V O j Z q w b d B 7 J z S u Q Q d Y b i i T P 5 y H C q a 6 5 l U W V e K R Z Y P v 8 z t g P 4 Y x F s u Y b f 4 w d J r C R h t O W L m l n O k 0 A P 9 3 J y G f q l f e W A J e 1 w n K i 3 u i 2 9 l J 3 j s M v Y c G H 5 r q q b i T p g 0 k + D 9 L V d J 8 T 1 J Z W V J c B s H b T v r 4 K n v g O f F w 3 4 V f q r q 2 N n P n 1 e i X e X K b T b S v H 6 A t R C S D Y T h S X R 8 E J J a C M m h I C T / I T w O C M M N h K f H h 2 B Y i 2 B 4 K A T D v w x B h N v 2 L h E E x V e w A 2 S l z x f Z l K t n i N y a 4 B 0 T X G O y H 9 C t E d o x Q r 8 Z v Z r X a M P r 2 f H x G t X y G h 2 K 1 + j f 4 f X F C 3 Q P r q 9 a p 3 t o f e l y / Q l Q S w E C L Q A U A A I A C A A h s J d W W l j C 8 K Q A A A D 2 A A A A E g A A A A A A A A A A A A A A A A A A A A A A Q 2 9 u Z m l n L 1 B h Y 2 t h Z 2 U u e G 1 s U E s B A i 0 A F A A C A A g A I b C X V g / K 6 a u k A A A A 6 Q A A A B M A A A A A A A A A A A A A A A A A 8 A A A A F t D b 2 5 0 Z W 5 0 X 1 R 5 c G V z X S 5 4 b W x Q S w E C L Q A U A A I A C A A h s J d W U h I Y 8 / s B A A B 4 C g A A E w A A A A A A A A A A A A A A A A D h A Q A A R m 9 y b X V s Y X M v U 2 V j d G l v b j E u b V B L B Q Y A A A A A A w A D A M I A A A A p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M A A A A A A A A C 0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i 0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y X 1 9 Q Y W d l X z J f M y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w M D o 1 O T o 0 M i 4 0 O T I 0 M T E 3 W i I g L z 4 8 R W 5 0 c n k g V H l w Z T 0 i R m l s b E N v b H V t b l R 5 c G V z I i B W Y W x 1 Z T 0 i c 0 F 3 W U R B d 0 0 9 I i A v P j x F b n R y e S B U e X B l P S J G a W x s Q 2 9 s d W 1 u T m F t Z X M i I F Z h b H V l P S J z W y Z x d W 9 0 O 0 P D s 2 R p Z 2 8 g Z G F c b k N v b n R h J n F 1 b 3 Q 7 L C Z x d W 9 0 O 0 R l c 2 N y a c O n w 6 N v I G R h I E N v b n R h J n F 1 b 3 Q 7 L C Z x d W 9 0 O 8 O a b H R p b W 8 g R X h l c m P D r W N p b 1 x u M z E v M T I v M j A y M i Z x d W 9 0 O y w m c X V v d D t Q Z W 7 D u m x 0 a W 1 v I E V 4 Z X J j w 6 1 j a W 9 c b j M x L z E y L z I w M j E m c X V v d D s s J n F 1 b 3 Q 7 Q W 5 0 Z X B l b s O 6 b H R p b W 8 g R X h l c m P D r W N p b 1 x u M z E v M T I v M j A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y I C h Q Y W d l I D I t M y k v V G l w b y B B b H R l c m F k b y 5 7 Q 8 O z Z G l n b y B k Y V x u Q 2 9 u d G E s M H 0 m c X V v d D s s J n F 1 b 3 Q 7 U 2 V j d G l v b j E v V G F i b G U w M D I g K F B h Z 2 U g M i 0 z K S 9 U a X B v I E F s d G V y Y W R v L n t E Z X N j c m n D p 8 O j b y B k Y S B D b 2 5 0 Y S w x f S Z x d W 9 0 O y w m c X V v d D t T Z W N 0 a W 9 u M S 9 U Y W J s Z T A w M i A o U G F n Z S A y L T M p L 1 R p c G 8 g Q W x 0 Z X J h Z G 8 u e 8 O a b H R p b W 8 g R X h l c m P D r W N p b 1 x u M z E v M T I v M j A y M i w y f S Z x d W 9 0 O y w m c X V v d D t T Z W N 0 a W 9 u M S 9 U Y W J s Z T A w M i A o U G F n Z S A y L T M p L 1 R p c G 8 g Q W x 0 Z X J h Z G 8 u e 1 B l b s O 6 b H R p b W 8 g R X h l c m P D r W N p b 1 x u M z E v M T I v M j A y M S w z f S Z x d W 9 0 O y w m c X V v d D t T Z W N 0 a W 9 u M S 9 U Y W J s Z T A w M i A o U G F n Z S A y L T M p L 1 R p c G 8 g Q W x 0 Z X J h Z G 8 u e 0 F u d G V w Z W 7 D u m x 0 a W 1 v I E V 4 Z X J j w 6 1 j a W 9 c b j M x L z E y L z I w M j A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I g K F B h Z 2 U g M i 0 z K S 9 U a X B v I E F s d G V y Y W R v L n t D w 7 N k a W d v I G R h X G 5 D b 2 5 0 Y S w w f S Z x d W 9 0 O y w m c X V v d D t T Z W N 0 a W 9 u M S 9 U Y W J s Z T A w M i A o U G F n Z S A y L T M p L 1 R p c G 8 g Q W x 0 Z X J h Z G 8 u e 0 R l c 2 N y a c O n w 6 N v I G R h I E N v b n R h L D F 9 J n F 1 b 3 Q 7 L C Z x d W 9 0 O 1 N l Y 3 R p b 2 4 x L 1 R h Y m x l M D A y I C h Q Y W d l I D I t M y k v V G l w b y B B b H R l c m F k b y 5 7 w 5 p s d G l t b y B F e G V y Y 8 O t Y 2 l v X G 4 z M S 8 x M i 8 y M D I y L D J 9 J n F 1 b 3 Q 7 L C Z x d W 9 0 O 1 N l Y 3 R p b 2 4 x L 1 R h Y m x l M D A y I C h Q Y W d l I D I t M y k v V G l w b y B B b H R l c m F k b y 5 7 U G V u w 7 p s d G l t b y B F e G V y Y 8 O t Y 2 l v X G 4 z M S 8 x M i 8 y M D I x L D N 9 J n F 1 b 3 Q 7 L C Z x d W 9 0 O 1 N l Y 3 R p b 2 4 x L 1 R h Y m x l M D A y I C h Q Y W d l I D I t M y k v V G l w b y B B b H R l c m F k b y 5 7 Q W 5 0 Z X B l b s O 6 b H R p b W 8 g R X h l c m P D r W N p b 1 x u M z E v M T I v M j A y M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I l M j A o U G F n Z S U y M D I t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0 z K S 9 U Y W J s Z T A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L T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0 z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N C 0 1 K T w v S X R l b V B h d G g + P C 9 J d G V t T G 9 j Y X R p b 2 4 + P F N 0 Y W J s Z U V u d H J p Z X M + P E V u d H J 5 I F R 5 c G U 9 I k l z U H J p d m F 0 Z S I g V m F s d W U 9 I m w w I i A v P j x F b n R y e S B U e X B l P S J G a W x s Q 2 9 s d W 1 u V H l w Z X M i I F Z h b H V l P S J z Q X d Z R E F 3 T T 0 i I C 8 + P E V u d H J 5 I F R 5 c G U 9 I k Z p b G x M Y X N 0 V X B k Y X R l Z C I g V m F s d W U 9 I m Q y M D I z L T A 0 L T I 0 V D A w O j U 5 O j Q y L j Q 5 M j Q x M T d a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3 V u d C I g V m F s d W U 9 I m w w I i A v P j x F b n R y e S B U e X B l P S J B Z G R l Z F R v R G F 0 Y U 1 v Z G V s I i B W Y W x 1 Z T 0 i b D E i I C 8 + P E V u d H J 5 I F R 5 c G U 9 I k Z p b G x l Z E N v b X B s Z X R l U m V z d W x 0 V G 9 X b 3 J r c 2 h l Z X Q i I F Z h b H V l P S J s M S I g L z 4 8 R W 5 0 c n k g V H l w Z T 0 i R m l s b F R h c m d l d C I g V m F s d W U 9 I n N U Y W J s Z T A w M 1 9 f U G F n Z V 8 0 X z U i I C 8 + P E V u d H J 5 I F R 5 c G U 9 I k Z p b G x F c n J v c k N v Z G U i I F Z h b H V l P S J z V W 5 r b m 9 3 b i I g L z 4 8 R W 5 0 c n k g V H l w Z T 0 i R m l s b E N v d W 5 0 I i B W Y W x 1 Z T 0 i b D U 2 I i A v P j x F b n R y e S B U e X B l P S J G a W x s V G 9 E Y X R h T W 9 k Z W x F b m F i b G V k I i B W Y W x 1 Z T 0 i b D E i I C 8 + P E V u d H J 5 I F R 5 c G U 9 I k Z p b G x P Y m p l Y 3 R U e X B l I i B W Y W x 1 Z T 0 i c 1 R h Y m x l I i A v P j x F b n R y e S B U e X B l P S J G a W x s R W 5 h Y m x l Z C I g V m F s d W U 9 I m w x I i A v P j x F b n R y e S B U e X B l P S J G a W x s Q 2 9 s d W 1 u T m F t Z X M i I F Z h b H V l P S J z W y Z x d W 9 0 O 0 P D s 2 R p Z 2 8 g Z G F c b k N v b n R h J n F 1 b 3 Q 7 L C Z x d W 9 0 O 0 R l c 2 N y a c O n w 6 N v I G R h I E N v b n R h J n F 1 b 3 Q 7 L C Z x d W 9 0 O 8 O a b H R p b W 8 g R X h l c m P D r W N p b 1 x u M z E v M T I v M j A y M i Z x d W 9 0 O y w m c X V v d D t Q Z W 7 D u m x 0 a W 1 v I E V 4 Z X J j w 6 1 j a W 9 c b j M x L z E y L z I w M j E m c X V v d D s s J n F 1 b 3 Q 7 Q W 5 0 Z X B l b s O 6 b H R p b W 8 g R X h l c m P D r W N p b 1 x u M z E v M T I v M j A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Q t N S k v V G l w b y B B b H R l c m F k b y 5 7 Q 8 O z Z G l n b y B k Y V x u Q 2 9 u d G E s M H 0 m c X V v d D s s J n F 1 b 3 Q 7 U 2 V j d G l v b j E v V G F i b G U w M D M g K F B h Z 2 U g N C 0 1 K S 9 U a X B v I E F s d G V y Y W R v L n t E Z X N j c m n D p 8 O j b y B k Y S B D b 2 5 0 Y S w x f S Z x d W 9 0 O y w m c X V v d D t T Z W N 0 a W 9 u M S 9 U Y W J s Z T A w M y A o U G F n Z S A 0 L T U p L 1 R p c G 8 g Q W x 0 Z X J h Z G 8 u e 8 O a b H R p b W 8 g R X h l c m P D r W N p b 1 x u M z E v M T I v M j A y M i w y f S Z x d W 9 0 O y w m c X V v d D t T Z W N 0 a W 9 u M S 9 U Y W J s Z T A w M y A o U G F n Z S A 0 L T U p L 1 R p c G 8 g Q W x 0 Z X J h Z G 8 u e 1 B l b s O 6 b H R p b W 8 g R X h l c m P D r W N p b 1 x u M z E v M T I v M j A y M S w z f S Z x d W 9 0 O y w m c X V v d D t T Z W N 0 a W 9 u M S 9 U Y W J s Z T A w M y A o U G F n Z S A 0 L T U p L 1 R p c G 8 g Q W x 0 Z X J h Z G 8 u e 0 F u d G V w Z W 7 D u m x 0 a W 1 v I E V 4 Z X J j w 6 1 j a W 9 c b j M x L z E y L z I w M j A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M g K F B h Z 2 U g N C 0 1 K S 9 U a X B v I E F s d G V y Y W R v L n t D w 7 N k a W d v I G R h X G 5 D b 2 5 0 Y S w w f S Z x d W 9 0 O y w m c X V v d D t T Z W N 0 a W 9 u M S 9 U Y W J s Z T A w M y A o U G F n Z S A 0 L T U p L 1 R p c G 8 g Q W x 0 Z X J h Z G 8 u e 0 R l c 2 N y a c O n w 6 N v I G R h I E N v b n R h L D F 9 J n F 1 b 3 Q 7 L C Z x d W 9 0 O 1 N l Y 3 R p b 2 4 x L 1 R h Y m x l M D A z I C h Q Y W d l I D Q t N S k v V G l w b y B B b H R l c m F k b y 5 7 w 5 p s d G l t b y B F e G V y Y 8 O t Y 2 l v X G 4 z M S 8 x M i 8 y M D I y L D J 9 J n F 1 b 3 Q 7 L C Z x d W 9 0 O 1 N l Y 3 R p b 2 4 x L 1 R h Y m x l M D A z I C h Q Y W d l I D Q t N S k v V G l w b y B B b H R l c m F k b y 5 7 U G V u w 7 p s d G l t b y B F e G V y Y 8 O t Y 2 l v X G 4 z M S 8 x M i 8 y M D I x L D N 9 J n F 1 b 3 Q 7 L C Z x d W 9 0 O 1 N l Y 3 R p b 2 4 x L 1 R h Y m x l M D A z I C h Q Y W d l I D Q t N S k v V G l w b y B B b H R l c m F k b y 5 7 Q W 5 0 Z X B l b s O 6 b H R p b W 8 g R X h l c m P D r W N p b 1 x u M z E v M T I v M j A y M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Q t N S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N C 0 1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0 L T U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N C 0 1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w N F 9 f U G F n Z V 8 2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A w O j U 5 O j Q y L j Q 5 M j Q x M T d a I i A v P j x F b n R y e S B U e X B l P S J G a W x s Q 2 9 s d W 1 u V H l w Z X M i I F Z h b H V l P S J z Q X d Z R k J R V T 0 i I C 8 + P E V u d H J 5 I F R 5 c G U 9 I k Z p b G x D b 2 x 1 b W 5 O Y W 1 l c y I g V m F s d W U 9 I n N b J n F 1 b 3 Q 7 Q 8 O z Z G l n b y B k Y V x u Q 2 9 u d G E m c X V v d D s s J n F 1 b 3 Q 7 R G V z Y 3 J p w 6 f D o 2 8 g Z G E g Q 2 9 u d G E m c X V v d D s s J n F 1 b 3 Q 7 w 5 p s d G l t b y B F e G V y Y 8 O t Y 2 l v X G 4 w M S 8 w M S 8 y M D I y I M O g I D M x L z E y L z I w M j I m c X V v d D s s J n F 1 b 3 Q 7 U G V u w 7 p s d G l t b y B F e G V y Y 8 O t Y 2 l v X G 4 w M S 8 w M S 8 y M D I x I M O g I D M x L z E y L z I w M j E m c X V v d D s s J n F 1 b 3 Q 7 Q W 5 0 Z X B l b s O 6 b H R p b W 8 g R X h l c m P D r W N p b 1 x u M D E v M D E v M j A y M C D D o C A z M S 8 x M i 8 y M D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Q g K F B h Z 2 U g N i k v V G l w b y B B b H R l c m F k b y 5 7 Q 8 O z Z G l n b y B k Y V x u Q 2 9 u d G E s M H 0 m c X V v d D s s J n F 1 b 3 Q 7 U 2 V j d G l v b j E v V G F i b G U w M D Q g K F B h Z 2 U g N i k v V G l w b y B B b H R l c m F k b y 5 7 R G V z Y 3 J p w 6 f D o 2 8 g Z G E g Q 2 9 u d G E s M X 0 m c X V v d D s s J n F 1 b 3 Q 7 U 2 V j d G l v b j E v V G F i b G U w M D Q g K F B h Z 2 U g N i k v V G l w b y B B b H R l c m F k b y 5 7 w 5 p s d G l t b y B F e G V y Y 8 O t Y 2 l v X G 4 w M S 8 w M S 8 y M D I y I M O g I D M x L z E y L z I w M j I s M n 0 m c X V v d D s s J n F 1 b 3 Q 7 U 2 V j d G l v b j E v V G F i b G U w M D Q g K F B h Z 2 U g N i k v V G l w b y B B b H R l c m F k b y 5 7 U G V u w 7 p s d G l t b y B F e G V y Y 8 O t Y 2 l v X G 4 w M S 8 w M S 8 y M D I x I M O g I D M x L z E y L z I w M j E s M 3 0 m c X V v d D s s J n F 1 b 3 Q 7 U 2 V j d G l v b j E v V G F i b G U w M D Q g K F B h Z 2 U g N i k v V G l w b y B B b H R l c m F k b y 5 7 Q W 5 0 Z X B l b s O 6 b H R p b W 8 g R X h l c m P D r W N p b 1 x u M D E v M D E v M j A y M C D D o C A z M S 8 x M i 8 y M D I w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0 I C h Q Y W d l I D Y p L 1 R p c G 8 g Q W x 0 Z X J h Z G 8 u e 0 P D s 2 R p Z 2 8 g Z G F c b k N v b n R h L D B 9 J n F 1 b 3 Q 7 L C Z x d W 9 0 O 1 N l Y 3 R p b 2 4 x L 1 R h Y m x l M D A 0 I C h Q Y W d l I D Y p L 1 R p c G 8 g Q W x 0 Z X J h Z G 8 u e 0 R l c 2 N y a c O n w 6 N v I G R h I E N v b n R h L D F 9 J n F 1 b 3 Q 7 L C Z x d W 9 0 O 1 N l Y 3 R p b 2 4 x L 1 R h Y m x l M D A 0 I C h Q Y W d l I D Y p L 1 R p c G 8 g Q W x 0 Z X J h Z G 8 u e 8 O a b H R p b W 8 g R X h l c m P D r W N p b 1 x u M D E v M D E v M j A y M i D D o C A z M S 8 x M i 8 y M D I y L D J 9 J n F 1 b 3 Q 7 L C Z x d W 9 0 O 1 N l Y 3 R p b 2 4 x L 1 R h Y m x l M D A 0 I C h Q Y W d l I D Y p L 1 R p c G 8 g Q W x 0 Z X J h Z G 8 u e 1 B l b s O 6 b H R p b W 8 g R X h l c m P D r W N p b 1 x u M D E v M D E v M j A y M S D D o C A z M S 8 x M i 8 y M D I x L D N 9 J n F 1 b 3 Q 7 L C Z x d W 9 0 O 1 N l Y 3 R p b 2 4 x L 1 R h Y m x l M D A 0 I C h Q Y W d l I D Y p L 1 R p c G 8 g Q W x 0 Z X J h Z G 8 u e 0 F u d G V w Z W 7 D u m x 0 a W 1 v I E V 4 Z X J j w 6 1 j a W 9 c b j A x L z A x L z I w M j A g w 6 A g M z E v M T I v M j A y M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Q l M j A o U G F n Z S U y M D Y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Y p L 1 R h Y m x l M D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Y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N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M D V f X 1 B h Z 2 V f N y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w M D o 1 O T o 0 M i 4 1 M D g w M z Y w W i I g L z 4 8 R W 5 0 c n k g V H l w Z T 0 i R m l s b E N v b H V t b l R 5 c G V z I i B W Y W x 1 Z T 0 i c 0 F 3 W U R B d 0 0 9 I i A v P j x F b n R y e S B U e X B l P S J G a W x s Q 2 9 s d W 1 u T m F t Z X M i I F Z h b H V l P S J z W y Z x d W 9 0 O 0 P D s 2 R p Z 2 8 g Z G F c b k N v b n R h J n F 1 b 3 Q 7 L C Z x d W 9 0 O 0 R l c 2 N y a c O n w 6 N v I G R h I E N v b n R h J n F 1 b 3 Q 7 L C Z x d W 9 0 O 8 O a b H R p b W 8 g R X h l c m P D r W N p b 1 x u M D E v M D E v M j A y M i D D o C A z M S 8 x M i 8 y M D I y J n F 1 b 3 Q 7 L C Z x d W 9 0 O 1 B l b s O 6 b H R p b W 8 g R X h l c m P D r W N p b 1 x u M D E v M D E v M j A y M S D D o C A z M S 8 x M i 8 y M D I x J n F 1 b 3 Q 7 L C Z x d W 9 0 O 0 F u d G V w Z W 7 D u m x 0 a W 1 v I E V 4 Z X J j w 6 1 j a W 9 c b j A x L z A x L z I w M j A g w 6 A g M z E v M T I v M j A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1 I C h Q Y W d l I D c p L 1 R p c G 8 g Q W x 0 Z X J h Z G 8 u e 0 P D s 2 R p Z 2 8 g Z G F c b k N v b n R h L D B 9 J n F 1 b 3 Q 7 L C Z x d W 9 0 O 1 N l Y 3 R p b 2 4 x L 1 R h Y m x l M D A 1 I C h Q Y W d l I D c p L 1 R p c G 8 g Q W x 0 Z X J h Z G 8 u e 0 R l c 2 N y a c O n w 6 N v I G R h I E N v b n R h L D F 9 J n F 1 b 3 Q 7 L C Z x d W 9 0 O 1 N l Y 3 R p b 2 4 x L 1 R h Y m x l M D A 1 I C h Q Y W d l I D c p L 1 R p c G 8 g Q W x 0 Z X J h Z G 8 u e 8 O a b H R p b W 8 g R X h l c m P D r W N p b 1 x u M D E v M D E v M j A y M i D D o C A z M S 8 x M i 8 y M D I y L D J 9 J n F 1 b 3 Q 7 L C Z x d W 9 0 O 1 N l Y 3 R p b 2 4 x L 1 R h Y m x l M D A 1 I C h Q Y W d l I D c p L 1 R p c G 8 g Q W x 0 Z X J h Z G 8 u e 1 B l b s O 6 b H R p b W 8 g R X h l c m P D r W N p b 1 x u M D E v M D E v M j A y M S D D o C A z M S 8 x M i 8 y M D I x L D N 9 J n F 1 b 3 Q 7 L C Z x d W 9 0 O 1 N l Y 3 R p b 2 4 x L 1 R h Y m x l M D A 1 I C h Q Y W d l I D c p L 1 R p c G 8 g Q W x 0 Z X J h Z G 8 u e 0 F u d G V w Z W 7 D u m x 0 a W 1 v I E V 4 Z X J j w 6 1 j a W 9 c b j A x L z A x L z I w M j A g w 6 A g M z E v M T I v M j A y M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w N S A o U G F n Z S A 3 K S 9 U a X B v I E F s d G V y Y W R v L n t D w 7 N k a W d v I G R h X G 5 D b 2 5 0 Y S w w f S Z x d W 9 0 O y w m c X V v d D t T Z W N 0 a W 9 u M S 9 U Y W J s Z T A w N S A o U G F n Z S A 3 K S 9 U a X B v I E F s d G V y Y W R v L n t E Z X N j c m n D p 8 O j b y B k Y S B D b 2 5 0 Y S w x f S Z x d W 9 0 O y w m c X V v d D t T Z W N 0 a W 9 u M S 9 U Y W J s Z T A w N S A o U G F n Z S A 3 K S 9 U a X B v I E F s d G V y Y W R v L n v D m m x 0 a W 1 v I E V 4 Z X J j w 6 1 j a W 9 c b j A x L z A x L z I w M j I g w 6 A g M z E v M T I v M j A y M i w y f S Z x d W 9 0 O y w m c X V v d D t T Z W N 0 a W 9 u M S 9 U Y W J s Z T A w N S A o U G F n Z S A 3 K S 9 U a X B v I E F s d G V y Y W R v L n t Q Z W 7 D u m x 0 a W 1 v I E V 4 Z X J j w 6 1 j a W 9 c b j A x L z A x L z I w M j E g w 6 A g M z E v M T I v M j A y M S w z f S Z x d W 9 0 O y w m c X V v d D t T Z W N 0 a W 9 u M S 9 U Y W J s Z T A w N S A o U G F n Z S A 3 K S 9 U a X B v I E F s d G V y Y W R v L n t B b n R l c G V u w 7 p s d G l t b y B F e G V y Y 8 O t Y 2 l v X G 4 w M S 8 w M S 8 y M D I w I M O g I D M x L z E y L z I w M j A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1 J T I w K F B h Z 2 U l M j A 3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3 K S 9 U Y W J s Z T A w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3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c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k g j X R H 2 R E R 7 1 w M w u O 5 c L n A A A A A A I A A A A A A B B m A A A A A Q A A I A A A A I W g Q V P h 4 Y e i l S 7 p / 1 L k 9 V w F c X E a r + m s c G g e c S z W f c / u A A A A A A 6 A A A A A A g A A I A A A A I r v D Q k 7 4 + + g / m o y 4 d A k 8 9 K k 7 m t 4 D 0 a T 5 6 g B j + n j h d k k U A A A A M V S p M o P e 8 Y D o 3 9 6 D M b N N o e 4 u 6 l d J y 2 9 e W 2 b L d H r j 1 p Q 0 5 c a v m X n s I X 2 R G a z x + W V S O i q c N C J e 0 G G V I U r J R h 7 m 4 I z O 5 S g o W L A z R 2 Z q M w W v E S q Q A A A A N G 7 s P 6 T k N E 3 p E t U 5 A L P S l l w O 3 w 8 r 9 Z Q W I k q b J r l N 9 G 2 I T h i a t 8 A Z q D O q w F w 3 7 r V 1 S C S 2 y o k Y Y l l Z w J 3 s f P X 7 Q k = < / D a t a M a s h u p > 
</file>

<file path=customXml/itemProps1.xml><?xml version="1.0" encoding="utf-8"?>
<ds:datastoreItem xmlns:ds="http://schemas.openxmlformats.org/officeDocument/2006/customXml" ds:itemID="{40EDD80A-D008-41F3-BDA8-611C0BD068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Z-SCORE</vt:lpstr>
      <vt:lpstr>ATIVOS</vt:lpstr>
      <vt:lpstr>PASSIVOS</vt:lpstr>
      <vt:lpstr>RECEITAS</vt:lpstr>
      <vt:lpstr>LUCROS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Rodolfo Rodrigues</dc:creator>
  <cp:lastModifiedBy>Jose Rodolfo Rodrigues</cp:lastModifiedBy>
  <dcterms:created xsi:type="dcterms:W3CDTF">2023-04-24T00:57:44Z</dcterms:created>
  <dcterms:modified xsi:type="dcterms:W3CDTF">2023-06-20T20:27:47Z</dcterms:modified>
</cp:coreProperties>
</file>