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e\OneDrive\Escritorio\ICI\Sexto Semestre\Desarrollo de Emprendedores\Tareas-Activiades\"/>
    </mc:Choice>
  </mc:AlternateContent>
  <xr:revisionPtr revIDLastSave="0" documentId="8_{7BC2D8EB-7D3E-42AD-ACEC-664D407D20A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ja2" sheetId="2" r:id="rId1"/>
    <sheet name="Presupuesto 7 mes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V60" i="1"/>
  <c r="R58" i="1"/>
  <c r="S58" i="1"/>
  <c r="T58" i="1"/>
  <c r="U58" i="1"/>
  <c r="V58" i="1"/>
  <c r="W58" i="1"/>
  <c r="X58" i="1"/>
  <c r="Y58" i="1"/>
  <c r="K69" i="1"/>
  <c r="J69" i="1"/>
  <c r="H69" i="1"/>
  <c r="I69" i="1"/>
  <c r="F69" i="1"/>
  <c r="G69" i="1"/>
  <c r="E69" i="1"/>
  <c r="B50" i="1"/>
  <c r="O56" i="1" s="1"/>
  <c r="C73" i="1" l="1"/>
  <c r="D69" i="1" s="1"/>
  <c r="P56" i="1"/>
  <c r="E5" i="1" l="1"/>
  <c r="E50" i="1" s="1"/>
  <c r="Q55" i="1"/>
  <c r="R55" i="1" l="1"/>
  <c r="R63" i="1"/>
  <c r="S55" i="1" s="1"/>
  <c r="S63" i="1" s="1"/>
  <c r="T55" i="1" s="1"/>
  <c r="T63" i="1" s="1"/>
  <c r="U55" i="1" s="1"/>
  <c r="U63" i="1" s="1"/>
  <c r="V55" i="1" s="1"/>
  <c r="V63" i="1" s="1"/>
  <c r="W55" i="1" s="1"/>
  <c r="W63" i="1" s="1"/>
  <c r="X55" i="1" s="1"/>
  <c r="X63" i="1" s="1"/>
  <c r="Y59" i="1" s="1"/>
  <c r="Y63" i="1" s="1"/>
  <c r="E72" i="1"/>
  <c r="F5" i="1" s="1"/>
  <c r="F50" i="1" s="1"/>
  <c r="F72" i="1" s="1"/>
  <c r="G5" i="1" s="1"/>
  <c r="G50" i="1" s="1"/>
  <c r="G72" i="1" s="1"/>
  <c r="H5" i="1" l="1"/>
  <c r="H50" i="1" s="1"/>
  <c r="H72" i="1" s="1"/>
  <c r="I5" i="1" l="1"/>
  <c r="I50" i="1" s="1"/>
  <c r="I72" i="1" s="1"/>
  <c r="J5" i="1" l="1"/>
  <c r="J50" i="1" s="1"/>
  <c r="J72" i="1" s="1"/>
  <c r="K5" i="1" l="1"/>
  <c r="K50" i="1" s="1"/>
  <c r="K72" i="1" s="1"/>
  <c r="L50" i="1" l="1"/>
  <c r="L55" i="1"/>
  <c r="L69" i="1" s="1"/>
  <c r="L72" i="1" l="1"/>
</calcChain>
</file>

<file path=xl/sharedStrings.xml><?xml version="1.0" encoding="utf-8"?>
<sst xmlns="http://schemas.openxmlformats.org/spreadsheetml/2006/main" count="126" uniqueCount="98">
  <si>
    <t>Efectivo inicial</t>
  </si>
  <si>
    <t>$</t>
  </si>
  <si>
    <t>Egresos</t>
  </si>
  <si>
    <t>Únicos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</si>
  <si>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</si>
  <si>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</si>
  <si>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</si>
  <si>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</si>
  <si>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</si>
  <si>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</si>
  <si>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</si>
  <si>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</si>
  <si>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Adeudos pendientes</t>
  </si>
  <si>
    <t>Instalaciones</t>
  </si>
  <si>
    <t>Renovaciones</t>
  </si>
  <si>
    <t>Servicios públicos</t>
  </si>
  <si>
    <t>Seguridad</t>
  </si>
  <si>
    <t>Maquinaria y/o equipo</t>
  </si>
  <si>
    <t>Computadoras</t>
  </si>
  <si>
    <t>Servidores</t>
  </si>
  <si>
    <t>Equipos de captura de datos (drones, cámaras terrestres)</t>
  </si>
  <si>
    <t>Monitores</t>
  </si>
  <si>
    <t>Teclados, ratón</t>
  </si>
  <si>
    <t xml:space="preserve">Pantalla </t>
  </si>
  <si>
    <t>Equipamiento y/o utensilios</t>
  </si>
  <si>
    <t>Escritorios</t>
  </si>
  <si>
    <t>Sillas</t>
  </si>
  <si>
    <t>Pizarras blancas</t>
  </si>
  <si>
    <t>Bolígrafos</t>
  </si>
  <si>
    <t>Papel</t>
  </si>
  <si>
    <t>Carpetas</t>
  </si>
  <si>
    <t>Engrapadoras</t>
  </si>
  <si>
    <t>Clips</t>
  </si>
  <si>
    <t>Marcadores</t>
  </si>
  <si>
    <t>Servicios</t>
  </si>
  <si>
    <t>Google Play</t>
  </si>
  <si>
    <t>Internet.</t>
  </si>
  <si>
    <t>App Store</t>
  </si>
  <si>
    <t>Telefonía.</t>
  </si>
  <si>
    <t>Curso DevOps</t>
  </si>
  <si>
    <t>Electricidad.</t>
  </si>
  <si>
    <t>Servidores de monitorización EC2</t>
  </si>
  <si>
    <t>Publicidad.</t>
  </si>
  <si>
    <t>Servidor EC2 (t1.micro)</t>
  </si>
  <si>
    <t>AWS CodePipeline y AWS CodeBuild</t>
  </si>
  <si>
    <t>Honorarios</t>
  </si>
  <si>
    <t>Consultor legal</t>
  </si>
  <si>
    <t>Contador Público</t>
  </si>
  <si>
    <t>Auditor de Ciberseguridad</t>
  </si>
  <si>
    <t>Servicios profesionales</t>
  </si>
  <si>
    <t>Diseñador Freelance</t>
  </si>
  <si>
    <t xml:space="preserve">Desarrolladores </t>
  </si>
  <si>
    <t>Freelance Marketing</t>
  </si>
  <si>
    <t>Atención al cliente</t>
  </si>
  <si>
    <t>Rentas</t>
  </si>
  <si>
    <t>Espacios para eventos y/o presentación del producto nuevo</t>
  </si>
  <si>
    <t>Oficina o local de trabajo</t>
  </si>
  <si>
    <t>Espacios de publicidad en Campus Universitario</t>
  </si>
  <si>
    <t>Impuestos</t>
  </si>
  <si>
    <t>Seguro social</t>
  </si>
  <si>
    <t>IVA</t>
  </si>
  <si>
    <t>Impuesto a la nómina</t>
  </si>
  <si>
    <t>INFONAVIT/AFORE</t>
  </si>
  <si>
    <t>Total de egresos:</t>
  </si>
  <si>
    <t>Ingresos</t>
  </si>
  <si>
    <t>Mes 0</t>
  </si>
  <si>
    <t>Conceptos</t>
  </si>
  <si>
    <t>Egresos total para empezar</t>
  </si>
  <si>
    <t>Ingreso Inicial</t>
  </si>
  <si>
    <t>Saldo mes 0</t>
  </si>
  <si>
    <t>Saldo mes 1</t>
  </si>
  <si>
    <t>Saldo mes 2</t>
  </si>
  <si>
    <t>Saldo mes 3</t>
  </si>
  <si>
    <t>Saldo mes 4</t>
  </si>
  <si>
    <t>Saldo mes 5</t>
  </si>
  <si>
    <t>Saldo mes 6</t>
  </si>
  <si>
    <t>Saldo mes 7</t>
  </si>
  <si>
    <t>Saldo mes 8</t>
  </si>
  <si>
    <t>Ingresos mes pasado</t>
  </si>
  <si>
    <t>Aportaciones</t>
  </si>
  <si>
    <t>Fundadores</t>
  </si>
  <si>
    <t>Fondos de familiares o amigos</t>
  </si>
  <si>
    <t>Cargo por mes</t>
  </si>
  <si>
    <t>Préstamos con Garantías Personales</t>
  </si>
  <si>
    <t>Ganancia por mes</t>
  </si>
  <si>
    <t>Ventas</t>
  </si>
  <si>
    <t>Ingreso por mes</t>
  </si>
  <si>
    <t>Producto</t>
  </si>
  <si>
    <t>Servicio Post-Venta</t>
  </si>
  <si>
    <t>Financiamiento</t>
  </si>
  <si>
    <t>Total</t>
  </si>
  <si>
    <t xml:space="preserve">Subvención gubernamental </t>
  </si>
  <si>
    <t>Alianza con universidades publicas</t>
  </si>
  <si>
    <t>Crowdfunding</t>
  </si>
  <si>
    <t>Inversionistas</t>
  </si>
  <si>
    <t>Personas inversoras</t>
  </si>
  <si>
    <t>Total de ingresos:</t>
  </si>
  <si>
    <t>TOTAL INGRESOS - EGRESOS: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</si>
</sst>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2" xfId="0" applyFont="1" applyBorder="1"/>
    <xf numFmtId="44" fontId="0" fillId="0" borderId="8" xfId="1" applyFont="1" applyBorder="1"/>
    <xf numFmtId="44" fontId="0" fillId="0" borderId="9" xfId="1" applyFont="1" applyBorder="1"/>
    <xf numFmtId="0" fontId="0" fillId="0" borderId="8" xfId="0" applyBorder="1"/>
    <xf numFmtId="44" fontId="0" fillId="0" borderId="10" xfId="1" applyFont="1" applyBorder="1"/>
    <xf numFmtId="0" fontId="0" fillId="0" borderId="9" xfId="0" applyBorder="1"/>
    <xf numFmtId="0" fontId="0" fillId="0" borderId="10" xfId="0" applyBorder="1"/>
    <xf numFmtId="0" fontId="4" fillId="0" borderId="13" xfId="0" applyFont="1" applyBorder="1" applyAlignment="1">
      <alignment horizontal="right" vertical="center" wrapText="1"/>
    </xf>
    <xf numFmtId="0" fontId="0" fillId="0" borderId="9" xfId="1" applyNumberFormat="1" applyFont="1" applyBorder="1"/>
    <xf numFmtId="0" fontId="2" fillId="0" borderId="9" xfId="0" applyFont="1" applyBorder="1"/>
    <xf numFmtId="0" fontId="0" fillId="0" borderId="10" xfId="1" applyNumberFormat="1" applyFont="1" applyBorder="1"/>
    <xf numFmtId="0" fontId="0" fillId="0" borderId="10" xfId="1" applyNumberFormat="1" applyFont="1" applyBorder="1" applyAlignment="1">
      <alignment horizontal="left"/>
    </xf>
    <xf numFmtId="0" fontId="0" fillId="0" borderId="9" xfId="1" applyNumberFormat="1" applyFont="1" applyBorder="1" applyAlignment="1">
      <alignment wrapText="1"/>
    </xf>
    <xf numFmtId="0" fontId="0" fillId="0" borderId="8" xfId="1" applyNumberFormat="1" applyFont="1" applyBorder="1"/>
    <xf numFmtId="0" fontId="0" fillId="0" borderId="10" xfId="0" applyBorder="1" applyAlignment="1">
      <alignment wrapText="1"/>
    </xf>
    <xf numFmtId="0" fontId="0" fillId="0" borderId="12" xfId="0" applyBorder="1"/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/>
    </xf>
    <xf numFmtId="0" fontId="6" fillId="0" borderId="2" xfId="0" applyFont="1" applyBorder="1"/>
    <xf numFmtId="0" fontId="0" fillId="0" borderId="4" xfId="0" applyBorder="1"/>
    <xf numFmtId="0" fontId="6" fillId="0" borderId="4" xfId="0" applyFont="1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6" fillId="0" borderId="9" xfId="0" applyFont="1" applyBorder="1"/>
    <xf numFmtId="0" fontId="6" fillId="0" borderId="0" xfId="0" applyFont="1" applyAlignment="1">
      <alignment horizontal="right"/>
    </xf>
    <xf numFmtId="44" fontId="0" fillId="0" borderId="12" xfId="0" applyNumberFormat="1" applyBorder="1"/>
    <xf numFmtId="44" fontId="4" fillId="0" borderId="13" xfId="0" applyNumberFormat="1" applyFont="1" applyBorder="1" applyAlignment="1">
      <alignment horizontal="right" vertical="center" wrapText="1"/>
    </xf>
    <xf numFmtId="44" fontId="0" fillId="0" borderId="0" xfId="0" applyNumberFormat="1"/>
    <xf numFmtId="44" fontId="2" fillId="0" borderId="11" xfId="0" applyNumberFormat="1" applyFont="1" applyBorder="1"/>
    <xf numFmtId="44" fontId="0" fillId="0" borderId="8" xfId="0" applyNumberFormat="1" applyBorder="1"/>
    <xf numFmtId="44" fontId="0" fillId="0" borderId="10" xfId="0" applyNumberFormat="1" applyBorder="1"/>
    <xf numFmtId="44" fontId="0" fillId="0" borderId="9" xfId="0" applyNumberFormat="1" applyBorder="1"/>
    <xf numFmtId="44" fontId="0" fillId="0" borderId="9" xfId="0" applyNumberFormat="1" applyBorder="1" applyAlignment="1">
      <alignment wrapText="1"/>
    </xf>
    <xf numFmtId="44" fontId="2" fillId="0" borderId="3" xfId="0" applyNumberFormat="1" applyFont="1" applyBorder="1"/>
    <xf numFmtId="44" fontId="0" fillId="0" borderId="13" xfId="0" applyNumberFormat="1" applyBorder="1"/>
    <xf numFmtId="44" fontId="2" fillId="0" borderId="1" xfId="0" applyNumberFormat="1" applyFont="1" applyBorder="1"/>
    <xf numFmtId="44" fontId="0" fillId="0" borderId="3" xfId="0" applyNumberFormat="1" applyBorder="1"/>
    <xf numFmtId="44" fontId="0" fillId="0" borderId="5" xfId="0" applyNumberFormat="1" applyBorder="1"/>
    <xf numFmtId="44" fontId="0" fillId="0" borderId="7" xfId="0" applyNumberFormat="1" applyBorder="1"/>
    <xf numFmtId="44" fontId="2" fillId="0" borderId="8" xfId="0" applyNumberFormat="1" applyFont="1" applyBorder="1"/>
    <xf numFmtId="44" fontId="2" fillId="0" borderId="0" xfId="0" applyNumberFormat="1" applyFont="1" applyAlignment="1">
      <alignment horizontal="right"/>
    </xf>
    <xf numFmtId="44" fontId="0" fillId="0" borderId="15" xfId="0" applyNumberFormat="1" applyBorder="1"/>
    <xf numFmtId="0" fontId="0" fillId="0" borderId="14" xfId="0" applyBorder="1"/>
    <xf numFmtId="44" fontId="0" fillId="0" borderId="14" xfId="0" applyNumberFormat="1" applyBorder="1"/>
    <xf numFmtId="0" fontId="2" fillId="0" borderId="1" xfId="0" applyFont="1" applyBorder="1"/>
    <xf numFmtId="0" fontId="6" fillId="0" borderId="1" xfId="0" applyFont="1" applyBorder="1"/>
    <xf numFmtId="44" fontId="2" fillId="0" borderId="0" xfId="0" applyNumberFormat="1" applyFont="1"/>
    <xf numFmtId="44" fontId="0" fillId="0" borderId="0" xfId="1" applyFont="1"/>
    <xf numFmtId="0" fontId="2" fillId="0" borderId="7" xfId="0" applyFont="1" applyBorder="1"/>
    <xf numFmtId="0" fontId="6" fillId="0" borderId="0" xfId="0" applyFont="1"/>
    <xf numFmtId="0" fontId="2" fillId="0" borderId="5" xfId="0" applyFont="1" applyBorder="1"/>
    <xf numFmtId="0" fontId="2" fillId="0" borderId="0" xfId="0" applyFont="1"/>
    <xf numFmtId="44" fontId="8" fillId="2" borderId="0" xfId="0" applyNumberFormat="1" applyFont="1" applyFill="1"/>
    <xf numFmtId="44" fontId="8" fillId="3" borderId="0" xfId="0" applyNumberFormat="1" applyFont="1" applyFill="1"/>
    <xf numFmtId="44" fontId="8" fillId="3" borderId="0" xfId="1" applyFont="1" applyFill="1"/>
    <xf numFmtId="44" fontId="2" fillId="5" borderId="0" xfId="0" applyNumberFormat="1" applyFont="1" applyFill="1"/>
    <xf numFmtId="44" fontId="8" fillId="4" borderId="0" xfId="0" applyNumberFormat="1" applyFont="1" applyFill="1"/>
    <xf numFmtId="0" fontId="8" fillId="3" borderId="0" xfId="0" applyFont="1" applyFill="1"/>
    <xf numFmtId="44" fontId="0" fillId="0" borderId="14" xfId="0" applyNumberFormat="1" applyBorder="1" applyAlignment="1">
      <alignment horizontal="center"/>
    </xf>
    <xf numFmtId="0" fontId="9" fillId="0" borderId="2" xfId="0" applyFont="1" applyBorder="1"/>
    <xf numFmtId="0" fontId="0" fillId="0" borderId="4" xfId="0" applyFont="1" applyBorder="1"/>
    <xf numFmtId="0" fontId="9" fillId="0" borderId="4" xfId="0" applyFont="1" applyBorder="1"/>
    <xf numFmtId="0" fontId="0" fillId="0" borderId="4" xfId="0" applyFont="1" applyBorder="1" applyAlignment="1">
      <alignment wrapText="1"/>
    </xf>
    <xf numFmtId="0" fontId="0" fillId="0" borderId="6" xfId="0" applyFont="1" applyBorder="1"/>
    <xf numFmtId="0" fontId="10" fillId="0" borderId="4" xfId="0" applyFont="1" applyBorder="1"/>
  </cellXfs>
  <cellStyles count="2">
    <cellStyle name="Moneda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E9A8C-F1F8-4BCB-AEDA-E51D6680C9F8}" name="Tabla1" displayName="Tabla1" ref="N54:Y63" totalsRowShown="0" headerRowDxfId="0">
  <autoFilter ref="N54:Y63" xr:uid="{87AE9A8C-F1F8-4BCB-AEDA-E51D6680C9F8}"/>
  <tableColumns count="12">
    <tableColumn id="1" xr3:uid="{1EC1E18B-9769-4874-8218-A57EECE4FCE6}" name="Conceptos"/>
    <tableColumn id="2" xr3:uid="{791D9248-3FF6-47DF-B1DF-FD1CD8BD653F}" name="Egresos total para empezar"/>
    <tableColumn id="3" xr3:uid="{1741D262-5A0B-4802-9844-775B1CECBE9F}" name="Ingreso Inicial"/>
    <tableColumn id="4" xr3:uid="{675ECEBC-3254-4E5D-94F6-2CB24802955E}" name="Saldo mes 0"/>
    <tableColumn id="5" xr3:uid="{3CE2DEE7-8360-4FA7-941B-5058C298817F}" name="Saldo mes 1"/>
    <tableColumn id="6" xr3:uid="{F2FA7CA4-B519-4A71-B921-4E621C3239AD}" name="Saldo mes 2"/>
    <tableColumn id="7" xr3:uid="{B30E4B75-D457-43CD-9D07-8E7FAFE7BF54}" name="Saldo mes 3"/>
    <tableColumn id="8" xr3:uid="{22E6656A-C8A4-48F6-AE67-658F686108AE}" name="Saldo mes 4"/>
    <tableColumn id="9" xr3:uid="{C314AE9C-ACB2-4F80-8B83-596EDB9640A8}" name="Saldo mes 5"/>
    <tableColumn id="10" xr3:uid="{08F9BC36-1442-4121-8870-111604B449FE}" name="Saldo mes 6"/>
    <tableColumn id="11" xr3:uid="{E03B0629-10F8-438D-946C-1DEA68BC8F00}" name="Saldo mes 7"/>
    <tableColumn id="12" xr3:uid="{FA3B59FC-371E-4CE6-A066-8A6F69C0B566}" name="Saldo mes 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C3A5-E445-4F6F-BEB8-068E9BC0469C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Y101"/>
  <sheetViews>
    <sheetView tabSelected="1" topLeftCell="A47" zoomScale="90" zoomScaleNormal="100" workbookViewId="0">
      <selection activeCell="F25" sqref="F25"/>
    </sheetView>
  </sheetViews>
  <sheetFormatPr baseColWidth="10" defaultColWidth="11.44140625" defaultRowHeight="14.4" x14ac:dyDescent="0.3"/>
  <cols>
    <col min="1" max="1" width="38" customWidth="1"/>
    <col min="2" max="2" width="16.109375" customWidth="1"/>
    <col min="3" max="4" width="27.109375" customWidth="1"/>
    <col min="5" max="5" width="20.6640625" style="29" customWidth="1"/>
    <col min="6" max="6" width="20.33203125" style="29" customWidth="1"/>
    <col min="7" max="7" width="13.6640625" style="29" bestFit="1" customWidth="1"/>
    <col min="8" max="8" width="18.33203125" customWidth="1"/>
    <col min="9" max="9" width="19.88671875" customWidth="1"/>
    <col min="10" max="10" width="20" customWidth="1"/>
    <col min="11" max="11" width="19.6640625" customWidth="1"/>
    <col min="12" max="12" width="12.33203125" bestFit="1" customWidth="1"/>
    <col min="14" max="14" width="17.88671875" customWidth="1"/>
    <col min="15" max="15" width="26.6640625" customWidth="1"/>
    <col min="16" max="17" width="23.6640625" customWidth="1"/>
    <col min="18" max="18" width="14.33203125" customWidth="1"/>
    <col min="19" max="19" width="14.6640625" customWidth="1"/>
    <col min="20" max="25" width="14.33203125" customWidth="1"/>
  </cols>
  <sheetData>
    <row r="1" spans="1:12" ht="20.25" customHeight="1" thickBot="1" x14ac:dyDescent="0.35">
      <c r="A1" s="17" t="s">
        <v>0</v>
      </c>
      <c r="B1" s="8" t="s">
        <v>1</v>
      </c>
      <c r="C1" s="8"/>
      <c r="D1" s="8"/>
      <c r="E1" s="28"/>
      <c r="F1" s="28"/>
      <c r="G1" s="36"/>
    </row>
    <row r="3" spans="1:12" ht="17.399999999999999" x14ac:dyDescent="0.3">
      <c r="A3" s="18" t="s">
        <v>2</v>
      </c>
    </row>
    <row r="4" spans="1:12" x14ac:dyDescent="0.3">
      <c r="B4" s="1" t="s">
        <v>3</v>
      </c>
      <c r="C4" s="10"/>
      <c r="D4" s="50"/>
      <c r="E4" s="30" t="s">
        <v>4</v>
      </c>
      <c r="F4" s="37" t="s">
        <v>5</v>
      </c>
      <c r="G4" s="35" t="s">
        <v>6</v>
      </c>
      <c r="H4" s="35" t="s">
        <v>7</v>
      </c>
      <c r="I4" s="35" t="s">
        <v>8</v>
      </c>
      <c r="J4" s="35" t="s">
        <v>9</v>
      </c>
      <c r="K4" s="35" t="s">
        <v>10</v>
      </c>
      <c r="L4" s="35" t="s">
        <v>11</v>
      </c>
    </row>
    <row r="5" spans="1:12" ht="16.2" thickBot="1" x14ac:dyDescent="0.35">
      <c r="A5" s="1"/>
      <c r="B5" s="46"/>
      <c r="C5" s="47" t="s">
        <v>12</v>
      </c>
      <c r="D5" s="51"/>
      <c r="E5" s="45">
        <f>-C73</f>
        <v>139938</v>
      </c>
      <c r="F5" s="45">
        <f>-E72</f>
        <v>236576</v>
      </c>
      <c r="G5" s="45">
        <f t="shared" ref="G5:K5" si="0">-F72</f>
        <v>333214</v>
      </c>
      <c r="H5" s="45">
        <f t="shared" si="0"/>
        <v>274852</v>
      </c>
      <c r="I5" s="45">
        <f t="shared" si="0"/>
        <v>211490</v>
      </c>
      <c r="J5" s="45">
        <f t="shared" si="0"/>
        <v>143128</v>
      </c>
      <c r="K5" s="45">
        <f t="shared" si="0"/>
        <v>69766</v>
      </c>
      <c r="L5" s="45"/>
    </row>
    <row r="6" spans="1:12" ht="16.2" thickTop="1" x14ac:dyDescent="0.3">
      <c r="A6" s="61" t="s">
        <v>13</v>
      </c>
      <c r="B6" s="5"/>
      <c r="C6" s="11"/>
      <c r="D6" s="11"/>
      <c r="E6" s="31"/>
      <c r="F6" s="31"/>
      <c r="G6" s="38"/>
      <c r="H6" s="38"/>
      <c r="I6" s="38"/>
      <c r="J6" s="38"/>
      <c r="K6" s="38"/>
      <c r="L6" s="38"/>
    </row>
    <row r="7" spans="1:12" x14ac:dyDescent="0.3">
      <c r="A7" s="66" t="s">
        <v>14</v>
      </c>
      <c r="B7" s="5">
        <v>20000</v>
      </c>
      <c r="C7" s="12" t="s">
        <v>15</v>
      </c>
      <c r="D7" s="12"/>
      <c r="E7" s="32">
        <v>7000</v>
      </c>
      <c r="F7" s="32">
        <v>7000</v>
      </c>
      <c r="G7" s="32">
        <v>7000</v>
      </c>
      <c r="H7" s="32">
        <v>7000</v>
      </c>
      <c r="I7" s="32">
        <v>7000</v>
      </c>
      <c r="J7" s="32">
        <v>7000</v>
      </c>
      <c r="K7" s="32">
        <v>7000</v>
      </c>
      <c r="L7" s="32">
        <v>7000</v>
      </c>
    </row>
    <row r="8" spans="1:12" ht="15.6" x14ac:dyDescent="0.3">
      <c r="A8" s="63"/>
      <c r="B8" s="5"/>
      <c r="C8" s="9" t="s">
        <v>16</v>
      </c>
      <c r="D8" s="9"/>
      <c r="E8" s="33">
        <v>3000</v>
      </c>
      <c r="F8" s="33">
        <v>3000</v>
      </c>
      <c r="G8" s="33">
        <v>3000</v>
      </c>
      <c r="H8" s="33">
        <v>3000</v>
      </c>
      <c r="I8" s="33">
        <v>3000</v>
      </c>
      <c r="J8" s="33">
        <v>3000</v>
      </c>
      <c r="K8" s="33">
        <v>3000</v>
      </c>
      <c r="L8" s="33">
        <v>3000</v>
      </c>
    </row>
    <row r="9" spans="1:12" ht="15.6" x14ac:dyDescent="0.3">
      <c r="A9" s="61" t="s">
        <v>17</v>
      </c>
      <c r="B9" s="4"/>
      <c r="C9" s="4"/>
      <c r="D9" s="4"/>
      <c r="E9" s="31"/>
      <c r="F9" s="31"/>
      <c r="G9" s="38"/>
      <c r="H9" s="38"/>
      <c r="I9" s="38"/>
      <c r="J9" s="38"/>
      <c r="K9" s="38"/>
      <c r="L9" s="38"/>
    </row>
    <row r="10" spans="1:12" ht="15.6" x14ac:dyDescent="0.3">
      <c r="A10" s="63"/>
      <c r="B10" s="7"/>
      <c r="C10" s="7"/>
      <c r="D10" s="7"/>
      <c r="E10" s="32"/>
      <c r="F10" s="32"/>
      <c r="G10" s="39"/>
      <c r="H10" s="39"/>
      <c r="I10" s="39"/>
      <c r="J10" s="39"/>
      <c r="K10" s="39"/>
      <c r="L10" s="39"/>
    </row>
    <row r="11" spans="1:12" x14ac:dyDescent="0.3">
      <c r="A11" s="62" t="s">
        <v>18</v>
      </c>
      <c r="B11" s="5">
        <v>65000</v>
      </c>
      <c r="C11" s="11"/>
      <c r="D11" s="11"/>
      <c r="E11" s="32"/>
      <c r="F11" s="32"/>
      <c r="G11" s="39"/>
      <c r="H11" s="39"/>
      <c r="I11" s="39"/>
      <c r="J11" s="39"/>
      <c r="K11" s="39"/>
      <c r="L11" s="39"/>
    </row>
    <row r="12" spans="1:12" x14ac:dyDescent="0.3">
      <c r="A12" s="62"/>
      <c r="B12" s="5"/>
      <c r="C12" s="11"/>
      <c r="D12" s="11"/>
      <c r="E12" s="32"/>
      <c r="F12" s="32"/>
      <c r="G12" s="39"/>
      <c r="H12" s="39"/>
      <c r="I12" s="39"/>
      <c r="J12" s="39"/>
      <c r="K12" s="39"/>
      <c r="L12" s="39"/>
    </row>
    <row r="13" spans="1:12" x14ac:dyDescent="0.3">
      <c r="A13" s="62"/>
      <c r="B13" s="5">
        <v>10000</v>
      </c>
      <c r="C13" s="11"/>
      <c r="D13" s="11"/>
      <c r="E13" s="32"/>
      <c r="F13" s="32"/>
      <c r="G13" s="39"/>
      <c r="H13" s="39"/>
      <c r="I13" s="39"/>
      <c r="J13" s="39"/>
      <c r="K13" s="39"/>
      <c r="L13" s="39"/>
    </row>
    <row r="14" spans="1:12" ht="15" x14ac:dyDescent="0.3">
      <c r="A14" s="20" t="s">
        <v>19</v>
      </c>
      <c r="B14" s="5">
        <v>30000</v>
      </c>
      <c r="C14" s="11"/>
      <c r="D14" s="11"/>
      <c r="E14" s="32"/>
      <c r="F14" s="32"/>
      <c r="G14" s="39"/>
      <c r="H14" s="39"/>
      <c r="I14" s="39"/>
      <c r="J14" s="39"/>
      <c r="K14" s="39"/>
      <c r="L14" s="39"/>
    </row>
    <row r="15" spans="1:12" ht="28.8" x14ac:dyDescent="0.3">
      <c r="A15" s="64" t="s">
        <v>20</v>
      </c>
      <c r="B15" s="5">
        <v>15000</v>
      </c>
      <c r="C15" s="11"/>
      <c r="D15" s="11"/>
      <c r="E15" s="32"/>
      <c r="F15" s="32"/>
      <c r="G15" s="39"/>
      <c r="H15" s="39"/>
      <c r="I15" s="39"/>
      <c r="J15" s="39"/>
      <c r="K15" s="39"/>
      <c r="L15" s="39"/>
    </row>
    <row r="16" spans="1:12" x14ac:dyDescent="0.3">
      <c r="A16" s="62" t="s">
        <v>21</v>
      </c>
      <c r="B16" s="5">
        <v>30000</v>
      </c>
      <c r="C16" s="11"/>
      <c r="D16" s="11"/>
      <c r="E16" s="32"/>
      <c r="F16" s="32"/>
      <c r="G16" s="39"/>
      <c r="H16" s="39"/>
      <c r="I16" s="39"/>
      <c r="J16" s="39"/>
      <c r="K16" s="39"/>
      <c r="L16" s="39"/>
    </row>
    <row r="17" spans="1:12" x14ac:dyDescent="0.3">
      <c r="A17" s="62" t="s">
        <v>22</v>
      </c>
      <c r="B17" s="5">
        <v>10000</v>
      </c>
      <c r="C17" s="11"/>
      <c r="D17" s="11"/>
      <c r="E17" s="32"/>
      <c r="F17" s="32"/>
      <c r="G17" s="39"/>
      <c r="H17" s="39"/>
      <c r="I17" s="39"/>
      <c r="J17" s="39"/>
      <c r="K17" s="39"/>
      <c r="L17" s="39"/>
    </row>
    <row r="18" spans="1:12" x14ac:dyDescent="0.3">
      <c r="A18" s="65" t="s">
        <v>23</v>
      </c>
      <c r="B18" s="3">
        <v>8000</v>
      </c>
      <c r="C18" s="11"/>
      <c r="D18" s="13"/>
      <c r="E18" s="33"/>
      <c r="F18" s="33"/>
      <c r="G18" s="40"/>
      <c r="H18" s="40"/>
      <c r="I18" s="40"/>
      <c r="J18" s="40"/>
      <c r="K18" s="40"/>
      <c r="L18" s="40"/>
    </row>
    <row r="19" spans="1:12" ht="15.6" x14ac:dyDescent="0.3">
      <c r="A19" s="61" t="s">
        <v>24</v>
      </c>
      <c r="B19" s="2"/>
      <c r="C19" s="14"/>
      <c r="D19" s="14"/>
      <c r="E19" s="31"/>
      <c r="F19" s="31"/>
      <c r="G19" s="38"/>
      <c r="H19" s="38"/>
      <c r="I19" s="38"/>
      <c r="J19" s="38"/>
      <c r="K19" s="38"/>
      <c r="L19" s="38"/>
    </row>
    <row r="20" spans="1:12" x14ac:dyDescent="0.3">
      <c r="A20" s="62" t="s">
        <v>25</v>
      </c>
      <c r="B20" s="5">
        <v>8800</v>
      </c>
      <c r="C20" s="11"/>
      <c r="D20" s="11"/>
      <c r="E20" s="32"/>
      <c r="F20" s="32"/>
      <c r="G20" s="39"/>
      <c r="H20" s="39"/>
      <c r="I20" s="39"/>
      <c r="J20" s="39"/>
      <c r="K20" s="39"/>
      <c r="L20" s="39"/>
    </row>
    <row r="21" spans="1:12" x14ac:dyDescent="0.3">
      <c r="A21" s="62" t="s">
        <v>26</v>
      </c>
      <c r="B21" s="5">
        <v>6750</v>
      </c>
      <c r="C21" s="11"/>
      <c r="D21" s="11"/>
      <c r="E21" s="32"/>
      <c r="F21" s="32"/>
      <c r="G21" s="39"/>
      <c r="H21" s="39"/>
      <c r="I21" s="39"/>
      <c r="J21" s="39"/>
      <c r="K21" s="39"/>
      <c r="L21" s="39"/>
    </row>
    <row r="22" spans="1:12" x14ac:dyDescent="0.3">
      <c r="A22" s="62" t="s">
        <v>27</v>
      </c>
      <c r="B22" s="5">
        <v>600</v>
      </c>
      <c r="C22" s="11"/>
      <c r="D22" s="11"/>
      <c r="E22" s="32"/>
      <c r="F22" s="32"/>
      <c r="G22" s="39"/>
      <c r="H22" s="39"/>
      <c r="I22" s="39"/>
      <c r="J22" s="39"/>
      <c r="K22" s="39"/>
      <c r="L22" s="39"/>
    </row>
    <row r="23" spans="1:12" x14ac:dyDescent="0.3">
      <c r="A23" s="62" t="s">
        <v>28</v>
      </c>
      <c r="B23" s="5">
        <v>50</v>
      </c>
      <c r="C23" s="11"/>
      <c r="D23" s="11"/>
      <c r="E23" s="32"/>
      <c r="F23" s="32"/>
      <c r="G23" s="39"/>
      <c r="H23" s="39"/>
      <c r="I23" s="39"/>
      <c r="J23" s="39"/>
      <c r="K23" s="39"/>
      <c r="L23" s="39"/>
    </row>
    <row r="24" spans="1:12" x14ac:dyDescent="0.3">
      <c r="A24" s="62" t="s">
        <v>29</v>
      </c>
      <c r="B24" s="5">
        <v>70</v>
      </c>
      <c r="C24" s="11"/>
      <c r="D24" s="11"/>
      <c r="E24" s="32"/>
      <c r="F24" s="32"/>
      <c r="G24" s="39"/>
      <c r="H24" s="39"/>
      <c r="I24" s="39"/>
      <c r="J24" s="39"/>
      <c r="K24" s="39"/>
      <c r="L24" s="39"/>
    </row>
    <row r="25" spans="1:12" x14ac:dyDescent="0.3">
      <c r="A25" s="62" t="s">
        <v>30</v>
      </c>
      <c r="B25" s="5">
        <v>125</v>
      </c>
      <c r="C25" s="11"/>
      <c r="D25" s="11"/>
      <c r="E25" s="32"/>
      <c r="F25" s="32"/>
      <c r="G25" s="39"/>
      <c r="H25" s="39"/>
      <c r="I25" s="39"/>
      <c r="J25" s="39"/>
      <c r="K25" s="39"/>
      <c r="L25" s="39"/>
    </row>
    <row r="26" spans="1:12" x14ac:dyDescent="0.3">
      <c r="A26" s="62" t="s">
        <v>31</v>
      </c>
      <c r="B26" s="5">
        <v>330</v>
      </c>
      <c r="C26" s="11"/>
      <c r="D26" s="11"/>
      <c r="E26" s="32"/>
      <c r="F26" s="32"/>
      <c r="G26" s="39"/>
      <c r="H26" s="39"/>
      <c r="I26" s="39"/>
      <c r="J26" s="39"/>
      <c r="K26" s="39"/>
      <c r="L26" s="39"/>
    </row>
    <row r="27" spans="1:12" x14ac:dyDescent="0.3">
      <c r="A27" s="62" t="s">
        <v>32</v>
      </c>
      <c r="B27" s="5">
        <v>110</v>
      </c>
      <c r="C27" s="11"/>
      <c r="D27" s="11"/>
      <c r="E27" s="32"/>
      <c r="F27" s="32"/>
      <c r="G27" s="39"/>
      <c r="H27" s="39"/>
      <c r="I27" s="39"/>
      <c r="J27" s="39"/>
      <c r="K27" s="39"/>
      <c r="L27" s="39"/>
    </row>
    <row r="28" spans="1:12" x14ac:dyDescent="0.3">
      <c r="A28" s="65" t="s">
        <v>33</v>
      </c>
      <c r="B28" s="3">
        <v>90</v>
      </c>
      <c r="C28" s="9"/>
      <c r="D28" s="9"/>
      <c r="E28" s="33"/>
      <c r="F28" s="33"/>
      <c r="G28" s="40"/>
      <c r="H28" s="40"/>
      <c r="I28" s="40"/>
      <c r="J28" s="40"/>
      <c r="K28" s="40"/>
      <c r="L28" s="40"/>
    </row>
    <row r="29" spans="1:12" ht="15.6" x14ac:dyDescent="0.3">
      <c r="A29" s="61" t="s">
        <v>34</v>
      </c>
      <c r="B29" s="4"/>
      <c r="C29" s="4"/>
      <c r="D29" s="4"/>
      <c r="E29" s="31"/>
      <c r="F29" s="31"/>
      <c r="G29" s="38"/>
      <c r="H29" s="38"/>
      <c r="I29" s="38"/>
      <c r="J29" s="38"/>
      <c r="K29" s="38"/>
      <c r="L29" s="38"/>
    </row>
    <row r="30" spans="1:12" x14ac:dyDescent="0.3">
      <c r="A30" s="20" t="s">
        <v>35</v>
      </c>
      <c r="B30" s="5">
        <v>450</v>
      </c>
      <c r="C30" s="11" t="s">
        <v>36</v>
      </c>
      <c r="D30" s="11"/>
      <c r="E30" s="32">
        <v>300</v>
      </c>
      <c r="F30" s="32">
        <v>300</v>
      </c>
      <c r="G30" s="32">
        <v>300</v>
      </c>
      <c r="H30" s="32">
        <v>300</v>
      </c>
      <c r="I30" s="32">
        <v>300</v>
      </c>
      <c r="J30" s="32">
        <v>300</v>
      </c>
      <c r="K30" s="32">
        <v>300</v>
      </c>
      <c r="L30" s="32">
        <v>300</v>
      </c>
    </row>
    <row r="31" spans="1:12" x14ac:dyDescent="0.3">
      <c r="A31" s="20" t="s">
        <v>37</v>
      </c>
      <c r="B31" s="5">
        <v>1800</v>
      </c>
      <c r="C31" s="11" t="s">
        <v>38</v>
      </c>
      <c r="D31" s="11"/>
      <c r="E31" s="32">
        <v>250</v>
      </c>
      <c r="F31" s="32">
        <v>250</v>
      </c>
      <c r="G31" s="32">
        <v>250</v>
      </c>
      <c r="H31" s="32">
        <v>250</v>
      </c>
      <c r="I31" s="32">
        <v>250</v>
      </c>
      <c r="J31" s="32">
        <v>250</v>
      </c>
      <c r="K31" s="32">
        <v>250</v>
      </c>
      <c r="L31" s="32">
        <v>250</v>
      </c>
    </row>
    <row r="32" spans="1:12" x14ac:dyDescent="0.3">
      <c r="A32" s="20" t="s">
        <v>39</v>
      </c>
      <c r="B32" s="5">
        <v>683</v>
      </c>
      <c r="C32" s="11" t="s">
        <v>40</v>
      </c>
      <c r="D32" s="11"/>
      <c r="E32" s="32">
        <v>250</v>
      </c>
      <c r="F32" s="32">
        <v>250</v>
      </c>
      <c r="G32" s="32">
        <v>250</v>
      </c>
      <c r="H32" s="32">
        <v>250</v>
      </c>
      <c r="I32" s="32">
        <v>250</v>
      </c>
      <c r="J32" s="32">
        <v>250</v>
      </c>
      <c r="K32" s="32">
        <v>250</v>
      </c>
      <c r="L32" s="32">
        <v>250</v>
      </c>
    </row>
    <row r="33" spans="1:12" x14ac:dyDescent="0.3">
      <c r="A33" s="20" t="s">
        <v>41</v>
      </c>
      <c r="B33" s="5">
        <v>180</v>
      </c>
      <c r="C33" s="11" t="s">
        <v>42</v>
      </c>
      <c r="D33" s="11"/>
      <c r="E33" s="32">
        <v>650</v>
      </c>
      <c r="F33" s="32">
        <v>650</v>
      </c>
      <c r="G33" s="32">
        <v>650</v>
      </c>
      <c r="H33" s="32">
        <v>650</v>
      </c>
      <c r="I33" s="32">
        <v>650</v>
      </c>
      <c r="J33" s="32">
        <v>650</v>
      </c>
      <c r="K33" s="32">
        <v>650</v>
      </c>
      <c r="L33" s="32">
        <v>650</v>
      </c>
    </row>
    <row r="34" spans="1:12" x14ac:dyDescent="0.3">
      <c r="B34" s="5"/>
      <c r="C34" s="11" t="s">
        <v>43</v>
      </c>
      <c r="D34" s="11"/>
      <c r="E34" s="32">
        <v>140</v>
      </c>
      <c r="F34" s="32">
        <v>140</v>
      </c>
      <c r="G34" s="32">
        <v>140</v>
      </c>
      <c r="H34" s="32">
        <v>140</v>
      </c>
      <c r="I34" s="32">
        <v>140</v>
      </c>
      <c r="J34" s="32">
        <v>140</v>
      </c>
      <c r="K34" s="32">
        <v>140</v>
      </c>
      <c r="L34" s="32">
        <v>140</v>
      </c>
    </row>
    <row r="35" spans="1:12" ht="28.8" x14ac:dyDescent="0.3">
      <c r="A35" s="24"/>
      <c r="B35" s="3"/>
      <c r="C35" s="13" t="s">
        <v>44</v>
      </c>
      <c r="D35" s="13"/>
      <c r="E35" s="34">
        <v>180</v>
      </c>
      <c r="F35" s="34">
        <v>180</v>
      </c>
      <c r="G35" s="34">
        <v>180</v>
      </c>
      <c r="H35" s="34">
        <v>180</v>
      </c>
      <c r="I35" s="34">
        <v>180</v>
      </c>
      <c r="J35" s="34">
        <v>180</v>
      </c>
      <c r="K35" s="34">
        <v>180</v>
      </c>
      <c r="L35" s="34">
        <v>180</v>
      </c>
    </row>
    <row r="36" spans="1:12" ht="15.6" x14ac:dyDescent="0.3">
      <c r="A36" s="21" t="s">
        <v>45</v>
      </c>
      <c r="B36" s="4"/>
      <c r="C36" s="4"/>
      <c r="D36" s="4"/>
      <c r="E36" s="31"/>
      <c r="F36" s="31"/>
      <c r="G36" s="38"/>
      <c r="H36" s="38"/>
      <c r="I36" s="38"/>
      <c r="J36" s="38"/>
      <c r="K36" s="38"/>
      <c r="L36" s="38"/>
    </row>
    <row r="37" spans="1:12" x14ac:dyDescent="0.3">
      <c r="A37" s="20" t="s">
        <v>46</v>
      </c>
      <c r="B37" s="5">
        <v>10000</v>
      </c>
      <c r="C37" s="11"/>
      <c r="D37" s="11"/>
      <c r="E37" s="32"/>
      <c r="F37" s="32"/>
      <c r="G37" s="39"/>
      <c r="H37" s="39"/>
      <c r="I37" s="39"/>
      <c r="J37" s="39"/>
      <c r="K37" s="39"/>
      <c r="L37" s="39"/>
    </row>
    <row r="38" spans="1:12" x14ac:dyDescent="0.3">
      <c r="A38" s="20" t="s">
        <v>47</v>
      </c>
      <c r="B38" s="5">
        <v>10000</v>
      </c>
      <c r="C38" s="11"/>
      <c r="D38" s="11"/>
      <c r="E38" s="32"/>
      <c r="F38" s="32"/>
      <c r="G38" s="39"/>
      <c r="H38" s="39"/>
      <c r="I38" s="39"/>
      <c r="J38" s="39"/>
      <c r="K38" s="39"/>
      <c r="L38" s="39"/>
    </row>
    <row r="39" spans="1:12" x14ac:dyDescent="0.3">
      <c r="A39" s="22" t="s">
        <v>48</v>
      </c>
      <c r="B39" s="3">
        <v>15000</v>
      </c>
      <c r="C39" s="9"/>
      <c r="D39" s="9"/>
      <c r="E39" s="33"/>
      <c r="F39" s="33"/>
      <c r="G39" s="40"/>
      <c r="H39" s="40"/>
      <c r="I39" s="40"/>
      <c r="J39" s="40"/>
      <c r="K39" s="40"/>
      <c r="L39" s="40"/>
    </row>
    <row r="40" spans="1:12" ht="15.6" x14ac:dyDescent="0.3">
      <c r="A40" s="19" t="s">
        <v>49</v>
      </c>
      <c r="B40" s="4"/>
      <c r="C40" s="4"/>
      <c r="D40" s="4"/>
      <c r="E40" s="31"/>
      <c r="F40" s="31"/>
      <c r="G40" s="38"/>
      <c r="H40" s="38"/>
      <c r="I40" s="38"/>
      <c r="J40" s="38"/>
      <c r="K40" s="38"/>
      <c r="L40" s="38"/>
    </row>
    <row r="41" spans="1:12" x14ac:dyDescent="0.3">
      <c r="A41" s="20" t="s">
        <v>50</v>
      </c>
      <c r="B41" s="5">
        <v>10000</v>
      </c>
      <c r="C41" s="11" t="s">
        <v>51</v>
      </c>
      <c r="D41" s="11"/>
      <c r="E41" s="32">
        <v>40000</v>
      </c>
      <c r="F41" s="32">
        <v>40000</v>
      </c>
      <c r="G41" s="32">
        <v>40000</v>
      </c>
      <c r="H41" s="32">
        <v>40000</v>
      </c>
      <c r="I41" s="32">
        <v>40000</v>
      </c>
      <c r="J41" s="32">
        <v>40000</v>
      </c>
      <c r="K41" s="32">
        <v>40000</v>
      </c>
      <c r="L41" s="32">
        <v>40000</v>
      </c>
    </row>
    <row r="42" spans="1:12" x14ac:dyDescent="0.3">
      <c r="A42" s="22" t="s">
        <v>52</v>
      </c>
      <c r="B42" s="3">
        <v>10000</v>
      </c>
      <c r="C42" s="9" t="s">
        <v>53</v>
      </c>
      <c r="D42" s="9"/>
      <c r="E42" s="33">
        <v>5000</v>
      </c>
      <c r="F42" s="33">
        <v>5000</v>
      </c>
      <c r="G42" s="33">
        <v>5000</v>
      </c>
      <c r="H42" s="33">
        <v>5000</v>
      </c>
      <c r="I42" s="33">
        <v>5000</v>
      </c>
      <c r="J42" s="33">
        <v>5000</v>
      </c>
      <c r="K42" s="33">
        <v>5000</v>
      </c>
      <c r="L42" s="33">
        <v>5000</v>
      </c>
    </row>
    <row r="43" spans="1:12" ht="15.6" x14ac:dyDescent="0.3">
      <c r="A43" s="19" t="s">
        <v>54</v>
      </c>
      <c r="B43" s="4"/>
      <c r="C43" s="4"/>
      <c r="D43" s="4"/>
      <c r="E43" s="31"/>
      <c r="F43" s="31"/>
      <c r="G43" s="38"/>
      <c r="H43" s="38"/>
      <c r="I43" s="38"/>
      <c r="J43" s="38"/>
      <c r="K43" s="38"/>
      <c r="L43" s="38"/>
    </row>
    <row r="44" spans="1:12" ht="28.8" x14ac:dyDescent="0.3">
      <c r="A44" s="23" t="s">
        <v>55</v>
      </c>
      <c r="B44" s="5">
        <v>400</v>
      </c>
      <c r="C44" s="15" t="s">
        <v>56</v>
      </c>
      <c r="D44" s="15"/>
      <c r="E44" s="32">
        <v>2000</v>
      </c>
      <c r="F44" s="32">
        <v>2000</v>
      </c>
      <c r="G44" s="32">
        <v>2000</v>
      </c>
      <c r="H44" s="32">
        <v>2000</v>
      </c>
      <c r="I44" s="32">
        <v>2000</v>
      </c>
      <c r="J44" s="32">
        <v>2000</v>
      </c>
      <c r="K44" s="32">
        <v>2000</v>
      </c>
      <c r="L44" s="32">
        <v>2000</v>
      </c>
    </row>
    <row r="45" spans="1:12" ht="28.8" x14ac:dyDescent="0.3">
      <c r="A45" s="25"/>
      <c r="B45" s="6"/>
      <c r="C45" s="13" t="s">
        <v>57</v>
      </c>
      <c r="D45" s="13"/>
      <c r="E45" s="33">
        <v>300</v>
      </c>
      <c r="F45" s="33">
        <v>300</v>
      </c>
      <c r="G45" s="33">
        <v>300</v>
      </c>
      <c r="H45" s="33">
        <v>300</v>
      </c>
      <c r="I45" s="33">
        <v>300</v>
      </c>
      <c r="J45" s="33">
        <v>300</v>
      </c>
      <c r="K45" s="33">
        <v>300</v>
      </c>
      <c r="L45" s="33">
        <v>300</v>
      </c>
    </row>
    <row r="46" spans="1:12" ht="15.6" x14ac:dyDescent="0.3">
      <c r="A46" s="19" t="s">
        <v>58</v>
      </c>
      <c r="B46" s="4"/>
      <c r="C46" s="4"/>
      <c r="D46" s="4"/>
      <c r="E46" s="31"/>
      <c r="F46" s="31"/>
      <c r="G46" s="38"/>
      <c r="H46" s="38"/>
      <c r="I46" s="38"/>
      <c r="J46" s="38"/>
      <c r="K46" s="38"/>
      <c r="L46" s="38"/>
    </row>
    <row r="47" spans="1:12" x14ac:dyDescent="0.3">
      <c r="A47" s="20" t="s">
        <v>59</v>
      </c>
      <c r="B47" s="5">
        <v>46500</v>
      </c>
      <c r="C47" s="7" t="s">
        <v>60</v>
      </c>
      <c r="D47" s="7"/>
      <c r="E47" s="32">
        <v>25168</v>
      </c>
      <c r="F47" s="32">
        <v>25168</v>
      </c>
      <c r="G47" s="32">
        <v>25168</v>
      </c>
      <c r="H47" s="32">
        <v>25168</v>
      </c>
      <c r="I47" s="32">
        <v>25168</v>
      </c>
      <c r="J47" s="32">
        <v>25168</v>
      </c>
      <c r="K47" s="32">
        <v>25168</v>
      </c>
      <c r="L47" s="32">
        <v>25168</v>
      </c>
    </row>
    <row r="48" spans="1:12" ht="15.6" x14ac:dyDescent="0.3">
      <c r="A48" s="21"/>
      <c r="B48" s="7"/>
      <c r="C48" s="7" t="s">
        <v>61</v>
      </c>
      <c r="D48" s="7"/>
      <c r="E48" s="32">
        <v>4650</v>
      </c>
      <c r="F48" s="32">
        <v>4650</v>
      </c>
      <c r="G48" s="32">
        <v>4650</v>
      </c>
      <c r="H48" s="32">
        <v>4650</v>
      </c>
      <c r="I48" s="32">
        <v>4650</v>
      </c>
      <c r="J48" s="32">
        <v>4650</v>
      </c>
      <c r="K48" s="32">
        <v>4650</v>
      </c>
      <c r="L48" s="32">
        <v>4650</v>
      </c>
    </row>
    <row r="49" spans="1:25" x14ac:dyDescent="0.3">
      <c r="A49" s="22"/>
      <c r="B49" s="3"/>
      <c r="C49" s="9" t="s">
        <v>62</v>
      </c>
      <c r="D49" s="9"/>
      <c r="E49" s="33">
        <v>7750</v>
      </c>
      <c r="F49" s="33">
        <v>7750</v>
      </c>
      <c r="G49" s="33">
        <v>7750</v>
      </c>
      <c r="H49" s="33">
        <v>7750</v>
      </c>
      <c r="I49" s="33">
        <v>7750</v>
      </c>
      <c r="J49" s="33">
        <v>7750</v>
      </c>
      <c r="K49" s="33">
        <v>7750</v>
      </c>
      <c r="L49" s="33">
        <v>7750</v>
      </c>
    </row>
    <row r="50" spans="1:25" ht="16.2" thickBot="1" x14ac:dyDescent="0.35">
      <c r="A50" s="26" t="s">
        <v>63</v>
      </c>
      <c r="B50" s="27">
        <f>SUM(B7:B49)</f>
        <v>309938</v>
      </c>
      <c r="C50" s="16"/>
      <c r="D50" s="16"/>
      <c r="E50" s="27">
        <f>SUM(E5:E49)</f>
        <v>236576</v>
      </c>
      <c r="F50" s="27">
        <f>SUM(F5:F49)</f>
        <v>333214</v>
      </c>
      <c r="G50" s="27">
        <f>SUM(G5:G49)</f>
        <v>429852</v>
      </c>
      <c r="H50" s="27">
        <f>SUM(H5:H49)</f>
        <v>371490</v>
      </c>
      <c r="I50" s="27">
        <f>SUM(I5:I49)</f>
        <v>308128</v>
      </c>
      <c r="J50" s="27">
        <f>SUM(J5:J49)</f>
        <v>239766</v>
      </c>
      <c r="K50" s="27">
        <f>SUM(K5:K49)</f>
        <v>166404</v>
      </c>
      <c r="L50" s="27">
        <f>SUM(L5:L49)</f>
        <v>96638</v>
      </c>
    </row>
    <row r="51" spans="1:25" x14ac:dyDescent="0.3">
      <c r="F51" s="42"/>
    </row>
    <row r="53" spans="1:25" ht="17.399999999999999" x14ac:dyDescent="0.3">
      <c r="A53" s="18" t="s">
        <v>64</v>
      </c>
    </row>
    <row r="54" spans="1:25" x14ac:dyDescent="0.3">
      <c r="B54" s="1" t="s">
        <v>3</v>
      </c>
      <c r="C54" s="10"/>
      <c r="D54" s="52" t="s">
        <v>65</v>
      </c>
      <c r="E54" s="35" t="s">
        <v>4</v>
      </c>
      <c r="F54" s="41" t="s">
        <v>5</v>
      </c>
      <c r="G54" s="35" t="s">
        <v>6</v>
      </c>
      <c r="H54" s="35" t="s">
        <v>7</v>
      </c>
      <c r="I54" s="35" t="s">
        <v>8</v>
      </c>
      <c r="J54" s="35" t="s">
        <v>9</v>
      </c>
      <c r="K54" s="35" t="s">
        <v>10</v>
      </c>
      <c r="L54" s="35" t="s">
        <v>11</v>
      </c>
      <c r="N54" t="s">
        <v>66</v>
      </c>
      <c r="O54" s="48" t="s">
        <v>67</v>
      </c>
      <c r="P54" s="55" t="s">
        <v>68</v>
      </c>
      <c r="Q54" s="48" t="s">
        <v>69</v>
      </c>
      <c r="R54" s="48" t="s">
        <v>70</v>
      </c>
      <c r="S54" s="48" t="s">
        <v>71</v>
      </c>
      <c r="T54" s="48" t="s">
        <v>72</v>
      </c>
      <c r="U54" s="48" t="s">
        <v>73</v>
      </c>
      <c r="V54" s="48" t="s">
        <v>74</v>
      </c>
      <c r="W54" s="48" t="s">
        <v>75</v>
      </c>
      <c r="X54" s="48" t="s">
        <v>76</v>
      </c>
      <c r="Y54" s="48" t="s">
        <v>77</v>
      </c>
    </row>
    <row r="55" spans="1:25" ht="16.2" thickBot="1" x14ac:dyDescent="0.35">
      <c r="A55" s="1"/>
      <c r="B55" s="46"/>
      <c r="C55" s="47" t="s">
        <v>78</v>
      </c>
      <c r="D55" s="51"/>
      <c r="E55" s="45"/>
      <c r="F55" s="45"/>
      <c r="G55" s="45"/>
      <c r="H55" s="45"/>
      <c r="I55" s="45"/>
      <c r="J55" s="45"/>
      <c r="K55" s="45"/>
      <c r="L55" s="45">
        <f>K72</f>
        <v>8596</v>
      </c>
      <c r="O55" s="48"/>
      <c r="Q55" s="54">
        <f>C73</f>
        <v>-139938</v>
      </c>
      <c r="R55" s="54">
        <f>Tabla1[[#This Row],[Saldo mes 0]]</f>
        <v>-139938</v>
      </c>
      <c r="S55" s="54">
        <f t="shared" ref="S55:X55" si="1">R63</f>
        <v>-236576</v>
      </c>
      <c r="T55" s="54">
        <f t="shared" si="1"/>
        <v>-333214</v>
      </c>
      <c r="U55" s="54">
        <f t="shared" si="1"/>
        <v>-274852</v>
      </c>
      <c r="V55" s="54">
        <f t="shared" si="1"/>
        <v>-211490</v>
      </c>
      <c r="W55" s="54">
        <f t="shared" si="1"/>
        <v>-143128</v>
      </c>
      <c r="X55" s="54">
        <f t="shared" si="1"/>
        <v>-69766</v>
      </c>
    </row>
    <row r="56" spans="1:25" ht="16.2" thickTop="1" x14ac:dyDescent="0.3">
      <c r="A56" s="19" t="s">
        <v>79</v>
      </c>
      <c r="B56" s="4"/>
      <c r="C56" s="7"/>
      <c r="D56" s="7"/>
      <c r="E56" s="31"/>
      <c r="F56" s="31"/>
      <c r="G56" s="38"/>
      <c r="H56" s="38"/>
      <c r="I56" s="38"/>
      <c r="J56" s="38"/>
      <c r="K56" s="38"/>
      <c r="L56" s="38"/>
      <c r="O56" s="57">
        <f>-B50</f>
        <v>-309938</v>
      </c>
      <c r="P56" s="55">
        <f>B69</f>
        <v>170000</v>
      </c>
      <c r="Q56" s="29"/>
      <c r="S56" s="29"/>
      <c r="T56" s="29"/>
      <c r="U56" s="29"/>
      <c r="V56" s="29"/>
      <c r="W56" s="29"/>
      <c r="X56" s="29"/>
      <c r="Y56" s="29"/>
    </row>
    <row r="57" spans="1:25" x14ac:dyDescent="0.3">
      <c r="A57" s="20" t="s">
        <v>80</v>
      </c>
      <c r="B57" s="5">
        <v>20000</v>
      </c>
      <c r="C57" s="11"/>
      <c r="D57" s="11"/>
      <c r="E57" s="32"/>
      <c r="F57" s="32"/>
      <c r="G57" s="39"/>
      <c r="H57" s="39"/>
      <c r="I57" s="39"/>
      <c r="J57" s="39"/>
      <c r="K57" s="39"/>
      <c r="L57" s="39"/>
    </row>
    <row r="58" spans="1:25" x14ac:dyDescent="0.3">
      <c r="A58" s="20" t="s">
        <v>81</v>
      </c>
      <c r="B58" s="5">
        <v>5000</v>
      </c>
      <c r="C58" s="11"/>
      <c r="D58" s="11"/>
      <c r="E58" s="32"/>
      <c r="F58" s="32"/>
      <c r="G58" s="39"/>
      <c r="H58" s="39"/>
      <c r="I58" s="39"/>
      <c r="J58" s="39"/>
      <c r="K58" s="39"/>
      <c r="L58" s="39"/>
      <c r="N58" s="58" t="s">
        <v>82</v>
      </c>
      <c r="P58" s="49">
        <v>0</v>
      </c>
      <c r="Q58" s="48"/>
      <c r="R58" s="58">
        <f>SUM(E7:E49)</f>
        <v>96638</v>
      </c>
      <c r="S58" s="58">
        <f>SUM(F7:F49)</f>
        <v>96638</v>
      </c>
      <c r="T58" s="58">
        <f>SUM(G7:G49)</f>
        <v>96638</v>
      </c>
      <c r="U58" s="58">
        <f>SUM(H7:H49)</f>
        <v>96638</v>
      </c>
      <c r="V58" s="58">
        <f>SUM(I7:I49)</f>
        <v>96638</v>
      </c>
      <c r="W58" s="58">
        <f>SUM(J7:J49)</f>
        <v>96638</v>
      </c>
      <c r="X58" s="58">
        <f>SUM(K7:K49)</f>
        <v>96638</v>
      </c>
      <c r="Y58" s="58">
        <f>SUM(L7:L49)</f>
        <v>96638</v>
      </c>
    </row>
    <row r="59" spans="1:25" x14ac:dyDescent="0.3">
      <c r="A59" s="22" t="s">
        <v>83</v>
      </c>
      <c r="B59" s="3">
        <v>15000</v>
      </c>
      <c r="C59" s="9"/>
      <c r="D59" s="9"/>
      <c r="E59" s="33"/>
      <c r="F59" s="33"/>
      <c r="G59" s="40"/>
      <c r="H59" s="40"/>
      <c r="I59" s="40"/>
      <c r="J59" s="40"/>
      <c r="K59" s="40"/>
      <c r="L59" s="40"/>
      <c r="N59" s="55" t="s">
        <v>84</v>
      </c>
      <c r="P59" s="49">
        <v>0</v>
      </c>
      <c r="Q59" s="48"/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55">
        <f>X63</f>
        <v>8596</v>
      </c>
    </row>
    <row r="60" spans="1:25" ht="15.6" x14ac:dyDescent="0.3">
      <c r="A60" s="19" t="s">
        <v>85</v>
      </c>
      <c r="B60" s="4"/>
      <c r="C60" s="4"/>
      <c r="D60" s="4"/>
      <c r="E60" s="31"/>
      <c r="F60" s="31"/>
      <c r="G60" s="38"/>
      <c r="H60" s="38"/>
      <c r="I60" s="38"/>
      <c r="J60" s="38"/>
      <c r="K60" s="38"/>
      <c r="L60" s="38"/>
      <c r="N60" s="59" t="s">
        <v>86</v>
      </c>
      <c r="P60" s="49">
        <v>0</v>
      </c>
      <c r="R60" s="49">
        <v>0</v>
      </c>
      <c r="S60" s="49">
        <v>0</v>
      </c>
      <c r="T60" s="56">
        <v>155000</v>
      </c>
      <c r="U60" s="56">
        <v>160000</v>
      </c>
      <c r="V60" s="56">
        <f>165000</f>
        <v>165000</v>
      </c>
      <c r="W60" s="56">
        <v>170000</v>
      </c>
      <c r="X60" s="56">
        <v>175000</v>
      </c>
      <c r="Y60" s="56">
        <v>180000</v>
      </c>
    </row>
    <row r="61" spans="1:25" ht="15.6" x14ac:dyDescent="0.3">
      <c r="A61" s="21"/>
      <c r="B61" s="7"/>
      <c r="C61" s="7" t="s">
        <v>87</v>
      </c>
      <c r="D61" s="7"/>
      <c r="E61" s="32"/>
      <c r="F61" s="32"/>
      <c r="G61" s="39">
        <v>150000</v>
      </c>
      <c r="H61" s="39">
        <v>150000</v>
      </c>
      <c r="I61" s="39">
        <v>150000</v>
      </c>
      <c r="J61" s="39">
        <v>150000</v>
      </c>
      <c r="K61" s="39">
        <v>150000</v>
      </c>
      <c r="L61" s="39">
        <v>150000</v>
      </c>
    </row>
    <row r="62" spans="1:25" x14ac:dyDescent="0.3">
      <c r="A62" s="22"/>
      <c r="B62" s="3"/>
      <c r="C62" s="9" t="s">
        <v>88</v>
      </c>
      <c r="D62" s="9"/>
      <c r="E62" s="33"/>
      <c r="F62" s="33"/>
      <c r="G62" s="33">
        <v>5000</v>
      </c>
      <c r="H62" s="33">
        <v>10000</v>
      </c>
      <c r="I62" s="33">
        <v>15000</v>
      </c>
      <c r="J62" s="33">
        <v>20000</v>
      </c>
      <c r="K62" s="33">
        <v>25000</v>
      </c>
      <c r="L62" s="33">
        <v>30000</v>
      </c>
      <c r="N62" s="53"/>
    </row>
    <row r="63" spans="1:25" ht="15.6" x14ac:dyDescent="0.3">
      <c r="A63" s="19" t="s">
        <v>89</v>
      </c>
      <c r="B63" s="4"/>
      <c r="C63" s="4"/>
      <c r="D63" s="4"/>
      <c r="E63" s="31"/>
      <c r="F63" s="31"/>
      <c r="G63" s="38"/>
      <c r="H63" s="38"/>
      <c r="I63" s="38"/>
      <c r="J63" s="38"/>
      <c r="K63" s="38"/>
      <c r="L63" s="38"/>
      <c r="N63" s="53" t="s">
        <v>90</v>
      </c>
      <c r="R63" s="54">
        <f>Q55-R58</f>
        <v>-236576</v>
      </c>
      <c r="S63" s="54">
        <f>S55-S58</f>
        <v>-333214</v>
      </c>
      <c r="T63" s="54">
        <f>T55-T58+T60</f>
        <v>-274852</v>
      </c>
      <c r="U63" s="54">
        <f>U55-U58+U60</f>
        <v>-211490</v>
      </c>
      <c r="V63" s="54">
        <f>V55-V58+V60</f>
        <v>-143128</v>
      </c>
      <c r="W63" s="54">
        <f>W55-W58+W60</f>
        <v>-69766</v>
      </c>
      <c r="X63" s="55">
        <f>X55-X58+X60</f>
        <v>8596</v>
      </c>
      <c r="Y63" s="55">
        <f>-Y58+Y59+Y60</f>
        <v>91958</v>
      </c>
    </row>
    <row r="64" spans="1:25" x14ac:dyDescent="0.3">
      <c r="A64" s="20" t="s">
        <v>91</v>
      </c>
      <c r="B64" s="5">
        <v>50000</v>
      </c>
      <c r="C64" s="11"/>
      <c r="D64" s="11"/>
      <c r="E64" s="32"/>
      <c r="F64" s="32"/>
      <c r="G64" s="39"/>
      <c r="H64" s="39"/>
      <c r="I64" s="39"/>
      <c r="J64" s="39"/>
      <c r="K64" s="39"/>
      <c r="L64" s="39"/>
    </row>
    <row r="65" spans="1:12" x14ac:dyDescent="0.3">
      <c r="A65" s="20" t="s">
        <v>92</v>
      </c>
      <c r="B65" s="5">
        <v>10000</v>
      </c>
      <c r="C65" s="11"/>
      <c r="D65" s="11"/>
      <c r="E65" s="32"/>
      <c r="F65" s="32"/>
      <c r="G65" s="39"/>
      <c r="H65" s="39"/>
      <c r="I65" s="39"/>
      <c r="J65" s="39"/>
      <c r="K65" s="39"/>
      <c r="L65" s="39"/>
    </row>
    <row r="66" spans="1:12" x14ac:dyDescent="0.3">
      <c r="A66" s="22" t="s">
        <v>93</v>
      </c>
      <c r="B66" s="3">
        <v>20000</v>
      </c>
      <c r="C66" s="9"/>
      <c r="D66" s="9"/>
      <c r="E66" s="33"/>
      <c r="F66" s="33"/>
      <c r="G66" s="40"/>
      <c r="H66" s="40"/>
      <c r="I66" s="40"/>
      <c r="J66" s="40"/>
      <c r="K66" s="40"/>
      <c r="L66" s="40"/>
    </row>
    <row r="67" spans="1:12" ht="15.6" x14ac:dyDescent="0.3">
      <c r="A67" s="21" t="s">
        <v>94</v>
      </c>
      <c r="B67" s="7"/>
      <c r="C67" s="7"/>
      <c r="D67" s="7"/>
      <c r="E67" s="32"/>
      <c r="F67" s="32"/>
      <c r="G67" s="39"/>
      <c r="H67" s="39"/>
      <c r="I67" s="39"/>
      <c r="J67" s="39"/>
      <c r="K67" s="39"/>
      <c r="L67" s="39"/>
    </row>
    <row r="68" spans="1:12" x14ac:dyDescent="0.3">
      <c r="A68" s="22" t="s">
        <v>95</v>
      </c>
      <c r="B68" s="3">
        <v>50000</v>
      </c>
      <c r="C68" s="9"/>
      <c r="D68" s="9"/>
      <c r="E68" s="33"/>
      <c r="F68" s="33"/>
      <c r="G68" s="40"/>
      <c r="H68" s="40"/>
      <c r="I68" s="40"/>
      <c r="J68" s="40"/>
      <c r="K68" s="40"/>
      <c r="L68" s="40"/>
    </row>
    <row r="69" spans="1:12" ht="16.2" thickBot="1" x14ac:dyDescent="0.35">
      <c r="A69" s="26" t="s">
        <v>96</v>
      </c>
      <c r="B69" s="27">
        <f>SUM(B57:B68)</f>
        <v>170000</v>
      </c>
      <c r="C69" s="16"/>
      <c r="D69" s="27">
        <f>C73</f>
        <v>-139938</v>
      </c>
      <c r="E69" s="27">
        <f>SUM(E57:E68)</f>
        <v>0</v>
      </c>
      <c r="F69" s="27">
        <f t="shared" ref="F69:G69" si="2">SUM(F57:F68)</f>
        <v>0</v>
      </c>
      <c r="G69" s="27">
        <f t="shared" si="2"/>
        <v>155000</v>
      </c>
      <c r="H69" s="27">
        <f>SUM(H57:H68)</f>
        <v>160000</v>
      </c>
      <c r="I69" s="27">
        <f t="shared" ref="I69" si="3">SUM(I57:I68)</f>
        <v>165000</v>
      </c>
      <c r="J69" s="27">
        <f t="shared" ref="J69:K69" si="4">SUM(J57:J68)</f>
        <v>170000</v>
      </c>
      <c r="K69" s="27">
        <f t="shared" si="4"/>
        <v>175000</v>
      </c>
      <c r="L69" s="27">
        <f>SUM(L55:L68)</f>
        <v>188596</v>
      </c>
    </row>
    <row r="70" spans="1:12" ht="15" thickBot="1" x14ac:dyDescent="0.35">
      <c r="F70" s="42"/>
      <c r="G70" s="43"/>
      <c r="H70" s="43"/>
      <c r="I70" s="43"/>
      <c r="J70" s="43"/>
    </row>
    <row r="71" spans="1:12" x14ac:dyDescent="0.3">
      <c r="H71" s="29"/>
      <c r="I71" s="29"/>
      <c r="J71" s="29"/>
    </row>
    <row r="72" spans="1:12" ht="16.2" thickBot="1" x14ac:dyDescent="0.35">
      <c r="A72" s="26" t="s">
        <v>97</v>
      </c>
      <c r="C72" s="44"/>
      <c r="D72" s="44"/>
      <c r="E72" s="45">
        <f t="shared" ref="E72:L72" si="5">E69-E50</f>
        <v>-236576</v>
      </c>
      <c r="F72" s="45">
        <f t="shared" si="5"/>
        <v>-333214</v>
      </c>
      <c r="G72" s="45">
        <f t="shared" si="5"/>
        <v>-274852</v>
      </c>
      <c r="H72" s="29">
        <f t="shared" si="5"/>
        <v>-211490</v>
      </c>
      <c r="I72" s="45">
        <f t="shared" si="5"/>
        <v>-143128</v>
      </c>
      <c r="J72" s="45">
        <f t="shared" si="5"/>
        <v>-69766</v>
      </c>
      <c r="K72" s="29">
        <f t="shared" si="5"/>
        <v>8596</v>
      </c>
      <c r="L72" s="29">
        <f t="shared" si="5"/>
        <v>91958</v>
      </c>
    </row>
    <row r="73" spans="1:12" ht="15.6" thickTop="1" thickBot="1" x14ac:dyDescent="0.35">
      <c r="C73" s="45">
        <f>B69-B50</f>
        <v>-139938</v>
      </c>
      <c r="F73" s="60"/>
      <c r="G73" s="60"/>
    </row>
    <row r="74" spans="1:12" ht="15" thickTop="1" x14ac:dyDescent="0.3"/>
    <row r="88" spans="1:3" x14ac:dyDescent="0.3">
      <c r="A88" s="20" t="s">
        <v>39</v>
      </c>
      <c r="B88" s="5">
        <v>683</v>
      </c>
      <c r="C88" s="11" t="s">
        <v>40</v>
      </c>
    </row>
    <row r="89" spans="1:3" x14ac:dyDescent="0.3">
      <c r="A89" s="20" t="s">
        <v>41</v>
      </c>
      <c r="B89" s="5">
        <v>180</v>
      </c>
      <c r="C89" s="11" t="s">
        <v>42</v>
      </c>
    </row>
    <row r="90" spans="1:3" x14ac:dyDescent="0.3">
      <c r="B90" s="5"/>
      <c r="C90" s="11" t="s">
        <v>43</v>
      </c>
    </row>
    <row r="91" spans="1:3" ht="28.8" x14ac:dyDescent="0.3">
      <c r="A91" s="24"/>
      <c r="B91" s="3"/>
      <c r="C91" s="13" t="s">
        <v>44</v>
      </c>
    </row>
    <row r="92" spans="1:3" ht="15.6" x14ac:dyDescent="0.3">
      <c r="A92" s="21" t="s">
        <v>45</v>
      </c>
      <c r="B92" s="4"/>
      <c r="C92" s="4"/>
    </row>
    <row r="93" spans="1:3" x14ac:dyDescent="0.3">
      <c r="A93" s="20" t="s">
        <v>46</v>
      </c>
      <c r="B93" s="5">
        <v>10000</v>
      </c>
      <c r="C93" s="11"/>
    </row>
    <row r="94" spans="1:3" x14ac:dyDescent="0.3">
      <c r="A94" s="20" t="s">
        <v>47</v>
      </c>
      <c r="B94" s="5">
        <v>10000</v>
      </c>
      <c r="C94" s="11"/>
    </row>
    <row r="95" spans="1:3" x14ac:dyDescent="0.3">
      <c r="A95" s="22" t="s">
        <v>48</v>
      </c>
      <c r="B95" s="3">
        <v>15000</v>
      </c>
      <c r="C95" s="9"/>
    </row>
    <row r="96" spans="1:3" ht="15.6" x14ac:dyDescent="0.3">
      <c r="A96" s="19" t="s">
        <v>49</v>
      </c>
      <c r="B96" s="4"/>
      <c r="C96" s="4"/>
    </row>
    <row r="97" spans="1:3" x14ac:dyDescent="0.3">
      <c r="A97" s="20" t="s">
        <v>50</v>
      </c>
      <c r="B97" s="5">
        <v>10000</v>
      </c>
      <c r="C97" s="11" t="s">
        <v>51</v>
      </c>
    </row>
    <row r="98" spans="1:3" x14ac:dyDescent="0.3">
      <c r="A98" s="22" t="s">
        <v>52</v>
      </c>
      <c r="B98" s="3">
        <v>10000</v>
      </c>
      <c r="C98" s="9" t="s">
        <v>53</v>
      </c>
    </row>
    <row r="99" spans="1:3" ht="15.6" x14ac:dyDescent="0.3">
      <c r="A99" s="19" t="s">
        <v>54</v>
      </c>
      <c r="B99" s="4"/>
      <c r="C99" s="4"/>
    </row>
    <row r="100" spans="1:3" ht="28.8" x14ac:dyDescent="0.3">
      <c r="A100" s="23" t="s">
        <v>55</v>
      </c>
      <c r="B100" s="5">
        <v>400</v>
      </c>
      <c r="C100" s="15" t="s">
        <v>56</v>
      </c>
    </row>
    <row r="101" spans="1:3" ht="28.8" x14ac:dyDescent="0.3">
      <c r="A101" s="25"/>
      <c r="B101" s="6"/>
      <c r="C101" s="13" t="s">
        <v>57</v>
      </c>
    </row>
  </sheetData>
  <mergeCells count="1">
    <mergeCell ref="F73:G73"/>
  </mergeCells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72DF4E4720FA49A583B75EC75DC96F" ma:contentTypeVersion="13" ma:contentTypeDescription="Crear nuevo documento." ma:contentTypeScope="" ma:versionID="b16d0816db71039ce2d075b477846ed3">
  <xsd:schema xmlns:xsd="http://www.w3.org/2001/XMLSchema" xmlns:xs="http://www.w3.org/2001/XMLSchema" xmlns:p="http://schemas.microsoft.com/office/2006/metadata/properties" xmlns:ns3="ec7e72cd-c1f7-4947-a727-e17d866fdcbe" xmlns:ns4="16b0b039-5268-40ae-a6a9-bf7d7094182f" targetNamespace="http://schemas.microsoft.com/office/2006/metadata/properties" ma:root="true" ma:fieldsID="f1ecbcb0cdeb27e09ca2e57acdba2347" ns3:_="" ns4:_="">
    <xsd:import namespace="ec7e72cd-c1f7-4947-a727-e17d866fdcbe"/>
    <xsd:import namespace="16b0b039-5268-40ae-a6a9-bf7d709418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e72cd-c1f7-4947-a727-e17d866fdc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0b039-5268-40ae-a6a9-bf7d709418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b0b039-5268-40ae-a6a9-bf7d7094182f" xsi:nil="true"/>
  </documentManagement>
</p:properties>
</file>

<file path=customXml/itemProps1.xml><?xml version="1.0" encoding="utf-8"?>
<ds:datastoreItem xmlns:ds="http://schemas.openxmlformats.org/officeDocument/2006/customXml" ds:itemID="{89685F3C-76E4-4503-A499-319DD502A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7e72cd-c1f7-4947-a727-e17d866fdcbe"/>
    <ds:schemaRef ds:uri="16b0b039-5268-40ae-a6a9-bf7d709418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3EF652-031E-4217-920C-2A56C722B8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D37860-CF88-4638-BD34-C863A1490074}">
  <ds:schemaRefs>
    <ds:schemaRef ds:uri="ec7e72cd-c1f7-4947-a727-e17d866fdcbe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6b0b039-5268-40ae-a6a9-bf7d7094182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Presupuesto 7 meses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robertocortesvalyh@gmail.com</dc:creator>
  <cp:keywords/>
  <dc:description/>
  <cp:lastModifiedBy>JOSE LUIS SANDOVAL PEREZ</cp:lastModifiedBy>
  <cp:revision/>
  <dcterms:created xsi:type="dcterms:W3CDTF">2024-05-20T18:11:56Z</dcterms:created>
  <dcterms:modified xsi:type="dcterms:W3CDTF">2024-06-20T04:43:06Z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0x010100BD72DF4E4720FA49A583B75EC75DC96F</vt:lpwstr>
  </property>
</Properties>
</file>