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AA\ICI\Primer semestre\CONTABILIDAD BASICA\"/>
    </mc:Choice>
  </mc:AlternateContent>
  <xr:revisionPtr revIDLastSave="0" documentId="8_{18CFA01D-1619-4AE5-8606-367CA1B327BB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INFORMACIÓN BASE" sheetId="2" r:id="rId1"/>
    <sheet name="ER" sheetId="1" r:id="rId2"/>
    <sheet name="ER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9" i="3" l="1"/>
  <c r="H22" i="3"/>
  <c r="H24" i="3"/>
  <c r="G39" i="3"/>
  <c r="F38" i="3"/>
  <c r="G10" i="3"/>
  <c r="F20" i="3"/>
  <c r="F18" i="3"/>
  <c r="G22" i="1"/>
  <c r="F20" i="1"/>
  <c r="F18" i="1"/>
  <c r="G24" i="3"/>
  <c r="G22" i="3"/>
  <c r="E14" i="3"/>
  <c r="G10" i="1" l="1"/>
  <c r="E14" i="1"/>
  <c r="H22" i="1" s="1"/>
  <c r="G30" i="3" l="1"/>
  <c r="H30" i="3" l="1"/>
  <c r="G36" i="3"/>
  <c r="H36" i="3" s="1"/>
  <c r="G30" i="1"/>
  <c r="H24" i="1"/>
  <c r="G36" i="1" l="1"/>
  <c r="H36" i="1" s="1"/>
  <c r="H30" i="1"/>
</calcChain>
</file>

<file path=xl/sharedStrings.xml><?xml version="1.0" encoding="utf-8"?>
<sst xmlns="http://schemas.openxmlformats.org/spreadsheetml/2006/main" count="144" uniqueCount="65">
  <si>
    <t>INGRESOS TOTALES</t>
  </si>
  <si>
    <t>menos:</t>
  </si>
  <si>
    <t>DEVOLUCIONES SOBRE VENTA</t>
  </si>
  <si>
    <t>REBAJAS SOBRE VENTA</t>
  </si>
  <si>
    <t>DESCUENTO SOBRE VENTA</t>
  </si>
  <si>
    <t>igual:</t>
  </si>
  <si>
    <t>INGRESOS NETOS</t>
  </si>
  <si>
    <t>COMPRAS TOTALES</t>
  </si>
  <si>
    <t>más:</t>
  </si>
  <si>
    <t>GASTOS DE COMPRA</t>
  </si>
  <si>
    <t>COMPRAS</t>
  </si>
  <si>
    <t>DEVOLUCIONES SOBRE COMPRA</t>
  </si>
  <si>
    <t>REBAJAS SOBRE COMPRA</t>
  </si>
  <si>
    <t>DESCUENTO SOBRE COMPRA</t>
  </si>
  <si>
    <t>COMPRAS NETAS</t>
  </si>
  <si>
    <t>INVENTARIO INICIAL</t>
  </si>
  <si>
    <t>TOTAL MERCANCÍA DISPONIBLE</t>
  </si>
  <si>
    <t>INVENTARIO FINAL</t>
  </si>
  <si>
    <t>COSTO DE LO VENDIDO</t>
  </si>
  <si>
    <t>GASTOS DE VENTA</t>
  </si>
  <si>
    <t>GASTOS DE ADMINISTRACIÓN</t>
  </si>
  <si>
    <t>OTROS GASTO</t>
  </si>
  <si>
    <t>OTROS INGRESOS</t>
  </si>
  <si>
    <t>INTERESES GANADOS</t>
  </si>
  <si>
    <t>INTERESES A CARGO</t>
  </si>
  <si>
    <t>PÉRDIDA CAMBIARIA</t>
  </si>
  <si>
    <t>GANANCIA CAMBIARIA</t>
  </si>
  <si>
    <t>ESTADO DE RESULTADOS INTEGRAL</t>
  </si>
  <si>
    <t>DEL 1 DE ENERO AL 31 DE DICIEMBRE DE 202X</t>
  </si>
  <si>
    <t>Hasta que los conocí vi la vida con dolor  SA de CV</t>
  </si>
  <si>
    <t>Del 1 de enero al 31 de diciembre del 2021</t>
  </si>
  <si>
    <t xml:space="preserve">Compras </t>
  </si>
  <si>
    <t>Ingresos</t>
  </si>
  <si>
    <t>Descuentos sobre compra</t>
  </si>
  <si>
    <t>Ganancia por fluctuación cambiaria</t>
  </si>
  <si>
    <t>Otros gastos</t>
  </si>
  <si>
    <t>Devoluciones sobre venta</t>
  </si>
  <si>
    <t xml:space="preserve">Otros productos </t>
  </si>
  <si>
    <t>Rebajas sobre venta</t>
  </si>
  <si>
    <t>Rebajas sobre compra</t>
  </si>
  <si>
    <t>Inventario inicial de mercancias</t>
  </si>
  <si>
    <t>Descuentos sobre venta</t>
  </si>
  <si>
    <t>Gastos de compra</t>
  </si>
  <si>
    <t>Gastos de venta</t>
  </si>
  <si>
    <t xml:space="preserve">Gastos de administración </t>
  </si>
  <si>
    <t>Devoluciones sobre compra</t>
  </si>
  <si>
    <t>Intereses a cargo</t>
  </si>
  <si>
    <t>Inventario final de mercancías</t>
  </si>
  <si>
    <t>%</t>
  </si>
  <si>
    <t>PERDIDA BRUTA</t>
  </si>
  <si>
    <t>PÉRDIDA DE OPERACIÓN</t>
  </si>
  <si>
    <t>PÉRDIDA DEL EJERCICIO</t>
  </si>
  <si>
    <t>-</t>
  </si>
  <si>
    <t>DATOS DEL ALUMNO:</t>
  </si>
  <si>
    <t>Nombre:</t>
  </si>
  <si>
    <t>Yarely Lizeth González Martínez</t>
  </si>
  <si>
    <t>ID:</t>
  </si>
  <si>
    <t>Fecha:</t>
  </si>
  <si>
    <t>13 de octubre de 2021</t>
  </si>
  <si>
    <t>UTILIDAD BRUTA</t>
  </si>
  <si>
    <t>IMPUESTO A LA UTILIDAD 30%</t>
  </si>
  <si>
    <t>Igual:</t>
  </si>
  <si>
    <t xml:space="preserve">UTILIDAD DEL EJERCICIO </t>
  </si>
  <si>
    <t>UTILIDAD DEL EJERCICIO</t>
  </si>
  <si>
    <t>Jose Luis Sandoval Perez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</si>
</sst>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-[$$-80A]* #,##0.00_-;\-[$$-80A]* #,##0.00_-;_-[$$-80A]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Franklin Gothic Book"/>
      <family val="2"/>
    </font>
    <font>
      <b/>
      <sz val="11"/>
      <color theme="1"/>
      <name val="Franklin Gothic Book"/>
      <family val="2"/>
    </font>
    <font>
      <b/>
      <sz val="11"/>
      <color rgb="FFFF0000"/>
      <name val="Franklin Gothic Book"/>
      <family val="2"/>
    </font>
    <font>
      <b/>
      <sz val="11"/>
      <color theme="1"/>
      <name val="Calibri"/>
      <family val="2"/>
      <scheme val="minor"/>
    </font>
    <font>
      <b/>
      <sz val="11"/>
      <name val="Franklin Gothic Book"/>
      <family val="2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Fill="1"/>
    <xf numFmtId="0" fontId="2" fillId="0" borderId="1" xfId="0" applyFont="1" applyFill="1" applyBorder="1"/>
    <xf numFmtId="44" fontId="2" fillId="0" borderId="1" xfId="1" applyFont="1" applyFill="1" applyBorder="1"/>
    <xf numFmtId="44" fontId="2" fillId="0" borderId="0" xfId="2" applyFont="1"/>
    <xf numFmtId="44" fontId="2" fillId="0" borderId="2" xfId="2" applyFont="1" applyBorder="1"/>
    <xf numFmtId="0" fontId="3" fillId="0" borderId="0" xfId="0" applyFont="1" applyAlignment="1">
      <alignment horizontal="center" vertical="center"/>
    </xf>
    <xf numFmtId="44" fontId="3" fillId="0" borderId="0" xfId="2" applyFont="1" applyAlignment="1">
      <alignment horizontal="center" vertical="center"/>
    </xf>
    <xf numFmtId="44" fontId="3" fillId="0" borderId="2" xfId="2" applyFont="1" applyBorder="1" applyAlignment="1">
      <alignment horizontal="center" vertical="center"/>
    </xf>
    <xf numFmtId="44" fontId="4" fillId="0" borderId="2" xfId="2" applyFont="1" applyBorder="1" applyAlignment="1">
      <alignment horizontal="center" vertical="center"/>
    </xf>
    <xf numFmtId="9" fontId="2" fillId="0" borderId="0" xfId="3" applyFont="1" applyAlignment="1">
      <alignment horizontal="center"/>
    </xf>
    <xf numFmtId="9" fontId="3" fillId="0" borderId="0" xfId="3" applyFont="1" applyAlignment="1">
      <alignment horizontal="center"/>
    </xf>
    <xf numFmtId="44" fontId="4" fillId="0" borderId="0" xfId="2" applyFont="1" applyAlignment="1">
      <alignment horizontal="center" vertical="center"/>
    </xf>
    <xf numFmtId="44" fontId="3" fillId="0" borderId="0" xfId="2" applyFont="1"/>
    <xf numFmtId="0" fontId="2" fillId="0" borderId="1" xfId="0" applyFont="1" applyBorder="1"/>
    <xf numFmtId="0" fontId="2" fillId="0" borderId="0" xfId="0" applyFont="1" applyAlignment="1">
      <alignment horizontal="center"/>
    </xf>
    <xf numFmtId="44" fontId="6" fillId="0" borderId="2" xfId="2" applyFont="1" applyBorder="1" applyAlignment="1">
      <alignment horizontal="center" vertical="center"/>
    </xf>
    <xf numFmtId="44" fontId="6" fillId="0" borderId="0" xfId="2" applyFont="1" applyAlignment="1">
      <alignment horizontal="center" vertical="center"/>
    </xf>
    <xf numFmtId="164" fontId="5" fillId="0" borderId="0" xfId="2" applyNumberFormat="1" applyFont="1"/>
    <xf numFmtId="44" fontId="0" fillId="0" borderId="0" xfId="2" applyFont="1"/>
    <xf numFmtId="9" fontId="7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15" fontId="5" fillId="0" borderId="1" xfId="0" applyNumberFormat="1" applyFont="1" applyBorder="1" applyAlignment="1">
      <alignment horizontal="center"/>
    </xf>
  </cellXfs>
  <cellStyles count="4">
    <cellStyle name="Moneda" xfId="2" builtinId="4"/>
    <cellStyle name="Moneda 2" xfId="1" xr:uid="{00000000-0005-0000-0000-000001000000}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21"/>
  <sheetViews>
    <sheetView workbookViewId="0">
      <selection activeCell="B9" sqref="B9"/>
    </sheetView>
  </sheetViews>
  <sheetFormatPr baseColWidth="10" defaultColWidth="11.44140625" defaultRowHeight="15" x14ac:dyDescent="0.35"/>
  <cols>
    <col min="1" max="1" width="11.44140625" style="1"/>
    <col min="2" max="2" width="55.5546875" style="1" bestFit="1" customWidth="1"/>
    <col min="3" max="3" width="13.88671875" style="1" bestFit="1" customWidth="1"/>
    <col min="4" max="16384" width="11.44140625" style="1"/>
  </cols>
  <sheetData>
    <row r="2" spans="2:3" x14ac:dyDescent="0.35">
      <c r="B2" s="2" t="s">
        <v>29</v>
      </c>
      <c r="C2" s="2"/>
    </row>
    <row r="3" spans="2:3" x14ac:dyDescent="0.35">
      <c r="B3" s="2" t="s">
        <v>30</v>
      </c>
      <c r="C3" s="2"/>
    </row>
    <row r="4" spans="2:3" x14ac:dyDescent="0.35">
      <c r="B4" s="3"/>
      <c r="C4" s="3"/>
    </row>
    <row r="5" spans="2:3" x14ac:dyDescent="0.35">
      <c r="B5" s="4" t="s">
        <v>31</v>
      </c>
      <c r="C5" s="5">
        <v>50700</v>
      </c>
    </row>
    <row r="6" spans="2:3" x14ac:dyDescent="0.35">
      <c r="B6" s="4" t="s">
        <v>32</v>
      </c>
      <c r="C6" s="5">
        <v>70000</v>
      </c>
    </row>
    <row r="7" spans="2:3" x14ac:dyDescent="0.35">
      <c r="B7" s="4" t="s">
        <v>33</v>
      </c>
      <c r="C7" s="5">
        <v>1400</v>
      </c>
    </row>
    <row r="8" spans="2:3" x14ac:dyDescent="0.35">
      <c r="B8" s="4" t="s">
        <v>34</v>
      </c>
      <c r="C8" s="5">
        <v>1342</v>
      </c>
    </row>
    <row r="9" spans="2:3" x14ac:dyDescent="0.35">
      <c r="B9" s="4" t="s">
        <v>35</v>
      </c>
      <c r="C9" s="5">
        <v>10369</v>
      </c>
    </row>
    <row r="10" spans="2:3" x14ac:dyDescent="0.35">
      <c r="B10" s="4" t="s">
        <v>36</v>
      </c>
      <c r="C10" s="5">
        <v>8700</v>
      </c>
    </row>
    <row r="11" spans="2:3" x14ac:dyDescent="0.35">
      <c r="B11" s="4" t="s">
        <v>37</v>
      </c>
      <c r="C11" s="5">
        <v>8745</v>
      </c>
    </row>
    <row r="12" spans="2:3" x14ac:dyDescent="0.35">
      <c r="B12" s="4" t="s">
        <v>38</v>
      </c>
      <c r="C12" s="5">
        <v>1091</v>
      </c>
    </row>
    <row r="13" spans="2:3" x14ac:dyDescent="0.35">
      <c r="B13" s="4" t="s">
        <v>39</v>
      </c>
      <c r="C13" s="5">
        <v>450</v>
      </c>
    </row>
    <row r="14" spans="2:3" x14ac:dyDescent="0.35">
      <c r="B14" s="4" t="s">
        <v>40</v>
      </c>
      <c r="C14" s="5">
        <v>12315</v>
      </c>
    </row>
    <row r="15" spans="2:3" x14ac:dyDescent="0.35">
      <c r="B15" s="4" t="s">
        <v>41</v>
      </c>
      <c r="C15" s="5">
        <v>962</v>
      </c>
    </row>
    <row r="16" spans="2:3" x14ac:dyDescent="0.35">
      <c r="B16" s="4" t="s">
        <v>42</v>
      </c>
      <c r="C16" s="5">
        <v>7200</v>
      </c>
    </row>
    <row r="17" spans="2:3" x14ac:dyDescent="0.35">
      <c r="B17" s="4" t="s">
        <v>43</v>
      </c>
      <c r="C17" s="5">
        <v>18222</v>
      </c>
    </row>
    <row r="18" spans="2:3" x14ac:dyDescent="0.35">
      <c r="B18" s="4" t="s">
        <v>44</v>
      </c>
      <c r="C18" s="5">
        <v>15236</v>
      </c>
    </row>
    <row r="19" spans="2:3" x14ac:dyDescent="0.35">
      <c r="B19" s="4" t="s">
        <v>45</v>
      </c>
      <c r="C19" s="5">
        <v>999</v>
      </c>
    </row>
    <row r="20" spans="2:3" x14ac:dyDescent="0.35">
      <c r="B20" s="4" t="s">
        <v>46</v>
      </c>
      <c r="C20" s="5">
        <v>1359</v>
      </c>
    </row>
    <row r="21" spans="2:3" x14ac:dyDescent="0.35">
      <c r="B21" s="4" t="s">
        <v>47</v>
      </c>
      <c r="C21" s="5">
        <v>6200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96"/>
  <sheetViews>
    <sheetView workbookViewId="0">
      <selection activeCell="G24" sqref="G24"/>
    </sheetView>
  </sheetViews>
  <sheetFormatPr baseColWidth="10" defaultColWidth="11.44140625" defaultRowHeight="15" x14ac:dyDescent="0.35"/>
  <cols>
    <col min="1" max="1" width="11.44140625" style="1"/>
    <col min="2" max="2" width="8" style="1" bestFit="1" customWidth="1"/>
    <col min="3" max="3" width="32.6640625" style="1" customWidth="1"/>
    <col min="4" max="6" width="13.88671875" style="1" bestFit="1" customWidth="1"/>
    <col min="7" max="7" width="16.33203125" style="8" customWidth="1"/>
    <col min="8" max="8" width="15.44140625" style="12" customWidth="1"/>
    <col min="9" max="16384" width="11.44140625" style="1"/>
  </cols>
  <sheetData>
    <row r="1" spans="2:8" x14ac:dyDescent="0.35">
      <c r="B1" s="17"/>
      <c r="C1" s="17"/>
      <c r="D1" s="17"/>
      <c r="E1" s="17"/>
      <c r="F1" s="17"/>
      <c r="G1" s="17"/>
    </row>
    <row r="2" spans="2:8" x14ac:dyDescent="0.35">
      <c r="B2" s="17" t="s">
        <v>27</v>
      </c>
      <c r="C2" s="17"/>
      <c r="D2" s="17"/>
      <c r="E2" s="17"/>
      <c r="F2" s="17"/>
      <c r="G2" s="17"/>
    </row>
    <row r="3" spans="2:8" x14ac:dyDescent="0.35">
      <c r="B3" s="17" t="s">
        <v>28</v>
      </c>
      <c r="C3" s="17"/>
      <c r="D3" s="17"/>
      <c r="E3" s="17"/>
      <c r="F3" s="17"/>
      <c r="G3" s="17"/>
    </row>
    <row r="5" spans="2:8" x14ac:dyDescent="0.35">
      <c r="D5" s="1">
        <v>1</v>
      </c>
      <c r="E5" s="1">
        <v>2</v>
      </c>
      <c r="F5" s="1">
        <v>3</v>
      </c>
      <c r="G5" s="8">
        <v>4</v>
      </c>
      <c r="H5" s="12" t="s">
        <v>48</v>
      </c>
    </row>
    <row r="6" spans="2:8" x14ac:dyDescent="0.35">
      <c r="C6" s="1" t="s">
        <v>0</v>
      </c>
      <c r="D6" s="6"/>
      <c r="E6" s="6"/>
      <c r="F6" s="6">
        <v>70000</v>
      </c>
      <c r="G6" s="9"/>
      <c r="H6" s="13"/>
    </row>
    <row r="7" spans="2:8" x14ac:dyDescent="0.35">
      <c r="B7" s="1" t="s">
        <v>1</v>
      </c>
      <c r="C7" s="1" t="s">
        <v>2</v>
      </c>
      <c r="D7" s="6"/>
      <c r="E7" s="6"/>
      <c r="F7" s="6">
        <v>8700</v>
      </c>
      <c r="G7" s="9"/>
      <c r="H7" s="13"/>
    </row>
    <row r="8" spans="2:8" x14ac:dyDescent="0.35">
      <c r="B8" s="1" t="s">
        <v>1</v>
      </c>
      <c r="C8" s="1" t="s">
        <v>3</v>
      </c>
      <c r="D8" s="6"/>
      <c r="E8" s="6"/>
      <c r="F8" s="6">
        <v>1091</v>
      </c>
      <c r="G8" s="9"/>
      <c r="H8" s="13"/>
    </row>
    <row r="9" spans="2:8" x14ac:dyDescent="0.35">
      <c r="B9" s="1" t="s">
        <v>1</v>
      </c>
      <c r="C9" s="1" t="s">
        <v>4</v>
      </c>
      <c r="D9" s="6"/>
      <c r="E9" s="6"/>
      <c r="F9" s="7">
        <v>962</v>
      </c>
      <c r="G9" s="9"/>
      <c r="H9" s="13"/>
    </row>
    <row r="10" spans="2:8" x14ac:dyDescent="0.35">
      <c r="B10" s="1" t="s">
        <v>5</v>
      </c>
      <c r="C10" s="1" t="s">
        <v>6</v>
      </c>
      <c r="D10" s="6"/>
      <c r="E10" s="6"/>
      <c r="F10" s="6"/>
      <c r="G10" s="10">
        <f>F6-F7-F8-F9</f>
        <v>59247</v>
      </c>
      <c r="H10" s="13">
        <v>1</v>
      </c>
    </row>
    <row r="11" spans="2:8" x14ac:dyDescent="0.35">
      <c r="D11" s="6"/>
      <c r="E11" s="6"/>
      <c r="F11" s="6"/>
      <c r="G11" s="9"/>
      <c r="H11" s="13"/>
    </row>
    <row r="12" spans="2:8" x14ac:dyDescent="0.35">
      <c r="C12" s="1" t="s">
        <v>10</v>
      </c>
      <c r="D12" s="6">
        <v>50700</v>
      </c>
      <c r="E12" s="6"/>
      <c r="F12" s="6"/>
      <c r="G12" s="9"/>
      <c r="H12" s="13"/>
    </row>
    <row r="13" spans="2:8" x14ac:dyDescent="0.35">
      <c r="B13" s="1" t="s">
        <v>8</v>
      </c>
      <c r="C13" s="1" t="s">
        <v>9</v>
      </c>
      <c r="D13" s="7">
        <v>7200</v>
      </c>
      <c r="E13" s="6"/>
      <c r="F13" s="6"/>
      <c r="G13" s="9"/>
      <c r="H13" s="13"/>
    </row>
    <row r="14" spans="2:8" x14ac:dyDescent="0.35">
      <c r="B14" s="1" t="s">
        <v>5</v>
      </c>
      <c r="C14" s="1" t="s">
        <v>7</v>
      </c>
      <c r="D14" s="6"/>
      <c r="E14" s="6">
        <f>D12+D13</f>
        <v>57900</v>
      </c>
      <c r="F14" s="6"/>
      <c r="G14" s="9"/>
      <c r="H14" s="13"/>
    </row>
    <row r="15" spans="2:8" x14ac:dyDescent="0.35">
      <c r="B15" s="1" t="s">
        <v>1</v>
      </c>
      <c r="C15" s="1" t="s">
        <v>11</v>
      </c>
      <c r="D15" s="6"/>
      <c r="E15" s="6">
        <v>999</v>
      </c>
      <c r="F15" s="6"/>
      <c r="G15" s="9"/>
      <c r="H15" s="13"/>
    </row>
    <row r="16" spans="2:8" x14ac:dyDescent="0.35">
      <c r="B16" s="1" t="s">
        <v>1</v>
      </c>
      <c r="C16" s="1" t="s">
        <v>12</v>
      </c>
      <c r="D16" s="6"/>
      <c r="E16" s="6">
        <v>450</v>
      </c>
      <c r="F16" s="6"/>
      <c r="G16" s="9"/>
      <c r="H16" s="13"/>
    </row>
    <row r="17" spans="2:8" x14ac:dyDescent="0.35">
      <c r="B17" s="1" t="s">
        <v>1</v>
      </c>
      <c r="C17" s="1" t="s">
        <v>13</v>
      </c>
      <c r="D17" s="6"/>
      <c r="E17" s="7">
        <v>1400</v>
      </c>
      <c r="F17" s="6"/>
      <c r="G17" s="9"/>
      <c r="H17" s="13"/>
    </row>
    <row r="18" spans="2:8" x14ac:dyDescent="0.35">
      <c r="B18" s="1" t="s">
        <v>5</v>
      </c>
      <c r="C18" s="1" t="s">
        <v>14</v>
      </c>
      <c r="D18" s="6"/>
      <c r="E18" s="6"/>
      <c r="F18" s="6">
        <f>E14-E15-E16-E17</f>
        <v>55051</v>
      </c>
      <c r="G18" s="9"/>
      <c r="H18" s="13"/>
    </row>
    <row r="19" spans="2:8" x14ac:dyDescent="0.35">
      <c r="B19" s="1" t="s">
        <v>8</v>
      </c>
      <c r="C19" s="1" t="s">
        <v>15</v>
      </c>
      <c r="D19" s="6"/>
      <c r="E19" s="6"/>
      <c r="F19" s="6">
        <v>12315</v>
      </c>
      <c r="G19" s="9"/>
      <c r="H19" s="13"/>
    </row>
    <row r="20" spans="2:8" x14ac:dyDescent="0.35">
      <c r="B20" s="1" t="s">
        <v>5</v>
      </c>
      <c r="C20" s="1" t="s">
        <v>16</v>
      </c>
      <c r="D20" s="6"/>
      <c r="E20" s="6"/>
      <c r="F20" s="6">
        <f>F18+F19</f>
        <v>67366</v>
      </c>
      <c r="G20" s="9"/>
      <c r="H20" s="13"/>
    </row>
    <row r="21" spans="2:8" x14ac:dyDescent="0.35">
      <c r="B21" s="1" t="s">
        <v>1</v>
      </c>
      <c r="C21" s="1" t="s">
        <v>17</v>
      </c>
      <c r="D21" s="6"/>
      <c r="E21" s="6"/>
      <c r="F21" s="7">
        <v>6200</v>
      </c>
      <c r="G21" s="9"/>
      <c r="H21" s="13"/>
    </row>
    <row r="22" spans="2:8" x14ac:dyDescent="0.35">
      <c r="B22" s="1" t="s">
        <v>5</v>
      </c>
      <c r="C22" s="1" t="s">
        <v>18</v>
      </c>
      <c r="D22" s="6"/>
      <c r="E22" s="6"/>
      <c r="F22" s="6"/>
      <c r="G22" s="10">
        <f>F20-F21</f>
        <v>61166</v>
      </c>
      <c r="H22" s="13">
        <f>G22/G10</f>
        <v>1.0323898256451804</v>
      </c>
    </row>
    <row r="23" spans="2:8" x14ac:dyDescent="0.35">
      <c r="D23" s="6"/>
      <c r="E23" s="6"/>
      <c r="F23" s="6"/>
      <c r="G23" s="9"/>
      <c r="H23" s="13"/>
    </row>
    <row r="24" spans="2:8" s="2" customFormat="1" x14ac:dyDescent="0.35">
      <c r="B24" s="2" t="s">
        <v>5</v>
      </c>
      <c r="C24" s="2" t="s">
        <v>49</v>
      </c>
      <c r="D24" s="15"/>
      <c r="E24" s="15"/>
      <c r="F24" s="15"/>
      <c r="G24" s="11"/>
      <c r="H24" s="13">
        <f>G24/G10</f>
        <v>0</v>
      </c>
    </row>
    <row r="25" spans="2:8" x14ac:dyDescent="0.35">
      <c r="D25" s="6"/>
      <c r="E25" s="6"/>
      <c r="F25" s="6"/>
      <c r="G25" s="9"/>
      <c r="H25" s="13"/>
    </row>
    <row r="26" spans="2:8" x14ac:dyDescent="0.35">
      <c r="B26" s="1" t="s">
        <v>1</v>
      </c>
      <c r="C26" s="1" t="s">
        <v>19</v>
      </c>
      <c r="D26" s="6"/>
      <c r="E26" s="6"/>
      <c r="F26" s="6">
        <v>18222</v>
      </c>
      <c r="G26" s="9"/>
      <c r="H26" s="13"/>
    </row>
    <row r="27" spans="2:8" x14ac:dyDescent="0.35">
      <c r="B27" s="1" t="s">
        <v>1</v>
      </c>
      <c r="C27" s="1" t="s">
        <v>20</v>
      </c>
      <c r="D27" s="6"/>
      <c r="E27" s="6"/>
      <c r="F27" s="6">
        <v>15236</v>
      </c>
      <c r="G27" s="9"/>
      <c r="H27" s="13"/>
    </row>
    <row r="28" spans="2:8" x14ac:dyDescent="0.35">
      <c r="B28" s="1" t="s">
        <v>1</v>
      </c>
      <c r="C28" s="1" t="s">
        <v>21</v>
      </c>
      <c r="D28" s="6"/>
      <c r="E28" s="6"/>
      <c r="F28" s="6">
        <v>10369</v>
      </c>
      <c r="G28" s="9"/>
      <c r="H28" s="13"/>
    </row>
    <row r="29" spans="2:8" x14ac:dyDescent="0.35">
      <c r="B29" s="1" t="s">
        <v>8</v>
      </c>
      <c r="C29" s="1" t="s">
        <v>22</v>
      </c>
      <c r="D29" s="6"/>
      <c r="E29" s="6"/>
      <c r="F29" s="7">
        <v>8745</v>
      </c>
      <c r="G29" s="9"/>
      <c r="H29" s="13"/>
    </row>
    <row r="30" spans="2:8" s="2" customFormat="1" x14ac:dyDescent="0.35">
      <c r="B30" s="2" t="s">
        <v>5</v>
      </c>
      <c r="C30" s="2" t="s">
        <v>50</v>
      </c>
      <c r="D30" s="15"/>
      <c r="E30" s="15"/>
      <c r="F30" s="15"/>
      <c r="G30" s="14">
        <f>G24-F26-F27-F28+F29</f>
        <v>-35082</v>
      </c>
      <c r="H30" s="13">
        <f>G30/G10</f>
        <v>-0.59213124715175447</v>
      </c>
    </row>
    <row r="31" spans="2:8" x14ac:dyDescent="0.35">
      <c r="D31" s="6"/>
      <c r="E31" s="6"/>
      <c r="F31" s="6"/>
      <c r="G31" s="9"/>
      <c r="H31" s="13"/>
    </row>
    <row r="32" spans="2:8" x14ac:dyDescent="0.35">
      <c r="B32" s="1" t="s">
        <v>1</v>
      </c>
      <c r="C32" s="1" t="s">
        <v>24</v>
      </c>
      <c r="D32" s="6"/>
      <c r="E32" s="6"/>
      <c r="F32" s="6">
        <v>1359</v>
      </c>
      <c r="G32" s="9"/>
      <c r="H32" s="13"/>
    </row>
    <row r="33" spans="2:8" x14ac:dyDescent="0.35">
      <c r="B33" s="1" t="s">
        <v>8</v>
      </c>
      <c r="C33" s="1" t="s">
        <v>23</v>
      </c>
      <c r="D33" s="6"/>
      <c r="E33" s="6"/>
      <c r="F33" s="6" t="s">
        <v>52</v>
      </c>
      <c r="G33" s="9"/>
      <c r="H33" s="13"/>
    </row>
    <row r="34" spans="2:8" x14ac:dyDescent="0.35">
      <c r="B34" s="1" t="s">
        <v>1</v>
      </c>
      <c r="C34" s="1" t="s">
        <v>25</v>
      </c>
      <c r="D34" s="6"/>
      <c r="E34" s="6"/>
      <c r="F34" s="6" t="s">
        <v>52</v>
      </c>
      <c r="G34" s="9"/>
      <c r="H34" s="13"/>
    </row>
    <row r="35" spans="2:8" x14ac:dyDescent="0.35">
      <c r="B35" s="1" t="s">
        <v>8</v>
      </c>
      <c r="C35" s="1" t="s">
        <v>26</v>
      </c>
      <c r="D35" s="6"/>
      <c r="E35" s="6"/>
      <c r="F35" s="6">
        <v>1342</v>
      </c>
      <c r="G35" s="9"/>
      <c r="H35" s="13"/>
    </row>
    <row r="36" spans="2:8" s="2" customFormat="1" x14ac:dyDescent="0.35">
      <c r="B36" s="2" t="s">
        <v>5</v>
      </c>
      <c r="C36" s="2" t="s">
        <v>51</v>
      </c>
      <c r="D36" s="15"/>
      <c r="E36" s="15"/>
      <c r="F36" s="15"/>
      <c r="G36" s="14">
        <f>G30-F32+F35</f>
        <v>-35099</v>
      </c>
      <c r="H36" s="13">
        <f>G36/G10</f>
        <v>-0.5924181815113001</v>
      </c>
    </row>
    <row r="37" spans="2:8" x14ac:dyDescent="0.35">
      <c r="D37" s="6"/>
      <c r="E37" s="6"/>
      <c r="F37" s="6"/>
      <c r="G37" s="9"/>
      <c r="H37" s="13"/>
    </row>
    <row r="38" spans="2:8" x14ac:dyDescent="0.35">
      <c r="D38" s="6"/>
      <c r="E38" s="6"/>
      <c r="F38" s="6"/>
      <c r="G38" s="9"/>
      <c r="H38" s="13"/>
    </row>
    <row r="39" spans="2:8" x14ac:dyDescent="0.35">
      <c r="B39" s="16" t="s">
        <v>53</v>
      </c>
      <c r="C39" s="16"/>
      <c r="D39" s="6"/>
      <c r="E39" s="6"/>
      <c r="F39" s="6"/>
      <c r="G39" s="9"/>
      <c r="H39" s="13"/>
    </row>
    <row r="40" spans="2:8" x14ac:dyDescent="0.35">
      <c r="B40" s="16" t="s">
        <v>54</v>
      </c>
      <c r="C40" s="16" t="s">
        <v>55</v>
      </c>
      <c r="D40" s="6"/>
      <c r="E40" s="6"/>
      <c r="F40" s="6"/>
      <c r="G40" s="9"/>
      <c r="H40" s="13"/>
    </row>
    <row r="41" spans="2:8" x14ac:dyDescent="0.35">
      <c r="B41" s="16" t="s">
        <v>56</v>
      </c>
      <c r="C41" s="16">
        <v>283143</v>
      </c>
      <c r="D41" s="6"/>
      <c r="E41" s="6"/>
      <c r="F41" s="6"/>
      <c r="G41" s="9"/>
      <c r="H41" s="13"/>
    </row>
    <row r="42" spans="2:8" x14ac:dyDescent="0.35">
      <c r="B42" s="16" t="s">
        <v>57</v>
      </c>
      <c r="C42" s="16" t="s">
        <v>58</v>
      </c>
      <c r="D42" s="6"/>
      <c r="E42" s="6"/>
      <c r="F42" s="6"/>
      <c r="G42" s="9"/>
      <c r="H42" s="13"/>
    </row>
    <row r="43" spans="2:8" x14ac:dyDescent="0.35">
      <c r="D43" s="6"/>
      <c r="E43" s="6"/>
      <c r="F43" s="6"/>
      <c r="G43" s="9"/>
      <c r="H43" s="13"/>
    </row>
    <row r="44" spans="2:8" x14ac:dyDescent="0.35">
      <c r="D44" s="6"/>
      <c r="E44" s="6"/>
      <c r="F44" s="6"/>
      <c r="G44" s="9"/>
      <c r="H44" s="13"/>
    </row>
    <row r="45" spans="2:8" x14ac:dyDescent="0.35">
      <c r="D45" s="6"/>
      <c r="E45" s="6"/>
      <c r="F45" s="6"/>
      <c r="G45" s="9"/>
      <c r="H45" s="13"/>
    </row>
    <row r="46" spans="2:8" x14ac:dyDescent="0.35">
      <c r="D46" s="6"/>
      <c r="E46" s="6"/>
      <c r="F46" s="6"/>
      <c r="G46" s="9"/>
      <c r="H46" s="13"/>
    </row>
    <row r="47" spans="2:8" x14ac:dyDescent="0.35">
      <c r="D47" s="6"/>
      <c r="E47" s="6"/>
      <c r="F47" s="6"/>
      <c r="G47" s="9"/>
      <c r="H47" s="13"/>
    </row>
    <row r="48" spans="2:8" x14ac:dyDescent="0.35">
      <c r="D48" s="6"/>
      <c r="E48" s="6"/>
      <c r="F48" s="6"/>
      <c r="G48" s="9"/>
      <c r="H48" s="13"/>
    </row>
    <row r="49" spans="4:8" x14ac:dyDescent="0.35">
      <c r="D49" s="6"/>
      <c r="E49" s="6"/>
      <c r="F49" s="6"/>
      <c r="G49" s="9"/>
      <c r="H49" s="13"/>
    </row>
    <row r="50" spans="4:8" x14ac:dyDescent="0.35">
      <c r="D50" s="6"/>
      <c r="E50" s="6"/>
      <c r="F50" s="6"/>
      <c r="G50" s="9"/>
      <c r="H50" s="13"/>
    </row>
    <row r="51" spans="4:8" x14ac:dyDescent="0.35">
      <c r="D51" s="6"/>
      <c r="E51" s="6"/>
      <c r="F51" s="6"/>
      <c r="G51" s="9"/>
      <c r="H51" s="13"/>
    </row>
    <row r="52" spans="4:8" x14ac:dyDescent="0.35">
      <c r="D52" s="6"/>
      <c r="E52" s="6"/>
      <c r="F52" s="6"/>
      <c r="G52" s="9"/>
      <c r="H52" s="13"/>
    </row>
    <row r="53" spans="4:8" x14ac:dyDescent="0.35">
      <c r="D53" s="6"/>
      <c r="E53" s="6"/>
      <c r="F53" s="6"/>
      <c r="G53" s="9"/>
      <c r="H53" s="13"/>
    </row>
    <row r="54" spans="4:8" x14ac:dyDescent="0.35">
      <c r="D54" s="6"/>
      <c r="E54" s="6"/>
      <c r="F54" s="6"/>
      <c r="G54" s="9"/>
      <c r="H54" s="13"/>
    </row>
    <row r="55" spans="4:8" x14ac:dyDescent="0.35">
      <c r="D55" s="6"/>
      <c r="E55" s="6"/>
      <c r="F55" s="6"/>
      <c r="G55" s="9"/>
      <c r="H55" s="13"/>
    </row>
    <row r="56" spans="4:8" x14ac:dyDescent="0.35">
      <c r="D56" s="6"/>
      <c r="E56" s="6"/>
      <c r="F56" s="6"/>
      <c r="G56" s="9"/>
      <c r="H56" s="13"/>
    </row>
    <row r="57" spans="4:8" x14ac:dyDescent="0.35">
      <c r="D57" s="6"/>
      <c r="E57" s="6"/>
      <c r="F57" s="6"/>
      <c r="G57" s="9"/>
      <c r="H57" s="13"/>
    </row>
    <row r="58" spans="4:8" x14ac:dyDescent="0.35">
      <c r="D58" s="6"/>
      <c r="E58" s="6"/>
      <c r="F58" s="6"/>
      <c r="G58" s="9"/>
      <c r="H58" s="13"/>
    </row>
    <row r="59" spans="4:8" x14ac:dyDescent="0.35">
      <c r="D59" s="6"/>
      <c r="E59" s="6"/>
      <c r="F59" s="6"/>
      <c r="G59" s="9"/>
      <c r="H59" s="13"/>
    </row>
    <row r="60" spans="4:8" x14ac:dyDescent="0.35">
      <c r="D60" s="6"/>
      <c r="E60" s="6"/>
      <c r="F60" s="6"/>
      <c r="G60" s="9"/>
      <c r="H60" s="13"/>
    </row>
    <row r="61" spans="4:8" x14ac:dyDescent="0.35">
      <c r="D61" s="6"/>
      <c r="E61" s="6"/>
      <c r="F61" s="6"/>
      <c r="G61" s="9"/>
      <c r="H61" s="13"/>
    </row>
    <row r="62" spans="4:8" x14ac:dyDescent="0.35">
      <c r="D62" s="6"/>
      <c r="E62" s="6"/>
      <c r="F62" s="6"/>
      <c r="G62" s="9"/>
      <c r="H62" s="13"/>
    </row>
    <row r="63" spans="4:8" x14ac:dyDescent="0.35">
      <c r="D63" s="6"/>
      <c r="E63" s="6"/>
      <c r="F63" s="6"/>
      <c r="G63" s="9"/>
      <c r="H63" s="13"/>
    </row>
    <row r="64" spans="4:8" x14ac:dyDescent="0.35">
      <c r="D64" s="6"/>
      <c r="E64" s="6"/>
      <c r="F64" s="6"/>
      <c r="G64" s="9"/>
      <c r="H64" s="13"/>
    </row>
    <row r="65" spans="4:8" x14ac:dyDescent="0.35">
      <c r="D65" s="6"/>
      <c r="E65" s="6"/>
      <c r="F65" s="6"/>
      <c r="G65" s="9"/>
      <c r="H65" s="13"/>
    </row>
    <row r="66" spans="4:8" x14ac:dyDescent="0.35">
      <c r="D66" s="6"/>
      <c r="E66" s="6"/>
      <c r="F66" s="6"/>
      <c r="G66" s="9"/>
      <c r="H66" s="13"/>
    </row>
    <row r="67" spans="4:8" x14ac:dyDescent="0.35">
      <c r="D67" s="6"/>
      <c r="E67" s="6"/>
      <c r="F67" s="6"/>
      <c r="G67" s="9"/>
      <c r="H67" s="13"/>
    </row>
    <row r="68" spans="4:8" x14ac:dyDescent="0.35">
      <c r="D68" s="6"/>
      <c r="E68" s="6"/>
      <c r="F68" s="6"/>
      <c r="G68" s="9"/>
      <c r="H68" s="13"/>
    </row>
    <row r="69" spans="4:8" x14ac:dyDescent="0.35">
      <c r="D69" s="6"/>
      <c r="E69" s="6"/>
      <c r="F69" s="6"/>
      <c r="G69" s="9"/>
      <c r="H69" s="13"/>
    </row>
    <row r="70" spans="4:8" x14ac:dyDescent="0.35">
      <c r="D70" s="6"/>
      <c r="E70" s="6"/>
      <c r="F70" s="6"/>
      <c r="G70" s="9"/>
      <c r="H70" s="13"/>
    </row>
    <row r="71" spans="4:8" x14ac:dyDescent="0.35">
      <c r="D71" s="6"/>
      <c r="E71" s="6"/>
      <c r="F71" s="6"/>
      <c r="G71" s="9"/>
      <c r="H71" s="13"/>
    </row>
    <row r="72" spans="4:8" x14ac:dyDescent="0.35">
      <c r="D72" s="6"/>
      <c r="E72" s="6"/>
      <c r="F72" s="6"/>
      <c r="G72" s="9"/>
      <c r="H72" s="13"/>
    </row>
    <row r="73" spans="4:8" x14ac:dyDescent="0.35">
      <c r="D73" s="6"/>
      <c r="E73" s="6"/>
      <c r="F73" s="6"/>
      <c r="G73" s="9"/>
      <c r="H73" s="13"/>
    </row>
    <row r="74" spans="4:8" x14ac:dyDescent="0.35">
      <c r="D74" s="6"/>
      <c r="E74" s="6"/>
      <c r="F74" s="6"/>
      <c r="G74" s="9"/>
      <c r="H74" s="13"/>
    </row>
    <row r="75" spans="4:8" x14ac:dyDescent="0.35">
      <c r="D75" s="6"/>
      <c r="E75" s="6"/>
      <c r="F75" s="6"/>
      <c r="G75" s="9"/>
      <c r="H75" s="13"/>
    </row>
    <row r="76" spans="4:8" x14ac:dyDescent="0.35">
      <c r="D76" s="6"/>
      <c r="E76" s="6"/>
      <c r="F76" s="6"/>
      <c r="G76" s="9"/>
      <c r="H76" s="13"/>
    </row>
    <row r="77" spans="4:8" x14ac:dyDescent="0.35">
      <c r="D77" s="6"/>
      <c r="E77" s="6"/>
      <c r="F77" s="6"/>
      <c r="G77" s="9"/>
      <c r="H77" s="13"/>
    </row>
    <row r="78" spans="4:8" x14ac:dyDescent="0.35">
      <c r="D78" s="6"/>
      <c r="E78" s="6"/>
      <c r="F78" s="6"/>
      <c r="G78" s="9"/>
      <c r="H78" s="13"/>
    </row>
    <row r="79" spans="4:8" x14ac:dyDescent="0.35">
      <c r="D79" s="6"/>
      <c r="E79" s="6"/>
      <c r="F79" s="6"/>
      <c r="G79" s="9"/>
      <c r="H79" s="13"/>
    </row>
    <row r="80" spans="4:8" x14ac:dyDescent="0.35">
      <c r="D80" s="6"/>
      <c r="E80" s="6"/>
      <c r="F80" s="6"/>
      <c r="G80" s="9"/>
      <c r="H80" s="13"/>
    </row>
    <row r="81" spans="4:8" x14ac:dyDescent="0.35">
      <c r="D81" s="6"/>
      <c r="E81" s="6"/>
      <c r="F81" s="6"/>
      <c r="G81" s="9"/>
      <c r="H81" s="13"/>
    </row>
    <row r="82" spans="4:8" x14ac:dyDescent="0.35">
      <c r="D82" s="6"/>
      <c r="E82" s="6"/>
      <c r="F82" s="6"/>
      <c r="G82" s="9"/>
      <c r="H82" s="13"/>
    </row>
    <row r="83" spans="4:8" x14ac:dyDescent="0.35">
      <c r="D83" s="6"/>
      <c r="E83" s="6"/>
      <c r="F83" s="6"/>
      <c r="G83" s="9"/>
      <c r="H83" s="13"/>
    </row>
    <row r="84" spans="4:8" x14ac:dyDescent="0.35">
      <c r="D84" s="6"/>
      <c r="E84" s="6"/>
      <c r="F84" s="6"/>
      <c r="G84" s="9"/>
      <c r="H84" s="13"/>
    </row>
    <row r="85" spans="4:8" x14ac:dyDescent="0.35">
      <c r="D85" s="6"/>
      <c r="E85" s="6"/>
      <c r="F85" s="6"/>
      <c r="G85" s="9"/>
      <c r="H85" s="13"/>
    </row>
    <row r="86" spans="4:8" x14ac:dyDescent="0.35">
      <c r="D86" s="6"/>
      <c r="E86" s="6"/>
      <c r="F86" s="6"/>
      <c r="G86" s="9"/>
      <c r="H86" s="13"/>
    </row>
    <row r="87" spans="4:8" x14ac:dyDescent="0.35">
      <c r="D87" s="6"/>
      <c r="E87" s="6"/>
      <c r="F87" s="6"/>
      <c r="G87" s="9"/>
      <c r="H87" s="13"/>
    </row>
    <row r="88" spans="4:8" x14ac:dyDescent="0.35">
      <c r="D88" s="6"/>
      <c r="E88" s="6"/>
      <c r="F88" s="6"/>
      <c r="G88" s="9"/>
      <c r="H88" s="13"/>
    </row>
    <row r="89" spans="4:8" x14ac:dyDescent="0.35">
      <c r="D89" s="6"/>
      <c r="E89" s="6"/>
      <c r="F89" s="6"/>
      <c r="G89" s="9"/>
    </row>
    <row r="90" spans="4:8" x14ac:dyDescent="0.35">
      <c r="D90" s="6"/>
      <c r="E90" s="6"/>
      <c r="F90" s="6"/>
      <c r="G90" s="9"/>
    </row>
    <row r="91" spans="4:8" x14ac:dyDescent="0.35">
      <c r="D91" s="6"/>
      <c r="E91" s="6"/>
      <c r="F91" s="6"/>
      <c r="G91" s="9"/>
    </row>
    <row r="92" spans="4:8" x14ac:dyDescent="0.35">
      <c r="D92" s="6"/>
      <c r="E92" s="6"/>
      <c r="F92" s="6"/>
      <c r="G92" s="9"/>
    </row>
    <row r="93" spans="4:8" x14ac:dyDescent="0.35">
      <c r="D93" s="6"/>
      <c r="E93" s="6"/>
      <c r="F93" s="6"/>
      <c r="G93" s="9"/>
    </row>
    <row r="94" spans="4:8" x14ac:dyDescent="0.35">
      <c r="D94" s="6"/>
      <c r="E94" s="6"/>
      <c r="F94" s="6"/>
      <c r="G94" s="9"/>
    </row>
    <row r="95" spans="4:8" x14ac:dyDescent="0.35">
      <c r="D95" s="6"/>
      <c r="E95" s="6"/>
      <c r="F95" s="6"/>
      <c r="G95" s="9"/>
    </row>
    <row r="96" spans="4:8" x14ac:dyDescent="0.35">
      <c r="D96" s="6"/>
      <c r="E96" s="6"/>
      <c r="F96" s="6"/>
      <c r="G96" s="9"/>
    </row>
  </sheetData>
  <mergeCells count="3">
    <mergeCell ref="B1:G1"/>
    <mergeCell ref="B2:G2"/>
    <mergeCell ref="B3:G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7E088-5E92-4CDC-893A-6C610E4D28E1}">
  <dimension ref="B2:H45"/>
  <sheetViews>
    <sheetView tabSelected="1" zoomScaleNormal="100" workbookViewId="0">
      <selection activeCell="C55" sqref="C55"/>
    </sheetView>
  </sheetViews>
  <sheetFormatPr baseColWidth="10" defaultRowHeight="14.4" x14ac:dyDescent="0.3"/>
  <cols>
    <col min="2" max="2" width="26.5546875" customWidth="1"/>
    <col min="3" max="3" width="22.77734375" customWidth="1"/>
    <col min="4" max="4" width="24.88671875" customWidth="1"/>
    <col min="5" max="5" width="13" bestFit="1" customWidth="1"/>
    <col min="6" max="6" width="16.109375" bestFit="1" customWidth="1"/>
    <col min="7" max="7" width="15.6640625" bestFit="1" customWidth="1"/>
  </cols>
  <sheetData>
    <row r="2" spans="2:8" ht="15" x14ac:dyDescent="0.35">
      <c r="B2" s="17" t="s">
        <v>27</v>
      </c>
      <c r="C2" s="17"/>
      <c r="D2" s="17"/>
      <c r="E2" s="17"/>
      <c r="F2" s="17"/>
      <c r="G2" s="17"/>
      <c r="H2" s="12"/>
    </row>
    <row r="3" spans="2:8" ht="15" x14ac:dyDescent="0.35">
      <c r="B3" s="17" t="s">
        <v>28</v>
      </c>
      <c r="C3" s="17"/>
      <c r="D3" s="17"/>
      <c r="E3" s="17"/>
      <c r="F3" s="17"/>
      <c r="G3" s="17"/>
      <c r="H3" s="12"/>
    </row>
    <row r="4" spans="2:8" ht="15" x14ac:dyDescent="0.35">
      <c r="B4" s="1"/>
      <c r="C4" s="1"/>
      <c r="D4" s="1"/>
      <c r="E4" s="1"/>
      <c r="F4" s="1"/>
      <c r="G4" s="8"/>
      <c r="H4" s="12"/>
    </row>
    <row r="5" spans="2:8" ht="15" x14ac:dyDescent="0.35">
      <c r="B5" s="1"/>
      <c r="C5" s="1"/>
      <c r="D5" s="1">
        <v>1</v>
      </c>
      <c r="E5" s="1">
        <v>2</v>
      </c>
      <c r="F5" s="1">
        <v>3</v>
      </c>
      <c r="G5" s="8">
        <v>4</v>
      </c>
      <c r="H5" s="12" t="s">
        <v>48</v>
      </c>
    </row>
    <row r="6" spans="2:8" ht="15" x14ac:dyDescent="0.35">
      <c r="B6" s="1"/>
      <c r="C6" s="1" t="s">
        <v>0</v>
      </c>
      <c r="D6" s="6"/>
      <c r="E6" s="6"/>
      <c r="F6" s="6">
        <v>170000</v>
      </c>
      <c r="G6" s="9"/>
      <c r="H6" s="13"/>
    </row>
    <row r="7" spans="2:8" ht="15" x14ac:dyDescent="0.35">
      <c r="B7" s="1" t="s">
        <v>1</v>
      </c>
      <c r="C7" s="1" t="s">
        <v>2</v>
      </c>
      <c r="D7" s="6"/>
      <c r="E7" s="6"/>
      <c r="F7" s="6">
        <v>8700</v>
      </c>
      <c r="G7" s="9"/>
      <c r="H7" s="13"/>
    </row>
    <row r="8" spans="2:8" ht="15" x14ac:dyDescent="0.35">
      <c r="B8" s="1" t="s">
        <v>1</v>
      </c>
      <c r="C8" s="1" t="s">
        <v>3</v>
      </c>
      <c r="D8" s="6"/>
      <c r="E8" s="6"/>
      <c r="F8" s="6">
        <v>1091</v>
      </c>
      <c r="G8" s="9"/>
      <c r="H8" s="13"/>
    </row>
    <row r="9" spans="2:8" ht="15" x14ac:dyDescent="0.35">
      <c r="B9" s="1" t="s">
        <v>1</v>
      </c>
      <c r="C9" s="1" t="s">
        <v>4</v>
      </c>
      <c r="D9" s="6"/>
      <c r="E9" s="6"/>
      <c r="F9" s="7">
        <v>962</v>
      </c>
      <c r="G9" s="9"/>
      <c r="H9" s="13"/>
    </row>
    <row r="10" spans="2:8" ht="15" x14ac:dyDescent="0.35">
      <c r="B10" s="1" t="s">
        <v>5</v>
      </c>
      <c r="C10" s="1" t="s">
        <v>6</v>
      </c>
      <c r="D10" s="6"/>
      <c r="E10" s="6"/>
      <c r="F10" s="6"/>
      <c r="G10" s="10">
        <f>F6-F7-F8-F9</f>
        <v>159247</v>
      </c>
      <c r="H10" s="13">
        <v>1</v>
      </c>
    </row>
    <row r="11" spans="2:8" ht="15" x14ac:dyDescent="0.35">
      <c r="B11" s="1"/>
      <c r="C11" s="1"/>
      <c r="D11" s="6"/>
      <c r="E11" s="6"/>
      <c r="F11" s="6"/>
      <c r="G11" s="9"/>
      <c r="H11" s="13"/>
    </row>
    <row r="12" spans="2:8" ht="15" x14ac:dyDescent="0.35">
      <c r="B12" s="1"/>
      <c r="C12" s="1" t="s">
        <v>10</v>
      </c>
      <c r="D12" s="6">
        <v>50700</v>
      </c>
      <c r="E12" s="6"/>
      <c r="F12" s="6"/>
      <c r="G12" s="9"/>
      <c r="H12" s="13"/>
    </row>
    <row r="13" spans="2:8" ht="15" x14ac:dyDescent="0.35">
      <c r="B13" s="1" t="s">
        <v>8</v>
      </c>
      <c r="C13" s="1" t="s">
        <v>9</v>
      </c>
      <c r="D13" s="7">
        <v>7200</v>
      </c>
      <c r="E13" s="6"/>
      <c r="F13" s="6"/>
      <c r="G13" s="9"/>
      <c r="H13" s="13"/>
    </row>
    <row r="14" spans="2:8" ht="15" x14ac:dyDescent="0.35">
      <c r="B14" s="1" t="s">
        <v>5</v>
      </c>
      <c r="C14" s="1" t="s">
        <v>7</v>
      </c>
      <c r="D14" s="6"/>
      <c r="E14" s="6">
        <f>D12+D13</f>
        <v>57900</v>
      </c>
      <c r="F14" s="6"/>
      <c r="G14" s="9"/>
      <c r="H14" s="13"/>
    </row>
    <row r="15" spans="2:8" ht="15" x14ac:dyDescent="0.35">
      <c r="B15" s="1" t="s">
        <v>1</v>
      </c>
      <c r="C15" s="1" t="s">
        <v>11</v>
      </c>
      <c r="D15" s="6"/>
      <c r="E15" s="6">
        <v>999</v>
      </c>
      <c r="F15" s="6"/>
      <c r="G15" s="9"/>
      <c r="H15" s="13"/>
    </row>
    <row r="16" spans="2:8" ht="15" x14ac:dyDescent="0.35">
      <c r="B16" s="1" t="s">
        <v>1</v>
      </c>
      <c r="C16" s="1" t="s">
        <v>12</v>
      </c>
      <c r="D16" s="6"/>
      <c r="E16" s="6">
        <v>450</v>
      </c>
      <c r="F16" s="6"/>
      <c r="G16" s="9"/>
      <c r="H16" s="13"/>
    </row>
    <row r="17" spans="2:8" ht="15" x14ac:dyDescent="0.35">
      <c r="B17" s="1" t="s">
        <v>1</v>
      </c>
      <c r="C17" s="1" t="s">
        <v>13</v>
      </c>
      <c r="D17" s="6"/>
      <c r="E17" s="7">
        <v>1400</v>
      </c>
      <c r="F17" s="6"/>
      <c r="G17" s="9"/>
      <c r="H17" s="13"/>
    </row>
    <row r="18" spans="2:8" ht="15" x14ac:dyDescent="0.35">
      <c r="B18" s="1" t="s">
        <v>5</v>
      </c>
      <c r="C18" s="1" t="s">
        <v>14</v>
      </c>
      <c r="D18" s="6"/>
      <c r="E18" s="6"/>
      <c r="F18" s="6">
        <f>E14-E15-E16-E17</f>
        <v>55051</v>
      </c>
      <c r="G18" s="9"/>
      <c r="H18" s="13"/>
    </row>
    <row r="19" spans="2:8" ht="15" x14ac:dyDescent="0.35">
      <c r="B19" s="1" t="s">
        <v>8</v>
      </c>
      <c r="C19" s="1" t="s">
        <v>15</v>
      </c>
      <c r="D19" s="6"/>
      <c r="E19" s="6"/>
      <c r="F19" s="6">
        <v>12315</v>
      </c>
      <c r="G19" s="9"/>
      <c r="H19" s="13"/>
    </row>
    <row r="20" spans="2:8" ht="15" x14ac:dyDescent="0.35">
      <c r="B20" s="1" t="s">
        <v>5</v>
      </c>
      <c r="C20" s="1" t="s">
        <v>16</v>
      </c>
      <c r="D20" s="6"/>
      <c r="E20" s="6"/>
      <c r="F20" s="6">
        <f>F18+F19</f>
        <v>67366</v>
      </c>
      <c r="G20" s="9"/>
      <c r="H20" s="13"/>
    </row>
    <row r="21" spans="2:8" ht="15" x14ac:dyDescent="0.35">
      <c r="B21" s="1" t="s">
        <v>1</v>
      </c>
      <c r="C21" s="1" t="s">
        <v>17</v>
      </c>
      <c r="D21" s="6"/>
      <c r="E21" s="6"/>
      <c r="F21" s="7">
        <v>6200</v>
      </c>
      <c r="G21" s="9"/>
      <c r="H21" s="13"/>
    </row>
    <row r="22" spans="2:8" ht="15" x14ac:dyDescent="0.35">
      <c r="B22" s="1" t="s">
        <v>5</v>
      </c>
      <c r="C22" s="1" t="s">
        <v>18</v>
      </c>
      <c r="D22" s="6"/>
      <c r="E22" s="6"/>
      <c r="F22" s="6"/>
      <c r="G22" s="10">
        <f>F20-F21</f>
        <v>61166</v>
      </c>
      <c r="H22" s="13">
        <f>G22/G10</f>
        <v>0.38409514778928333</v>
      </c>
    </row>
    <row r="23" spans="2:8" ht="15" x14ac:dyDescent="0.35">
      <c r="B23" s="1"/>
      <c r="C23" s="1"/>
      <c r="D23" s="6"/>
      <c r="E23" s="6"/>
      <c r="F23" s="6"/>
      <c r="G23" s="9"/>
      <c r="H23" s="13"/>
    </row>
    <row r="24" spans="2:8" ht="15" x14ac:dyDescent="0.35">
      <c r="B24" s="2" t="s">
        <v>5</v>
      </c>
      <c r="C24" s="2" t="s">
        <v>59</v>
      </c>
      <c r="D24" s="15"/>
      <c r="E24" s="15"/>
      <c r="F24" s="15"/>
      <c r="G24" s="18">
        <f>G10-G22</f>
        <v>98081</v>
      </c>
      <c r="H24" s="13">
        <f>G24/G10</f>
        <v>0.61590485221071667</v>
      </c>
    </row>
    <row r="25" spans="2:8" ht="15" x14ac:dyDescent="0.35">
      <c r="B25" s="1"/>
      <c r="C25" s="1"/>
      <c r="D25" s="6"/>
      <c r="E25" s="6"/>
      <c r="F25" s="6"/>
      <c r="G25" s="9"/>
      <c r="H25" s="13"/>
    </row>
    <row r="26" spans="2:8" ht="15" x14ac:dyDescent="0.35">
      <c r="B26" s="1" t="s">
        <v>1</v>
      </c>
      <c r="C26" s="1" t="s">
        <v>19</v>
      </c>
      <c r="D26" s="6"/>
      <c r="E26" s="6"/>
      <c r="F26" s="6">
        <v>18222</v>
      </c>
      <c r="G26" s="9"/>
      <c r="H26" s="13"/>
    </row>
    <row r="27" spans="2:8" ht="15" x14ac:dyDescent="0.35">
      <c r="B27" s="1" t="s">
        <v>1</v>
      </c>
      <c r="C27" s="1" t="s">
        <v>20</v>
      </c>
      <c r="D27" s="6"/>
      <c r="E27" s="6"/>
      <c r="F27" s="6">
        <v>15236</v>
      </c>
      <c r="G27" s="9"/>
      <c r="H27" s="13"/>
    </row>
    <row r="28" spans="2:8" ht="15" x14ac:dyDescent="0.35">
      <c r="B28" s="1" t="s">
        <v>1</v>
      </c>
      <c r="C28" s="1" t="s">
        <v>21</v>
      </c>
      <c r="D28" s="6"/>
      <c r="E28" s="6"/>
      <c r="F28" s="6">
        <v>10369</v>
      </c>
      <c r="G28" s="9"/>
      <c r="H28" s="13"/>
    </row>
    <row r="29" spans="2:8" ht="15" x14ac:dyDescent="0.35">
      <c r="B29" s="1" t="s">
        <v>8</v>
      </c>
      <c r="C29" s="1" t="s">
        <v>22</v>
      </c>
      <c r="D29" s="6"/>
      <c r="E29" s="6"/>
      <c r="F29" s="7">
        <v>8745</v>
      </c>
      <c r="G29" s="9"/>
      <c r="H29" s="13"/>
    </row>
    <row r="30" spans="2:8" ht="15" x14ac:dyDescent="0.35">
      <c r="B30" s="2" t="s">
        <v>5</v>
      </c>
      <c r="C30" s="2" t="s">
        <v>50</v>
      </c>
      <c r="D30" s="15"/>
      <c r="E30" s="15"/>
      <c r="F30" s="15"/>
      <c r="G30" s="19">
        <f>G24-F26-F27-F28+F29</f>
        <v>62999</v>
      </c>
      <c r="H30" s="13">
        <f>G30/G10</f>
        <v>0.39560556870773078</v>
      </c>
    </row>
    <row r="31" spans="2:8" ht="15" x14ac:dyDescent="0.35">
      <c r="B31" s="1"/>
      <c r="C31" s="1"/>
      <c r="D31" s="6"/>
      <c r="E31" s="6"/>
      <c r="F31" s="6"/>
      <c r="G31" s="9"/>
      <c r="H31" s="13"/>
    </row>
    <row r="32" spans="2:8" ht="15" x14ac:dyDescent="0.35">
      <c r="B32" s="1" t="s">
        <v>1</v>
      </c>
      <c r="C32" s="1" t="s">
        <v>24</v>
      </c>
      <c r="D32" s="6"/>
      <c r="E32" s="6"/>
      <c r="F32" s="6">
        <v>1359</v>
      </c>
      <c r="G32" s="9"/>
      <c r="H32" s="13"/>
    </row>
    <row r="33" spans="2:8" ht="15" x14ac:dyDescent="0.35">
      <c r="B33" s="1" t="s">
        <v>8</v>
      </c>
      <c r="C33" s="1" t="s">
        <v>23</v>
      </c>
      <c r="D33" s="6"/>
      <c r="E33" s="6"/>
      <c r="F33" s="6" t="s">
        <v>52</v>
      </c>
      <c r="G33" s="9"/>
      <c r="H33" s="13"/>
    </row>
    <row r="34" spans="2:8" ht="15" x14ac:dyDescent="0.35">
      <c r="B34" s="1" t="s">
        <v>1</v>
      </c>
      <c r="C34" s="1" t="s">
        <v>25</v>
      </c>
      <c r="D34" s="6"/>
      <c r="E34" s="6"/>
      <c r="F34" s="6" t="s">
        <v>52</v>
      </c>
      <c r="G34" s="9"/>
      <c r="H34" s="13"/>
    </row>
    <row r="35" spans="2:8" ht="15" x14ac:dyDescent="0.35">
      <c r="B35" s="1" t="s">
        <v>8</v>
      </c>
      <c r="C35" s="1" t="s">
        <v>26</v>
      </c>
      <c r="D35" s="6"/>
      <c r="E35" s="6"/>
      <c r="F35" s="6">
        <v>1342</v>
      </c>
      <c r="G35" s="9"/>
      <c r="H35" s="13"/>
    </row>
    <row r="36" spans="2:8" ht="15" x14ac:dyDescent="0.35">
      <c r="B36" s="2" t="s">
        <v>5</v>
      </c>
      <c r="C36" s="2" t="s">
        <v>63</v>
      </c>
      <c r="D36" s="15"/>
      <c r="E36" s="15"/>
      <c r="F36" s="15"/>
      <c r="G36" s="19">
        <f>G30-F32+F35</f>
        <v>62982</v>
      </c>
      <c r="H36" s="13">
        <f>G36/G10</f>
        <v>0.39549881630423178</v>
      </c>
    </row>
    <row r="37" spans="2:8" ht="15" x14ac:dyDescent="0.35">
      <c r="B37" s="1"/>
      <c r="C37" s="1"/>
      <c r="D37" s="6"/>
      <c r="E37" s="6"/>
      <c r="F37" s="6"/>
      <c r="G37" s="9"/>
      <c r="H37" s="13"/>
    </row>
    <row r="38" spans="2:8" ht="15" x14ac:dyDescent="0.35">
      <c r="B38" s="1" t="s">
        <v>1</v>
      </c>
      <c r="C38" s="1" t="s">
        <v>60</v>
      </c>
      <c r="F38" s="21">
        <f>G36*0.3</f>
        <v>18894.599999999999</v>
      </c>
    </row>
    <row r="39" spans="2:8" ht="15" x14ac:dyDescent="0.35">
      <c r="B39" s="1" t="s">
        <v>61</v>
      </c>
      <c r="C39" s="1" t="s">
        <v>62</v>
      </c>
      <c r="G39" s="20">
        <f>G36-F38</f>
        <v>44087.4</v>
      </c>
      <c r="H39" s="22">
        <f>G39/G10</f>
        <v>0.27684917141296228</v>
      </c>
    </row>
    <row r="43" spans="2:8" x14ac:dyDescent="0.3">
      <c r="B43" s="23" t="s">
        <v>64</v>
      </c>
    </row>
    <row r="44" spans="2:8" x14ac:dyDescent="0.3">
      <c r="B44" s="23">
        <v>261731</v>
      </c>
    </row>
    <row r="45" spans="2:8" x14ac:dyDescent="0.3">
      <c r="B45" s="24">
        <v>44501</v>
      </c>
    </row>
  </sheetData>
  <mergeCells count="2">
    <mergeCell ref="B2:G2"/>
    <mergeCell ref="B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INFORMACIÓN BASE</vt:lpstr>
      <vt:lpstr>ER</vt:lpstr>
      <vt:lpstr>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MBJ ESTUDIO FISCAL</dc:creator>
  <cp:lastModifiedBy>jose sandoval</cp:lastModifiedBy>
  <dcterms:created xsi:type="dcterms:W3CDTF">2021-10-26T16:47:32Z</dcterms:created>
  <dcterms:modified xsi:type="dcterms:W3CDTF">2021-11-02T01:28:01Z</dcterms:modified>
</cp:coreProperties>
</file>