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AA\ICI\Primer semestre\CONTABILIDAD BASICA\"/>
    </mc:Choice>
  </mc:AlternateContent>
  <xr:revisionPtr revIDLastSave="0" documentId="13_ncr:1_{B4D506C9-2070-4987-A134-D264698CC8A6}" xr6:coauthVersionLast="47" xr6:coauthVersionMax="47" xr10:uidLastSave="{00000000-0000-0000-0000-000000000000}"/>
  <bookViews>
    <workbookView xWindow="-108" yWindow="-108" windowWidth="23256" windowHeight="13176" activeTab="1" xr2:uid="{561E5220-7A72-4FCF-BF51-9A01E0B4490F}"/>
  </bookViews>
  <sheets>
    <sheet name="INFORMACIÓN BASE" sheetId="2" r:id="rId1"/>
    <sheet name="Hoja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3" l="1"/>
  <c r="G15" i="3"/>
  <c r="H19" i="3" s="1"/>
  <c r="H21" i="3" s="1"/>
  <c r="I23" i="3" s="1"/>
  <c r="J23" i="3" s="1"/>
  <c r="I25" i="3" l="1"/>
  <c r="J27" i="3"/>
  <c r="J28" i="3"/>
  <c r="J30" i="3"/>
  <c r="J31" i="3"/>
  <c r="J25" i="3" l="1"/>
  <c r="I32" i="3"/>
  <c r="I38" i="3" l="1"/>
  <c r="J32" i="3"/>
  <c r="J38" i="3" l="1"/>
  <c r="I40" i="3"/>
  <c r="I41" i="3" s="1"/>
  <c r="J41" i="3" s="1"/>
</calcChain>
</file>

<file path=xl/sharedStrings.xml><?xml version="1.0" encoding="utf-8"?>
<sst xmlns="http://schemas.openxmlformats.org/spreadsheetml/2006/main" count="83" uniqueCount="52">
  <si>
    <t xml:space="preserve">Compras </t>
  </si>
  <si>
    <t>Descuentos sobre compra</t>
  </si>
  <si>
    <t>Devoluciones sobre venta</t>
  </si>
  <si>
    <t>Descuentos sobre venta</t>
  </si>
  <si>
    <t>Gastos de compra</t>
  </si>
  <si>
    <t>Gastos de venta</t>
  </si>
  <si>
    <t xml:space="preserve">Gastos de administración </t>
  </si>
  <si>
    <t>Devoluciones sobre compra</t>
  </si>
  <si>
    <t>%</t>
  </si>
  <si>
    <t>Del 1 de enero al 31 de diciembre del 2020</t>
  </si>
  <si>
    <t>Ingresos totales</t>
  </si>
  <si>
    <t>Otros productos</t>
  </si>
  <si>
    <t xml:space="preserve">Otros gastos </t>
  </si>
  <si>
    <t xml:space="preserve">Inventario Inicial </t>
  </si>
  <si>
    <t xml:space="preserve">Inventario Final </t>
  </si>
  <si>
    <t>Licenciado Cantinas SA de CV</t>
  </si>
  <si>
    <t>Ganancia por fluctuación cambiaria</t>
  </si>
  <si>
    <t>Gastos Generales</t>
  </si>
  <si>
    <t>Rebajas sobre venta</t>
  </si>
  <si>
    <t xml:space="preserve">Rebajas sobre compa </t>
  </si>
  <si>
    <t>Estado de resultados</t>
  </si>
  <si>
    <t>Del 1 De Enero Al 31 De Diciembre De 2021</t>
  </si>
  <si>
    <t>Ingresos Totales</t>
  </si>
  <si>
    <t>( - )</t>
  </si>
  <si>
    <t>Descuentos sobre la venta</t>
  </si>
  <si>
    <t>( = )</t>
  </si>
  <si>
    <t>Ingresos Netos</t>
  </si>
  <si>
    <t>Compras</t>
  </si>
  <si>
    <t>( + )</t>
  </si>
  <si>
    <t>Compras totales</t>
  </si>
  <si>
    <t>Devoluciones sobre compras</t>
  </si>
  <si>
    <t>Rebajas sobre compras</t>
  </si>
  <si>
    <t>Descuentos sobre compras</t>
  </si>
  <si>
    <t>Compras netas</t>
  </si>
  <si>
    <t>Inventario Inicial</t>
  </si>
  <si>
    <t xml:space="preserve">Total de mercancia disponible </t>
  </si>
  <si>
    <t>Inventario final</t>
  </si>
  <si>
    <t>Costo de lo vendido</t>
  </si>
  <si>
    <t>Utilidad Bruta</t>
  </si>
  <si>
    <t>Gastos de administracion</t>
  </si>
  <si>
    <t>Otros gastos</t>
  </si>
  <si>
    <t>Otros ingresos / Otros productos</t>
  </si>
  <si>
    <t>Perdida de operacion</t>
  </si>
  <si>
    <t>Intereses a cargo</t>
  </si>
  <si>
    <t>Intereses ganados</t>
  </si>
  <si>
    <t>Perdida cambiaria</t>
  </si>
  <si>
    <t>Ganancia cambiaria</t>
  </si>
  <si>
    <t>Perdida del ejercicio</t>
  </si>
  <si>
    <t>Impuesto a la utilidad 30%</t>
  </si>
  <si>
    <t>Utilidad de ejercicio</t>
  </si>
  <si>
    <t>Elaboro: Jose Luis Sandoval Perez</t>
  </si>
  <si>
    <t>Reviso: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</si>
</sst>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$]#,##0.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Franklin Gothic Book"/>
      <family val="2"/>
    </font>
    <font>
      <b/>
      <sz val="11"/>
      <color theme="1"/>
      <name val="Franklin Gothic Book"/>
      <family val="2"/>
    </font>
    <font>
      <sz val="11"/>
      <color rgb="FF000000"/>
      <name val="Helvetica Neue"/>
    </font>
    <font>
      <sz val="12"/>
      <color theme="1"/>
      <name val="Helvetica Neue"/>
    </font>
    <font>
      <sz val="12"/>
      <name val="Helvetica Neue"/>
    </font>
    <font>
      <b/>
      <sz val="12"/>
      <color theme="1"/>
      <name val="Helvetica Neue"/>
    </font>
    <font>
      <sz val="12"/>
      <color rgb="FF000000"/>
      <name val="Helvetica Neue"/>
    </font>
    <font>
      <b/>
      <sz val="12"/>
      <name val="Helvetica Neue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Fill="1"/>
    <xf numFmtId="0" fontId="3" fillId="0" borderId="0" xfId="0" applyFont="1" applyFill="1"/>
    <xf numFmtId="0" fontId="2" fillId="0" borderId="1" xfId="0" applyFont="1" applyFill="1" applyBorder="1"/>
    <xf numFmtId="8" fontId="2" fillId="0" borderId="1" xfId="1" applyNumberFormat="1" applyFont="1" applyFill="1" applyBorder="1"/>
    <xf numFmtId="8" fontId="2" fillId="0" borderId="0" xfId="0" applyNumberFormat="1" applyFont="1" applyFill="1"/>
    <xf numFmtId="0" fontId="4" fillId="0" borderId="0" xfId="0" applyFont="1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 vertical="center" wrapText="1"/>
    </xf>
    <xf numFmtId="164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0" fontId="7" fillId="0" borderId="0" xfId="0" applyFont="1" applyAlignment="1">
      <alignment horizontal="left" vertical="center" wrapText="1"/>
    </xf>
    <xf numFmtId="164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5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0" fontId="7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164" fontId="6" fillId="0" borderId="0" xfId="0" applyNumberFormat="1" applyFont="1"/>
    <xf numFmtId="164" fontId="9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5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 vertical="center"/>
    </xf>
  </cellXfs>
  <cellStyles count="4">
    <cellStyle name="Moneda 2" xfId="1" xr:uid="{98E65EA3-CC79-4E6B-A84A-F65DF239AA99}"/>
    <cellStyle name="Moneda 3" xfId="2" xr:uid="{E2C0BF55-B875-4F84-8118-0A20289C3D0B}"/>
    <cellStyle name="Moneda 4" xfId="3" xr:uid="{77842407-989C-4C1D-A156-84097ED16E0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8DB1-B426-45FF-8BC7-1C2900618879}">
  <dimension ref="B2:C21"/>
  <sheetViews>
    <sheetView workbookViewId="0">
      <selection activeCell="B5" sqref="B5"/>
    </sheetView>
  </sheetViews>
  <sheetFormatPr baseColWidth="10" defaultColWidth="11.44140625" defaultRowHeight="15"/>
  <cols>
    <col min="1" max="1" width="11.44140625" style="1"/>
    <col min="2" max="2" width="55.5546875" style="2" bestFit="1" customWidth="1"/>
    <col min="3" max="3" width="15.109375" style="2" bestFit="1" customWidth="1"/>
    <col min="4" max="16384" width="11.44140625" style="1"/>
  </cols>
  <sheetData>
    <row r="2" spans="2:3">
      <c r="B2" s="3" t="s">
        <v>15</v>
      </c>
      <c r="C2" s="3"/>
    </row>
    <row r="3" spans="2:3">
      <c r="B3" s="3" t="s">
        <v>9</v>
      </c>
      <c r="C3" s="3"/>
    </row>
    <row r="5" spans="2:3">
      <c r="B5" s="4" t="s">
        <v>10</v>
      </c>
      <c r="C5" s="5">
        <v>701000</v>
      </c>
    </row>
    <row r="6" spans="2:3">
      <c r="B6" s="4" t="s">
        <v>16</v>
      </c>
      <c r="C6" s="5">
        <v>2314</v>
      </c>
    </row>
    <row r="7" spans="2:3">
      <c r="B7" s="4" t="s">
        <v>11</v>
      </c>
      <c r="C7" s="5">
        <v>9086</v>
      </c>
    </row>
    <row r="8" spans="2:3">
      <c r="B8" s="4" t="s">
        <v>2</v>
      </c>
      <c r="C8" s="5">
        <v>2134</v>
      </c>
    </row>
    <row r="9" spans="2:3">
      <c r="B9" s="4" t="s">
        <v>17</v>
      </c>
      <c r="C9" s="5">
        <v>1001</v>
      </c>
    </row>
    <row r="10" spans="2:3">
      <c r="B10" s="4" t="s">
        <v>12</v>
      </c>
      <c r="C10" s="5">
        <v>57999</v>
      </c>
    </row>
    <row r="11" spans="2:3">
      <c r="B11" s="4" t="s">
        <v>0</v>
      </c>
      <c r="C11" s="5">
        <v>400000</v>
      </c>
    </row>
    <row r="12" spans="2:3">
      <c r="B12" s="4" t="s">
        <v>6</v>
      </c>
      <c r="C12" s="5">
        <v>5790</v>
      </c>
    </row>
    <row r="13" spans="2:3">
      <c r="B13" s="4" t="s">
        <v>4</v>
      </c>
      <c r="C13" s="5">
        <v>15400</v>
      </c>
    </row>
    <row r="14" spans="2:3">
      <c r="B14" s="4" t="s">
        <v>3</v>
      </c>
      <c r="C14" s="5">
        <v>43000</v>
      </c>
    </row>
    <row r="15" spans="2:3">
      <c r="B15" s="4" t="s">
        <v>1</v>
      </c>
      <c r="C15" s="5">
        <v>2000</v>
      </c>
    </row>
    <row r="16" spans="2:3">
      <c r="B16" s="4" t="s">
        <v>13</v>
      </c>
      <c r="C16" s="5">
        <v>78000</v>
      </c>
    </row>
    <row r="17" spans="2:3">
      <c r="B17" s="4" t="s">
        <v>14</v>
      </c>
      <c r="C17" s="5">
        <v>60000</v>
      </c>
    </row>
    <row r="18" spans="2:3">
      <c r="B18" s="4" t="s">
        <v>7</v>
      </c>
      <c r="C18" s="5">
        <v>43908</v>
      </c>
    </row>
    <row r="19" spans="2:3">
      <c r="B19" s="4" t="s">
        <v>5</v>
      </c>
      <c r="C19" s="5">
        <v>9000</v>
      </c>
    </row>
    <row r="20" spans="2:3">
      <c r="B20" s="2" t="s">
        <v>18</v>
      </c>
      <c r="C20" s="6">
        <v>90764</v>
      </c>
    </row>
    <row r="21" spans="2:3">
      <c r="B21" s="2" t="s">
        <v>19</v>
      </c>
      <c r="C21" s="6">
        <v>1890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A325C-C166-4994-94F0-1165598B2DD4}">
  <dimension ref="C3:J45"/>
  <sheetViews>
    <sheetView tabSelected="1" topLeftCell="A18" workbookViewId="0">
      <selection activeCell="I45" sqref="I45"/>
    </sheetView>
  </sheetViews>
  <sheetFormatPr baseColWidth="10" defaultRowHeight="14.4"/>
  <cols>
    <col min="6" max="9" width="13.33203125" bestFit="1" customWidth="1"/>
  </cols>
  <sheetData>
    <row r="3" spans="3:10">
      <c r="C3" s="7" t="s">
        <v>15</v>
      </c>
      <c r="D3" s="8"/>
      <c r="E3" s="8"/>
      <c r="F3" s="8"/>
      <c r="G3" s="8"/>
      <c r="H3" s="8"/>
      <c r="I3" s="8"/>
      <c r="J3" s="8"/>
    </row>
    <row r="4" spans="3:10" ht="15.6">
      <c r="C4" s="9" t="s">
        <v>20</v>
      </c>
      <c r="D4" s="8"/>
      <c r="E4" s="8"/>
      <c r="F4" s="8"/>
      <c r="G4" s="8"/>
      <c r="H4" s="8"/>
      <c r="I4" s="8"/>
      <c r="J4" s="8"/>
    </row>
    <row r="5" spans="3:10" ht="15.6">
      <c r="C5" s="9" t="s">
        <v>21</v>
      </c>
      <c r="D5" s="8"/>
      <c r="E5" s="8"/>
      <c r="F5" s="8"/>
      <c r="G5" s="8"/>
      <c r="H5" s="8"/>
      <c r="I5" s="8"/>
      <c r="J5" s="8"/>
    </row>
    <row r="6" spans="3:10" ht="15.6">
      <c r="C6" s="10"/>
      <c r="D6" s="10"/>
      <c r="E6" s="10"/>
      <c r="F6" s="10">
        <v>1</v>
      </c>
      <c r="G6" s="10">
        <v>2</v>
      </c>
      <c r="H6" s="10">
        <v>3</v>
      </c>
      <c r="I6" s="10">
        <v>4</v>
      </c>
      <c r="J6" s="10" t="s">
        <v>8</v>
      </c>
    </row>
    <row r="7" spans="3:10" ht="15.6">
      <c r="C7" s="11"/>
      <c r="D7" s="12" t="s">
        <v>22</v>
      </c>
      <c r="E7" s="8"/>
      <c r="F7" s="13"/>
      <c r="G7" s="13"/>
      <c r="H7" s="14">
        <v>701000</v>
      </c>
      <c r="I7" s="13"/>
      <c r="J7" s="10"/>
    </row>
    <row r="8" spans="3:10" ht="15.6">
      <c r="C8" s="10" t="s">
        <v>23</v>
      </c>
      <c r="D8" s="12" t="s">
        <v>2</v>
      </c>
      <c r="E8" s="8"/>
      <c r="F8" s="13"/>
      <c r="G8" s="13"/>
      <c r="H8" s="14">
        <v>2134</v>
      </c>
      <c r="I8" s="13"/>
      <c r="J8" s="10"/>
    </row>
    <row r="9" spans="3:10" ht="15.6">
      <c r="C9" s="10" t="s">
        <v>23</v>
      </c>
      <c r="D9" s="12" t="s">
        <v>18</v>
      </c>
      <c r="E9" s="8"/>
      <c r="F9" s="13"/>
      <c r="G9" s="13"/>
      <c r="H9" s="14">
        <v>90764</v>
      </c>
      <c r="I9" s="13"/>
      <c r="J9" s="10"/>
    </row>
    <row r="10" spans="3:10" ht="15.6">
      <c r="C10" s="10" t="s">
        <v>23</v>
      </c>
      <c r="D10" s="12" t="s">
        <v>24</v>
      </c>
      <c r="E10" s="8"/>
      <c r="F10" s="13"/>
      <c r="G10" s="13"/>
      <c r="H10" s="15">
        <v>43000</v>
      </c>
      <c r="I10" s="13"/>
      <c r="J10" s="10"/>
    </row>
    <row r="11" spans="3:10" ht="15.6">
      <c r="C11" s="10" t="s">
        <v>25</v>
      </c>
      <c r="D11" s="16" t="s">
        <v>26</v>
      </c>
      <c r="E11" s="8"/>
      <c r="F11" s="17"/>
      <c r="G11" s="17"/>
      <c r="H11" s="10"/>
      <c r="I11" s="17">
        <f>H7-(H8+H9+H10)</f>
        <v>565102</v>
      </c>
      <c r="J11" s="18">
        <v>1</v>
      </c>
    </row>
    <row r="12" spans="3:10" ht="15.6">
      <c r="C12" s="10"/>
      <c r="D12" s="19"/>
      <c r="E12" s="8"/>
      <c r="F12" s="13"/>
      <c r="G12" s="13"/>
      <c r="H12" s="13"/>
      <c r="I12" s="13"/>
      <c r="J12" s="10"/>
    </row>
    <row r="13" spans="3:10" ht="15.6">
      <c r="C13" s="10"/>
      <c r="D13" s="19" t="s">
        <v>27</v>
      </c>
      <c r="E13" s="8"/>
      <c r="F13" s="14">
        <v>400000</v>
      </c>
      <c r="G13" s="13"/>
      <c r="H13" s="13"/>
      <c r="I13" s="13"/>
      <c r="J13" s="10"/>
    </row>
    <row r="14" spans="3:10" ht="15.6">
      <c r="C14" s="10" t="s">
        <v>28</v>
      </c>
      <c r="D14" s="19" t="s">
        <v>4</v>
      </c>
      <c r="E14" s="8"/>
      <c r="F14" s="15">
        <v>15400</v>
      </c>
      <c r="G14" s="13"/>
      <c r="H14" s="13"/>
      <c r="I14" s="13"/>
      <c r="J14" s="10"/>
    </row>
    <row r="15" spans="3:10" ht="15.6">
      <c r="C15" s="10" t="s">
        <v>25</v>
      </c>
      <c r="D15" s="20" t="s">
        <v>29</v>
      </c>
      <c r="E15" s="8"/>
      <c r="F15" s="17"/>
      <c r="G15" s="17">
        <f>SUM(F13:F14)</f>
        <v>415400</v>
      </c>
      <c r="H15" s="17"/>
      <c r="I15" s="17"/>
      <c r="J15" s="21"/>
    </row>
    <row r="16" spans="3:10" ht="15.6">
      <c r="C16" s="22" t="s">
        <v>23</v>
      </c>
      <c r="D16" s="19" t="s">
        <v>30</v>
      </c>
      <c r="E16" s="8"/>
      <c r="F16" s="13"/>
      <c r="G16" s="14">
        <v>43908</v>
      </c>
      <c r="H16" s="13"/>
      <c r="I16" s="13"/>
      <c r="J16" s="10"/>
    </row>
    <row r="17" spans="3:10" ht="15.6">
      <c r="C17" s="22" t="s">
        <v>23</v>
      </c>
      <c r="D17" s="19" t="s">
        <v>31</v>
      </c>
      <c r="E17" s="8"/>
      <c r="F17" s="13"/>
      <c r="G17" s="14">
        <v>1890</v>
      </c>
      <c r="H17" s="13"/>
      <c r="I17" s="13"/>
      <c r="J17" s="10"/>
    </row>
    <row r="18" spans="3:10" ht="15.6">
      <c r="C18" s="22" t="s">
        <v>23</v>
      </c>
      <c r="D18" s="19" t="s">
        <v>32</v>
      </c>
      <c r="E18" s="8"/>
      <c r="F18" s="13"/>
      <c r="G18" s="15">
        <v>2000</v>
      </c>
      <c r="H18" s="13"/>
      <c r="I18" s="13"/>
      <c r="J18" s="10"/>
    </row>
    <row r="19" spans="3:10" ht="15.6">
      <c r="C19" s="22" t="s">
        <v>25</v>
      </c>
      <c r="D19" s="20" t="s">
        <v>33</v>
      </c>
      <c r="E19" s="8"/>
      <c r="F19" s="17"/>
      <c r="G19" s="17"/>
      <c r="H19" s="17">
        <f>G15-(G16+G17+G18)</f>
        <v>367602</v>
      </c>
      <c r="I19" s="13"/>
      <c r="J19" s="10"/>
    </row>
    <row r="20" spans="3:10" ht="15.6">
      <c r="C20" s="22" t="s">
        <v>28</v>
      </c>
      <c r="D20" s="19" t="s">
        <v>34</v>
      </c>
      <c r="E20" s="8"/>
      <c r="F20" s="13"/>
      <c r="G20" s="13"/>
      <c r="H20" s="15">
        <v>78000</v>
      </c>
      <c r="I20" s="13"/>
      <c r="J20" s="10"/>
    </row>
    <row r="21" spans="3:10" ht="15.6">
      <c r="C21" s="22" t="s">
        <v>25</v>
      </c>
      <c r="D21" s="20" t="s">
        <v>35</v>
      </c>
      <c r="E21" s="8"/>
      <c r="F21" s="17"/>
      <c r="G21" s="17"/>
      <c r="H21" s="17">
        <f>SUM(H19:H20)</f>
        <v>445602</v>
      </c>
      <c r="I21" s="13"/>
      <c r="J21" s="10"/>
    </row>
    <row r="22" spans="3:10" ht="15.6">
      <c r="C22" s="22" t="s">
        <v>23</v>
      </c>
      <c r="D22" s="19" t="s">
        <v>36</v>
      </c>
      <c r="E22" s="8"/>
      <c r="F22" s="13"/>
      <c r="G22" s="13"/>
      <c r="H22" s="15">
        <v>60000</v>
      </c>
      <c r="I22" s="13"/>
      <c r="J22" s="10"/>
    </row>
    <row r="23" spans="3:10" ht="15.6">
      <c r="C23" s="22" t="s">
        <v>25</v>
      </c>
      <c r="D23" s="20" t="s">
        <v>37</v>
      </c>
      <c r="E23" s="8"/>
      <c r="F23" s="17"/>
      <c r="G23" s="17"/>
      <c r="H23" s="17"/>
      <c r="I23" s="23">
        <f>H21-H22</f>
        <v>385602</v>
      </c>
      <c r="J23" s="24">
        <f>(I23*J11)/I11</f>
        <v>0.68235822913385547</v>
      </c>
    </row>
    <row r="24" spans="3:10" ht="15.6">
      <c r="C24" s="11"/>
      <c r="D24" s="19"/>
      <c r="E24" s="8"/>
      <c r="F24" s="13"/>
      <c r="G24" s="13"/>
      <c r="H24" s="13"/>
      <c r="I24" s="13"/>
      <c r="J24" s="10"/>
    </row>
    <row r="25" spans="3:10" ht="15.6">
      <c r="C25" s="10" t="s">
        <v>25</v>
      </c>
      <c r="D25" s="20" t="s">
        <v>38</v>
      </c>
      <c r="E25" s="8"/>
      <c r="F25" s="17"/>
      <c r="G25" s="17"/>
      <c r="H25" s="17"/>
      <c r="I25" s="17">
        <f>I11-I23</f>
        <v>179500</v>
      </c>
      <c r="J25" s="24">
        <f>(I25*J11)/I11</f>
        <v>0.31764177086614453</v>
      </c>
    </row>
    <row r="26" spans="3:10" ht="15.6">
      <c r="C26" s="10"/>
      <c r="D26" s="19"/>
      <c r="E26" s="8"/>
      <c r="F26" s="13"/>
      <c r="G26" s="13"/>
      <c r="H26" s="13"/>
      <c r="I26" s="13"/>
      <c r="J26" s="10"/>
    </row>
    <row r="27" spans="3:10" ht="15.6">
      <c r="C27" s="22" t="s">
        <v>23</v>
      </c>
      <c r="D27" s="19" t="s">
        <v>5</v>
      </c>
      <c r="E27" s="8"/>
      <c r="F27" s="14"/>
      <c r="G27" s="14"/>
      <c r="H27" s="14">
        <v>9000</v>
      </c>
      <c r="I27" s="13"/>
      <c r="J27" s="24">
        <f>(H27*J11)/I11</f>
        <v>1.5926328344263514E-2</v>
      </c>
    </row>
    <row r="28" spans="3:10" ht="15.6">
      <c r="C28" s="22" t="s">
        <v>23</v>
      </c>
      <c r="D28" s="19" t="s">
        <v>39</v>
      </c>
      <c r="E28" s="8"/>
      <c r="F28" s="14"/>
      <c r="G28" s="14"/>
      <c r="H28" s="14">
        <v>5790</v>
      </c>
      <c r="I28" s="13"/>
      <c r="J28" s="24">
        <f>(H28*J11)/I11</f>
        <v>1.0245937901476194E-2</v>
      </c>
    </row>
    <row r="29" spans="3:10" ht="15.6">
      <c r="C29" s="25" t="s">
        <v>23</v>
      </c>
      <c r="D29" s="19" t="s">
        <v>17</v>
      </c>
      <c r="E29" s="8"/>
      <c r="F29" s="26"/>
      <c r="G29" s="26"/>
      <c r="H29" s="27">
        <v>1001</v>
      </c>
    </row>
    <row r="30" spans="3:10" ht="15.6">
      <c r="C30" s="22" t="s">
        <v>23</v>
      </c>
      <c r="D30" s="19" t="s">
        <v>40</v>
      </c>
      <c r="E30" s="8"/>
      <c r="F30" s="14"/>
      <c r="G30" s="14"/>
      <c r="H30" s="14">
        <v>57999</v>
      </c>
      <c r="I30" s="14"/>
      <c r="J30" s="24">
        <f>(H30*J11)/I11</f>
        <v>0.10263456862654884</v>
      </c>
    </row>
    <row r="31" spans="3:10" ht="15.6">
      <c r="C31" s="25" t="s">
        <v>28</v>
      </c>
      <c r="D31" s="19" t="s">
        <v>41</v>
      </c>
      <c r="E31" s="8"/>
      <c r="F31" s="14"/>
      <c r="G31" s="14"/>
      <c r="H31" s="14">
        <v>9086</v>
      </c>
      <c r="I31" s="14"/>
      <c r="J31" s="24">
        <f>(H31*J11)/I11</f>
        <v>1.6078513259553142E-2</v>
      </c>
    </row>
    <row r="32" spans="3:10" ht="15.6">
      <c r="C32" s="25" t="s">
        <v>25</v>
      </c>
      <c r="D32" s="20" t="s">
        <v>42</v>
      </c>
      <c r="E32" s="8"/>
      <c r="F32" s="28"/>
      <c r="G32" s="28"/>
      <c r="H32" s="28"/>
      <c r="I32" s="17">
        <f>(I25+H31)-(H27+H28+H29+H30)</f>
        <v>114796</v>
      </c>
      <c r="J32" s="24">
        <f>(I32*J11)/I11</f>
        <v>0.20314208762311936</v>
      </c>
    </row>
    <row r="33" spans="3:10" ht="15.6">
      <c r="C33" s="25"/>
      <c r="D33" s="19"/>
      <c r="E33" s="8"/>
      <c r="F33" s="14"/>
      <c r="G33" s="14"/>
      <c r="H33" s="14"/>
      <c r="I33" s="14"/>
      <c r="J33" s="25"/>
    </row>
    <row r="34" spans="3:10" ht="15.6">
      <c r="C34" s="22" t="s">
        <v>23</v>
      </c>
      <c r="D34" s="19" t="s">
        <v>43</v>
      </c>
      <c r="E34" s="8"/>
      <c r="F34" s="14"/>
      <c r="G34" s="14"/>
      <c r="H34" s="14">
        <v>0</v>
      </c>
      <c r="I34" s="14"/>
      <c r="J34" s="25"/>
    </row>
    <row r="35" spans="3:10" ht="15.6">
      <c r="C35" s="22" t="s">
        <v>28</v>
      </c>
      <c r="D35" s="19" t="s">
        <v>44</v>
      </c>
      <c r="E35" s="8"/>
      <c r="F35" s="14"/>
      <c r="G35" s="14"/>
      <c r="H35" s="14">
        <v>0</v>
      </c>
      <c r="I35" s="14"/>
      <c r="J35" s="25"/>
    </row>
    <row r="36" spans="3:10" ht="15.6">
      <c r="C36" s="22" t="s">
        <v>23</v>
      </c>
      <c r="D36" s="19" t="s">
        <v>45</v>
      </c>
      <c r="E36" s="8"/>
      <c r="F36" s="14"/>
      <c r="G36" s="14"/>
      <c r="H36" s="14">
        <v>0</v>
      </c>
      <c r="I36" s="14"/>
      <c r="J36" s="25"/>
    </row>
    <row r="37" spans="3:10" ht="15.6">
      <c r="C37" s="22" t="s">
        <v>28</v>
      </c>
      <c r="D37" s="19" t="s">
        <v>46</v>
      </c>
      <c r="E37" s="8"/>
      <c r="F37" s="14"/>
      <c r="G37" s="14"/>
      <c r="H37" s="14">
        <v>2314</v>
      </c>
      <c r="I37" s="14"/>
      <c r="J37" s="25"/>
    </row>
    <row r="38" spans="3:10" ht="15.6">
      <c r="C38" s="22" t="s">
        <v>25</v>
      </c>
      <c r="D38" s="20" t="s">
        <v>47</v>
      </c>
      <c r="E38" s="8"/>
      <c r="F38" s="28"/>
      <c r="G38" s="28"/>
      <c r="H38" s="28"/>
      <c r="I38" s="17">
        <f>I32-H34+H35-H36+H37</f>
        <v>117110</v>
      </c>
      <c r="J38" s="24">
        <f>(I38*J11)/I11</f>
        <v>0.20723692359963333</v>
      </c>
    </row>
    <row r="39" spans="3:10" ht="15.6">
      <c r="C39" s="26"/>
      <c r="D39" s="26"/>
      <c r="E39" s="26"/>
      <c r="F39" s="25"/>
      <c r="G39" s="25"/>
      <c r="H39" s="25"/>
      <c r="I39" s="25"/>
      <c r="J39" s="25"/>
    </row>
    <row r="40" spans="3:10" ht="15.6">
      <c r="C40" s="29" t="s">
        <v>23</v>
      </c>
      <c r="D40" s="19" t="s">
        <v>48</v>
      </c>
      <c r="E40" s="8"/>
      <c r="F40" s="25"/>
      <c r="G40" s="25"/>
      <c r="H40" s="25"/>
      <c r="I40" s="30">
        <f>I38*0.3</f>
        <v>35133</v>
      </c>
      <c r="J40" s="25"/>
    </row>
    <row r="41" spans="3:10" ht="15.6">
      <c r="C41" s="31" t="s">
        <v>25</v>
      </c>
      <c r="D41" s="20" t="s">
        <v>49</v>
      </c>
      <c r="E41" s="8"/>
      <c r="F41" s="21"/>
      <c r="G41" s="21"/>
      <c r="H41" s="21"/>
      <c r="I41" s="17">
        <f>I38-I40</f>
        <v>81977</v>
      </c>
      <c r="J41" s="24">
        <f>(I41*J11)/I11</f>
        <v>0.14506584651974333</v>
      </c>
    </row>
    <row r="45" spans="3:10">
      <c r="D45" t="s">
        <v>50</v>
      </c>
      <c r="I45" t="s">
        <v>51</v>
      </c>
    </row>
  </sheetData>
  <mergeCells count="37">
    <mergeCell ref="D41:E41"/>
    <mergeCell ref="D34:E34"/>
    <mergeCell ref="D35:E35"/>
    <mergeCell ref="D36:E36"/>
    <mergeCell ref="D37:E37"/>
    <mergeCell ref="D38:E38"/>
    <mergeCell ref="D40:E40"/>
    <mergeCell ref="D28:E28"/>
    <mergeCell ref="D29:E29"/>
    <mergeCell ref="D30:E30"/>
    <mergeCell ref="D31:E31"/>
    <mergeCell ref="D32:E32"/>
    <mergeCell ref="D33:E33"/>
    <mergeCell ref="D22:E22"/>
    <mergeCell ref="D23:E23"/>
    <mergeCell ref="D24:E24"/>
    <mergeCell ref="D25:E25"/>
    <mergeCell ref="D26:E26"/>
    <mergeCell ref="D27:E27"/>
    <mergeCell ref="D16:E16"/>
    <mergeCell ref="D17:E17"/>
    <mergeCell ref="D18:E18"/>
    <mergeCell ref="D19:E19"/>
    <mergeCell ref="D20:E20"/>
    <mergeCell ref="D21:E21"/>
    <mergeCell ref="D10:E10"/>
    <mergeCell ref="D11:E11"/>
    <mergeCell ref="D12:E12"/>
    <mergeCell ref="D13:E13"/>
    <mergeCell ref="D14:E14"/>
    <mergeCell ref="D15:E15"/>
    <mergeCell ref="C3:J3"/>
    <mergeCell ref="C4:J4"/>
    <mergeCell ref="C5:J5"/>
    <mergeCell ref="D7:E7"/>
    <mergeCell ref="D8:E8"/>
    <mergeCell ref="D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INFORMACIÓN BASE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MBJ ESTUDIO FISCAL</dc:creator>
  <cp:lastModifiedBy>jose sandoval</cp:lastModifiedBy>
  <dcterms:created xsi:type="dcterms:W3CDTF">2021-10-26T16:47:32Z</dcterms:created>
  <dcterms:modified xsi:type="dcterms:W3CDTF">2021-11-10T15:21:45Z</dcterms:modified>
</cp:coreProperties>
</file>