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AA\ICI\Primer semestre\CONTABILIDAD BASICA\"/>
    </mc:Choice>
  </mc:AlternateContent>
  <xr:revisionPtr revIDLastSave="0" documentId="13_ncr:1_{E358FC7E-80B3-4942-8E00-84AF7A562204}" xr6:coauthVersionLast="47" xr6:coauthVersionMax="47" xr10:uidLastSave="{00000000-0000-0000-0000-000000000000}"/>
  <bookViews>
    <workbookView xWindow="-108" yWindow="-108" windowWidth="23256" windowHeight="13176" activeTab="1" xr2:uid="{561E5220-7A72-4FCF-BF51-9A01E0B4490F}"/>
  </bookViews>
  <sheets>
    <sheet name="INFORMACIÓN BASE" sheetId="2" r:id="rId1"/>
    <sheet name="Hoja1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5" i="3" l="1"/>
  <c r="H23" i="3"/>
  <c r="G21" i="3"/>
  <c r="F15" i="3"/>
  <c r="I30" i="3"/>
  <c r="I28" i="3"/>
  <c r="G19" i="3"/>
  <c r="H11" i="3"/>
  <c r="I27" i="3" s="1"/>
  <c r="I31" i="3" l="1"/>
  <c r="I23" i="3" l="1"/>
  <c r="I25" i="3"/>
  <c r="H32" i="3"/>
  <c r="H38" i="3" l="1"/>
  <c r="I32" i="3"/>
  <c r="H41" i="3" l="1"/>
  <c r="I41" i="3" s="1"/>
  <c r="I38" i="3"/>
</calcChain>
</file>

<file path=xl/sharedStrings.xml><?xml version="1.0" encoding="utf-8"?>
<sst xmlns="http://schemas.openxmlformats.org/spreadsheetml/2006/main" count="81" uniqueCount="49">
  <si>
    <t>Devoluciones sobre venta</t>
  </si>
  <si>
    <t>Descuentos sobre venta</t>
  </si>
  <si>
    <t>Gastos de venta</t>
  </si>
  <si>
    <t>%</t>
  </si>
  <si>
    <t>Del 1 de enero al 31 de diciembre del 2020</t>
  </si>
  <si>
    <t>Intereses ganados</t>
  </si>
  <si>
    <t>Otros productos</t>
  </si>
  <si>
    <t xml:space="preserve">Otros gastos </t>
  </si>
  <si>
    <t xml:space="preserve">Inventario Inicial </t>
  </si>
  <si>
    <t xml:space="preserve">Inventario Final </t>
  </si>
  <si>
    <t>Compras</t>
  </si>
  <si>
    <t>Gastos sobre compra</t>
  </si>
  <si>
    <t>Ingresos Totales</t>
  </si>
  <si>
    <t>Gastos generales</t>
  </si>
  <si>
    <t>Rebajas sobre venta</t>
  </si>
  <si>
    <t>Gastos de administración</t>
  </si>
  <si>
    <t xml:space="preserve">Intereses a cargo </t>
  </si>
  <si>
    <t>Diablo guardian SA de CV</t>
  </si>
  <si>
    <t>Estado de resultados</t>
  </si>
  <si>
    <t>Del 1 De Enero Al 31 De Diciembre De 2021</t>
  </si>
  <si>
    <t>( - )</t>
  </si>
  <si>
    <t>Descuentos sobre la venta</t>
  </si>
  <si>
    <t>( = )</t>
  </si>
  <si>
    <t>Ingresos Netos</t>
  </si>
  <si>
    <t>( + )</t>
  </si>
  <si>
    <t>Gastos de compra</t>
  </si>
  <si>
    <t>Compras totales</t>
  </si>
  <si>
    <t>Devoluciones sobre compras</t>
  </si>
  <si>
    <t>Rebajas sobre compras</t>
  </si>
  <si>
    <t>Descuentos sobre compras</t>
  </si>
  <si>
    <t>Compras netas</t>
  </si>
  <si>
    <t>Inventario Inicial</t>
  </si>
  <si>
    <t xml:space="preserve">Total de mercancia disponible </t>
  </si>
  <si>
    <t>Inventario final</t>
  </si>
  <si>
    <t>Costo de lo vendido</t>
  </si>
  <si>
    <t>Perdida Bruta</t>
  </si>
  <si>
    <t>Gastos de administracion</t>
  </si>
  <si>
    <t>Gastos Generales</t>
  </si>
  <si>
    <t>Otros gastos</t>
  </si>
  <si>
    <t>Otros ingresos / Otros productos</t>
  </si>
  <si>
    <t>Perdida de operacion</t>
  </si>
  <si>
    <t>Intereses a cargo</t>
  </si>
  <si>
    <t>Perdida cambiaria</t>
  </si>
  <si>
    <t>Ganancia cambiaria</t>
  </si>
  <si>
    <t>Perdida del ejercicio</t>
  </si>
  <si>
    <t>Impuesto a la utilidad 30%</t>
  </si>
  <si>
    <t>Perdida</t>
  </si>
  <si>
    <t>Elaboro: Jose Luis Sandoval Perez</t>
  </si>
  <si>
    <t xml:space="preserve">Reviso: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</si>
</sst>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;[Red]\-&quot;$&quot;#,##0.00"/>
    <numFmt numFmtId="44" formatCode="_-&quot;$&quot;* #,##0.00_-;\-&quot;$&quot;* #,##0.00_-;_-&quot;$&quot;* &quot;-&quot;??_-;_-@_-"/>
    <numFmt numFmtId="164" formatCode="[$$]#,##0.00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Franklin Gothic Book"/>
      <family val="2"/>
    </font>
    <font>
      <b/>
      <sz val="11"/>
      <color theme="1"/>
      <name val="Franklin Gothic Book"/>
      <family val="2"/>
    </font>
    <font>
      <sz val="11"/>
      <color rgb="FF000000"/>
      <name val="Helvetica Neue"/>
    </font>
    <font>
      <sz val="12"/>
      <color theme="1"/>
      <name val="Helvetica Neue"/>
    </font>
    <font>
      <sz val="12"/>
      <name val="Helvetica Neue"/>
    </font>
    <font>
      <b/>
      <sz val="12"/>
      <color theme="1"/>
      <name val="Helvetica Neue"/>
    </font>
    <font>
      <b/>
      <sz val="12"/>
      <name val="Helvetica Neue"/>
    </font>
    <font>
      <sz val="12"/>
      <color rgb="FF000000"/>
      <name val="Helvetica Neue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9">
    <xf numFmtId="0" fontId="0" fillId="0" borderId="0" xfId="0"/>
    <xf numFmtId="0" fontId="2" fillId="0" borderId="0" xfId="0" applyFont="1"/>
    <xf numFmtId="0" fontId="2" fillId="0" borderId="0" xfId="0" applyFont="1" applyFill="1"/>
    <xf numFmtId="0" fontId="3" fillId="0" borderId="0" xfId="0" applyFont="1" applyFill="1"/>
    <xf numFmtId="0" fontId="2" fillId="0" borderId="1" xfId="0" applyFont="1" applyFill="1" applyBorder="1"/>
    <xf numFmtId="8" fontId="2" fillId="0" borderId="1" xfId="1" applyNumberFormat="1" applyFont="1" applyFill="1" applyBorder="1"/>
    <xf numFmtId="0" fontId="4" fillId="0" borderId="0" xfId="0" applyFont="1" applyAlignment="1">
      <alignment horizontal="center"/>
    </xf>
    <xf numFmtId="0" fontId="0" fillId="0" borderId="0" xfId="0"/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/>
    <xf numFmtId="0" fontId="5" fillId="0" borderId="0" xfId="0" applyFont="1" applyAlignment="1">
      <alignment horizontal="left" vertical="center" wrapText="1"/>
    </xf>
    <xf numFmtId="164" fontId="6" fillId="0" borderId="0" xfId="0" applyNumberFormat="1" applyFont="1" applyAlignment="1">
      <alignment horizontal="center"/>
    </xf>
    <xf numFmtId="164" fontId="6" fillId="0" borderId="2" xfId="0" applyNumberFormat="1" applyFont="1" applyBorder="1" applyAlignment="1">
      <alignment horizontal="center"/>
    </xf>
    <xf numFmtId="0" fontId="7" fillId="0" borderId="0" xfId="0" applyFont="1" applyAlignment="1">
      <alignment horizontal="left" vertical="center" wrapText="1"/>
    </xf>
    <xf numFmtId="164" fontId="8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9" fontId="8" fillId="0" borderId="0" xfId="0" applyNumberFormat="1" applyFont="1" applyAlignment="1">
      <alignment horizontal="center"/>
    </xf>
    <xf numFmtId="0" fontId="5" fillId="0" borderId="0" xfId="0" applyFont="1"/>
    <xf numFmtId="0" fontId="7" fillId="0" borderId="0" xfId="0" applyFont="1"/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164" fontId="7" fillId="0" borderId="2" xfId="0" applyNumberFormat="1" applyFont="1" applyBorder="1" applyAlignment="1">
      <alignment horizontal="center"/>
    </xf>
    <xf numFmtId="10" fontId="7" fillId="0" borderId="0" xfId="0" applyNumberFormat="1" applyFont="1" applyAlignment="1">
      <alignment horizontal="center"/>
    </xf>
    <xf numFmtId="164" fontId="6" fillId="0" borderId="0" xfId="0" applyNumberFormat="1" applyFont="1"/>
    <xf numFmtId="0" fontId="6" fillId="0" borderId="0" xfId="0" applyFont="1" applyAlignment="1">
      <alignment horizontal="center" vertical="center"/>
    </xf>
    <xf numFmtId="0" fontId="6" fillId="0" borderId="2" xfId="0" applyFont="1" applyBorder="1" applyAlignment="1">
      <alignment horizontal="center"/>
    </xf>
    <xf numFmtId="0" fontId="5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</cellXfs>
  <cellStyles count="4">
    <cellStyle name="Moneda 2" xfId="1" xr:uid="{98E65EA3-CC79-4E6B-A84A-F65DF239AA99}"/>
    <cellStyle name="Moneda 3" xfId="2" xr:uid="{E2C0BF55-B875-4F84-8118-0A20289C3D0B}"/>
    <cellStyle name="Moneda 4" xfId="3" xr:uid="{A8A335F1-B0DD-42FF-BCD2-A5CAF84A73EA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618DB1-B426-45FF-8BC7-1C2900618879}">
  <dimension ref="B2:C19"/>
  <sheetViews>
    <sheetView workbookViewId="0">
      <selection activeCell="B2" sqref="B2"/>
    </sheetView>
  </sheetViews>
  <sheetFormatPr baseColWidth="10" defaultColWidth="11.44140625" defaultRowHeight="15"/>
  <cols>
    <col min="1" max="1" width="11.44140625" style="1"/>
    <col min="2" max="2" width="55.5546875" style="2" bestFit="1" customWidth="1"/>
    <col min="3" max="3" width="15.109375" style="2" bestFit="1" customWidth="1"/>
    <col min="4" max="16384" width="11.44140625" style="1"/>
  </cols>
  <sheetData>
    <row r="2" spans="2:3">
      <c r="B2" s="3" t="s">
        <v>17</v>
      </c>
      <c r="C2" s="3"/>
    </row>
    <row r="3" spans="2:3">
      <c r="B3" s="3" t="s">
        <v>4</v>
      </c>
      <c r="C3" s="3"/>
    </row>
    <row r="5" spans="2:3">
      <c r="B5" s="4" t="s">
        <v>10</v>
      </c>
      <c r="C5" s="5">
        <v>311111</v>
      </c>
    </row>
    <row r="6" spans="2:3">
      <c r="B6" s="4" t="s">
        <v>0</v>
      </c>
      <c r="C6" s="5">
        <v>39000</v>
      </c>
    </row>
    <row r="7" spans="2:3">
      <c r="B7" s="4" t="s">
        <v>2</v>
      </c>
      <c r="C7" s="5">
        <v>36789</v>
      </c>
    </row>
    <row r="8" spans="2:3">
      <c r="B8" s="4" t="s">
        <v>11</v>
      </c>
      <c r="C8" s="5">
        <v>43866</v>
      </c>
    </row>
    <row r="9" spans="2:3">
      <c r="B9" s="4" t="s">
        <v>12</v>
      </c>
      <c r="C9" s="5">
        <v>500000</v>
      </c>
    </row>
    <row r="10" spans="2:3">
      <c r="B10" s="4" t="s">
        <v>13</v>
      </c>
      <c r="C10" s="5">
        <v>76433</v>
      </c>
    </row>
    <row r="11" spans="2:3">
      <c r="B11" s="4" t="s">
        <v>7</v>
      </c>
      <c r="C11" s="5">
        <v>8987</v>
      </c>
    </row>
    <row r="12" spans="2:3">
      <c r="B12" s="4" t="s">
        <v>14</v>
      </c>
      <c r="C12" s="5">
        <v>6888</v>
      </c>
    </row>
    <row r="13" spans="2:3">
      <c r="B13" s="4" t="s">
        <v>6</v>
      </c>
      <c r="C13" s="5">
        <v>100348</v>
      </c>
    </row>
    <row r="14" spans="2:3">
      <c r="B14" s="4" t="s">
        <v>15</v>
      </c>
      <c r="C14" s="5">
        <v>534987</v>
      </c>
    </row>
    <row r="15" spans="2:3">
      <c r="B15" s="4" t="s">
        <v>1</v>
      </c>
      <c r="C15" s="5">
        <v>10000</v>
      </c>
    </row>
    <row r="16" spans="2:3">
      <c r="B16" s="4" t="s">
        <v>8</v>
      </c>
      <c r="C16" s="5">
        <v>689000</v>
      </c>
    </row>
    <row r="17" spans="2:3">
      <c r="B17" s="4" t="s">
        <v>9</v>
      </c>
      <c r="C17" s="5">
        <v>390876</v>
      </c>
    </row>
    <row r="18" spans="2:3">
      <c r="B18" s="4" t="s">
        <v>5</v>
      </c>
      <c r="C18" s="5">
        <v>56864</v>
      </c>
    </row>
    <row r="19" spans="2:3">
      <c r="B19" s="4" t="s">
        <v>16</v>
      </c>
      <c r="C19" s="5">
        <v>495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2045E-46A1-4C9F-B530-8D4D3583D96E}">
  <dimension ref="B3:I45"/>
  <sheetViews>
    <sheetView tabSelected="1" topLeftCell="A18" workbookViewId="0">
      <selection activeCell="G45" sqref="G45"/>
    </sheetView>
  </sheetViews>
  <sheetFormatPr baseColWidth="10" defaultRowHeight="14.4"/>
  <cols>
    <col min="5" max="6" width="13.33203125" bestFit="1" customWidth="1"/>
    <col min="7" max="7" width="15.21875" bestFit="1" customWidth="1"/>
    <col min="8" max="8" width="14.109375" bestFit="1" customWidth="1"/>
  </cols>
  <sheetData>
    <row r="3" spans="2:9">
      <c r="B3" s="6" t="s">
        <v>17</v>
      </c>
      <c r="C3" s="7"/>
      <c r="D3" s="7"/>
      <c r="E3" s="7"/>
      <c r="F3" s="7"/>
      <c r="G3" s="7"/>
      <c r="H3" s="7"/>
      <c r="I3" s="7"/>
    </row>
    <row r="4" spans="2:9" ht="15.6">
      <c r="B4" s="8" t="s">
        <v>18</v>
      </c>
      <c r="C4" s="7"/>
      <c r="D4" s="7"/>
      <c r="E4" s="7"/>
      <c r="F4" s="7"/>
      <c r="G4" s="7"/>
      <c r="H4" s="7"/>
      <c r="I4" s="7"/>
    </row>
    <row r="5" spans="2:9" ht="15.6">
      <c r="B5" s="8" t="s">
        <v>19</v>
      </c>
      <c r="C5" s="7"/>
      <c r="D5" s="7"/>
      <c r="E5" s="7"/>
      <c r="F5" s="7"/>
      <c r="G5" s="7"/>
      <c r="H5" s="7"/>
      <c r="I5" s="7"/>
    </row>
    <row r="6" spans="2:9" ht="15.6">
      <c r="B6" s="9"/>
      <c r="C6" s="9"/>
      <c r="D6" s="9"/>
      <c r="E6" s="9">
        <v>1</v>
      </c>
      <c r="F6" s="9">
        <v>2</v>
      </c>
      <c r="G6" s="9">
        <v>3</v>
      </c>
      <c r="H6" s="9">
        <v>4</v>
      </c>
      <c r="I6" s="9" t="s">
        <v>3</v>
      </c>
    </row>
    <row r="7" spans="2:9" ht="15.6">
      <c r="B7" s="10"/>
      <c r="C7" s="11" t="s">
        <v>12</v>
      </c>
      <c r="D7" s="7"/>
      <c r="E7" s="12"/>
      <c r="F7" s="12"/>
      <c r="G7" s="12">
        <v>500000</v>
      </c>
      <c r="H7" s="12"/>
      <c r="I7" s="9"/>
    </row>
    <row r="8" spans="2:9" ht="15.6">
      <c r="B8" s="9" t="s">
        <v>20</v>
      </c>
      <c r="C8" s="11" t="s">
        <v>0</v>
      </c>
      <c r="D8" s="7"/>
      <c r="E8" s="12"/>
      <c r="F8" s="12"/>
      <c r="G8" s="12">
        <v>39000</v>
      </c>
      <c r="H8" s="12"/>
      <c r="I8" s="9"/>
    </row>
    <row r="9" spans="2:9" ht="15.6">
      <c r="B9" s="9" t="s">
        <v>20</v>
      </c>
      <c r="C9" s="11" t="s">
        <v>14</v>
      </c>
      <c r="D9" s="7"/>
      <c r="E9" s="12"/>
      <c r="F9" s="12"/>
      <c r="G9" s="12">
        <v>6888</v>
      </c>
      <c r="H9" s="12"/>
      <c r="I9" s="9"/>
    </row>
    <row r="10" spans="2:9" ht="15.6">
      <c r="B10" s="9" t="s">
        <v>20</v>
      </c>
      <c r="C10" s="11" t="s">
        <v>21</v>
      </c>
      <c r="D10" s="7"/>
      <c r="E10" s="12"/>
      <c r="F10" s="12"/>
      <c r="G10" s="13">
        <v>10000</v>
      </c>
      <c r="H10" s="12"/>
      <c r="I10" s="9"/>
    </row>
    <row r="11" spans="2:9" ht="15.6">
      <c r="B11" s="9" t="s">
        <v>22</v>
      </c>
      <c r="C11" s="14" t="s">
        <v>23</v>
      </c>
      <c r="D11" s="7"/>
      <c r="E11" s="15"/>
      <c r="F11" s="15"/>
      <c r="G11" s="9"/>
      <c r="H11" s="16">
        <f>G7-(G8+G9+G10)</f>
        <v>444112</v>
      </c>
      <c r="I11" s="17">
        <v>1</v>
      </c>
    </row>
    <row r="12" spans="2:9" ht="15.6">
      <c r="B12" s="9"/>
      <c r="C12" s="18"/>
      <c r="D12" s="7"/>
      <c r="E12" s="12"/>
      <c r="F12" s="12"/>
      <c r="G12" s="12"/>
      <c r="H12" s="12"/>
      <c r="I12" s="9"/>
    </row>
    <row r="13" spans="2:9" ht="15.6">
      <c r="B13" s="9"/>
      <c r="C13" s="18" t="s">
        <v>10</v>
      </c>
      <c r="D13" s="7"/>
      <c r="E13" s="12">
        <v>311111</v>
      </c>
      <c r="F13" s="12"/>
      <c r="G13" s="12"/>
      <c r="H13" s="12"/>
      <c r="I13" s="9"/>
    </row>
    <row r="14" spans="2:9" ht="15.6">
      <c r="B14" s="9" t="s">
        <v>24</v>
      </c>
      <c r="C14" s="18" t="s">
        <v>25</v>
      </c>
      <c r="D14" s="7"/>
      <c r="E14" s="13">
        <v>43866</v>
      </c>
      <c r="F14" s="12"/>
      <c r="G14" s="12"/>
      <c r="H14" s="12"/>
      <c r="I14" s="9"/>
    </row>
    <row r="15" spans="2:9" ht="15.6">
      <c r="B15" s="9" t="s">
        <v>22</v>
      </c>
      <c r="C15" s="19" t="s">
        <v>26</v>
      </c>
      <c r="D15" s="7"/>
      <c r="E15" s="15"/>
      <c r="F15" s="16">
        <f>SUM(E13:E14)</f>
        <v>354977</v>
      </c>
      <c r="G15" s="15"/>
      <c r="H15" s="15"/>
      <c r="I15" s="20"/>
    </row>
    <row r="16" spans="2:9" ht="15.6">
      <c r="B16" s="21" t="s">
        <v>20</v>
      </c>
      <c r="C16" s="18" t="s">
        <v>27</v>
      </c>
      <c r="D16" s="7"/>
      <c r="E16" s="12"/>
      <c r="F16" s="12">
        <v>0</v>
      </c>
      <c r="G16" s="12"/>
      <c r="H16" s="12"/>
      <c r="I16" s="9"/>
    </row>
    <row r="17" spans="2:9" ht="15.6">
      <c r="B17" s="21" t="s">
        <v>20</v>
      </c>
      <c r="C17" s="18" t="s">
        <v>28</v>
      </c>
      <c r="D17" s="7"/>
      <c r="E17" s="12"/>
      <c r="F17" s="12">
        <v>0</v>
      </c>
      <c r="G17" s="12"/>
      <c r="H17" s="12"/>
      <c r="I17" s="9"/>
    </row>
    <row r="18" spans="2:9" ht="15.6">
      <c r="B18" s="21" t="s">
        <v>20</v>
      </c>
      <c r="C18" s="18" t="s">
        <v>29</v>
      </c>
      <c r="D18" s="7"/>
      <c r="E18" s="12"/>
      <c r="F18" s="13">
        <v>0</v>
      </c>
      <c r="G18" s="12"/>
      <c r="H18" s="12"/>
      <c r="I18" s="9"/>
    </row>
    <row r="19" spans="2:9" ht="15.6">
      <c r="B19" s="21" t="s">
        <v>22</v>
      </c>
      <c r="C19" s="19" t="s">
        <v>30</v>
      </c>
      <c r="D19" s="7"/>
      <c r="E19" s="15"/>
      <c r="F19" s="15"/>
      <c r="G19" s="16">
        <f>F15-(F16+F17+F18)</f>
        <v>354977</v>
      </c>
      <c r="H19" s="12"/>
      <c r="I19" s="9"/>
    </row>
    <row r="20" spans="2:9" ht="15.6">
      <c r="B20" s="21" t="s">
        <v>24</v>
      </c>
      <c r="C20" s="18" t="s">
        <v>31</v>
      </c>
      <c r="D20" s="7"/>
      <c r="E20" s="12"/>
      <c r="F20" s="12"/>
      <c r="G20" s="13">
        <v>689000</v>
      </c>
      <c r="H20" s="12"/>
      <c r="I20" s="9"/>
    </row>
    <row r="21" spans="2:9" ht="15.6">
      <c r="B21" s="21" t="s">
        <v>22</v>
      </c>
      <c r="C21" s="19" t="s">
        <v>32</v>
      </c>
      <c r="D21" s="7"/>
      <c r="E21" s="15"/>
      <c r="F21" s="15"/>
      <c r="G21" s="16">
        <f>SUM(G19:G20)</f>
        <v>1043977</v>
      </c>
      <c r="H21" s="12"/>
      <c r="I21" s="9"/>
    </row>
    <row r="22" spans="2:9" ht="15.6">
      <c r="B22" s="21" t="s">
        <v>20</v>
      </c>
      <c r="C22" s="18" t="s">
        <v>33</v>
      </c>
      <c r="D22" s="7"/>
      <c r="E22" s="12"/>
      <c r="F22" s="12"/>
      <c r="G22" s="13">
        <v>390876</v>
      </c>
      <c r="H22" s="12"/>
      <c r="I22" s="9"/>
    </row>
    <row r="23" spans="2:9" ht="15.6">
      <c r="B23" s="21" t="s">
        <v>22</v>
      </c>
      <c r="C23" s="19" t="s">
        <v>34</v>
      </c>
      <c r="D23" s="7"/>
      <c r="E23" s="15"/>
      <c r="F23" s="15"/>
      <c r="G23" s="15"/>
      <c r="H23" s="22">
        <f>G21-G22</f>
        <v>653101</v>
      </c>
      <c r="I23" s="23">
        <f>(H23*I11)/H11</f>
        <v>1.470577241776849</v>
      </c>
    </row>
    <row r="24" spans="2:9" ht="15.6">
      <c r="B24" s="10"/>
      <c r="C24" s="18"/>
      <c r="D24" s="7"/>
      <c r="E24" s="12"/>
      <c r="F24" s="12"/>
      <c r="G24" s="12"/>
      <c r="H24" s="12"/>
      <c r="I24" s="9"/>
    </row>
    <row r="25" spans="2:9" ht="15.6">
      <c r="B25" s="9" t="s">
        <v>22</v>
      </c>
      <c r="C25" s="19" t="s">
        <v>35</v>
      </c>
      <c r="D25" s="7"/>
      <c r="E25" s="15"/>
      <c r="F25" s="15"/>
      <c r="G25" s="15"/>
      <c r="H25" s="16">
        <f>H11-H23</f>
        <v>-208989</v>
      </c>
      <c r="I25" s="23">
        <f>(H25*I11)/H11</f>
        <v>-0.47057724177684906</v>
      </c>
    </row>
    <row r="26" spans="2:9" ht="15.6">
      <c r="B26" s="9"/>
      <c r="C26" s="18"/>
      <c r="D26" s="7"/>
      <c r="E26" s="12"/>
      <c r="F26" s="12"/>
      <c r="G26" s="12"/>
      <c r="H26" s="12"/>
      <c r="I26" s="9"/>
    </row>
    <row r="27" spans="2:9" ht="15.6">
      <c r="B27" s="21" t="s">
        <v>20</v>
      </c>
      <c r="C27" s="18" t="s">
        <v>2</v>
      </c>
      <c r="D27" s="7"/>
      <c r="E27" s="12"/>
      <c r="F27" s="12"/>
      <c r="G27" s="12">
        <v>36789</v>
      </c>
      <c r="H27" s="12"/>
      <c r="I27" s="23">
        <f>(G27*I11)/H11</f>
        <v>8.28372122347516E-2</v>
      </c>
    </row>
    <row r="28" spans="2:9" ht="15.6">
      <c r="B28" s="21" t="s">
        <v>20</v>
      </c>
      <c r="C28" s="18" t="s">
        <v>36</v>
      </c>
      <c r="D28" s="7"/>
      <c r="E28" s="12"/>
      <c r="F28" s="12"/>
      <c r="G28" s="12">
        <v>534987</v>
      </c>
      <c r="H28" s="12"/>
      <c r="I28" s="23">
        <f>(G28*I11)/H11</f>
        <v>1.2046218071117196</v>
      </c>
    </row>
    <row r="29" spans="2:9" ht="15.6">
      <c r="B29" s="9" t="s">
        <v>20</v>
      </c>
      <c r="C29" s="18" t="s">
        <v>37</v>
      </c>
      <c r="D29" s="7"/>
      <c r="E29" s="10"/>
      <c r="F29" s="10"/>
      <c r="G29" s="24">
        <v>76433</v>
      </c>
    </row>
    <row r="30" spans="2:9" ht="15.6">
      <c r="B30" s="21" t="s">
        <v>20</v>
      </c>
      <c r="C30" s="18" t="s">
        <v>38</v>
      </c>
      <c r="D30" s="7"/>
      <c r="E30" s="12"/>
      <c r="F30" s="12"/>
      <c r="G30" s="12">
        <v>8987</v>
      </c>
      <c r="H30" s="12"/>
      <c r="I30" s="23">
        <f>(G30*I11)/H11</f>
        <v>2.023588644305941E-2</v>
      </c>
    </row>
    <row r="31" spans="2:9" ht="15.6">
      <c r="B31" s="9" t="s">
        <v>24</v>
      </c>
      <c r="C31" s="18" t="s">
        <v>39</v>
      </c>
      <c r="D31" s="7"/>
      <c r="E31" s="12"/>
      <c r="F31" s="12"/>
      <c r="G31" s="12">
        <v>100348</v>
      </c>
      <c r="H31" s="12"/>
      <c r="I31" s="23">
        <f>(G31*I11)/H11</f>
        <v>0.22595201210505458</v>
      </c>
    </row>
    <row r="32" spans="2:9" ht="15.6">
      <c r="B32" s="9" t="s">
        <v>22</v>
      </c>
      <c r="C32" s="19" t="s">
        <v>40</v>
      </c>
      <c r="D32" s="7"/>
      <c r="E32" s="15"/>
      <c r="F32" s="15"/>
      <c r="G32" s="15"/>
      <c r="H32" s="16">
        <f>(H25+G31)-(G27+G28+G29+G30)</f>
        <v>-765837</v>
      </c>
      <c r="I32" s="23">
        <f>(H32*I11)/H11</f>
        <v>-1.7244231184926324</v>
      </c>
    </row>
    <row r="33" spans="2:9" ht="15.6">
      <c r="B33" s="9"/>
      <c r="C33" s="18"/>
      <c r="D33" s="7"/>
      <c r="E33" s="12"/>
      <c r="F33" s="12"/>
      <c r="G33" s="12"/>
      <c r="H33" s="12"/>
      <c r="I33" s="9"/>
    </row>
    <row r="34" spans="2:9" ht="15.6">
      <c r="B34" s="21" t="s">
        <v>20</v>
      </c>
      <c r="C34" s="18" t="s">
        <v>41</v>
      </c>
      <c r="D34" s="7"/>
      <c r="E34" s="12"/>
      <c r="F34" s="12"/>
      <c r="G34" s="12">
        <v>495</v>
      </c>
      <c r="H34" s="12"/>
      <c r="I34" s="9"/>
    </row>
    <row r="35" spans="2:9" ht="15.6">
      <c r="B35" s="21" t="s">
        <v>24</v>
      </c>
      <c r="C35" s="18" t="s">
        <v>5</v>
      </c>
      <c r="D35" s="7"/>
      <c r="E35" s="12"/>
      <c r="F35" s="12"/>
      <c r="G35" s="12">
        <v>56864</v>
      </c>
      <c r="H35" s="12"/>
      <c r="I35" s="9"/>
    </row>
    <row r="36" spans="2:9" ht="15.6">
      <c r="B36" s="21" t="s">
        <v>20</v>
      </c>
      <c r="C36" s="18" t="s">
        <v>42</v>
      </c>
      <c r="D36" s="7"/>
      <c r="E36" s="12"/>
      <c r="F36" s="12"/>
      <c r="G36" s="12">
        <v>0</v>
      </c>
      <c r="H36" s="12"/>
      <c r="I36" s="9"/>
    </row>
    <row r="37" spans="2:9" ht="15.6">
      <c r="B37" s="21" t="s">
        <v>24</v>
      </c>
      <c r="C37" s="18" t="s">
        <v>43</v>
      </c>
      <c r="D37" s="7"/>
      <c r="E37" s="12"/>
      <c r="F37" s="12"/>
      <c r="G37" s="12">
        <v>0</v>
      </c>
      <c r="H37" s="12"/>
      <c r="I37" s="9"/>
    </row>
    <row r="38" spans="2:9" ht="15.6">
      <c r="B38" s="21" t="s">
        <v>22</v>
      </c>
      <c r="C38" s="19" t="s">
        <v>44</v>
      </c>
      <c r="D38" s="7"/>
      <c r="E38" s="15"/>
      <c r="F38" s="15"/>
      <c r="G38" s="15"/>
      <c r="H38" s="16">
        <f>H32-G34+G35-G36+G37</f>
        <v>-709468</v>
      </c>
      <c r="I38" s="23">
        <f>(H38*I11)/H11</f>
        <v>-1.5974979284504809</v>
      </c>
    </row>
    <row r="39" spans="2:9" ht="15.6">
      <c r="B39" s="10"/>
      <c r="C39" s="10"/>
      <c r="D39" s="10"/>
      <c r="E39" s="9"/>
      <c r="F39" s="9"/>
      <c r="G39" s="9"/>
      <c r="H39" s="9"/>
      <c r="I39" s="9"/>
    </row>
    <row r="40" spans="2:9" ht="15.6">
      <c r="B40" s="25" t="s">
        <v>20</v>
      </c>
      <c r="C40" s="18" t="s">
        <v>45</v>
      </c>
      <c r="D40" s="7"/>
      <c r="E40" s="9"/>
      <c r="F40" s="9"/>
      <c r="G40" s="9"/>
      <c r="H40" s="26">
        <v>0</v>
      </c>
      <c r="I40" s="9"/>
    </row>
    <row r="41" spans="2:9" ht="15.6">
      <c r="B41" s="27" t="s">
        <v>22</v>
      </c>
      <c r="C41" s="19" t="s">
        <v>46</v>
      </c>
      <c r="D41" s="7"/>
      <c r="E41" s="28"/>
      <c r="F41" s="28"/>
      <c r="G41" s="28"/>
      <c r="H41" s="16">
        <f>H38-H40</f>
        <v>-709468</v>
      </c>
      <c r="I41" s="23">
        <f>(H41*I11)/H11</f>
        <v>-1.5974979284504809</v>
      </c>
    </row>
    <row r="45" spans="2:9">
      <c r="C45" t="s">
        <v>47</v>
      </c>
      <c r="G45" t="s">
        <v>48</v>
      </c>
    </row>
  </sheetData>
  <mergeCells count="37">
    <mergeCell ref="C41:D41"/>
    <mergeCell ref="C34:D34"/>
    <mergeCell ref="C35:D35"/>
    <mergeCell ref="C36:D36"/>
    <mergeCell ref="C37:D37"/>
    <mergeCell ref="C38:D38"/>
    <mergeCell ref="C40:D40"/>
    <mergeCell ref="C28:D28"/>
    <mergeCell ref="C29:D29"/>
    <mergeCell ref="C30:D30"/>
    <mergeCell ref="C31:D31"/>
    <mergeCell ref="C32:D32"/>
    <mergeCell ref="C33:D33"/>
    <mergeCell ref="C22:D22"/>
    <mergeCell ref="C23:D23"/>
    <mergeCell ref="C24:D24"/>
    <mergeCell ref="C25:D25"/>
    <mergeCell ref="C26:D26"/>
    <mergeCell ref="C27:D27"/>
    <mergeCell ref="C16:D16"/>
    <mergeCell ref="C17:D17"/>
    <mergeCell ref="C18:D18"/>
    <mergeCell ref="C19:D19"/>
    <mergeCell ref="C20:D20"/>
    <mergeCell ref="C21:D21"/>
    <mergeCell ref="C10:D10"/>
    <mergeCell ref="C11:D11"/>
    <mergeCell ref="C12:D12"/>
    <mergeCell ref="C13:D13"/>
    <mergeCell ref="C14:D14"/>
    <mergeCell ref="C15:D15"/>
    <mergeCell ref="B3:I3"/>
    <mergeCell ref="B4:I4"/>
    <mergeCell ref="B5:I5"/>
    <mergeCell ref="C7:D7"/>
    <mergeCell ref="C8:D8"/>
    <mergeCell ref="C9:D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INFORMACIÓN BASE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MBJ ESTUDIO FISCAL</dc:creator>
  <cp:lastModifiedBy>jose sandoval</cp:lastModifiedBy>
  <dcterms:created xsi:type="dcterms:W3CDTF">2021-10-26T16:47:32Z</dcterms:created>
  <dcterms:modified xsi:type="dcterms:W3CDTF">2021-11-10T15:26:22Z</dcterms:modified>
</cp:coreProperties>
</file>