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UAA\ICI\Primer semestre\CONTABILIDAD BASICA\"/>
    </mc:Choice>
  </mc:AlternateContent>
  <xr:revisionPtr revIDLastSave="0" documentId="8_{D4DE461E-4248-4DE7-9E88-667AB76C245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SF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2" l="1"/>
  <c r="D17" i="2"/>
  <c r="D14" i="2"/>
  <c r="D11" i="2"/>
  <c r="D8" i="2"/>
  <c r="D2" i="2"/>
  <c r="C5" i="2"/>
  <c r="D5" i="2" s="1"/>
  <c r="L41" i="1"/>
  <c r="L43" i="1" s="1"/>
  <c r="L44" i="1" s="1"/>
  <c r="L39" i="1"/>
  <c r="L33" i="1"/>
  <c r="L35" i="1" s="1"/>
  <c r="L31" i="1"/>
  <c r="L22" i="1"/>
  <c r="L25" i="1" s="1"/>
  <c r="L26" i="1" s="1"/>
  <c r="L16" i="1"/>
  <c r="L18" i="1" s="1"/>
  <c r="L13" i="1"/>
  <c r="L11" i="1"/>
  <c r="L9" i="1"/>
  <c r="F30" i="1"/>
  <c r="F28" i="1"/>
  <c r="F23" i="1"/>
  <c r="F15" i="1"/>
  <c r="F13" i="1"/>
  <c r="F9" i="1"/>
  <c r="K46" i="1" l="1"/>
  <c r="F19" i="1"/>
  <c r="F32" i="1"/>
  <c r="F33" i="1" s="1"/>
</calcChain>
</file>

<file path=xl/sharedStrings.xml><?xml version="1.0" encoding="utf-8"?>
<sst xmlns="http://schemas.openxmlformats.org/spreadsheetml/2006/main" count="95" uniqueCount="88">
  <si>
    <t>Estado de Situación Financiera</t>
  </si>
  <si>
    <t>Moneda denominada: Peso Mexicano</t>
  </si>
  <si>
    <t>Al 31 de diciembre del 2021</t>
  </si>
  <si>
    <t>MACONDO S.A de C.V</t>
  </si>
  <si>
    <t>ACTIVO</t>
  </si>
  <si>
    <t>Activo a corto plazo</t>
  </si>
  <si>
    <t>PASIVO</t>
  </si>
  <si>
    <t>Pasivo a corto plazo</t>
  </si>
  <si>
    <t>Efectivo y equivalentes de efectivo</t>
  </si>
  <si>
    <t>Caja</t>
  </si>
  <si>
    <t>Bancos</t>
  </si>
  <si>
    <t>Inversiones Temporales</t>
  </si>
  <si>
    <t>Inventarios</t>
  </si>
  <si>
    <t>Mercancías</t>
  </si>
  <si>
    <t>Pagos anticipados</t>
  </si>
  <si>
    <t>Primas de seguros</t>
  </si>
  <si>
    <t>Publicidad</t>
  </si>
  <si>
    <t>Gastos de instalación</t>
  </si>
  <si>
    <t>TOTAL DEL ACTIVO A CORTO PLAZO</t>
  </si>
  <si>
    <t>Activo a largo plazo</t>
  </si>
  <si>
    <t>Propiedades, Planta y Equipo</t>
  </si>
  <si>
    <t>Terrenos</t>
  </si>
  <si>
    <t>Edificios</t>
  </si>
  <si>
    <t>Equipo de Transporte</t>
  </si>
  <si>
    <t>Equipo de Cómputo</t>
  </si>
  <si>
    <t>Activos intangibles</t>
  </si>
  <si>
    <t>Gastos de organización</t>
  </si>
  <si>
    <t>Otros activos</t>
  </si>
  <si>
    <t>Depósitos en garantía</t>
  </si>
  <si>
    <t>TOTAL DEL ACTIVO A LARGO PLAZO</t>
  </si>
  <si>
    <t xml:space="preserve">TOTAL DEL ACTIVO  </t>
  </si>
  <si>
    <t>Cuentas por pagar</t>
  </si>
  <si>
    <t xml:space="preserve">Proveedores </t>
  </si>
  <si>
    <t>Otras cuentas por pagar</t>
  </si>
  <si>
    <t>Acreedores diversos</t>
  </si>
  <si>
    <t>Impuestos y contrubuciones por pagar</t>
  </si>
  <si>
    <t>IVA por pagar</t>
  </si>
  <si>
    <t>Otros pasivos a corto plazo</t>
  </si>
  <si>
    <t>Rentas cobradas por anticipado</t>
  </si>
  <si>
    <t>Intereses cobrados por anticipado</t>
  </si>
  <si>
    <t>TOTAL DEL PASIVO DEL CORTO PLAZO</t>
  </si>
  <si>
    <t>Pasivo a largo plazo</t>
  </si>
  <si>
    <t>y otros acreedores a largo plazo</t>
  </si>
  <si>
    <t xml:space="preserve">Préstamos de instituciones financieras </t>
  </si>
  <si>
    <t>Acreedores hipotecarios</t>
  </si>
  <si>
    <t>TOTAL DEL PASIVO A LARGO PLAZO</t>
  </si>
  <si>
    <t xml:space="preserve">TOTAL DEL PASIVO  </t>
  </si>
  <si>
    <t>CAPITAL CONTABLE</t>
  </si>
  <si>
    <t xml:space="preserve">Contribuido </t>
  </si>
  <si>
    <t>Capital Social</t>
  </si>
  <si>
    <t>Aportaciones</t>
  </si>
  <si>
    <t>Aportaciones pendientes de legalizar</t>
  </si>
  <si>
    <t>TOTAL CAPITAL CONTRIBUIDO</t>
  </si>
  <si>
    <t>Ganado</t>
  </si>
  <si>
    <t>Reservas de capital</t>
  </si>
  <si>
    <t>Reserva legal</t>
  </si>
  <si>
    <t>TOTAL CAPITAL GANADO</t>
  </si>
  <si>
    <t xml:space="preserve">TOTAL CAPITAL  </t>
  </si>
  <si>
    <t>Utilidades</t>
  </si>
  <si>
    <t>Utilidad del ejercicio</t>
  </si>
  <si>
    <t>Fórmula</t>
  </si>
  <si>
    <t>Monto</t>
  </si>
  <si>
    <t>Resultado</t>
  </si>
  <si>
    <t>Interpretación</t>
  </si>
  <si>
    <t>Activo a corto plazo (-) Inventarios</t>
  </si>
  <si>
    <t>Efectivo y equivalentes</t>
  </si>
  <si>
    <t>Pasivo a corto plazo.</t>
  </si>
  <si>
    <t>Total pasivo</t>
  </si>
  <si>
    <t>Total capital contable</t>
  </si>
  <si>
    <t>Propiedad, planta y equipo</t>
  </si>
  <si>
    <t>Capital contable</t>
  </si>
  <si>
    <t xml:space="preserve">No presenta una pérdida de capital social pagado. </t>
  </si>
  <si>
    <t>Capital social pagado</t>
  </si>
  <si>
    <t>Razón</t>
  </si>
  <si>
    <t>Solvencia</t>
  </si>
  <si>
    <t>Prueba del Ácido</t>
  </si>
  <si>
    <t>Liquidez.</t>
  </si>
  <si>
    <t>Capital Neto de Trabajo</t>
  </si>
  <si>
    <t>Apalancamiento</t>
  </si>
  <si>
    <t>Inversión de Capital</t>
  </si>
  <si>
    <t>Valor Contable de Capital</t>
  </si>
  <si>
    <t>Total pasivo + capital</t>
  </si>
  <si>
    <t xml:space="preserve">La empresa tiene la solvencia de pagar sus deudas una sola vez. </t>
  </si>
  <si>
    <t>La empresa no tiene la capacidad de pagar sus deudas a corto plazo, por cada peso de la deuda, la empresa solo dispone de 0.20 pesos para pagar la misma. Depende de sus inventarios para pagar.</t>
  </si>
  <si>
    <t>La empresa tiene muy poca liquidez, por cada peso de deuda, la empresa solo cuenta con 0.08 pesos para pagar la misma. No puede pagar inmediatamente.</t>
  </si>
  <si>
    <t>Puede desarrollar sus operaciones con un capital de  $373,900 pesos</t>
  </si>
  <si>
    <t>La empresa no corre riesgo de pasar a manos de acredores ya que la proporcion es de 1.97:1</t>
  </si>
  <si>
    <t>Tiene una proporcion de 1.38:1, es bueno ya que es porsible realizar inversiones, bastantes activos fijos para trabajar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</si>
</sst>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rgb="FFFF0000"/>
      <name val="Franklin Gothic Book"/>
      <family val="2"/>
    </font>
    <font>
      <sz val="11"/>
      <color theme="1"/>
      <name val="Franklin Gothic Book"/>
      <family val="2"/>
    </font>
    <font>
      <b/>
      <sz val="11"/>
      <color theme="1"/>
      <name val="Franklin Gothic Book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0" fillId="0" borderId="8" xfId="0" applyFont="1" applyBorder="1" applyAlignment="1">
      <alignment horizontal="center" vertical="center" wrapText="1"/>
    </xf>
    <xf numFmtId="164" fontId="10" fillId="0" borderId="9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0" fillId="0" borderId="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0" fillId="0" borderId="6" xfId="0" applyNumberFormat="1" applyFont="1" applyBorder="1" applyAlignment="1">
      <alignment horizontal="center" vertical="center" wrapText="1"/>
    </xf>
    <xf numFmtId="0" fontId="10" fillId="0" borderId="7" xfId="0" applyNumberFormat="1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164" fontId="10" fillId="0" borderId="3" xfId="0" applyNumberFormat="1" applyFont="1" applyBorder="1" applyAlignment="1">
      <alignment horizontal="center" vertical="center" wrapText="1"/>
    </xf>
    <xf numFmtId="0" fontId="10" fillId="0" borderId="3" xfId="0" applyNumberFormat="1" applyFont="1" applyBorder="1" applyAlignment="1">
      <alignment horizontal="center" vertical="center" wrapText="1"/>
    </xf>
    <xf numFmtId="0" fontId="1" fillId="0" borderId="0" xfId="0" applyFont="1" applyBorder="1"/>
    <xf numFmtId="0" fontId="0" fillId="0" borderId="0" xfId="0" applyBorder="1" applyAlignment="1"/>
    <xf numFmtId="0" fontId="8" fillId="0" borderId="0" xfId="0" applyFont="1" applyBorder="1" applyAlignment="1"/>
    <xf numFmtId="164" fontId="12" fillId="2" borderId="1" xfId="0" applyNumberFormat="1" applyFont="1" applyFill="1" applyBorder="1" applyAlignment="1">
      <alignment horizontal="center"/>
    </xf>
    <xf numFmtId="164" fontId="12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88"/>
  <sheetViews>
    <sheetView tabSelected="1" topLeftCell="A5" workbookViewId="0">
      <selection activeCell="K46" sqref="K46"/>
    </sheetView>
  </sheetViews>
  <sheetFormatPr baseColWidth="10" defaultRowHeight="14.4" x14ac:dyDescent="0.3"/>
  <cols>
    <col min="2" max="2" width="12.33203125" customWidth="1"/>
    <col min="3" max="3" width="15.44140625" customWidth="1"/>
    <col min="4" max="4" width="13.6640625" customWidth="1"/>
    <col min="5" max="5" width="15.88671875" style="1" customWidth="1"/>
    <col min="6" max="6" width="17.33203125" style="1" customWidth="1"/>
    <col min="8" max="8" width="13.109375" customWidth="1"/>
    <col min="9" max="9" width="14.33203125" customWidth="1"/>
    <col min="10" max="10" width="12.109375" customWidth="1"/>
    <col min="11" max="11" width="16.88671875" style="1" customWidth="1"/>
    <col min="12" max="12" width="14.33203125" style="1" customWidth="1"/>
  </cols>
  <sheetData>
    <row r="1" spans="2:20" x14ac:dyDescent="0.3">
      <c r="F1" s="22" t="s">
        <v>3</v>
      </c>
      <c r="G1" s="22"/>
      <c r="H1" s="22"/>
    </row>
    <row r="2" spans="2:20" x14ac:dyDescent="0.3">
      <c r="F2" s="22" t="s">
        <v>0</v>
      </c>
      <c r="G2" s="22"/>
      <c r="H2" s="22"/>
    </row>
    <row r="3" spans="2:20" x14ac:dyDescent="0.3">
      <c r="F3" s="22" t="s">
        <v>2</v>
      </c>
      <c r="G3" s="22"/>
      <c r="H3" s="22"/>
    </row>
    <row r="4" spans="2:20" x14ac:dyDescent="0.3">
      <c r="F4" s="22" t="s">
        <v>1</v>
      </c>
      <c r="G4" s="22"/>
      <c r="H4" s="22"/>
    </row>
    <row r="6" spans="2:20" x14ac:dyDescent="0.3">
      <c r="B6" s="22" t="s">
        <v>4</v>
      </c>
      <c r="C6" s="22"/>
      <c r="D6" s="22"/>
      <c r="E6" s="22"/>
      <c r="H6" s="22" t="s">
        <v>6</v>
      </c>
      <c r="I6" s="22"/>
      <c r="J6" s="22"/>
      <c r="K6" s="22"/>
    </row>
    <row r="7" spans="2:20" x14ac:dyDescent="0.3">
      <c r="B7" s="24" t="s">
        <v>5</v>
      </c>
      <c r="C7" s="24"/>
      <c r="D7" s="24"/>
      <c r="E7" s="3"/>
      <c r="H7" s="24" t="s">
        <v>7</v>
      </c>
      <c r="I7" s="24"/>
      <c r="J7" s="24"/>
      <c r="K7" s="3"/>
    </row>
    <row r="9" spans="2:20" x14ac:dyDescent="0.3">
      <c r="B9" s="27" t="s">
        <v>8</v>
      </c>
      <c r="C9" s="27"/>
      <c r="D9" s="27"/>
      <c r="E9" s="4"/>
      <c r="F9" s="4">
        <f>E10+E11+E12</f>
        <v>313000</v>
      </c>
      <c r="G9" s="2"/>
      <c r="H9" s="27" t="s">
        <v>31</v>
      </c>
      <c r="I9" s="27"/>
      <c r="J9" s="27"/>
      <c r="K9" s="4"/>
      <c r="L9" s="4">
        <f>K10</f>
        <v>1000000</v>
      </c>
      <c r="M9" s="2"/>
      <c r="N9" s="2"/>
      <c r="O9" s="2"/>
      <c r="P9" s="2"/>
      <c r="Q9" s="2"/>
      <c r="R9" s="2"/>
      <c r="S9" s="2"/>
      <c r="T9" s="2"/>
    </row>
    <row r="10" spans="2:20" x14ac:dyDescent="0.3">
      <c r="B10" s="25" t="s">
        <v>9</v>
      </c>
      <c r="C10" s="25"/>
      <c r="D10" s="25"/>
      <c r="E10" s="4">
        <v>3000</v>
      </c>
      <c r="F10" s="4"/>
      <c r="G10" s="2"/>
      <c r="H10" s="25" t="s">
        <v>32</v>
      </c>
      <c r="I10" s="25"/>
      <c r="J10" s="25"/>
      <c r="K10" s="5">
        <v>1000000</v>
      </c>
      <c r="L10" s="4"/>
      <c r="M10" s="2"/>
      <c r="N10" s="2"/>
      <c r="O10" s="2"/>
      <c r="P10" s="2"/>
      <c r="Q10" s="2"/>
      <c r="R10" s="2"/>
      <c r="S10" s="2"/>
      <c r="T10" s="2"/>
    </row>
    <row r="11" spans="2:20" x14ac:dyDescent="0.3">
      <c r="B11" s="25" t="s">
        <v>10</v>
      </c>
      <c r="C11" s="25"/>
      <c r="D11" s="25"/>
      <c r="E11" s="4">
        <v>300000</v>
      </c>
      <c r="F11" s="4"/>
      <c r="G11" s="2"/>
      <c r="H11" s="27" t="s">
        <v>33</v>
      </c>
      <c r="I11" s="27"/>
      <c r="J11" s="27"/>
      <c r="K11" s="8"/>
      <c r="L11" s="4">
        <f>K12</f>
        <v>2005100</v>
      </c>
      <c r="M11" s="2"/>
      <c r="N11" s="2"/>
      <c r="O11" s="2"/>
      <c r="P11" s="2"/>
      <c r="Q11" s="2"/>
      <c r="R11" s="2"/>
      <c r="S11" s="2"/>
      <c r="T11" s="2"/>
    </row>
    <row r="12" spans="2:20" x14ac:dyDescent="0.3">
      <c r="B12" s="25" t="s">
        <v>11</v>
      </c>
      <c r="C12" s="25"/>
      <c r="D12" s="25"/>
      <c r="E12" s="5">
        <v>10000</v>
      </c>
      <c r="F12" s="4"/>
      <c r="G12" s="2"/>
      <c r="H12" s="25" t="s">
        <v>34</v>
      </c>
      <c r="I12" s="25"/>
      <c r="J12" s="25"/>
      <c r="K12" s="5">
        <v>2005100</v>
      </c>
      <c r="L12" s="4"/>
      <c r="M12" s="2"/>
      <c r="N12" s="2"/>
      <c r="O12" s="2"/>
      <c r="P12" s="2"/>
      <c r="Q12" s="2"/>
      <c r="R12" s="2"/>
      <c r="S12" s="2"/>
      <c r="T12" s="2"/>
    </row>
    <row r="13" spans="2:20" x14ac:dyDescent="0.3">
      <c r="B13" s="27" t="s">
        <v>12</v>
      </c>
      <c r="C13" s="27"/>
      <c r="D13" s="27"/>
      <c r="E13" s="4"/>
      <c r="F13" s="4">
        <f>E14</f>
        <v>3200000</v>
      </c>
      <c r="G13" s="2"/>
      <c r="H13" s="27" t="s">
        <v>35</v>
      </c>
      <c r="I13" s="27"/>
      <c r="J13" s="27"/>
      <c r="K13" s="4"/>
      <c r="L13" s="4">
        <f>K14</f>
        <v>349000</v>
      </c>
      <c r="M13" s="2"/>
      <c r="N13" s="2"/>
      <c r="O13" s="2"/>
      <c r="P13" s="2"/>
      <c r="Q13" s="2"/>
      <c r="R13" s="2"/>
      <c r="S13" s="2"/>
      <c r="T13" s="2"/>
    </row>
    <row r="14" spans="2:20" x14ac:dyDescent="0.3">
      <c r="B14" s="25" t="s">
        <v>13</v>
      </c>
      <c r="C14" s="25"/>
      <c r="D14" s="25"/>
      <c r="E14" s="5">
        <v>3200000</v>
      </c>
      <c r="F14" s="4"/>
      <c r="G14" s="2"/>
      <c r="H14" s="25" t="s">
        <v>36</v>
      </c>
      <c r="I14" s="25"/>
      <c r="J14" s="25"/>
      <c r="K14" s="5">
        <v>349000</v>
      </c>
      <c r="L14" s="4"/>
      <c r="M14" s="2"/>
      <c r="N14" s="2"/>
      <c r="O14" s="2"/>
      <c r="P14" s="2"/>
      <c r="Q14" s="2"/>
      <c r="R14" s="2"/>
      <c r="S14" s="2"/>
      <c r="T14" s="2"/>
    </row>
    <row r="15" spans="2:20" x14ac:dyDescent="0.3">
      <c r="B15" s="27" t="s">
        <v>14</v>
      </c>
      <c r="C15" s="27"/>
      <c r="D15" s="27"/>
      <c r="E15" s="4"/>
      <c r="F15" s="4">
        <f>E16+E17+E18</f>
        <v>407000</v>
      </c>
      <c r="G15" s="2"/>
      <c r="H15" s="27" t="s">
        <v>37</v>
      </c>
      <c r="I15" s="27"/>
      <c r="J15" s="27"/>
      <c r="K15" s="4"/>
      <c r="L15" s="4"/>
      <c r="M15" s="2"/>
      <c r="N15" s="2"/>
      <c r="O15" s="2"/>
      <c r="P15" s="2"/>
      <c r="Q15" s="2"/>
      <c r="R15" s="2"/>
      <c r="S15" s="2"/>
      <c r="T15" s="2"/>
    </row>
    <row r="16" spans="2:20" x14ac:dyDescent="0.3">
      <c r="B16" s="25" t="s">
        <v>15</v>
      </c>
      <c r="C16" s="25"/>
      <c r="D16" s="25"/>
      <c r="E16" s="4">
        <v>7000</v>
      </c>
      <c r="F16" s="4"/>
      <c r="G16" s="2"/>
      <c r="H16" s="25" t="s">
        <v>38</v>
      </c>
      <c r="I16" s="25"/>
      <c r="J16" s="25"/>
      <c r="K16" s="4">
        <v>120000</v>
      </c>
      <c r="L16" s="4">
        <f>K16+K17</f>
        <v>192000</v>
      </c>
      <c r="M16" s="2"/>
      <c r="N16" s="2"/>
      <c r="O16" s="2"/>
      <c r="P16" s="2"/>
      <c r="Q16" s="2"/>
      <c r="R16" s="2"/>
      <c r="S16" s="2"/>
      <c r="T16" s="2"/>
    </row>
    <row r="17" spans="2:20" x14ac:dyDescent="0.3">
      <c r="B17" s="25" t="s">
        <v>16</v>
      </c>
      <c r="C17" s="25"/>
      <c r="D17" s="25"/>
      <c r="E17" s="4">
        <v>350000</v>
      </c>
      <c r="F17" s="4"/>
      <c r="G17" s="2"/>
      <c r="H17" s="25" t="s">
        <v>39</v>
      </c>
      <c r="I17" s="25"/>
      <c r="J17" s="25"/>
      <c r="K17" s="5">
        <v>72000</v>
      </c>
      <c r="L17" s="4"/>
      <c r="M17" s="2"/>
      <c r="N17" s="2"/>
      <c r="O17" s="2"/>
      <c r="P17" s="2"/>
      <c r="Q17" s="2"/>
      <c r="R17" s="2"/>
      <c r="S17" s="2"/>
      <c r="T17" s="2"/>
    </row>
    <row r="18" spans="2:20" x14ac:dyDescent="0.3">
      <c r="B18" s="25" t="s">
        <v>17</v>
      </c>
      <c r="C18" s="25"/>
      <c r="D18" s="25"/>
      <c r="E18" s="5">
        <v>50000</v>
      </c>
      <c r="F18" s="4"/>
      <c r="G18" s="2"/>
      <c r="H18" s="22" t="s">
        <v>40</v>
      </c>
      <c r="I18" s="22"/>
      <c r="J18" s="22"/>
      <c r="K18" s="4"/>
      <c r="L18" s="6">
        <f>L16+L13+L11+L9</f>
        <v>3546100</v>
      </c>
      <c r="M18" s="2"/>
      <c r="N18" s="2"/>
      <c r="O18" s="2"/>
      <c r="P18" s="2"/>
      <c r="Q18" s="2"/>
      <c r="R18" s="2"/>
      <c r="S18" s="2"/>
      <c r="T18" s="2"/>
    </row>
    <row r="19" spans="2:20" x14ac:dyDescent="0.3">
      <c r="B19" s="22" t="s">
        <v>18</v>
      </c>
      <c r="C19" s="22"/>
      <c r="D19" s="22"/>
      <c r="E19" s="4"/>
      <c r="F19" s="6">
        <f>F15+F13+F9</f>
        <v>3920000</v>
      </c>
      <c r="G19" s="2"/>
      <c r="K19" s="4"/>
      <c r="L19" s="4"/>
      <c r="M19" s="2"/>
      <c r="N19" s="2"/>
      <c r="O19" s="2"/>
      <c r="P19" s="2"/>
      <c r="Q19" s="2"/>
      <c r="R19" s="2"/>
      <c r="S19" s="2"/>
      <c r="T19" s="2"/>
    </row>
    <row r="20" spans="2:20" x14ac:dyDescent="0.3">
      <c r="E20" s="4"/>
      <c r="F20" s="4"/>
      <c r="G20" s="2"/>
      <c r="H20" s="24" t="s">
        <v>41</v>
      </c>
      <c r="I20" s="28"/>
      <c r="J20" s="28"/>
      <c r="K20" s="4"/>
      <c r="L20" s="4"/>
      <c r="M20" s="2"/>
      <c r="N20" s="2"/>
      <c r="O20" s="2"/>
      <c r="P20" s="2"/>
      <c r="Q20" s="2"/>
      <c r="R20" s="2"/>
      <c r="S20" s="2"/>
      <c r="T20" s="2"/>
    </row>
    <row r="21" spans="2:20" x14ac:dyDescent="0.3">
      <c r="B21" s="24" t="s">
        <v>19</v>
      </c>
      <c r="C21" s="24"/>
      <c r="D21" s="24"/>
      <c r="E21" s="4"/>
      <c r="F21" s="4"/>
      <c r="G21" s="2"/>
      <c r="K21" s="4"/>
      <c r="L21" s="4"/>
      <c r="M21" s="2"/>
      <c r="N21" s="2"/>
      <c r="O21" s="2"/>
      <c r="P21" s="2"/>
      <c r="Q21" s="2"/>
      <c r="R21" s="2"/>
      <c r="S21" s="2"/>
      <c r="T21" s="2"/>
    </row>
    <row r="22" spans="2:20" x14ac:dyDescent="0.3">
      <c r="E22" s="4"/>
      <c r="F22" s="4"/>
      <c r="G22" s="2"/>
      <c r="H22" s="27" t="s">
        <v>43</v>
      </c>
      <c r="I22" s="27"/>
      <c r="J22" s="27"/>
      <c r="K22" s="4"/>
      <c r="L22" s="4">
        <f>K24</f>
        <v>1500000</v>
      </c>
      <c r="M22" s="2"/>
      <c r="N22" s="2"/>
      <c r="O22" s="2"/>
      <c r="P22" s="2"/>
      <c r="Q22" s="2"/>
      <c r="R22" s="2"/>
      <c r="S22" s="2"/>
      <c r="T22" s="2"/>
    </row>
    <row r="23" spans="2:20" x14ac:dyDescent="0.3">
      <c r="B23" s="27" t="s">
        <v>20</v>
      </c>
      <c r="C23" s="27"/>
      <c r="D23" s="27"/>
      <c r="E23" s="4"/>
      <c r="F23" s="4">
        <f>E24+E25+E26+E27</f>
        <v>3540000</v>
      </c>
      <c r="G23" s="2"/>
      <c r="H23" s="27" t="s">
        <v>42</v>
      </c>
      <c r="I23" s="27"/>
      <c r="J23" s="27"/>
      <c r="K23" s="4"/>
      <c r="L23" s="4"/>
      <c r="M23" s="2"/>
      <c r="N23" s="2"/>
      <c r="O23" s="2"/>
      <c r="P23" s="2"/>
      <c r="Q23" s="2"/>
      <c r="R23" s="2"/>
      <c r="S23" s="2"/>
      <c r="T23" s="2"/>
    </row>
    <row r="24" spans="2:20" x14ac:dyDescent="0.3">
      <c r="B24" s="25" t="s">
        <v>21</v>
      </c>
      <c r="C24" s="25"/>
      <c r="D24" s="25"/>
      <c r="E24" s="4">
        <v>2000000</v>
      </c>
      <c r="F24" s="4"/>
      <c r="G24" s="2"/>
      <c r="H24" s="25" t="s">
        <v>44</v>
      </c>
      <c r="I24" s="25"/>
      <c r="J24" s="25"/>
      <c r="K24" s="5">
        <v>1500000</v>
      </c>
      <c r="L24" s="4"/>
      <c r="M24" s="2"/>
      <c r="N24" s="2"/>
      <c r="O24" s="2"/>
      <c r="P24" s="2"/>
      <c r="Q24" s="2"/>
      <c r="R24" s="2"/>
      <c r="S24" s="2"/>
      <c r="T24" s="2"/>
    </row>
    <row r="25" spans="2:20" x14ac:dyDescent="0.3">
      <c r="B25" s="25" t="s">
        <v>22</v>
      </c>
      <c r="C25" s="25"/>
      <c r="D25" s="25"/>
      <c r="E25" s="4">
        <v>1000000</v>
      </c>
      <c r="F25" s="4"/>
      <c r="G25" s="2"/>
      <c r="H25" s="22" t="s">
        <v>45</v>
      </c>
      <c r="I25" s="22"/>
      <c r="J25" s="22"/>
      <c r="K25" s="4"/>
      <c r="L25" s="6">
        <f>L22</f>
        <v>1500000</v>
      </c>
      <c r="M25" s="2"/>
      <c r="N25" s="2"/>
      <c r="O25" s="2"/>
      <c r="P25" s="2"/>
      <c r="Q25" s="2"/>
      <c r="R25" s="2"/>
      <c r="S25" s="2"/>
      <c r="T25" s="2"/>
    </row>
    <row r="26" spans="2:20" x14ac:dyDescent="0.3">
      <c r="B26" s="25" t="s">
        <v>23</v>
      </c>
      <c r="C26" s="25"/>
      <c r="D26" s="25"/>
      <c r="E26" s="4">
        <v>220000</v>
      </c>
      <c r="F26" s="4"/>
      <c r="G26" s="2"/>
      <c r="H26" s="24" t="s">
        <v>46</v>
      </c>
      <c r="I26" s="24"/>
      <c r="J26" s="24"/>
      <c r="K26" s="4"/>
      <c r="L26" s="40">
        <f>L25+L18</f>
        <v>5046100</v>
      </c>
      <c r="M26" s="2"/>
      <c r="N26" s="2"/>
      <c r="O26" s="2"/>
      <c r="P26" s="2"/>
      <c r="Q26" s="2"/>
      <c r="R26" s="2"/>
      <c r="S26" s="2"/>
      <c r="T26" s="2"/>
    </row>
    <row r="27" spans="2:20" x14ac:dyDescent="0.3">
      <c r="B27" s="25" t="s">
        <v>24</v>
      </c>
      <c r="C27" s="25"/>
      <c r="D27" s="25"/>
      <c r="E27" s="5">
        <v>320000</v>
      </c>
      <c r="F27" s="4"/>
      <c r="G27" s="2"/>
      <c r="K27" s="4"/>
      <c r="L27" s="8"/>
      <c r="M27" s="2"/>
      <c r="N27" s="2"/>
      <c r="O27" s="2"/>
      <c r="P27" s="2"/>
      <c r="Q27" s="2"/>
      <c r="R27" s="2"/>
      <c r="S27" s="2"/>
      <c r="T27" s="2"/>
    </row>
    <row r="28" spans="2:20" x14ac:dyDescent="0.3">
      <c r="B28" s="27" t="s">
        <v>25</v>
      </c>
      <c r="C28" s="27"/>
      <c r="D28" s="27"/>
      <c r="E28" s="4"/>
      <c r="F28" s="4">
        <f>E29</f>
        <v>120000</v>
      </c>
      <c r="G28" s="2"/>
      <c r="H28" s="22" t="s">
        <v>47</v>
      </c>
      <c r="I28" s="22"/>
      <c r="J28" s="22"/>
      <c r="K28" s="22"/>
      <c r="L28" s="4"/>
      <c r="M28" s="2"/>
      <c r="N28" s="2"/>
      <c r="O28" s="2"/>
      <c r="P28" s="2"/>
      <c r="Q28" s="2"/>
      <c r="R28" s="2"/>
      <c r="S28" s="2"/>
      <c r="T28" s="2"/>
    </row>
    <row r="29" spans="2:20" x14ac:dyDescent="0.3">
      <c r="B29" s="25" t="s">
        <v>26</v>
      </c>
      <c r="C29" s="25"/>
      <c r="D29" s="25"/>
      <c r="E29" s="5">
        <v>120000</v>
      </c>
      <c r="F29" s="4"/>
      <c r="G29" s="2"/>
      <c r="H29" s="24" t="s">
        <v>48</v>
      </c>
      <c r="I29" s="24"/>
      <c r="J29" s="24"/>
      <c r="K29" s="4"/>
      <c r="L29" s="4"/>
      <c r="M29" s="2"/>
      <c r="N29" s="2"/>
      <c r="O29" s="2"/>
      <c r="P29" s="2"/>
      <c r="Q29" s="2"/>
      <c r="R29" s="2"/>
      <c r="S29" s="2"/>
      <c r="T29" s="2"/>
    </row>
    <row r="30" spans="2:20" x14ac:dyDescent="0.3">
      <c r="B30" s="27" t="s">
        <v>27</v>
      </c>
      <c r="C30" s="27"/>
      <c r="D30" s="27"/>
      <c r="E30" s="4"/>
      <c r="F30" s="4">
        <f>E31</f>
        <v>25000</v>
      </c>
      <c r="G30" s="2"/>
      <c r="K30" s="4"/>
      <c r="L30" s="4"/>
      <c r="M30" s="2"/>
      <c r="N30" s="2"/>
      <c r="O30" s="2"/>
      <c r="P30" s="2"/>
      <c r="Q30" s="2"/>
      <c r="R30" s="2"/>
      <c r="S30" s="2"/>
      <c r="T30" s="2"/>
    </row>
    <row r="31" spans="2:20" x14ac:dyDescent="0.3">
      <c r="B31" s="25" t="s">
        <v>28</v>
      </c>
      <c r="C31" s="25"/>
      <c r="D31" s="25"/>
      <c r="E31" s="5">
        <v>25000</v>
      </c>
      <c r="F31" s="4"/>
      <c r="G31" s="2"/>
      <c r="H31" s="27" t="s">
        <v>49</v>
      </c>
      <c r="I31" s="27"/>
      <c r="J31" s="27"/>
      <c r="K31" s="4"/>
      <c r="L31" s="4">
        <f>K32</f>
        <v>500000</v>
      </c>
      <c r="M31" s="2"/>
      <c r="N31" s="2"/>
      <c r="O31" s="2"/>
      <c r="P31" s="2"/>
      <c r="Q31" s="2"/>
      <c r="R31" s="2"/>
      <c r="S31" s="2"/>
      <c r="T31" s="2"/>
    </row>
    <row r="32" spans="2:20" x14ac:dyDescent="0.3">
      <c r="B32" s="22" t="s">
        <v>29</v>
      </c>
      <c r="C32" s="22"/>
      <c r="D32" s="22"/>
      <c r="E32" s="4"/>
      <c r="F32" s="6">
        <f>F23+F28+F30</f>
        <v>3685000</v>
      </c>
      <c r="G32" s="2"/>
      <c r="H32" s="25" t="s">
        <v>49</v>
      </c>
      <c r="I32" s="25"/>
      <c r="J32" s="25"/>
      <c r="K32" s="5">
        <v>500000</v>
      </c>
      <c r="L32" s="4"/>
      <c r="M32" s="2"/>
      <c r="N32" s="2"/>
      <c r="O32" s="2"/>
      <c r="P32" s="2"/>
      <c r="Q32" s="2"/>
      <c r="R32" s="2"/>
      <c r="S32" s="2"/>
      <c r="T32" s="2"/>
    </row>
    <row r="33" spans="2:20" x14ac:dyDescent="0.3">
      <c r="B33" s="24" t="s">
        <v>30</v>
      </c>
      <c r="C33" s="24"/>
      <c r="D33" s="24"/>
      <c r="E33" s="4"/>
      <c r="F33" s="40">
        <f>F32+F19</f>
        <v>7605000</v>
      </c>
      <c r="G33" s="2"/>
      <c r="H33" s="27" t="s">
        <v>50</v>
      </c>
      <c r="I33" s="27"/>
      <c r="J33" s="27"/>
      <c r="K33" s="8"/>
      <c r="L33" s="4">
        <f>K34</f>
        <v>1000000</v>
      </c>
      <c r="M33" s="2"/>
      <c r="N33" s="2"/>
      <c r="O33" s="2"/>
      <c r="P33" s="2"/>
      <c r="Q33" s="2"/>
      <c r="R33" s="2"/>
      <c r="S33" s="2"/>
      <c r="T33" s="2"/>
    </row>
    <row r="34" spans="2:20" x14ac:dyDescent="0.3">
      <c r="E34" s="4"/>
      <c r="F34" s="7"/>
      <c r="G34" s="2"/>
      <c r="H34" s="25" t="s">
        <v>51</v>
      </c>
      <c r="I34" s="25"/>
      <c r="J34" s="25"/>
      <c r="K34" s="5">
        <v>1000000</v>
      </c>
      <c r="L34" s="4"/>
      <c r="M34" s="2"/>
      <c r="N34" s="2"/>
      <c r="O34" s="2"/>
      <c r="P34" s="2"/>
      <c r="Q34" s="2"/>
      <c r="R34" s="2"/>
      <c r="S34" s="2"/>
      <c r="T34" s="2"/>
    </row>
    <row r="35" spans="2:20" x14ac:dyDescent="0.3">
      <c r="E35" s="4"/>
      <c r="F35" s="4"/>
      <c r="G35" s="2"/>
      <c r="H35" s="22" t="s">
        <v>52</v>
      </c>
      <c r="I35" s="22"/>
      <c r="J35" s="22"/>
      <c r="K35" s="4"/>
      <c r="L35" s="6">
        <f>L33+L31</f>
        <v>1500000</v>
      </c>
      <c r="M35" s="2"/>
      <c r="N35" s="2"/>
      <c r="O35" s="2"/>
      <c r="P35" s="2"/>
      <c r="Q35" s="2"/>
      <c r="R35" s="2"/>
      <c r="S35" s="2"/>
      <c r="T35" s="2"/>
    </row>
    <row r="36" spans="2:20" x14ac:dyDescent="0.3">
      <c r="E36" s="4"/>
      <c r="F36" s="4"/>
      <c r="G36" s="2"/>
      <c r="K36" s="4"/>
      <c r="L36" s="4"/>
      <c r="M36" s="2"/>
      <c r="N36" s="2"/>
      <c r="O36" s="2"/>
      <c r="P36" s="2"/>
      <c r="Q36" s="2"/>
      <c r="R36" s="2"/>
      <c r="S36" s="2"/>
      <c r="T36" s="2"/>
    </row>
    <row r="37" spans="2:20" x14ac:dyDescent="0.3">
      <c r="E37" s="4"/>
      <c r="F37" s="4"/>
      <c r="G37" s="2"/>
      <c r="H37" s="24" t="s">
        <v>53</v>
      </c>
      <c r="I37" s="26"/>
      <c r="J37" s="26"/>
      <c r="K37" s="4"/>
      <c r="L37" s="4"/>
      <c r="M37" s="2"/>
      <c r="N37" s="2"/>
      <c r="O37" s="2"/>
      <c r="P37" s="2"/>
      <c r="Q37" s="2"/>
      <c r="R37" s="2"/>
      <c r="S37" s="2"/>
      <c r="T37" s="2"/>
    </row>
    <row r="38" spans="2:20" x14ac:dyDescent="0.3">
      <c r="B38" s="39"/>
      <c r="C38" s="39"/>
      <c r="D38" s="39"/>
      <c r="E38" s="4"/>
      <c r="F38" s="4"/>
      <c r="G38" s="2"/>
      <c r="K38" s="4"/>
      <c r="L38" s="4"/>
      <c r="M38" s="2"/>
      <c r="N38" s="2"/>
      <c r="O38" s="2"/>
      <c r="P38" s="2"/>
      <c r="Q38" s="2"/>
      <c r="R38" s="2"/>
      <c r="S38" s="2"/>
      <c r="T38" s="2"/>
    </row>
    <row r="39" spans="2:20" x14ac:dyDescent="0.3">
      <c r="B39" s="37"/>
      <c r="C39" s="38"/>
      <c r="D39" s="38"/>
      <c r="E39" s="4"/>
      <c r="F39" s="4"/>
      <c r="G39" s="2"/>
      <c r="H39" s="27" t="s">
        <v>54</v>
      </c>
      <c r="I39" s="27"/>
      <c r="J39" s="27"/>
      <c r="K39" s="4"/>
      <c r="L39" s="4">
        <f>K40</f>
        <v>490000</v>
      </c>
      <c r="M39" s="2"/>
      <c r="N39" s="2"/>
      <c r="O39" s="2"/>
      <c r="P39" s="2"/>
      <c r="Q39" s="2"/>
      <c r="R39" s="2"/>
      <c r="S39" s="2"/>
      <c r="T39" s="2"/>
    </row>
    <row r="40" spans="2:20" x14ac:dyDescent="0.3">
      <c r="B40" s="37"/>
      <c r="C40" s="38"/>
      <c r="D40" s="38"/>
      <c r="E40" s="4"/>
      <c r="F40" s="4"/>
      <c r="G40" s="2"/>
      <c r="H40" s="25" t="s">
        <v>55</v>
      </c>
      <c r="I40" s="25"/>
      <c r="J40" s="25"/>
      <c r="K40" s="9">
        <v>490000</v>
      </c>
      <c r="L40" s="4"/>
      <c r="M40" s="2"/>
      <c r="N40" s="2"/>
      <c r="O40" s="2"/>
      <c r="P40" s="2"/>
      <c r="Q40" s="2"/>
      <c r="R40" s="2"/>
      <c r="S40" s="2"/>
      <c r="T40" s="2"/>
    </row>
    <row r="41" spans="2:20" x14ac:dyDescent="0.3">
      <c r="B41" s="37"/>
      <c r="C41" s="38"/>
      <c r="D41" s="38"/>
      <c r="E41" s="4"/>
      <c r="F41" s="4"/>
      <c r="G41" s="2"/>
      <c r="H41" s="27" t="s">
        <v>58</v>
      </c>
      <c r="I41" s="27"/>
      <c r="J41" s="27"/>
      <c r="K41" s="4"/>
      <c r="L41" s="10">
        <f>K42</f>
        <v>568900</v>
      </c>
      <c r="M41" s="2"/>
      <c r="N41" s="2"/>
      <c r="O41" s="2"/>
      <c r="P41" s="2"/>
      <c r="Q41" s="2"/>
      <c r="R41" s="2"/>
      <c r="S41" s="2"/>
      <c r="T41" s="2"/>
    </row>
    <row r="42" spans="2:20" x14ac:dyDescent="0.3">
      <c r="E42" s="4"/>
      <c r="F42" s="4"/>
      <c r="G42" s="2"/>
      <c r="H42" s="23" t="s">
        <v>59</v>
      </c>
      <c r="I42" s="23"/>
      <c r="J42" s="23"/>
      <c r="K42" s="5">
        <v>568900</v>
      </c>
      <c r="L42" s="4"/>
      <c r="M42" s="2"/>
      <c r="N42" s="2"/>
      <c r="O42" s="2"/>
      <c r="P42" s="2"/>
      <c r="Q42" s="2"/>
      <c r="R42" s="2"/>
      <c r="S42" s="2"/>
      <c r="T42" s="2"/>
    </row>
    <row r="43" spans="2:20" x14ac:dyDescent="0.3">
      <c r="E43" s="4"/>
      <c r="F43" s="4"/>
      <c r="G43" s="2"/>
      <c r="H43" s="22" t="s">
        <v>56</v>
      </c>
      <c r="I43" s="22"/>
      <c r="J43" s="22"/>
      <c r="K43" s="4"/>
      <c r="L43" s="6">
        <f>L41+L39</f>
        <v>1058900</v>
      </c>
      <c r="M43" s="2"/>
      <c r="N43" s="2"/>
      <c r="O43" s="2"/>
      <c r="P43" s="2"/>
      <c r="Q43" s="2"/>
      <c r="R43" s="2"/>
      <c r="S43" s="2"/>
      <c r="T43" s="2"/>
    </row>
    <row r="44" spans="2:20" x14ac:dyDescent="0.3">
      <c r="E44" s="4"/>
      <c r="F44" s="4"/>
      <c r="G44" s="2"/>
      <c r="H44" s="24" t="s">
        <v>57</v>
      </c>
      <c r="I44" s="24"/>
      <c r="J44" s="24"/>
      <c r="K44" s="4"/>
      <c r="L44" s="40">
        <f>L43+L35</f>
        <v>2558900</v>
      </c>
      <c r="M44" s="2"/>
      <c r="N44" s="2"/>
      <c r="O44" s="2"/>
      <c r="P44" s="2"/>
      <c r="Q44" s="2"/>
      <c r="R44" s="2"/>
      <c r="S44" s="2"/>
      <c r="T44" s="2"/>
    </row>
    <row r="45" spans="2:20" x14ac:dyDescent="0.3">
      <c r="E45" s="4"/>
      <c r="F45" s="4"/>
      <c r="G45" s="2"/>
      <c r="K45" s="4"/>
      <c r="L45" s="4"/>
      <c r="M45" s="2"/>
      <c r="N45" s="2"/>
      <c r="O45" s="2"/>
      <c r="P45" s="2"/>
      <c r="Q45" s="2"/>
      <c r="R45" s="2"/>
      <c r="S45" s="2"/>
      <c r="T45" s="2"/>
    </row>
    <row r="46" spans="2:20" x14ac:dyDescent="0.3">
      <c r="E46" s="4"/>
      <c r="F46" s="4"/>
      <c r="G46" s="2"/>
      <c r="H46" s="22" t="s">
        <v>81</v>
      </c>
      <c r="I46" s="22"/>
      <c r="J46" s="22"/>
      <c r="K46" s="41">
        <f>L44+L26</f>
        <v>7605000</v>
      </c>
      <c r="L46" s="4"/>
      <c r="M46" s="2"/>
      <c r="N46" s="2"/>
      <c r="O46" s="2"/>
      <c r="P46" s="2"/>
      <c r="Q46" s="2"/>
      <c r="R46" s="2"/>
      <c r="S46" s="2"/>
      <c r="T46" s="2"/>
    </row>
    <row r="47" spans="2:20" x14ac:dyDescent="0.3">
      <c r="E47" s="4"/>
      <c r="F47" s="4"/>
      <c r="G47" s="2"/>
      <c r="K47" s="4"/>
      <c r="L47" s="4"/>
      <c r="M47" s="2"/>
      <c r="N47" s="2"/>
      <c r="O47" s="2"/>
      <c r="P47" s="2"/>
      <c r="Q47" s="2"/>
      <c r="R47" s="2"/>
      <c r="S47" s="2"/>
      <c r="T47" s="2"/>
    </row>
    <row r="48" spans="2:20" x14ac:dyDescent="0.3">
      <c r="E48" s="4"/>
      <c r="F48" s="4"/>
      <c r="G48" s="2"/>
      <c r="K48" s="4"/>
      <c r="L48" s="4"/>
      <c r="M48" s="2"/>
      <c r="N48" s="2"/>
      <c r="O48" s="2"/>
      <c r="P48" s="2"/>
      <c r="Q48" s="2"/>
      <c r="R48" s="2"/>
      <c r="S48" s="2"/>
      <c r="T48" s="2"/>
    </row>
    <row r="49" spans="5:7" x14ac:dyDescent="0.3">
      <c r="E49" s="4"/>
      <c r="F49" s="4"/>
      <c r="G49" s="2"/>
    </row>
    <row r="50" spans="5:7" x14ac:dyDescent="0.3">
      <c r="E50" s="4"/>
      <c r="F50" s="4"/>
      <c r="G50" s="2"/>
    </row>
    <row r="51" spans="5:7" x14ac:dyDescent="0.3">
      <c r="E51" s="4"/>
      <c r="F51" s="4"/>
      <c r="G51" s="2"/>
    </row>
    <row r="52" spans="5:7" x14ac:dyDescent="0.3">
      <c r="E52" s="4"/>
      <c r="F52" s="4"/>
      <c r="G52" s="2"/>
    </row>
    <row r="53" spans="5:7" x14ac:dyDescent="0.3">
      <c r="E53" s="4"/>
      <c r="F53" s="4"/>
      <c r="G53" s="2"/>
    </row>
    <row r="54" spans="5:7" x14ac:dyDescent="0.3">
      <c r="E54" s="4"/>
      <c r="F54" s="4"/>
      <c r="G54" s="2"/>
    </row>
    <row r="55" spans="5:7" x14ac:dyDescent="0.3">
      <c r="E55" s="4"/>
      <c r="F55" s="4"/>
      <c r="G55" s="2"/>
    </row>
    <row r="56" spans="5:7" x14ac:dyDescent="0.3">
      <c r="E56" s="4"/>
      <c r="F56" s="4"/>
      <c r="G56" s="2"/>
    </row>
    <row r="57" spans="5:7" x14ac:dyDescent="0.3">
      <c r="E57" s="4"/>
      <c r="F57" s="4"/>
      <c r="G57" s="2"/>
    </row>
    <row r="58" spans="5:7" x14ac:dyDescent="0.3">
      <c r="E58" s="4"/>
      <c r="F58" s="4"/>
      <c r="G58" s="2"/>
    </row>
    <row r="59" spans="5:7" x14ac:dyDescent="0.3">
      <c r="E59" s="4"/>
      <c r="F59" s="4"/>
      <c r="G59" s="2"/>
    </row>
    <row r="60" spans="5:7" x14ac:dyDescent="0.3">
      <c r="E60" s="4"/>
      <c r="F60" s="4"/>
      <c r="G60" s="2"/>
    </row>
    <row r="61" spans="5:7" x14ac:dyDescent="0.3">
      <c r="E61" s="4"/>
      <c r="F61" s="4"/>
      <c r="G61" s="2"/>
    </row>
    <row r="62" spans="5:7" x14ac:dyDescent="0.3">
      <c r="E62" s="4"/>
      <c r="F62" s="4"/>
      <c r="G62" s="2"/>
    </row>
    <row r="63" spans="5:7" x14ac:dyDescent="0.3">
      <c r="E63" s="4"/>
      <c r="F63" s="4"/>
      <c r="G63" s="2"/>
    </row>
    <row r="64" spans="5:7" x14ac:dyDescent="0.3">
      <c r="E64" s="4"/>
      <c r="F64" s="4"/>
      <c r="G64" s="2"/>
    </row>
    <row r="65" spans="5:7" x14ac:dyDescent="0.3">
      <c r="E65" s="4"/>
      <c r="F65" s="4"/>
      <c r="G65" s="2"/>
    </row>
    <row r="66" spans="5:7" x14ac:dyDescent="0.3">
      <c r="E66" s="4"/>
      <c r="F66" s="4"/>
      <c r="G66" s="2"/>
    </row>
    <row r="67" spans="5:7" x14ac:dyDescent="0.3">
      <c r="E67" s="4"/>
      <c r="F67" s="4"/>
      <c r="G67" s="2"/>
    </row>
    <row r="68" spans="5:7" x14ac:dyDescent="0.3">
      <c r="E68" s="4"/>
      <c r="F68" s="4"/>
      <c r="G68" s="2"/>
    </row>
    <row r="69" spans="5:7" x14ac:dyDescent="0.3">
      <c r="E69" s="4"/>
      <c r="F69" s="4"/>
      <c r="G69" s="2"/>
    </row>
    <row r="70" spans="5:7" x14ac:dyDescent="0.3">
      <c r="E70" s="4"/>
      <c r="F70" s="4"/>
      <c r="G70" s="2"/>
    </row>
    <row r="71" spans="5:7" x14ac:dyDescent="0.3">
      <c r="E71" s="4"/>
      <c r="F71" s="4"/>
      <c r="G71" s="2"/>
    </row>
    <row r="72" spans="5:7" x14ac:dyDescent="0.3">
      <c r="E72" s="4"/>
      <c r="F72" s="4"/>
      <c r="G72" s="2"/>
    </row>
    <row r="73" spans="5:7" x14ac:dyDescent="0.3">
      <c r="E73" s="4"/>
      <c r="F73" s="4"/>
      <c r="G73" s="2"/>
    </row>
    <row r="74" spans="5:7" x14ac:dyDescent="0.3">
      <c r="E74" s="4"/>
      <c r="F74" s="4"/>
      <c r="G74" s="2"/>
    </row>
    <row r="75" spans="5:7" x14ac:dyDescent="0.3">
      <c r="E75" s="4"/>
      <c r="F75" s="4"/>
      <c r="G75" s="2"/>
    </row>
    <row r="76" spans="5:7" x14ac:dyDescent="0.3">
      <c r="E76" s="4"/>
      <c r="F76" s="4"/>
      <c r="G76" s="2"/>
    </row>
    <row r="77" spans="5:7" x14ac:dyDescent="0.3">
      <c r="E77" s="4"/>
      <c r="F77" s="4"/>
      <c r="G77" s="2"/>
    </row>
    <row r="78" spans="5:7" x14ac:dyDescent="0.3">
      <c r="E78" s="4"/>
      <c r="F78" s="4"/>
      <c r="G78" s="2"/>
    </row>
    <row r="79" spans="5:7" x14ac:dyDescent="0.3">
      <c r="E79" s="4"/>
      <c r="F79" s="4"/>
      <c r="G79" s="2"/>
    </row>
    <row r="80" spans="5:7" x14ac:dyDescent="0.3">
      <c r="E80" s="4"/>
      <c r="F80" s="4"/>
      <c r="G80" s="2"/>
    </row>
    <row r="81" spans="5:7" x14ac:dyDescent="0.3">
      <c r="E81" s="4"/>
      <c r="F81" s="4"/>
      <c r="G81" s="2"/>
    </row>
    <row r="82" spans="5:7" x14ac:dyDescent="0.3">
      <c r="E82" s="4"/>
      <c r="F82" s="4"/>
      <c r="G82" s="2"/>
    </row>
    <row r="83" spans="5:7" x14ac:dyDescent="0.3">
      <c r="E83" s="4"/>
      <c r="F83" s="4"/>
      <c r="G83" s="2"/>
    </row>
    <row r="84" spans="5:7" x14ac:dyDescent="0.3">
      <c r="E84" s="4"/>
      <c r="F84" s="4"/>
      <c r="G84" s="2"/>
    </row>
    <row r="85" spans="5:7" x14ac:dyDescent="0.3">
      <c r="E85" s="4"/>
      <c r="F85" s="4"/>
      <c r="G85" s="2"/>
    </row>
    <row r="86" spans="5:7" x14ac:dyDescent="0.3">
      <c r="E86" s="4"/>
      <c r="F86" s="4"/>
      <c r="G86" s="2"/>
    </row>
    <row r="87" spans="5:7" x14ac:dyDescent="0.3">
      <c r="E87" s="4"/>
      <c r="F87" s="4"/>
      <c r="G87" s="2"/>
    </row>
    <row r="88" spans="5:7" x14ac:dyDescent="0.3">
      <c r="E88" s="4"/>
      <c r="F88" s="4"/>
      <c r="G88" s="2"/>
    </row>
  </sheetData>
  <mergeCells count="62">
    <mergeCell ref="B7:D7"/>
    <mergeCell ref="H6:K6"/>
    <mergeCell ref="H7:J7"/>
    <mergeCell ref="F1:H1"/>
    <mergeCell ref="F2:H2"/>
    <mergeCell ref="F3:H3"/>
    <mergeCell ref="F4:H4"/>
    <mergeCell ref="B6:E6"/>
    <mergeCell ref="B19:D19"/>
    <mergeCell ref="B21:D21"/>
    <mergeCell ref="B9:D9"/>
    <mergeCell ref="B10:D10"/>
    <mergeCell ref="B11:D11"/>
    <mergeCell ref="B12:D12"/>
    <mergeCell ref="B13:D13"/>
    <mergeCell ref="B14:D14"/>
    <mergeCell ref="B33:D33"/>
    <mergeCell ref="H9:J9"/>
    <mergeCell ref="H10:J10"/>
    <mergeCell ref="H11:J11"/>
    <mergeCell ref="H12:J12"/>
    <mergeCell ref="H13:J13"/>
    <mergeCell ref="B23:D23"/>
    <mergeCell ref="B24:D24"/>
    <mergeCell ref="B25:D25"/>
    <mergeCell ref="B26:D26"/>
    <mergeCell ref="B27:D27"/>
    <mergeCell ref="B28:D28"/>
    <mergeCell ref="B15:D15"/>
    <mergeCell ref="B16:D16"/>
    <mergeCell ref="B17:D17"/>
    <mergeCell ref="B18:D18"/>
    <mergeCell ref="H20:J20"/>
    <mergeCell ref="B29:D29"/>
    <mergeCell ref="B30:D30"/>
    <mergeCell ref="B31:D31"/>
    <mergeCell ref="B32:D32"/>
    <mergeCell ref="H14:J14"/>
    <mergeCell ref="H15:J15"/>
    <mergeCell ref="H16:J16"/>
    <mergeCell ref="H17:J17"/>
    <mergeCell ref="H18:J18"/>
    <mergeCell ref="H22:J22"/>
    <mergeCell ref="H23:J23"/>
    <mergeCell ref="H24:J24"/>
    <mergeCell ref="H25:J25"/>
    <mergeCell ref="H26:J26"/>
    <mergeCell ref="H28:K28"/>
    <mergeCell ref="H29:J29"/>
    <mergeCell ref="H31:J31"/>
    <mergeCell ref="H32:J32"/>
    <mergeCell ref="H33:J33"/>
    <mergeCell ref="H34:J34"/>
    <mergeCell ref="H35:J35"/>
    <mergeCell ref="H37:J37"/>
    <mergeCell ref="H39:J39"/>
    <mergeCell ref="H40:J40"/>
    <mergeCell ref="H46:J46"/>
    <mergeCell ref="H42:J42"/>
    <mergeCell ref="H43:J43"/>
    <mergeCell ref="H44:J44"/>
    <mergeCell ref="H41:J4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topLeftCell="A4" workbookViewId="0">
      <selection activeCell="E20" sqref="E20:E21"/>
    </sheetView>
  </sheetViews>
  <sheetFormatPr baseColWidth="10" defaultRowHeight="14.4" x14ac:dyDescent="0.3"/>
  <cols>
    <col min="1" max="1" width="23" customWidth="1"/>
    <col min="2" max="2" width="39.5546875" customWidth="1"/>
    <col min="3" max="3" width="31.109375" customWidth="1"/>
    <col min="4" max="4" width="24.6640625" customWidth="1"/>
    <col min="5" max="5" width="57.88671875" customWidth="1"/>
  </cols>
  <sheetData>
    <row r="1" spans="1:5" ht="15.6" thickBot="1" x14ac:dyDescent="0.35">
      <c r="A1" s="19" t="s">
        <v>73</v>
      </c>
      <c r="B1" s="11" t="s">
        <v>60</v>
      </c>
      <c r="C1" s="11" t="s">
        <v>61</v>
      </c>
      <c r="D1" s="11" t="s">
        <v>62</v>
      </c>
      <c r="E1" s="11" t="s">
        <v>63</v>
      </c>
    </row>
    <row r="2" spans="1:5" ht="19.5" customHeight="1" thickBot="1" x14ac:dyDescent="0.35">
      <c r="A2" s="33" t="s">
        <v>74</v>
      </c>
      <c r="B2" s="12" t="s">
        <v>5</v>
      </c>
      <c r="C2" s="13">
        <v>3920000</v>
      </c>
      <c r="D2" s="29">
        <f>C2/C3</f>
        <v>1.1054397789120443</v>
      </c>
      <c r="E2" s="31" t="s">
        <v>82</v>
      </c>
    </row>
    <row r="3" spans="1:5" ht="15.6" thickBot="1" x14ac:dyDescent="0.35">
      <c r="A3" s="34"/>
      <c r="B3" s="12" t="s">
        <v>7</v>
      </c>
      <c r="C3" s="13">
        <v>3546100</v>
      </c>
      <c r="D3" s="30"/>
      <c r="E3" s="32"/>
    </row>
    <row r="4" spans="1:5" ht="15" thickBot="1" x14ac:dyDescent="0.35">
      <c r="A4" s="20"/>
      <c r="B4" s="1"/>
      <c r="C4" s="4"/>
      <c r="D4" s="14"/>
      <c r="E4" s="1"/>
    </row>
    <row r="5" spans="1:5" ht="33" customHeight="1" thickBot="1" x14ac:dyDescent="0.35">
      <c r="A5" s="33" t="s">
        <v>75</v>
      </c>
      <c r="B5" s="15" t="s">
        <v>64</v>
      </c>
      <c r="C5" s="16">
        <f>C2-3200000</f>
        <v>720000</v>
      </c>
      <c r="D5" s="36">
        <f>C5/C6</f>
        <v>0.20303995939200811</v>
      </c>
      <c r="E5" s="31" t="s">
        <v>83</v>
      </c>
    </row>
    <row r="6" spans="1:5" ht="33" customHeight="1" thickBot="1" x14ac:dyDescent="0.35">
      <c r="A6" s="34"/>
      <c r="B6" s="12" t="s">
        <v>7</v>
      </c>
      <c r="C6" s="13">
        <v>3546100</v>
      </c>
      <c r="D6" s="30"/>
      <c r="E6" s="32"/>
    </row>
    <row r="7" spans="1:5" ht="15" thickBot="1" x14ac:dyDescent="0.35">
      <c r="A7" s="20"/>
      <c r="B7" s="1"/>
      <c r="C7" s="4"/>
      <c r="D7" s="14"/>
      <c r="E7" s="1"/>
    </row>
    <row r="8" spans="1:5" ht="21" customHeight="1" thickBot="1" x14ac:dyDescent="0.35">
      <c r="A8" s="33" t="s">
        <v>76</v>
      </c>
      <c r="B8" s="17" t="s">
        <v>65</v>
      </c>
      <c r="C8" s="18">
        <v>313000</v>
      </c>
      <c r="D8" s="29">
        <f>C8/C9</f>
        <v>8.8265982346803537E-2</v>
      </c>
      <c r="E8" s="31" t="s">
        <v>84</v>
      </c>
    </row>
    <row r="9" spans="1:5" ht="22.5" customHeight="1" thickBot="1" x14ac:dyDescent="0.35">
      <c r="A9" s="34"/>
      <c r="B9" s="12" t="s">
        <v>7</v>
      </c>
      <c r="C9" s="13">
        <v>3546100</v>
      </c>
      <c r="D9" s="30"/>
      <c r="E9" s="32"/>
    </row>
    <row r="10" spans="1:5" ht="15" thickBot="1" x14ac:dyDescent="0.35">
      <c r="A10" s="20"/>
      <c r="B10" s="1"/>
      <c r="C10" s="4"/>
      <c r="D10" s="14"/>
      <c r="E10" s="1"/>
    </row>
    <row r="11" spans="1:5" ht="15.6" thickBot="1" x14ac:dyDescent="0.35">
      <c r="A11" s="33" t="s">
        <v>77</v>
      </c>
      <c r="B11" s="15" t="s">
        <v>5</v>
      </c>
      <c r="C11" s="16">
        <v>3920000</v>
      </c>
      <c r="D11" s="35">
        <f>C11-C12</f>
        <v>373900</v>
      </c>
      <c r="E11" s="31" t="s">
        <v>85</v>
      </c>
    </row>
    <row r="12" spans="1:5" ht="15.6" thickBot="1" x14ac:dyDescent="0.35">
      <c r="A12" s="34"/>
      <c r="B12" s="12" t="s">
        <v>66</v>
      </c>
      <c r="C12" s="21">
        <v>3546100</v>
      </c>
      <c r="D12" s="30"/>
      <c r="E12" s="32"/>
    </row>
    <row r="13" spans="1:5" ht="15" thickBot="1" x14ac:dyDescent="0.35">
      <c r="A13" s="20"/>
      <c r="B13" s="1"/>
      <c r="C13" s="4"/>
      <c r="D13" s="14"/>
      <c r="E13" s="1"/>
    </row>
    <row r="14" spans="1:5" ht="15.6" thickBot="1" x14ac:dyDescent="0.35">
      <c r="A14" s="33" t="s">
        <v>78</v>
      </c>
      <c r="B14" s="17" t="s">
        <v>67</v>
      </c>
      <c r="C14" s="18">
        <v>5046100</v>
      </c>
      <c r="D14" s="29">
        <f>C14/C15</f>
        <v>1.9719801477197234</v>
      </c>
      <c r="E14" s="31" t="s">
        <v>86</v>
      </c>
    </row>
    <row r="15" spans="1:5" ht="15.6" thickBot="1" x14ac:dyDescent="0.35">
      <c r="A15" s="34"/>
      <c r="B15" s="12" t="s">
        <v>68</v>
      </c>
      <c r="C15" s="13">
        <v>2558900</v>
      </c>
      <c r="D15" s="30"/>
      <c r="E15" s="32"/>
    </row>
    <row r="16" spans="1:5" ht="15" thickBot="1" x14ac:dyDescent="0.35">
      <c r="A16" s="20"/>
      <c r="B16" s="1"/>
      <c r="C16" s="4"/>
      <c r="D16" s="14"/>
      <c r="E16" s="1"/>
    </row>
    <row r="17" spans="1:5" ht="15.6" thickBot="1" x14ac:dyDescent="0.35">
      <c r="A17" s="33" t="s">
        <v>79</v>
      </c>
      <c r="B17" s="17" t="s">
        <v>69</v>
      </c>
      <c r="C17" s="18">
        <v>3540000</v>
      </c>
      <c r="D17" s="29">
        <f>C17/C18</f>
        <v>1.38340693266638</v>
      </c>
      <c r="E17" s="31" t="s">
        <v>87</v>
      </c>
    </row>
    <row r="18" spans="1:5" ht="15.6" thickBot="1" x14ac:dyDescent="0.35">
      <c r="A18" s="34"/>
      <c r="B18" s="12" t="s">
        <v>70</v>
      </c>
      <c r="C18" s="13">
        <v>2558900</v>
      </c>
      <c r="D18" s="30"/>
      <c r="E18" s="32"/>
    </row>
    <row r="19" spans="1:5" ht="15" thickBot="1" x14ac:dyDescent="0.35">
      <c r="A19" s="20"/>
      <c r="B19" s="1"/>
      <c r="C19" s="4"/>
      <c r="D19" s="14"/>
      <c r="E19" s="1"/>
    </row>
    <row r="20" spans="1:5" ht="15.6" thickBot="1" x14ac:dyDescent="0.35">
      <c r="A20" s="33" t="s">
        <v>80</v>
      </c>
      <c r="B20" s="17" t="s">
        <v>70</v>
      </c>
      <c r="C20" s="16">
        <v>2558900</v>
      </c>
      <c r="D20" s="29">
        <f>C20/C21</f>
        <v>5.1177999999999999</v>
      </c>
      <c r="E20" s="31" t="s">
        <v>71</v>
      </c>
    </row>
    <row r="21" spans="1:5" ht="15.6" thickBot="1" x14ac:dyDescent="0.35">
      <c r="A21" s="34"/>
      <c r="B21" s="12" t="s">
        <v>72</v>
      </c>
      <c r="C21" s="13">
        <v>500000</v>
      </c>
      <c r="D21" s="30"/>
      <c r="E21" s="32"/>
    </row>
  </sheetData>
  <mergeCells count="21">
    <mergeCell ref="E2:E3"/>
    <mergeCell ref="D5:D6"/>
    <mergeCell ref="E5:E6"/>
    <mergeCell ref="D8:D9"/>
    <mergeCell ref="E8:E9"/>
    <mergeCell ref="D20:D21"/>
    <mergeCell ref="E20:E21"/>
    <mergeCell ref="A2:A3"/>
    <mergeCell ref="A5:A6"/>
    <mergeCell ref="A8:A9"/>
    <mergeCell ref="A11:A12"/>
    <mergeCell ref="A14:A15"/>
    <mergeCell ref="A17:A18"/>
    <mergeCell ref="A20:A21"/>
    <mergeCell ref="D11:D12"/>
    <mergeCell ref="E11:E12"/>
    <mergeCell ref="D14:D15"/>
    <mergeCell ref="E14:E15"/>
    <mergeCell ref="D17:D18"/>
    <mergeCell ref="E17:E18"/>
    <mergeCell ref="D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ESF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Sandoval</dc:creator>
  <cp:lastModifiedBy>jose sandoval</cp:lastModifiedBy>
  <dcterms:created xsi:type="dcterms:W3CDTF">2021-10-13T17:11:23Z</dcterms:created>
  <dcterms:modified xsi:type="dcterms:W3CDTF">2021-10-14T16:38:43Z</dcterms:modified>
</cp:coreProperties>
</file>