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OPERACIONES\documentos-operaciones\1.operaciones\1.4.formatos\"/>
    </mc:Choice>
  </mc:AlternateContent>
  <xr:revisionPtr revIDLastSave="0" documentId="8_{1651D33A-6E4F-44AF-AA29-FF86E9C3D817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INDICADORES" sheetId="24" r:id="rId1"/>
    <sheet name="REQUISITOS CONTRACTUALES" sheetId="11" r:id="rId2"/>
    <sheet name="ANS" sheetId="25" r:id="rId3"/>
    <sheet name="CONTROL DE FACTURACIÓN" sheetId="10" r:id="rId4"/>
    <sheet name="PERSONAL DEL PROYECTO " sheetId="8" r:id="rId5"/>
    <sheet name="CONTROL DE AUSENTISMO" sheetId="12" r:id="rId6"/>
    <sheet name="REPUESTOS INSTALADOS" sheetId="16" r:id="rId7"/>
    <sheet name="INVENTARIO" sheetId="15" r:id="rId8"/>
    <sheet name="FAC CAS" sheetId="18" r:id="rId9"/>
    <sheet name="AM" sheetId="23" r:id="rId10"/>
    <sheet name="Control de cambios" sheetId="26" r:id="rId11"/>
    <sheet name="Hoja1" sheetId="21" state="hidden" r:id="rId12"/>
  </sheets>
  <externalReferences>
    <externalReference r:id="rId13"/>
  </externalReferences>
  <definedNames>
    <definedName name="_xlnm._FilterDatabase" localSheetId="4" hidden="1">'PERSONAL DEL PROYECTO '!$B$6:$E$24</definedName>
    <definedName name="_xlnm._FilterDatabase" localSheetId="1" hidden="1">'REQUISITOS CONTRACTUALES'!$B$12:$H$31</definedName>
    <definedName name="AAA">#REF!</definedName>
    <definedName name="ACTIVIDAD">#REF!</definedName>
    <definedName name="adfadfa">#REF!</definedName>
    <definedName name="_xlnm.Print_Area" localSheetId="9">AM!$A$1:$H$33</definedName>
    <definedName name="_xlnm.Print_Area" localSheetId="5">'CONTROL DE AUSENTISMO'!$A$1:$I$24</definedName>
    <definedName name="_xlnm.Print_Area" localSheetId="8">'FAC CAS'!$A$1:$P$34</definedName>
    <definedName name="_xlnm.Print_Area" localSheetId="0">INDICADORES!$A$2:$K$59</definedName>
    <definedName name="_xlnm.Print_Area" localSheetId="4">'PERSONAL DEL PROYECTO '!$A$1:$G$24</definedName>
    <definedName name="_xlnm.Print_Area" localSheetId="1">'REQUISITOS CONTRACTUALES'!$B$3:$F$51</definedName>
    <definedName name="DATOS" localSheetId="5">'CONTROL DE AUSENTISMO'!#REF!</definedName>
    <definedName name="DATOS">'REQUISITOS CONTRACTUALES'!$H$12:$H$16</definedName>
    <definedName name="DDDDD">#REF!</definedName>
    <definedName name="dvm">#REF!</definedName>
    <definedName name="estadfa">Hoja1!$A$1:$A$3</definedName>
    <definedName name="HOY">#REF!</definedName>
    <definedName name="inciden">Hoja1!$B$1:$B$2</definedName>
    <definedName name="invn">#REF!</definedName>
    <definedName name="JK">'[1]LISTA DE CHEQUEO'!$I$10:$I$12</definedName>
    <definedName name="LP">#REF!</definedName>
    <definedName name="mutuo">Hoja1!$F$1:$F$5</definedName>
    <definedName name="seer">#REF!</definedName>
    <definedName name="sinona">Hoja1!$C$1:$C$3</definedName>
    <definedName name="SUPERFINANCIERA">#REF!</definedName>
  </definedNames>
  <calcPr calcId="191029"/>
</workbook>
</file>

<file path=xl/calcChain.xml><?xml version="1.0" encoding="utf-8"?>
<calcChain xmlns="http://schemas.openxmlformats.org/spreadsheetml/2006/main">
  <c r="I19" i="24" l="1"/>
  <c r="K38" i="24"/>
  <c r="J38" i="24"/>
  <c r="I38" i="24"/>
  <c r="H38" i="24"/>
  <c r="W7" i="8"/>
  <c r="W6" i="8"/>
  <c r="F8" i="23"/>
  <c r="W10" i="8"/>
  <c r="Y10" i="8" s="1"/>
  <c r="K21" i="24" l="1"/>
  <c r="K20" i="24"/>
  <c r="K19" i="24"/>
  <c r="K49" i="24"/>
  <c r="K48" i="24"/>
  <c r="K47" i="24"/>
  <c r="K46" i="24"/>
  <c r="K45" i="24"/>
  <c r="Q43" i="16"/>
  <c r="O43" i="16"/>
  <c r="K50" i="24"/>
  <c r="Q42" i="16"/>
  <c r="O42" i="16"/>
  <c r="K51" i="24" l="1"/>
  <c r="R42" i="16"/>
  <c r="K23" i="24"/>
  <c r="R43" i="16"/>
  <c r="K22" i="24"/>
  <c r="K24" i="24"/>
  <c r="O32" i="16"/>
  <c r="O33" i="16"/>
  <c r="O34" i="16"/>
  <c r="O35" i="16"/>
  <c r="O36" i="16"/>
  <c r="O37" i="16"/>
  <c r="O38" i="16"/>
  <c r="O39" i="16"/>
  <c r="O40" i="16"/>
  <c r="O41" i="16"/>
  <c r="Q32" i="16"/>
  <c r="Q33" i="16"/>
  <c r="Q34" i="16"/>
  <c r="Q35" i="16"/>
  <c r="Q36" i="16"/>
  <c r="Q37" i="16"/>
  <c r="Q38" i="16"/>
  <c r="R38" i="16" s="1"/>
  <c r="Q39" i="16"/>
  <c r="Q40" i="16"/>
  <c r="Q41" i="16"/>
  <c r="D48" i="11"/>
  <c r="D47" i="11"/>
  <c r="D46" i="11"/>
  <c r="R40" i="16" l="1"/>
  <c r="R34" i="16"/>
  <c r="R36" i="16"/>
  <c r="R32" i="16"/>
  <c r="R35" i="16"/>
  <c r="R39" i="16"/>
  <c r="R41" i="16"/>
  <c r="R37" i="16"/>
  <c r="R33" i="16"/>
  <c r="H25" i="24"/>
  <c r="I22" i="24" l="1"/>
  <c r="I21" i="24"/>
  <c r="I20" i="24"/>
  <c r="I24" i="24"/>
  <c r="I23" i="24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15" i="16"/>
  <c r="I25" i="24" l="1"/>
  <c r="Q15" i="16"/>
  <c r="Q16" i="16"/>
  <c r="R16" i="16" s="1"/>
  <c r="Q17" i="16"/>
  <c r="Q18" i="16"/>
  <c r="G8" i="23" l="1"/>
  <c r="R17" i="16" l="1"/>
  <c r="R18" i="16"/>
  <c r="R15" i="16"/>
  <c r="O6" i="16"/>
  <c r="O7" i="16" s="1"/>
  <c r="G79" i="10" l="1"/>
  <c r="Q19" i="16"/>
  <c r="Q20" i="16"/>
  <c r="R20" i="16" s="1"/>
  <c r="Q21" i="16"/>
  <c r="R21" i="16" s="1"/>
  <c r="Q22" i="16"/>
  <c r="R22" i="16" s="1"/>
  <c r="Q23" i="16"/>
  <c r="R23" i="16" s="1"/>
  <c r="Q24" i="16"/>
  <c r="R24" i="16" s="1"/>
  <c r="Q25" i="16"/>
  <c r="R25" i="16" s="1"/>
  <c r="Q26" i="16"/>
  <c r="R26" i="16" s="1"/>
  <c r="Q27" i="16"/>
  <c r="R27" i="16" s="1"/>
  <c r="Q28" i="16"/>
  <c r="R28" i="16" s="1"/>
  <c r="Q29" i="16"/>
  <c r="R29" i="16" s="1"/>
  <c r="Q30" i="16"/>
  <c r="R30" i="16" s="1"/>
  <c r="Q31" i="16"/>
  <c r="R31" i="16" s="1"/>
  <c r="Y6" i="8"/>
  <c r="Y7" i="8"/>
  <c r="W8" i="8"/>
  <c r="Y8" i="8" s="1"/>
  <c r="W9" i="8"/>
  <c r="Y9" i="8" s="1"/>
  <c r="W12" i="8"/>
  <c r="Y12" i="8" s="1"/>
  <c r="W11" i="8"/>
  <c r="Y11" i="8" s="1"/>
  <c r="W13" i="8"/>
  <c r="Y13" i="8" s="1"/>
  <c r="W14" i="8"/>
  <c r="Y14" i="8" s="1"/>
  <c r="W15" i="8"/>
  <c r="Y15" i="8" s="1"/>
  <c r="W16" i="8"/>
  <c r="Y16" i="8" s="1"/>
  <c r="W17" i="8"/>
  <c r="Y17" i="8" s="1"/>
  <c r="W18" i="8"/>
  <c r="Y18" i="8" s="1"/>
  <c r="W19" i="8"/>
  <c r="Y19" i="8"/>
  <c r="W20" i="8"/>
  <c r="Y20" i="8" s="1"/>
  <c r="W21" i="8"/>
  <c r="Y21" i="8" s="1"/>
  <c r="W22" i="8"/>
  <c r="Y22" i="8" s="1"/>
  <c r="W23" i="8"/>
  <c r="Y23" i="8" s="1"/>
  <c r="W24" i="8"/>
  <c r="Y24" i="8" s="1"/>
  <c r="Q45" i="16" l="1"/>
  <c r="R19" i="16"/>
  <c r="K6" i="16"/>
  <c r="K7" i="16" s="1"/>
  <c r="K8" i="16" l="1"/>
  <c r="G80" i="10"/>
  <c r="E48" i="10" s="1"/>
  <c r="G38" i="10" l="1"/>
  <c r="G39" i="10" s="1"/>
  <c r="E7" i="10" s="1"/>
  <c r="D49" i="11"/>
  <c r="D50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tc={EFF62293-52FC-4C48-BCF7-C4F48ABEC845}</author>
  </authors>
  <commentList>
    <comment ref="A12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Dejar en color rojo y en la ultima fila</t>
        </r>
      </text>
    </comment>
  </commentList>
</comments>
</file>

<file path=xl/sharedStrings.xml><?xml version="1.0" encoding="utf-8"?>
<sst xmlns="http://schemas.openxmlformats.org/spreadsheetml/2006/main" count="349" uniqueCount="280">
  <si>
    <t>GRÁFICO</t>
  </si>
  <si>
    <t xml:space="preserve">INDICADOR: REPUESTOS UTILIZADOS </t>
  </si>
  <si>
    <t>MES</t>
  </si>
  <si>
    <t>OBSERVACIONES</t>
  </si>
  <si>
    <t>SI</t>
  </si>
  <si>
    <t>NO</t>
  </si>
  <si>
    <t>N/A</t>
  </si>
  <si>
    <t>CONTROL DE AUSENTISMO</t>
  </si>
  <si>
    <t>INDICADOR: CUMPLIMIENTO DE PONDERADO DE ANS</t>
  </si>
  <si>
    <t>PRESUPUESTO TOTAL</t>
  </si>
  <si>
    <t>PRESUPUESTO MENSUAL</t>
  </si>
  <si>
    <t xml:space="preserve">CONTRATO No.: </t>
  </si>
  <si>
    <t>VALOR PARA SERVICIOS:</t>
  </si>
  <si>
    <t>INFORMACIÓN DE LA FACTURA</t>
  </si>
  <si>
    <t>VALOR FACTURADO</t>
  </si>
  <si>
    <t>SALDO SERVICIOS</t>
  </si>
  <si>
    <t>VALOR BOLSA DE REPUESTOS:</t>
  </si>
  <si>
    <t>SALDO BOLSA DE REPUESTOS</t>
  </si>
  <si>
    <t>ÍTEM</t>
  </si>
  <si>
    <t>OBLIGACIÓN</t>
  </si>
  <si>
    <t>CUMPLE</t>
  </si>
  <si>
    <t>PERIODICIDAD</t>
  </si>
  <si>
    <t>SI/NO/No Aplica (N/A)</t>
  </si>
  <si>
    <t>Resultado:</t>
  </si>
  <si>
    <t>No. Total de "SI":</t>
  </si>
  <si>
    <t>No. Total de "NO":</t>
  </si>
  <si>
    <t>No. Total de "N/A":</t>
  </si>
  <si>
    <t>No. Total de Requisitos Contractuales:</t>
  </si>
  <si>
    <t>% Cumplimiento:</t>
  </si>
  <si>
    <t>INFORMACIÓN DEL EQUIPO Y/O REPUESTO EN STOCK ADQUIRIDO</t>
  </si>
  <si>
    <t xml:space="preserve">VALOR TOTAL DE LOS REPUESTOS: </t>
  </si>
  <si>
    <t>NOTA: en esta hoja se debe llevar el consolidado de todos los meses</t>
  </si>
  <si>
    <t>CELULAR</t>
  </si>
  <si>
    <t>TIPO DE SERVICIO</t>
  </si>
  <si>
    <t>VR TOTAL</t>
  </si>
  <si>
    <t>IVA</t>
  </si>
  <si>
    <t>CIUDAD</t>
  </si>
  <si>
    <t>PROVEEDOR</t>
  </si>
  <si>
    <t>OBSERVACIÓN Y/O EVIDENCIA</t>
  </si>
  <si>
    <t>SALDO SERVICIOS:</t>
  </si>
  <si>
    <t>CONTROL DE FACTURACION DE REPUESTOS</t>
  </si>
  <si>
    <t>INFORME DE SEGUIMIENTO Y CONTROL POR PROYECTO</t>
  </si>
  <si>
    <t>CONTROL DE FACTURACIÓN DE SERVICIOS</t>
  </si>
  <si>
    <t>NÚMERO DE FACTURA</t>
  </si>
  <si>
    <t>PERIODO FACTURADO</t>
  </si>
  <si>
    <t>ESTADO</t>
  </si>
  <si>
    <t>RADICADA</t>
  </si>
  <si>
    <t>PAGADO</t>
  </si>
  <si>
    <t>EN CONCILIACIÓN</t>
  </si>
  <si>
    <r>
      <t xml:space="preserve">VALOR DEL SERVICIO
</t>
    </r>
    <r>
      <rPr>
        <sz val="6"/>
        <color theme="1"/>
        <rFont val="Verdana"/>
        <family val="2"/>
      </rPr>
      <t>(IVA incluido)</t>
    </r>
  </si>
  <si>
    <r>
      <t xml:space="preserve">DESCUENTO X PENALIZACIÓN
</t>
    </r>
    <r>
      <rPr>
        <sz val="6"/>
        <color theme="1"/>
        <rFont val="Verdana"/>
        <family val="2"/>
      </rPr>
      <t>(IVA incluido)</t>
    </r>
  </si>
  <si>
    <r>
      <t xml:space="preserve">VALOR FACTURADO
</t>
    </r>
    <r>
      <rPr>
        <sz val="6"/>
        <color theme="1"/>
        <rFont val="Verdana"/>
        <family val="2"/>
      </rPr>
      <t>(IVA incluido)</t>
    </r>
  </si>
  <si>
    <t>PROYECTO:</t>
  </si>
  <si>
    <t>Mes</t>
  </si>
  <si>
    <t>% de Cumplimiento</t>
  </si>
  <si>
    <t>Comparativo últimos 6 meses</t>
  </si>
  <si>
    <t>Año</t>
  </si>
  <si>
    <t>APELLIDOS Y NOMBRES</t>
  </si>
  <si>
    <t>EPS</t>
  </si>
  <si>
    <t>Renuncia Voluntaria</t>
  </si>
  <si>
    <t>Terminación de Contrato con Causa Justa</t>
  </si>
  <si>
    <t>Finalización Proyecto</t>
  </si>
  <si>
    <t>Reasignación del Proyecto</t>
  </si>
  <si>
    <t>Acuerdo Mutuo</t>
  </si>
  <si>
    <t>CÉDULA</t>
  </si>
  <si>
    <t>DIRECCIÓN</t>
  </si>
  <si>
    <t>BARRIO</t>
  </si>
  <si>
    <t>LOCALIDAD</t>
  </si>
  <si>
    <t>CORREO</t>
  </si>
  <si>
    <t>FECHA NACIMIENTO D/M/A</t>
  </si>
  <si>
    <t>CARGO</t>
  </si>
  <si>
    <t>HORARIO ESTUDIO</t>
  </si>
  <si>
    <t>PERSONA CONTACTO</t>
  </si>
  <si>
    <t>CELULAR CONTACTO</t>
  </si>
  <si>
    <t>PARENTESCO</t>
  </si>
  <si>
    <t>TIPO SANGRE</t>
  </si>
  <si>
    <t>HIJOS</t>
  </si>
  <si>
    <t>FECHA INGRESO</t>
  </si>
  <si>
    <t>FECHA DE RETIRO</t>
  </si>
  <si>
    <t>MOTIVO DE RETIRO</t>
  </si>
  <si>
    <t>CONCEPTO DE DESEMPEÑO</t>
  </si>
  <si>
    <t>FECHA ACTUAL</t>
  </si>
  <si>
    <t>DÍAS DISFRUTADOS</t>
  </si>
  <si>
    <t>DÍAS ACUMULADOS</t>
  </si>
  <si>
    <t>DÍAS PENDIENTES</t>
  </si>
  <si>
    <t>SR / SP</t>
  </si>
  <si>
    <t xml:space="preserve">PROYECTO: </t>
  </si>
  <si>
    <t>Incidente</t>
  </si>
  <si>
    <t>Requerimiento</t>
  </si>
  <si>
    <t xml:space="preserve">SALDO POR FACTURAR BOLSA DE REPUESTOS: </t>
  </si>
  <si>
    <t>CONTROL DE REPUESTOS</t>
  </si>
  <si>
    <t>PENDIENTE POR FACTURA</t>
  </si>
  <si>
    <t>VALOR CONSUMO SR:</t>
  </si>
  <si>
    <t>% DE CONSUMO SR:</t>
  </si>
  <si>
    <t xml:space="preserve">VALOR BOLSA DE REPUESTOS: </t>
  </si>
  <si>
    <t>PRESUPUESTO REPUESTOS:</t>
  </si>
  <si>
    <t>INVENTARIO</t>
  </si>
  <si>
    <t>VALOR EJECUTADO BOLSA DE REPUESTOS:</t>
  </si>
  <si>
    <t>SALDO DE LA BOLSA DE REPUESTOS:</t>
  </si>
  <si>
    <t>Accesorio</t>
  </si>
  <si>
    <t>Herramienta</t>
  </si>
  <si>
    <t>Equipo de Comunicación</t>
  </si>
  <si>
    <t>Equipo de Cómputo</t>
  </si>
  <si>
    <t>Medio Mágnetico</t>
  </si>
  <si>
    <t>Impresora</t>
  </si>
  <si>
    <t>Mueble</t>
  </si>
  <si>
    <t>Periférico</t>
  </si>
  <si>
    <t>Medio Audiovisual</t>
  </si>
  <si>
    <t>Stock</t>
  </si>
  <si>
    <t>No:</t>
  </si>
  <si>
    <t>Si:</t>
  </si>
  <si>
    <t>¿CUENTA CON INVENTARIO DE SELCOMP?:</t>
  </si>
  <si>
    <t>TIPO</t>
  </si>
  <si>
    <t>En Uso</t>
  </si>
  <si>
    <t>En Préstamo</t>
  </si>
  <si>
    <t>SR o FECHA RECIBIDO</t>
  </si>
  <si>
    <t>UBICACIÓN / NOMBRE DEL USUARIO</t>
  </si>
  <si>
    <t>PLACA</t>
  </si>
  <si>
    <t>INCIDENTE No.</t>
  </si>
  <si>
    <t>DESCRIPCIÓN</t>
  </si>
  <si>
    <t>CANTIDAD</t>
  </si>
  <si>
    <t>MARCA</t>
  </si>
  <si>
    <t>MODELO</t>
  </si>
  <si>
    <t>SERIAL</t>
  </si>
  <si>
    <t>OBSERVACIÓN</t>
  </si>
  <si>
    <t>En Stock - SR</t>
  </si>
  <si>
    <t>Instalado - SR</t>
  </si>
  <si>
    <t>Pendiente por Facturar - SP</t>
  </si>
  <si>
    <t>Pendiente por Entregar - SP</t>
  </si>
  <si>
    <t>Facturado - SP</t>
  </si>
  <si>
    <t>¿EL PROYECTO TIENE REPUESTOS INCLUIDOS - SR?</t>
  </si>
  <si>
    <t>¿EL PROYECTO TIENE BOLSA DE REPUESTOS?</t>
  </si>
  <si>
    <t>Devuelto a Selcomp</t>
  </si>
  <si>
    <t>FECHA INSTALADO / DEVUELTO</t>
  </si>
  <si>
    <t>CONTROL FACTURAS CAS Y CONTRATOS CON TERCEROS</t>
  </si>
  <si>
    <t>VALOR CONTRATADO</t>
  </si>
  <si>
    <t>CONTRATO U ORDEN DE COMPRA</t>
  </si>
  <si>
    <t>FECHA DE TERMINACIÓN</t>
  </si>
  <si>
    <t>SERVICIO PRESTADO</t>
  </si>
  <si>
    <t>Permanente</t>
  </si>
  <si>
    <t>Por Demanda</t>
  </si>
  <si>
    <r>
      <t xml:space="preserve">VALOR EJECUTADO
</t>
    </r>
    <r>
      <rPr>
        <sz val="8"/>
        <rFont val="Verdana"/>
        <family val="2"/>
      </rPr>
      <t>(Acumulado)</t>
    </r>
  </si>
  <si>
    <t>¿EL PROYECTO REQUIERE CAS?</t>
  </si>
  <si>
    <t>¿EL PROYECTO MANEJA CONTRATOS CON TERCEROS?</t>
  </si>
  <si>
    <t>CONTROL DE ACCIONES DE MEJORA</t>
  </si>
  <si>
    <t>No. DE AM</t>
  </si>
  <si>
    <t>Abierta</t>
  </si>
  <si>
    <t>Cerrada</t>
  </si>
  <si>
    <r>
      <t xml:space="preserve">FECHA DE INICIO:
</t>
    </r>
    <r>
      <rPr>
        <sz val="9"/>
        <color theme="0" tint="-0.249977111117893"/>
        <rFont val="Verdana"/>
        <family val="2"/>
      </rPr>
      <t>DD/MM/AAAA</t>
    </r>
  </si>
  <si>
    <r>
      <t xml:space="preserve">FECHA DE FINAL:
</t>
    </r>
    <r>
      <rPr>
        <sz val="9"/>
        <color theme="0" tint="-0.249977111117893"/>
        <rFont val="Verdana"/>
        <family val="2"/>
      </rPr>
      <t>DD/MM/AAAA</t>
    </r>
  </si>
  <si>
    <r>
      <t xml:space="preserve">FECHA DE REVISIÓN:
</t>
    </r>
    <r>
      <rPr>
        <sz val="9"/>
        <color theme="0" tint="-0.249977111117893"/>
        <rFont val="Verdana"/>
        <family val="2"/>
      </rPr>
      <t>DD/MM/AAAA</t>
    </r>
  </si>
  <si>
    <r>
      <t xml:space="preserve">FECHA DE CREACIÓN AM
</t>
    </r>
    <r>
      <rPr>
        <sz val="8"/>
        <color theme="0" tint="-0.499984740745262"/>
        <rFont val="Verdana"/>
        <family val="2"/>
      </rPr>
      <t>DD/MM/AAAA</t>
    </r>
  </si>
  <si>
    <r>
      <t xml:space="preserve">FECHA DE CIERRE AM
</t>
    </r>
    <r>
      <rPr>
        <sz val="8"/>
        <color theme="0" tint="-0.499984740745262"/>
        <rFont val="Verdana"/>
        <family val="2"/>
      </rPr>
      <t>DD/MM/AAAA</t>
    </r>
  </si>
  <si>
    <t>No. DE CONTRATO:</t>
  </si>
  <si>
    <t>ABIERTA</t>
  </si>
  <si>
    <t>CERRADA</t>
  </si>
  <si>
    <r>
      <t xml:space="preserve">FECHA DE INICIO:
</t>
    </r>
    <r>
      <rPr>
        <sz val="6"/>
        <color theme="0" tint="-0.499984740745262"/>
        <rFont val="Verdana"/>
        <family val="2"/>
      </rPr>
      <t>DD/MM/AAAA</t>
    </r>
  </si>
  <si>
    <r>
      <t xml:space="preserve">FECHA FINAL:
</t>
    </r>
    <r>
      <rPr>
        <sz val="6"/>
        <color theme="0" tint="-0.499984740745262"/>
        <rFont val="Verdana"/>
        <family val="2"/>
      </rPr>
      <t>DD/MM/AAAA</t>
    </r>
  </si>
  <si>
    <r>
      <rPr>
        <b/>
        <sz val="10"/>
        <rFont val="Verdana"/>
        <family val="2"/>
      </rPr>
      <t>FECHA DE INICIO:</t>
    </r>
    <r>
      <rPr>
        <b/>
        <sz val="8"/>
        <rFont val="Verdana"/>
        <family val="2"/>
      </rPr>
      <t xml:space="preserve">
</t>
    </r>
    <r>
      <rPr>
        <sz val="6"/>
        <color theme="0" tint="-0.499984740745262"/>
        <rFont val="Verdana"/>
        <family val="2"/>
      </rPr>
      <t>DD/MM/AAAA</t>
    </r>
  </si>
  <si>
    <r>
      <rPr>
        <b/>
        <sz val="10"/>
        <rFont val="Verdana"/>
        <family val="2"/>
      </rPr>
      <t>FECHA FINAL:</t>
    </r>
    <r>
      <rPr>
        <b/>
        <sz val="8"/>
        <rFont val="Verdana"/>
        <family val="2"/>
      </rPr>
      <t xml:space="preserve">
</t>
    </r>
    <r>
      <rPr>
        <sz val="6"/>
        <color theme="0" tint="-0.499984740745262"/>
        <rFont val="Verdana"/>
        <family val="2"/>
      </rPr>
      <t>DD/MM/AAAA</t>
    </r>
  </si>
  <si>
    <t>No. DE CONTRATO</t>
  </si>
  <si>
    <r>
      <t xml:space="preserve">FECHA DE REVISIÓN:
</t>
    </r>
    <r>
      <rPr>
        <sz val="6"/>
        <color theme="0" tint="-0.499984740745262"/>
        <rFont val="Verdana"/>
        <family val="2"/>
      </rPr>
      <t>DD/MM/AAAA</t>
    </r>
  </si>
  <si>
    <t>RESPONSABLE(S):</t>
  </si>
  <si>
    <r>
      <t xml:space="preserve">FECHA DE RADICACIÓN
</t>
    </r>
    <r>
      <rPr>
        <sz val="8"/>
        <color theme="0" tint="-0.499984740745262"/>
        <rFont val="Verdana"/>
        <family val="2"/>
      </rPr>
      <t>DD/MM/AAAA</t>
    </r>
  </si>
  <si>
    <t>GESTIÓN DE PERSONAL ASIGNADO</t>
  </si>
  <si>
    <r>
      <t xml:space="preserve">FECHA DE REVISIÓN:
</t>
    </r>
    <r>
      <rPr>
        <sz val="8"/>
        <color theme="0" tint="-0.499984740745262"/>
        <rFont val="Verdana"/>
        <family val="2"/>
      </rPr>
      <t>DD/MM/AAAA</t>
    </r>
  </si>
  <si>
    <t>RPROYECTO</t>
  </si>
  <si>
    <t>NOMBRE</t>
  </si>
  <si>
    <t>DÍAS NO LABORADOS</t>
  </si>
  <si>
    <t>HORAS NO LABORADAS</t>
  </si>
  <si>
    <t>MOTIVO</t>
  </si>
  <si>
    <r>
      <t xml:space="preserve">FECHA
</t>
    </r>
    <r>
      <rPr>
        <sz val="8"/>
        <color theme="0" tint="-0.499984740745262"/>
        <rFont val="Verdana"/>
        <family val="2"/>
      </rPr>
      <t>DD/MM/AAAA</t>
    </r>
  </si>
  <si>
    <t>ENTREGA AL PROYECTO</t>
  </si>
  <si>
    <t>ENTREGA A GESTIÓN HUMANA</t>
  </si>
  <si>
    <t>DESCRIPCIÓM</t>
  </si>
  <si>
    <t>UTILIDAD %</t>
  </si>
  <si>
    <t>NO. CASO</t>
  </si>
  <si>
    <t>TIPO DE SOLICITUD</t>
  </si>
  <si>
    <r>
      <t xml:space="preserve">COTIZACIÓN NO.
</t>
    </r>
    <r>
      <rPr>
        <sz val="8"/>
        <color theme="0" tint="-0.499984740745262"/>
        <rFont val="Verdana"/>
        <family val="2"/>
      </rPr>
      <t>(SI APLICA)</t>
    </r>
  </si>
  <si>
    <r>
      <t xml:space="preserve">VALOR UNITARIO COMPRA.
</t>
    </r>
    <r>
      <rPr>
        <sz val="8"/>
        <color theme="0" tint="-0.499984740745262"/>
        <rFont val="Verdana"/>
        <family val="2"/>
      </rPr>
      <t>(IVA INCLUIDO)</t>
    </r>
  </si>
  <si>
    <r>
      <t>VALOR DE COMPRA</t>
    </r>
    <r>
      <rPr>
        <sz val="8"/>
        <color theme="1"/>
        <rFont val="Verdana"/>
        <family val="2"/>
      </rPr>
      <t xml:space="preserve">
</t>
    </r>
    <r>
      <rPr>
        <sz val="8"/>
        <color theme="0" tint="-0.499984740745262"/>
        <rFont val="Verdana"/>
        <family val="2"/>
      </rPr>
      <t>(IVA INCLUIDO)</t>
    </r>
  </si>
  <si>
    <r>
      <t xml:space="preserve">VALOR UNITARIO VTA.
</t>
    </r>
    <r>
      <rPr>
        <sz val="8"/>
        <color theme="0" tint="-0.499984740745262"/>
        <rFont val="Verdana"/>
        <family val="2"/>
      </rPr>
      <t>(IVA INCLUIDO)</t>
    </r>
  </si>
  <si>
    <r>
      <t xml:space="preserve">VALOR DE VTA.
</t>
    </r>
    <r>
      <rPr>
        <sz val="8"/>
        <color theme="0" tint="-0.499984740745262"/>
        <rFont val="Verdana"/>
        <family val="2"/>
      </rPr>
      <t>(IVA INCLUIDO)</t>
    </r>
  </si>
  <si>
    <r>
      <t xml:space="preserve">NÚMERO DE FACTURA
</t>
    </r>
    <r>
      <rPr>
        <sz val="8"/>
        <color theme="0" tint="-0.499984740745262"/>
        <rFont val="Verdana"/>
        <family val="2"/>
      </rPr>
      <t>(SI APLICA)</t>
    </r>
  </si>
  <si>
    <r>
      <t xml:space="preserve">FECHA ENTREGA CLIENTE
</t>
    </r>
    <r>
      <rPr>
        <sz val="6"/>
        <color theme="0" tint="-0.499984740745262"/>
        <rFont val="Verdana"/>
        <family val="2"/>
      </rPr>
      <t>DD/MM/AAAA</t>
    </r>
  </si>
  <si>
    <t>No. FACTURA / CUENTA DE COBRA</t>
  </si>
  <si>
    <t>FECHA FACTURA / CUENTA DE COBRO</t>
  </si>
  <si>
    <t>Pendiente por Facturar CAS</t>
  </si>
  <si>
    <t>x</t>
  </si>
  <si>
    <t>CLIENTE Y CONTRATO No</t>
  </si>
  <si>
    <t>GERENTE DE PROYECTO</t>
  </si>
  <si>
    <t>PERIODO A EVALUAR</t>
  </si>
  <si>
    <t>COORDINADOR</t>
  </si>
  <si>
    <t>ANEXOS</t>
  </si>
  <si>
    <t>REQUISITOS CONTRACTUALES
ANS
CONTROL FACTURACIÓN
PERSONAL DEL PROYECTO
CONTROL DE AUSENTISMO
REPUESTOS INSTALADOS
INVENTARIOS
PROVEEDORES
ACCIONES DE MEJORA</t>
  </si>
  <si>
    <t>SUMINISTRO DE REPUESTOS</t>
  </si>
  <si>
    <t xml:space="preserve">BOLSA
</t>
  </si>
  <si>
    <t xml:space="preserve">INCLUIDOS
</t>
  </si>
  <si>
    <t xml:space="preserve">MIXTA
</t>
  </si>
  <si>
    <t xml:space="preserve">NINGUNA
</t>
  </si>
  <si>
    <t xml:space="preserve">META: </t>
  </si>
  <si>
    <t>HISTÓRICO DE RESULTADOS (ÚLTIMOS 6 MESES)</t>
  </si>
  <si>
    <t>PROMEDIO O TOTAL</t>
  </si>
  <si>
    <t>ANÁLISIS</t>
  </si>
  <si>
    <t>META: &gt;96%</t>
  </si>
  <si>
    <t>GRÁFICO CUMPLIMIENTO ANS (%)</t>
  </si>
  <si>
    <t>CANTIDAD TOTAL CASOS RECBIDOS</t>
  </si>
  <si>
    <t>CANTIDAD CASOS SELCOMP</t>
  </si>
  <si>
    <t>TOTAL ANS INCUMPLIDOS</t>
  </si>
  <si>
    <t>CUMPLIMIENTO ANS
(%)</t>
  </si>
  <si>
    <t>PROMEDIO</t>
  </si>
  <si>
    <t>INDICADOR: CUMPLIMIENTO DE REQUISITOS CONTRACTUALES</t>
  </si>
  <si>
    <t>META: 99%</t>
  </si>
  <si>
    <t>COMPROMISOS
TOTAL</t>
  </si>
  <si>
    <t>COMPROMISOS CUMPLDOS</t>
  </si>
  <si>
    <t>COMPROMISOS
NO CUMPLIDOS</t>
  </si>
  <si>
    <t>CUMPLIMIENTO (%)</t>
  </si>
  <si>
    <t xml:space="preserve">CONCLUSIONES Y RECOMENDACIONES: </t>
  </si>
  <si>
    <t xml:space="preserve">FORTALEZAS: </t>
  </si>
  <si>
    <t>Mayo</t>
  </si>
  <si>
    <t>Junio</t>
  </si>
  <si>
    <t>Julio</t>
  </si>
  <si>
    <t>MINDEPORTE</t>
  </si>
  <si>
    <t>Brayan Alexis Cala Suescun</t>
  </si>
  <si>
    <t>X</t>
  </si>
  <si>
    <t>#</t>
  </si>
  <si>
    <t>ANS</t>
  </si>
  <si>
    <t>MEDICIÓN</t>
  </si>
  <si>
    <t>FORMULA</t>
  </si>
  <si>
    <t>META</t>
  </si>
  <si>
    <t>CUMPLIMIENTO</t>
  </si>
  <si>
    <t>Caso</t>
  </si>
  <si>
    <t>Especialista</t>
  </si>
  <si>
    <t>Aprueba el cierre del Caso</t>
  </si>
  <si>
    <t>Comentario</t>
  </si>
  <si>
    <t>Notas</t>
  </si>
  <si>
    <t>Erika Barbosa</t>
  </si>
  <si>
    <t>Cristian Antonio Aguilar Gomez</t>
  </si>
  <si>
    <t>Agosto</t>
  </si>
  <si>
    <t>Septiembre</t>
  </si>
  <si>
    <t>Fabian Rogelio Ortega Vásquez</t>
  </si>
  <si>
    <t>Octubre</t>
  </si>
  <si>
    <t>No se me resuelto el caso</t>
  </si>
  <si>
    <t>Requiero que realicen la verificación nuevamente, pues no me han dado acceso al buzón solicitado.</t>
  </si>
  <si>
    <t>Aun no se ha solucionado</t>
  </si>
  <si>
    <t>solo necesito que me habiliten el acceso a Gesdoc por una hora para descargar el pantallazo que necesito para adjuntarlo a mi cuenta final</t>
  </si>
  <si>
    <t xml:space="preserve">No se resolvió el inconveniente, no está centralizado el soporte ni hay redireccionamiento claro sobre las plataformas </t>
  </si>
  <si>
    <t>Es que yo pertenezco al despacho de la Dirección de Posicionamiento y continúo en git de Juegos y Eventos.</t>
  </si>
  <si>
    <t>El usuario estaba ingresando por la URL de pruebas</t>
  </si>
  <si>
    <t>Se dio solución a la solicitud, el usuario no realizo las pruebas con el mensaje enviado.</t>
  </si>
  <si>
    <t>Se ayudó a la usuaria por chat y confirmo el acceso.</t>
  </si>
  <si>
    <t>Se ayudó al usuario aplazando la fecha fin del contrato y se envió la solución</t>
  </si>
  <si>
    <t>Se le informó a la usuaria el proceso definido por el área para solucionar su solicitud</t>
  </si>
  <si>
    <t>La usuaria no tenía conocimiento del uso de la plataforma y fue necesario explicarle para que realizara el trámite.</t>
  </si>
  <si>
    <t>NO APLICA AL CONTRATO</t>
  </si>
  <si>
    <t>ESTUDIA
(SI/NO)</t>
  </si>
  <si>
    <t>Descripción</t>
  </si>
  <si>
    <t>Elaboró</t>
  </si>
  <si>
    <t>Revisó</t>
  </si>
  <si>
    <t>Aprobó</t>
  </si>
  <si>
    <t>Fecha</t>
  </si>
  <si>
    <t>Elaboración Inicial.</t>
  </si>
  <si>
    <t>D.V.M.</t>
  </si>
  <si>
    <t>L.F.T.</t>
  </si>
  <si>
    <t>S.S.A.</t>
  </si>
  <si>
    <t>Cambios de logo, títulos y cuadro de versión de cambios.</t>
  </si>
  <si>
    <t>Patricia Espinel</t>
  </si>
  <si>
    <t>Jennifer Parra</t>
  </si>
  <si>
    <t xml:space="preserve">Cambio en la hoja de indicadores donde se incluye, contractuales. </t>
  </si>
  <si>
    <t>Yined Ariza</t>
  </si>
  <si>
    <t>Fecha:
03/11/2022</t>
  </si>
  <si>
    <t>Página 1 de 1</t>
  </si>
  <si>
    <r>
      <t xml:space="preserve">INICIO DE CONTRATO
</t>
    </r>
    <r>
      <rPr>
        <b/>
        <sz val="7"/>
        <color theme="0" tint="-0.34998626667073579"/>
        <rFont val="Montserrat"/>
      </rPr>
      <t>(DD/MM/AAAA)</t>
    </r>
  </si>
  <si>
    <r>
      <t xml:space="preserve">FIN DE CONTRATO
</t>
    </r>
    <r>
      <rPr>
        <b/>
        <sz val="7"/>
        <color theme="0" tint="-0.34998626667073579"/>
        <rFont val="Montserrat"/>
      </rPr>
      <t>(DD/MM/AAAA)</t>
    </r>
  </si>
  <si>
    <r>
      <t xml:space="preserve">CONSUMO MES </t>
    </r>
    <r>
      <rPr>
        <b/>
        <sz val="9"/>
        <color theme="0" tint="-0.34998626667073579"/>
        <rFont val="Montserrat"/>
      </rPr>
      <t>($)</t>
    </r>
  </si>
  <si>
    <r>
      <t xml:space="preserve">CONSUMO MES </t>
    </r>
    <r>
      <rPr>
        <b/>
        <sz val="9"/>
        <color theme="0" tint="-0.34998626667073579"/>
        <rFont val="Montserrat"/>
      </rPr>
      <t>(%)</t>
    </r>
  </si>
  <si>
    <r>
      <t xml:space="preserve">CONSUMO TOTAL </t>
    </r>
    <r>
      <rPr>
        <b/>
        <sz val="9"/>
        <color theme="0" tint="-0.34998626667073579"/>
        <rFont val="Montserrat"/>
      </rPr>
      <t>($)</t>
    </r>
  </si>
  <si>
    <r>
      <t xml:space="preserve">CONSUMO TOTAL </t>
    </r>
    <r>
      <rPr>
        <b/>
        <sz val="9"/>
        <color theme="0" tint="-0.34998626667073579"/>
        <rFont val="Montserrat"/>
      </rPr>
      <t>(%)</t>
    </r>
  </si>
  <si>
    <t>Código:
GO-P01-F07</t>
  </si>
  <si>
    <t>Versión:
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</si>
</sst>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"/>
    <numFmt numFmtId="165" formatCode="dd\-mmm\-yyyy"/>
    <numFmt numFmtId="166" formatCode="_ * #,##0.00_ ;_ * \-#,##0.00_ ;_ * &quot;-&quot;??_ ;_ @_ "/>
    <numFmt numFmtId="167" formatCode="[$$-240A]\ #,##0"/>
    <numFmt numFmtId="168" formatCode="_-* #,##0\ _€_-;\-* #,##0\ _€_-;_-* &quot;-&quot;\ _€_-;_-@_-"/>
    <numFmt numFmtId="169" formatCode="&quot;$&quot;\ #,##0.00"/>
    <numFmt numFmtId="170" formatCode="[$$-240A]\ #,##0.00"/>
    <numFmt numFmtId="171" formatCode="&quot;$&quot;\ #,##0.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4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color rgb="FF000000"/>
      <name val="Verdana"/>
      <family val="2"/>
    </font>
    <font>
      <b/>
      <sz val="8"/>
      <color rgb="FFFF0000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sz val="6"/>
      <color theme="1"/>
      <name val="Verdana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sz val="10"/>
      <name val="Verdana"/>
      <family val="2"/>
    </font>
    <font>
      <b/>
      <sz val="11"/>
      <color rgb="FF000000"/>
      <name val="Calibri"/>
      <family val="2"/>
    </font>
    <font>
      <b/>
      <sz val="12"/>
      <color rgb="FFFF0000"/>
      <name val="Verdana"/>
      <family val="2"/>
    </font>
    <font>
      <sz val="12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1"/>
      <color rgb="FFFF0000"/>
      <name val="Verdana"/>
      <family val="2"/>
    </font>
    <font>
      <sz val="9"/>
      <color theme="0" tint="-0.249977111117893"/>
      <name val="Verdana"/>
      <family val="2"/>
    </font>
    <font>
      <sz val="8"/>
      <color theme="0" tint="-0.499984740745262"/>
      <name val="Verdana"/>
      <family val="2"/>
    </font>
    <font>
      <sz val="11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6"/>
      <color theme="0" tint="-0.499984740745262"/>
      <name val="Verdana"/>
      <family val="2"/>
    </font>
    <font>
      <b/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000000"/>
      <name val="Times New Roman"/>
      <family val="1"/>
    </font>
    <font>
      <sz val="8"/>
      <color theme="1"/>
      <name val="Montserrat"/>
    </font>
    <font>
      <sz val="11"/>
      <color theme="1"/>
      <name val="Montserrat"/>
    </font>
    <font>
      <b/>
      <sz val="14"/>
      <color theme="1"/>
      <name val="Montserrat"/>
    </font>
    <font>
      <b/>
      <sz val="8"/>
      <name val="Montserrat"/>
    </font>
    <font>
      <b/>
      <sz val="8"/>
      <color theme="1"/>
      <name val="Montserrat"/>
    </font>
    <font>
      <b/>
      <sz val="11"/>
      <color theme="1"/>
      <name val="Montserrat"/>
    </font>
    <font>
      <b/>
      <sz val="7"/>
      <color theme="0" tint="-0.34998626667073579"/>
      <name val="Montserrat"/>
    </font>
    <font>
      <b/>
      <sz val="11"/>
      <name val="Montserrat"/>
    </font>
    <font>
      <sz val="7"/>
      <name val="Montserrat"/>
    </font>
    <font>
      <sz val="7"/>
      <color theme="1"/>
      <name val="Montserrat"/>
    </font>
    <font>
      <b/>
      <sz val="8"/>
      <color theme="0" tint="-0.499984740745262"/>
      <name val="Montserrat"/>
    </font>
    <font>
      <b/>
      <sz val="9"/>
      <color theme="1"/>
      <name val="Montserrat"/>
    </font>
    <font>
      <b/>
      <sz val="9"/>
      <color theme="0" tint="-0.34998626667073579"/>
      <name val="Montserrat"/>
    </font>
    <font>
      <sz val="9"/>
      <color theme="1"/>
      <name val="Montserrat"/>
    </font>
    <font>
      <sz val="9"/>
      <name val="Montserrat"/>
    </font>
    <font>
      <sz val="10"/>
      <color theme="1"/>
      <name val="Montserrat"/>
    </font>
    <font>
      <b/>
      <sz val="10"/>
      <color theme="1"/>
      <name val="Montserrat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9D9D9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1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rgb="FFC1173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C1173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medium">
        <color theme="0" tint="-0.249977111117893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34998626667073579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496">
    <xf numFmtId="0" fontId="0" fillId="0" borderId="0" xfId="0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/>
    </xf>
    <xf numFmtId="9" fontId="11" fillId="0" borderId="18" xfId="1" applyFont="1" applyBorder="1" applyAlignment="1">
      <alignment horizontal="center"/>
    </xf>
    <xf numFmtId="0" fontId="9" fillId="0" borderId="16" xfId="0" applyFont="1" applyBorder="1"/>
    <xf numFmtId="0" fontId="9" fillId="0" borderId="16" xfId="0" applyFont="1" applyBorder="1" applyAlignment="1">
      <alignment horizontal="center" vertical="center"/>
    </xf>
    <xf numFmtId="16" fontId="9" fillId="0" borderId="16" xfId="0" applyNumberFormat="1" applyFont="1" applyBorder="1" applyAlignment="1">
      <alignment vertical="center" wrapText="1"/>
    </xf>
    <xf numFmtId="0" fontId="9" fillId="0" borderId="0" xfId="4" applyFont="1" applyAlignment="1" applyProtection="1">
      <alignment horizontal="center" vertical="center" wrapText="1"/>
      <protection locked="0"/>
    </xf>
    <xf numFmtId="0" fontId="9" fillId="0" borderId="0" xfId="4" applyFont="1" applyAlignment="1" applyProtection="1">
      <alignment vertical="center" wrapText="1"/>
      <protection locked="0"/>
    </xf>
    <xf numFmtId="0" fontId="10" fillId="0" borderId="0" xfId="4" applyFont="1" applyAlignment="1" applyProtection="1">
      <alignment horizontal="center" vertical="center" wrapText="1"/>
      <protection locked="0"/>
    </xf>
    <xf numFmtId="0" fontId="14" fillId="0" borderId="0" xfId="4" applyFont="1" applyAlignment="1" applyProtection="1">
      <alignment horizontal="right" wrapText="1"/>
      <protection locked="0"/>
    </xf>
    <xf numFmtId="0" fontId="14" fillId="0" borderId="0" xfId="4" applyFont="1" applyAlignment="1" applyProtection="1">
      <alignment wrapText="1"/>
      <protection locked="0"/>
    </xf>
    <xf numFmtId="0" fontId="11" fillId="0" borderId="0" xfId="4" applyFont="1" applyAlignment="1" applyProtection="1">
      <alignment horizontal="right" vertical="center" wrapText="1"/>
      <protection locked="0"/>
    </xf>
    <xf numFmtId="0" fontId="9" fillId="0" borderId="0" xfId="4" applyFont="1" applyAlignment="1" applyProtection="1">
      <alignment horizontal="left" vertical="center" wrapText="1"/>
      <protection locked="0"/>
    </xf>
    <xf numFmtId="0" fontId="11" fillId="0" borderId="0" xfId="4" applyFont="1" applyAlignment="1" applyProtection="1">
      <alignment horizontal="right" wrapText="1"/>
      <protection locked="0"/>
    </xf>
    <xf numFmtId="0" fontId="10" fillId="5" borderId="16" xfId="4" applyFont="1" applyFill="1" applyBorder="1" applyAlignment="1" applyProtection="1">
      <alignment horizontal="center" vertical="center" wrapText="1"/>
      <protection locked="0"/>
    </xf>
    <xf numFmtId="0" fontId="9" fillId="0" borderId="16" xfId="4" applyFont="1" applyBorder="1" applyAlignment="1" applyProtection="1">
      <alignment horizontal="center" vertical="center" wrapText="1"/>
      <protection locked="0"/>
    </xf>
    <xf numFmtId="0" fontId="9" fillId="0" borderId="16" xfId="4" applyFont="1" applyBorder="1" applyAlignment="1" applyProtection="1">
      <alignment vertical="center" wrapText="1"/>
      <protection locked="0"/>
    </xf>
    <xf numFmtId="0" fontId="11" fillId="0" borderId="16" xfId="4" applyFont="1" applyBorder="1" applyAlignment="1" applyProtection="1">
      <alignment vertical="center" wrapText="1"/>
      <protection locked="0"/>
    </xf>
    <xf numFmtId="0" fontId="9" fillId="0" borderId="16" xfId="4" applyFont="1" applyBorder="1" applyAlignment="1" applyProtection="1">
      <alignment horizontal="left" vertical="center" wrapText="1"/>
      <protection locked="0"/>
    </xf>
    <xf numFmtId="0" fontId="4" fillId="0" borderId="16" xfId="5" applyFont="1" applyBorder="1" applyAlignment="1" applyProtection="1">
      <alignment vertical="center" wrapText="1"/>
      <protection locked="0"/>
    </xf>
    <xf numFmtId="0" fontId="4" fillId="2" borderId="0" xfId="5" applyFont="1" applyFill="1" applyAlignment="1" applyProtection="1">
      <alignment vertical="center" wrapText="1"/>
      <protection locked="0"/>
    </xf>
    <xf numFmtId="0" fontId="4" fillId="0" borderId="0" xfId="5" applyFont="1" applyAlignment="1" applyProtection="1">
      <alignment horizontal="center" vertical="center" wrapText="1"/>
      <protection locked="0"/>
    </xf>
    <xf numFmtId="0" fontId="4" fillId="0" borderId="0" xfId="5" applyFont="1" applyAlignment="1" applyProtection="1">
      <alignment vertical="center" wrapText="1"/>
      <protection locked="0"/>
    </xf>
    <xf numFmtId="0" fontId="5" fillId="0" borderId="0" xfId="5" applyFont="1" applyAlignment="1" applyProtection="1">
      <alignment horizontal="center" vertical="center" wrapText="1"/>
      <protection locked="0"/>
    </xf>
    <xf numFmtId="0" fontId="7" fillId="2" borderId="0" xfId="5" applyFont="1" applyFill="1" applyAlignment="1" applyProtection="1">
      <alignment vertical="center" wrapText="1"/>
      <protection locked="0"/>
    </xf>
    <xf numFmtId="0" fontId="5" fillId="5" borderId="16" xfId="5" applyFont="1" applyFill="1" applyBorder="1" applyAlignment="1" applyProtection="1">
      <alignment horizontal="center" vertical="center" wrapText="1"/>
      <protection locked="0"/>
    </xf>
    <xf numFmtId="0" fontId="4" fillId="0" borderId="16" xfId="5" applyFont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7" fillId="0" borderId="16" xfId="2" applyFont="1" applyBorder="1" applyAlignment="1">
      <alignment horizontal="right"/>
    </xf>
    <xf numFmtId="15" fontId="7" fillId="0" borderId="16" xfId="2" applyNumberFormat="1" applyFont="1" applyBorder="1" applyAlignment="1">
      <alignment vertical="center" wrapText="1"/>
    </xf>
    <xf numFmtId="1" fontId="7" fillId="0" borderId="16" xfId="2" applyNumberFormat="1" applyFont="1" applyBorder="1" applyAlignment="1">
      <alignment vertical="center" wrapText="1"/>
    </xf>
    <xf numFmtId="167" fontId="7" fillId="0" borderId="16" xfId="6" applyNumberFormat="1" applyFont="1" applyFill="1" applyBorder="1" applyAlignment="1">
      <alignment horizontal="right" vertical="center"/>
    </xf>
    <xf numFmtId="0" fontId="7" fillId="0" borderId="16" xfId="2" applyFont="1" applyBorder="1"/>
    <xf numFmtId="1" fontId="7" fillId="4" borderId="16" xfId="2" applyNumberFormat="1" applyFont="1" applyFill="1" applyBorder="1" applyAlignment="1">
      <alignment vertical="center" wrapText="1"/>
    </xf>
    <xf numFmtId="0" fontId="7" fillId="0" borderId="0" xfId="2" applyFont="1" applyAlignment="1">
      <alignment horizontal="right" vertical="center"/>
    </xf>
    <xf numFmtId="15" fontId="7" fillId="0" borderId="0" xfId="2" applyNumberFormat="1" applyFont="1" applyAlignment="1">
      <alignment vertical="center" wrapText="1"/>
    </xf>
    <xf numFmtId="1" fontId="7" fillId="0" borderId="0" xfId="2" applyNumberFormat="1" applyFont="1" applyAlignment="1">
      <alignment vertical="center" wrapText="1"/>
    </xf>
    <xf numFmtId="167" fontId="7" fillId="0" borderId="0" xfId="6" applyNumberFormat="1" applyFont="1" applyFill="1" applyBorder="1" applyAlignment="1">
      <alignment horizontal="right" vertical="center"/>
    </xf>
    <xf numFmtId="0" fontId="7" fillId="0" borderId="0" xfId="2" applyFont="1" applyAlignment="1">
      <alignment horizontal="right"/>
    </xf>
    <xf numFmtId="167" fontId="7" fillId="0" borderId="0" xfId="6" applyNumberFormat="1" applyFont="1" applyFill="1" applyBorder="1" applyAlignment="1">
      <alignment horizontal="left" vertical="center"/>
    </xf>
    <xf numFmtId="1" fontId="6" fillId="5" borderId="22" xfId="7" applyNumberFormat="1" applyFont="1" applyFill="1" applyBorder="1" applyAlignment="1">
      <alignment horizontal="center" vertical="center" wrapText="1"/>
    </xf>
    <xf numFmtId="15" fontId="6" fillId="5" borderId="22" xfId="7" applyNumberFormat="1" applyFont="1" applyFill="1" applyBorder="1" applyAlignment="1">
      <alignment horizontal="center" vertical="center" wrapText="1"/>
    </xf>
    <xf numFmtId="49" fontId="6" fillId="5" borderId="22" xfId="7" applyNumberFormat="1" applyFont="1" applyFill="1" applyBorder="1" applyAlignment="1">
      <alignment horizontal="center" vertical="center" wrapText="1"/>
    </xf>
    <xf numFmtId="3" fontId="6" fillId="5" borderId="22" xfId="7" applyNumberFormat="1" applyFont="1" applyFill="1" applyBorder="1" applyAlignment="1">
      <alignment horizontal="center" vertical="center" wrapText="1"/>
    </xf>
    <xf numFmtId="0" fontId="9" fillId="0" borderId="0" xfId="5" applyFont="1" applyAlignment="1" applyProtection="1">
      <alignment horizontal="center" vertical="center" wrapText="1"/>
      <protection locked="0"/>
    </xf>
    <xf numFmtId="0" fontId="9" fillId="0" borderId="0" xfId="5" applyFont="1" applyAlignment="1" applyProtection="1">
      <alignment vertical="center" wrapText="1"/>
      <protection locked="0"/>
    </xf>
    <xf numFmtId="0" fontId="9" fillId="0" borderId="10" xfId="5" applyFont="1" applyBorder="1" applyAlignment="1" applyProtection="1">
      <alignment vertical="center" wrapText="1"/>
      <protection locked="0"/>
    </xf>
    <xf numFmtId="0" fontId="9" fillId="0" borderId="14" xfId="5" applyFont="1" applyBorder="1" applyAlignment="1" applyProtection="1">
      <alignment vertical="center" wrapText="1"/>
      <protection locked="0"/>
    </xf>
    <xf numFmtId="0" fontId="10" fillId="0" borderId="0" xfId="5" applyFont="1" applyAlignment="1" applyProtection="1">
      <alignment horizontal="center" vertical="center" wrapText="1"/>
      <protection locked="0"/>
    </xf>
    <xf numFmtId="0" fontId="10" fillId="5" borderId="16" xfId="5" applyFont="1" applyFill="1" applyBorder="1" applyAlignment="1" applyProtection="1">
      <alignment horizontal="center" vertical="center" wrapText="1"/>
      <protection locked="0"/>
    </xf>
    <xf numFmtId="165" fontId="10" fillId="5" borderId="16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5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>
      <alignment horizontal="center"/>
    </xf>
    <xf numFmtId="0" fontId="14" fillId="0" borderId="0" xfId="5" applyFont="1" applyAlignment="1" applyProtection="1">
      <alignment horizontal="right" vertical="center" wrapText="1"/>
      <protection locked="0"/>
    </xf>
    <xf numFmtId="164" fontId="9" fillId="0" borderId="16" xfId="4" applyNumberFormat="1" applyFont="1" applyBorder="1" applyAlignment="1" applyProtection="1">
      <alignment vertical="center" wrapText="1"/>
      <protection locked="0"/>
    </xf>
    <xf numFmtId="164" fontId="11" fillId="0" borderId="16" xfId="4" applyNumberFormat="1" applyFont="1" applyBorder="1" applyAlignment="1" applyProtection="1">
      <alignment vertical="center" wrapText="1"/>
      <protection locked="0"/>
    </xf>
    <xf numFmtId="164" fontId="9" fillId="0" borderId="16" xfId="4" applyNumberFormat="1" applyFont="1" applyBorder="1" applyAlignment="1" applyProtection="1">
      <alignment horizontal="center" vertical="center" wrapText="1"/>
      <protection locked="0"/>
    </xf>
    <xf numFmtId="164" fontId="9" fillId="0" borderId="19" xfId="4" applyNumberFormat="1" applyFont="1" applyBorder="1" applyAlignment="1" applyProtection="1">
      <alignment vertical="center" wrapText="1"/>
      <protection locked="0"/>
    </xf>
    <xf numFmtId="0" fontId="9" fillId="2" borderId="15" xfId="0" applyFont="1" applyFill="1" applyBorder="1"/>
    <xf numFmtId="0" fontId="9" fillId="2" borderId="0" xfId="0" applyFont="1" applyFill="1" applyAlignment="1">
      <alignment horizontal="right"/>
    </xf>
    <xf numFmtId="0" fontId="10" fillId="5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9" fillId="0" borderId="24" xfId="0" applyFont="1" applyBorder="1" applyAlignment="1">
      <alignment horizontal="center" vertical="center" wrapText="1"/>
    </xf>
    <xf numFmtId="14" fontId="9" fillId="0" borderId="24" xfId="0" applyNumberFormat="1" applyFont="1" applyBorder="1" applyAlignment="1">
      <alignment horizontal="center" vertical="center"/>
    </xf>
    <xf numFmtId="0" fontId="9" fillId="2" borderId="24" xfId="0" applyFont="1" applyFill="1" applyBorder="1"/>
    <xf numFmtId="0" fontId="9" fillId="0" borderId="24" xfId="0" applyFont="1" applyBorder="1"/>
    <xf numFmtId="2" fontId="9" fillId="0" borderId="24" xfId="0" applyNumberFormat="1" applyFont="1" applyBorder="1" applyAlignment="1">
      <alignment vertical="center"/>
    </xf>
    <xf numFmtId="14" fontId="9" fillId="0" borderId="24" xfId="0" applyNumberFormat="1" applyFont="1" applyBorder="1" applyAlignment="1">
      <alignment horizontal="center"/>
    </xf>
    <xf numFmtId="164" fontId="4" fillId="0" borderId="16" xfId="5" applyNumberFormat="1" applyFont="1" applyBorder="1" applyAlignment="1" applyProtection="1">
      <alignment horizontal="center" vertical="center" wrapText="1"/>
      <protection locked="0"/>
    </xf>
    <xf numFmtId="164" fontId="4" fillId="0" borderId="16" xfId="5" applyNumberFormat="1" applyFont="1" applyBorder="1" applyAlignment="1" applyProtection="1">
      <alignment vertical="center" wrapText="1"/>
      <protection locked="0"/>
    </xf>
    <xf numFmtId="0" fontId="6" fillId="0" borderId="0" xfId="5" applyFont="1" applyAlignment="1" applyProtection="1">
      <alignment wrapText="1"/>
      <protection locked="0"/>
    </xf>
    <xf numFmtId="0" fontId="6" fillId="0" borderId="0" xfId="5" applyFont="1" applyAlignment="1" applyProtection="1">
      <alignment vertical="center" wrapText="1"/>
      <protection locked="0"/>
    </xf>
    <xf numFmtId="0" fontId="13" fillId="0" borderId="0" xfId="5" applyFont="1" applyAlignment="1" applyProtection="1">
      <alignment horizontal="left" vertical="center" wrapText="1"/>
      <protection locked="0"/>
    </xf>
    <xf numFmtId="9" fontId="4" fillId="0" borderId="16" xfId="1" applyFont="1" applyBorder="1" applyAlignment="1" applyProtection="1">
      <alignment horizontal="center" vertical="center" wrapText="1"/>
      <protection locked="0"/>
    </xf>
    <xf numFmtId="0" fontId="5" fillId="2" borderId="0" xfId="5" applyFont="1" applyFill="1" applyAlignment="1" applyProtection="1">
      <alignment vertical="center" wrapText="1"/>
      <protection locked="0"/>
    </xf>
    <xf numFmtId="164" fontId="4" fillId="0" borderId="9" xfId="5" applyNumberFormat="1" applyFont="1" applyBorder="1" applyAlignment="1" applyProtection="1">
      <alignment horizontal="center" vertical="center" wrapText="1"/>
      <protection locked="0"/>
    </xf>
    <xf numFmtId="0" fontId="5" fillId="0" borderId="0" xfId="5" applyFont="1" applyAlignment="1" applyProtection="1">
      <alignment vertical="center" wrapText="1"/>
      <protection locked="0"/>
    </xf>
    <xf numFmtId="9" fontId="4" fillId="0" borderId="9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left" vertical="center"/>
    </xf>
    <xf numFmtId="0" fontId="14" fillId="0" borderId="0" xfId="5" applyFont="1" applyAlignment="1" applyProtection="1">
      <alignment vertical="center" wrapText="1"/>
      <protection locked="0"/>
    </xf>
    <xf numFmtId="0" fontId="14" fillId="0" borderId="0" xfId="5" applyFont="1" applyAlignment="1" applyProtection="1">
      <alignment horizontal="left" vertical="center" wrapText="1"/>
      <protection locked="0"/>
    </xf>
    <xf numFmtId="0" fontId="14" fillId="0" borderId="10" xfId="5" applyFont="1" applyBorder="1" applyAlignment="1" applyProtection="1">
      <alignment vertical="center" wrapText="1"/>
      <protection locked="0"/>
    </xf>
    <xf numFmtId="49" fontId="15" fillId="2" borderId="0" xfId="2" applyNumberFormat="1" applyFont="1" applyFill="1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21" fillId="2" borderId="21" xfId="2" applyFont="1" applyFill="1" applyBorder="1" applyAlignment="1">
      <alignment vertical="center"/>
    </xf>
    <xf numFmtId="0" fontId="23" fillId="0" borderId="16" xfId="2" applyFont="1" applyBorder="1" applyAlignment="1">
      <alignment horizontal="right"/>
    </xf>
    <xf numFmtId="14" fontId="23" fillId="0" borderId="16" xfId="2" applyNumberFormat="1" applyFont="1" applyBorder="1" applyAlignment="1">
      <alignment vertical="center" wrapText="1"/>
    </xf>
    <xf numFmtId="1" fontId="23" fillId="0" borderId="16" xfId="2" applyNumberFormat="1" applyFont="1" applyBorder="1" applyAlignment="1">
      <alignment vertical="center" wrapText="1"/>
    </xf>
    <xf numFmtId="0" fontId="23" fillId="0" borderId="0" xfId="2" applyFont="1" applyAlignment="1">
      <alignment horizontal="right" vertical="center"/>
    </xf>
    <xf numFmtId="14" fontId="23" fillId="0" borderId="0" xfId="2" applyNumberFormat="1" applyFont="1" applyAlignment="1">
      <alignment vertical="center" wrapText="1"/>
    </xf>
    <xf numFmtId="0" fontId="23" fillId="0" borderId="0" xfId="2" applyFont="1" applyAlignment="1">
      <alignment horizontal="right"/>
    </xf>
    <xf numFmtId="0" fontId="7" fillId="2" borderId="0" xfId="2" applyFont="1" applyFill="1"/>
    <xf numFmtId="0" fontId="7" fillId="2" borderId="0" xfId="2" applyFont="1" applyFill="1" applyAlignment="1">
      <alignment wrapText="1"/>
    </xf>
    <xf numFmtId="0" fontId="24" fillId="2" borderId="0" xfId="2" applyFont="1" applyFill="1" applyAlignment="1">
      <alignment vertical="center"/>
    </xf>
    <xf numFmtId="0" fontId="26" fillId="2" borderId="0" xfId="2" applyFont="1" applyFill="1" applyAlignment="1">
      <alignment vertical="center"/>
    </xf>
    <xf numFmtId="14" fontId="25" fillId="2" borderId="14" xfId="2" applyNumberFormat="1" applyFont="1" applyFill="1" applyBorder="1" applyAlignment="1">
      <alignment vertical="center"/>
    </xf>
    <xf numFmtId="14" fontId="25" fillId="2" borderId="0" xfId="2" applyNumberFormat="1" applyFont="1" applyFill="1" applyAlignment="1">
      <alignment vertical="center"/>
    </xf>
    <xf numFmtId="0" fontId="26" fillId="2" borderId="17" xfId="2" applyFont="1" applyFill="1" applyBorder="1" applyAlignment="1">
      <alignment vertical="center"/>
    </xf>
    <xf numFmtId="1" fontId="24" fillId="5" borderId="22" xfId="7" applyNumberFormat="1" applyFont="1" applyFill="1" applyBorder="1" applyAlignment="1">
      <alignment horizontal="center" vertical="center" wrapText="1"/>
    </xf>
    <xf numFmtId="15" fontId="24" fillId="5" borderId="22" xfId="7" applyNumberFormat="1" applyFont="1" applyFill="1" applyBorder="1" applyAlignment="1">
      <alignment horizontal="center" vertical="center" wrapText="1"/>
    </xf>
    <xf numFmtId="0" fontId="23" fillId="2" borderId="0" xfId="2" applyFont="1" applyFill="1"/>
    <xf numFmtId="14" fontId="23" fillId="2" borderId="0" xfId="2" applyNumberFormat="1" applyFont="1" applyFill="1"/>
    <xf numFmtId="0" fontId="24" fillId="2" borderId="0" xfId="2" applyFont="1" applyFill="1" applyAlignment="1">
      <alignment horizontal="right" vertical="center"/>
    </xf>
    <xf numFmtId="14" fontId="25" fillId="2" borderId="10" xfId="2" applyNumberFormat="1" applyFont="1" applyFill="1" applyBorder="1" applyAlignment="1">
      <alignment vertical="center"/>
    </xf>
    <xf numFmtId="0" fontId="24" fillId="2" borderId="9" xfId="2" applyFont="1" applyFill="1" applyBorder="1" applyAlignment="1">
      <alignment vertical="center"/>
    </xf>
    <xf numFmtId="9" fontId="22" fillId="2" borderId="9" xfId="1" applyFont="1" applyFill="1" applyBorder="1" applyAlignment="1">
      <alignment horizontal="center" vertical="center"/>
    </xf>
    <xf numFmtId="0" fontId="26" fillId="2" borderId="21" xfId="2" applyFont="1" applyFill="1" applyBorder="1" applyAlignment="1">
      <alignment vertical="center"/>
    </xf>
    <xf numFmtId="0" fontId="25" fillId="2" borderId="0" xfId="2" applyFont="1" applyFill="1"/>
    <xf numFmtId="0" fontId="24" fillId="2" borderId="0" xfId="5" applyFont="1" applyFill="1" applyAlignment="1" applyProtection="1">
      <alignment vertical="center" wrapText="1"/>
      <protection locked="0"/>
    </xf>
    <xf numFmtId="0" fontId="24" fillId="2" borderId="0" xfId="5" applyFont="1" applyFill="1" applyAlignment="1" applyProtection="1">
      <alignment horizontal="center" vertical="center" wrapText="1"/>
      <protection locked="0"/>
    </xf>
    <xf numFmtId="0" fontId="29" fillId="2" borderId="0" xfId="5" applyFont="1" applyFill="1" applyAlignment="1" applyProtection="1">
      <alignment vertical="center" wrapText="1"/>
      <protection locked="0"/>
    </xf>
    <xf numFmtId="0" fontId="25" fillId="0" borderId="0" xfId="2" applyFont="1"/>
    <xf numFmtId="49" fontId="7" fillId="2" borderId="15" xfId="2" applyNumberFormat="1" applyFont="1" applyFill="1" applyBorder="1" applyAlignment="1">
      <alignment vertical="center"/>
    </xf>
    <xf numFmtId="0" fontId="24" fillId="2" borderId="0" xfId="2" applyFont="1" applyFill="1" applyAlignment="1">
      <alignment horizontal="left" vertical="center"/>
    </xf>
    <xf numFmtId="0" fontId="24" fillId="2" borderId="10" xfId="2" applyFont="1" applyFill="1" applyBorder="1" applyAlignment="1">
      <alignment horizontal="left" vertical="center"/>
    </xf>
    <xf numFmtId="0" fontId="24" fillId="2" borderId="0" xfId="2" applyFont="1" applyFill="1" applyAlignment="1">
      <alignment horizontal="left" vertical="center" wrapText="1"/>
    </xf>
    <xf numFmtId="0" fontId="4" fillId="0" borderId="0" xfId="5" applyFont="1" applyAlignment="1" applyProtection="1">
      <alignment horizontal="left" vertical="center" wrapText="1"/>
      <protection locked="0"/>
    </xf>
    <xf numFmtId="0" fontId="8" fillId="2" borderId="0" xfId="5" applyFont="1" applyFill="1" applyAlignment="1" applyProtection="1">
      <alignment vertical="center" wrapText="1"/>
      <protection locked="0"/>
    </xf>
    <xf numFmtId="0" fontId="4" fillId="2" borderId="15" xfId="5" applyFont="1" applyFill="1" applyBorder="1" applyAlignment="1" applyProtection="1">
      <alignment vertical="center" wrapText="1"/>
      <protection locked="0"/>
    </xf>
    <xf numFmtId="0" fontId="4" fillId="0" borderId="10" xfId="5" applyFont="1" applyBorder="1" applyAlignment="1" applyProtection="1">
      <alignment vertical="center" wrapText="1"/>
      <protection locked="0"/>
    </xf>
    <xf numFmtId="0" fontId="4" fillId="0" borderId="10" xfId="5" applyFont="1" applyBorder="1" applyAlignment="1" applyProtection="1">
      <alignment horizontal="center" vertical="center" wrapText="1"/>
      <protection locked="0"/>
    </xf>
    <xf numFmtId="0" fontId="4" fillId="2" borderId="16" xfId="5" applyFont="1" applyFill="1" applyBorder="1" applyAlignment="1" applyProtection="1">
      <alignment vertical="center" wrapText="1"/>
      <protection locked="0"/>
    </xf>
    <xf numFmtId="0" fontId="4" fillId="2" borderId="20" xfId="5" applyFont="1" applyFill="1" applyBorder="1" applyAlignment="1" applyProtection="1">
      <alignment vertical="center" wrapText="1"/>
      <protection locked="0"/>
    </xf>
    <xf numFmtId="0" fontId="10" fillId="2" borderId="0" xfId="0" applyFont="1" applyFill="1"/>
    <xf numFmtId="0" fontId="4" fillId="2" borderId="15" xfId="0" applyFont="1" applyFill="1" applyBorder="1" applyAlignment="1">
      <alignment vertical="center" wrapText="1"/>
    </xf>
    <xf numFmtId="0" fontId="8" fillId="2" borderId="0" xfId="0" applyFont="1" applyFill="1"/>
    <xf numFmtId="0" fontId="10" fillId="2" borderId="16" xfId="0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16" xfId="0" applyFont="1" applyFill="1" applyBorder="1" applyAlignment="1">
      <alignment horizontal="center"/>
    </xf>
    <xf numFmtId="0" fontId="6" fillId="0" borderId="0" xfId="5" applyFont="1" applyAlignment="1" applyProtection="1">
      <alignment horizontal="right" wrapText="1"/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0" fillId="2" borderId="0" xfId="0" applyFont="1" applyFill="1" applyAlignment="1">
      <alignment wrapText="1"/>
    </xf>
    <xf numFmtId="14" fontId="10" fillId="2" borderId="0" xfId="0" applyNumberFormat="1" applyFont="1" applyFill="1"/>
    <xf numFmtId="0" fontId="8" fillId="2" borderId="0" xfId="0" applyFont="1" applyFill="1" applyAlignment="1">
      <alignment horizontal="center"/>
    </xf>
    <xf numFmtId="0" fontId="14" fillId="0" borderId="10" xfId="5" applyFont="1" applyBorder="1" applyAlignment="1" applyProtection="1">
      <alignment horizontal="center" vertical="center" wrapText="1"/>
      <protection locked="0"/>
    </xf>
    <xf numFmtId="0" fontId="9" fillId="2" borderId="24" xfId="0" applyFont="1" applyFill="1" applyBorder="1" applyAlignment="1">
      <alignment vertical="center"/>
    </xf>
    <xf numFmtId="0" fontId="9" fillId="0" borderId="24" xfId="0" applyFont="1" applyBorder="1" applyAlignment="1">
      <alignment vertical="center"/>
    </xf>
    <xf numFmtId="14" fontId="9" fillId="2" borderId="24" xfId="0" applyNumberFormat="1" applyFont="1" applyFill="1" applyBorder="1" applyAlignment="1">
      <alignment vertical="center"/>
    </xf>
    <xf numFmtId="14" fontId="9" fillId="0" borderId="24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5" xfId="0" applyFont="1" applyFill="1" applyBorder="1" applyAlignment="1">
      <alignment horizontal="center"/>
    </xf>
    <xf numFmtId="2" fontId="9" fillId="0" borderId="24" xfId="0" applyNumberFormat="1" applyFont="1" applyBorder="1" applyAlignment="1">
      <alignment horizontal="center" vertical="center"/>
    </xf>
    <xf numFmtId="0" fontId="9" fillId="2" borderId="17" xfId="0" applyFont="1" applyFill="1" applyBorder="1"/>
    <xf numFmtId="14" fontId="9" fillId="2" borderId="35" xfId="0" applyNumberFormat="1" applyFont="1" applyFill="1" applyBorder="1" applyAlignment="1">
      <alignment horizontal="left" vertical="center"/>
    </xf>
    <xf numFmtId="0" fontId="9" fillId="2" borderId="35" xfId="0" applyFont="1" applyFill="1" applyBorder="1"/>
    <xf numFmtId="0" fontId="4" fillId="0" borderId="18" xfId="5" applyFont="1" applyBorder="1" applyAlignment="1" applyProtection="1">
      <alignment horizontal="center" vertical="center" wrapText="1"/>
      <protection locked="0"/>
    </xf>
    <xf numFmtId="0" fontId="4" fillId="0" borderId="19" xfId="5" applyFont="1" applyBorder="1" applyAlignment="1" applyProtection="1">
      <alignment horizontal="center" vertical="center" wrapText="1"/>
      <protection locked="0"/>
    </xf>
    <xf numFmtId="0" fontId="4" fillId="0" borderId="20" xfId="5" applyFont="1" applyBorder="1" applyAlignment="1" applyProtection="1">
      <alignment horizontal="center" vertical="center" wrapText="1"/>
      <protection locked="0"/>
    </xf>
    <xf numFmtId="0" fontId="9" fillId="2" borderId="16" xfId="0" applyFont="1" applyFill="1" applyBorder="1" applyAlignment="1">
      <alignment horizontal="center" vertical="center" wrapText="1"/>
    </xf>
    <xf numFmtId="9" fontId="9" fillId="2" borderId="1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left"/>
    </xf>
    <xf numFmtId="0" fontId="9" fillId="2" borderId="16" xfId="4" applyFont="1" applyFill="1" applyBorder="1" applyAlignment="1" applyProtection="1">
      <alignment horizontal="center" vertical="center" wrapText="1"/>
      <protection locked="0"/>
    </xf>
    <xf numFmtId="14" fontId="9" fillId="2" borderId="16" xfId="4" applyNumberFormat="1" applyFont="1" applyFill="1" applyBorder="1" applyAlignment="1" applyProtection="1">
      <alignment horizontal="center" vertical="center" wrapText="1"/>
      <protection locked="0"/>
    </xf>
    <xf numFmtId="17" fontId="9" fillId="0" borderId="16" xfId="4" applyNumberFormat="1" applyFont="1" applyBorder="1" applyAlignment="1" applyProtection="1">
      <alignment horizontal="center" vertical="center" wrapText="1"/>
      <protection locked="0"/>
    </xf>
    <xf numFmtId="14" fontId="9" fillId="0" borderId="16" xfId="4" applyNumberFormat="1" applyFont="1" applyBorder="1" applyAlignment="1" applyProtection="1">
      <alignment horizontal="center" vertical="center" wrapText="1"/>
      <protection locked="0"/>
    </xf>
    <xf numFmtId="14" fontId="9" fillId="0" borderId="17" xfId="4" applyNumberFormat="1" applyFont="1" applyBorder="1" applyAlignment="1" applyProtection="1">
      <alignment vertical="center" wrapText="1"/>
      <protection locked="0"/>
    </xf>
    <xf numFmtId="169" fontId="9" fillId="0" borderId="19" xfId="4" applyNumberFormat="1" applyFont="1" applyBorder="1" applyAlignment="1" applyProtection="1">
      <alignment vertical="center" wrapText="1"/>
      <protection locked="0"/>
    </xf>
    <xf numFmtId="14" fontId="9" fillId="0" borderId="17" xfId="4" applyNumberFormat="1" applyFont="1" applyBorder="1" applyAlignment="1" applyProtection="1">
      <alignment horizontal="center" vertical="center" wrapText="1"/>
      <protection locked="0"/>
    </xf>
    <xf numFmtId="169" fontId="9" fillId="0" borderId="17" xfId="4" applyNumberFormat="1" applyFont="1" applyBorder="1" applyAlignment="1" applyProtection="1">
      <alignment vertical="center" wrapText="1"/>
      <protection locked="0"/>
    </xf>
    <xf numFmtId="169" fontId="9" fillId="0" borderId="16" xfId="4" applyNumberFormat="1" applyFont="1" applyBorder="1" applyAlignment="1" applyProtection="1">
      <alignment vertical="center" wrapText="1"/>
      <protection locked="0"/>
    </xf>
    <xf numFmtId="3" fontId="9" fillId="0" borderId="24" xfId="0" applyNumberFormat="1" applyFont="1" applyBorder="1" applyAlignment="1">
      <alignment horizontal="center" vertical="center"/>
    </xf>
    <xf numFmtId="14" fontId="35" fillId="0" borderId="24" xfId="10" applyNumberForma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4" fontId="9" fillId="2" borderId="24" xfId="0" applyNumberFormat="1" applyFont="1" applyFill="1" applyBorder="1"/>
    <xf numFmtId="3" fontId="34" fillId="0" borderId="24" xfId="0" applyNumberFormat="1" applyFont="1" applyBorder="1" applyAlignment="1">
      <alignment horizontal="center" vertical="center"/>
    </xf>
    <xf numFmtId="0" fontId="34" fillId="0" borderId="24" xfId="0" applyFont="1" applyBorder="1" applyAlignment="1">
      <alignment horizontal="center"/>
    </xf>
    <xf numFmtId="0" fontId="34" fillId="0" borderId="24" xfId="0" applyFont="1" applyBorder="1" applyAlignment="1">
      <alignment horizontal="center" vertical="center" wrapText="1"/>
    </xf>
    <xf numFmtId="14" fontId="34" fillId="0" borderId="24" xfId="0" applyNumberFormat="1" applyFont="1" applyBorder="1" applyAlignment="1">
      <alignment horizontal="center" vertical="center"/>
    </xf>
    <xf numFmtId="1" fontId="34" fillId="0" borderId="24" xfId="0" applyNumberFormat="1" applyFont="1" applyBorder="1" applyAlignment="1">
      <alignment horizontal="center" vertical="center"/>
    </xf>
    <xf numFmtId="0" fontId="34" fillId="2" borderId="24" xfId="0" applyFont="1" applyFill="1" applyBorder="1"/>
    <xf numFmtId="0" fontId="34" fillId="0" borderId="24" xfId="0" applyFont="1" applyBorder="1"/>
    <xf numFmtId="14" fontId="34" fillId="2" borderId="24" xfId="0" applyNumberFormat="1" applyFont="1" applyFill="1" applyBorder="1" applyAlignment="1">
      <alignment vertical="center"/>
    </xf>
    <xf numFmtId="14" fontId="34" fillId="0" borderId="24" xfId="0" applyNumberFormat="1" applyFont="1" applyBorder="1"/>
    <xf numFmtId="14" fontId="34" fillId="0" borderId="24" xfId="0" applyNumberFormat="1" applyFont="1" applyBorder="1" applyAlignment="1">
      <alignment vertical="center"/>
    </xf>
    <xf numFmtId="0" fontId="12" fillId="0" borderId="24" xfId="0" applyFont="1" applyBorder="1" applyAlignment="1">
      <alignment horizontal="left" vertical="center"/>
    </xf>
    <xf numFmtId="0" fontId="34" fillId="0" borderId="24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 wrapText="1"/>
    </xf>
    <xf numFmtId="0" fontId="9" fillId="0" borderId="16" xfId="0" applyFont="1" applyBorder="1" applyAlignment="1">
      <alignment vertical="center"/>
    </xf>
    <xf numFmtId="169" fontId="4" fillId="0" borderId="9" xfId="5" applyNumberFormat="1" applyFont="1" applyBorder="1" applyAlignment="1" applyProtection="1">
      <alignment horizontal="center" vertical="center" wrapText="1"/>
      <protection locked="0"/>
    </xf>
    <xf numFmtId="169" fontId="4" fillId="0" borderId="16" xfId="5" applyNumberFormat="1" applyFont="1" applyBorder="1" applyAlignment="1" applyProtection="1">
      <alignment horizontal="center" vertical="center" wrapText="1"/>
      <protection locked="0"/>
    </xf>
    <xf numFmtId="49" fontId="4" fillId="0" borderId="16" xfId="5" applyNumberFormat="1" applyFont="1" applyBorder="1" applyAlignment="1" applyProtection="1">
      <alignment horizontal="center" vertical="center" wrapText="1"/>
      <protection locked="0"/>
    </xf>
    <xf numFmtId="14" fontId="9" fillId="0" borderId="10" xfId="5" applyNumberFormat="1" applyFont="1" applyBorder="1" applyAlignment="1" applyProtection="1">
      <alignment vertical="center" wrapText="1"/>
      <protection locked="0"/>
    </xf>
    <xf numFmtId="14" fontId="9" fillId="0" borderId="14" xfId="5" applyNumberFormat="1" applyFont="1" applyBorder="1" applyAlignment="1" applyProtection="1">
      <alignment vertical="center" wrapText="1"/>
      <protection locked="0"/>
    </xf>
    <xf numFmtId="0" fontId="9" fillId="0" borderId="16" xfId="5" applyFont="1" applyBorder="1" applyAlignment="1" applyProtection="1">
      <alignment horizontal="center" vertical="center"/>
      <protection locked="0"/>
    </xf>
    <xf numFmtId="0" fontId="37" fillId="0" borderId="9" xfId="0" applyFont="1" applyBorder="1" applyAlignment="1" applyProtection="1">
      <alignment vertical="top" wrapText="1" readingOrder="1"/>
      <protection locked="0"/>
    </xf>
    <xf numFmtId="0" fontId="0" fillId="2" borderId="9" xfId="0" applyFill="1" applyBorder="1" applyAlignment="1">
      <alignment horizontal="left" vertical="center" wrapText="1"/>
    </xf>
    <xf numFmtId="9" fontId="0" fillId="2" borderId="9" xfId="0" applyNumberFormat="1" applyFill="1" applyBorder="1" applyAlignment="1">
      <alignment horizontal="left" vertical="center" wrapText="1"/>
    </xf>
    <xf numFmtId="0" fontId="38" fillId="0" borderId="9" xfId="0" applyFont="1" applyBorder="1" applyAlignment="1" applyProtection="1">
      <alignment vertical="top" wrapText="1" readingOrder="1"/>
      <protection locked="0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wrapText="1"/>
    </xf>
    <xf numFmtId="0" fontId="9" fillId="0" borderId="16" xfId="0" applyFont="1" applyBorder="1" applyAlignment="1">
      <alignment horizontal="center"/>
    </xf>
    <xf numFmtId="0" fontId="9" fillId="0" borderId="16" xfId="0" applyFont="1" applyBorder="1" applyAlignment="1">
      <alignment wrapText="1"/>
    </xf>
    <xf numFmtId="0" fontId="39" fillId="2" borderId="9" xfId="0" applyFont="1" applyFill="1" applyBorder="1" applyAlignment="1">
      <alignment horizontal="left" vertical="center" wrapText="1"/>
    </xf>
    <xf numFmtId="0" fontId="40" fillId="7" borderId="9" xfId="0" applyFont="1" applyFill="1" applyBorder="1" applyAlignment="1">
      <alignment horizontal="center"/>
    </xf>
    <xf numFmtId="0" fontId="40" fillId="7" borderId="9" xfId="0" applyFont="1" applyFill="1" applyBorder="1" applyAlignment="1">
      <alignment horizontal="center" wrapText="1"/>
    </xf>
    <xf numFmtId="169" fontId="9" fillId="0" borderId="0" xfId="4" applyNumberFormat="1" applyFont="1" applyAlignment="1" applyProtection="1">
      <alignment vertical="center" wrapText="1"/>
      <protection locked="0"/>
    </xf>
    <xf numFmtId="171" fontId="11" fillId="0" borderId="16" xfId="4" applyNumberFormat="1" applyFont="1" applyBorder="1" applyAlignment="1" applyProtection="1">
      <alignment vertical="center" wrapText="1"/>
      <protection locked="0"/>
    </xf>
    <xf numFmtId="0" fontId="0" fillId="0" borderId="8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2" borderId="24" xfId="0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14" fontId="9" fillId="2" borderId="24" xfId="0" applyNumberFormat="1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34" fillId="2" borderId="24" xfId="0" applyFont="1" applyFill="1" applyBorder="1" applyAlignment="1">
      <alignment horizontal="left" vertical="center"/>
    </xf>
    <xf numFmtId="14" fontId="34" fillId="2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9" fillId="0" borderId="9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41" fillId="0" borderId="0" xfId="0" applyFont="1"/>
    <xf numFmtId="14" fontId="9" fillId="0" borderId="0" xfId="0" applyNumberFormat="1" applyFont="1"/>
    <xf numFmtId="14" fontId="9" fillId="0" borderId="34" xfId="0" applyNumberFormat="1" applyFont="1" applyBorder="1" applyAlignment="1">
      <alignment horizontal="center" vertical="center"/>
    </xf>
    <xf numFmtId="14" fontId="9" fillId="0" borderId="51" xfId="0" applyNumberFormat="1" applyFont="1" applyBorder="1" applyAlignment="1">
      <alignment horizontal="center" vertical="center"/>
    </xf>
    <xf numFmtId="14" fontId="36" fillId="0" borderId="74" xfId="1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33" fillId="6" borderId="9" xfId="0" applyFont="1" applyFill="1" applyBorder="1" applyAlignment="1">
      <alignment horizontal="center" vertical="center" wrapText="1"/>
    </xf>
    <xf numFmtId="0" fontId="33" fillId="6" borderId="9" xfId="0" applyFont="1" applyFill="1" applyBorder="1" applyAlignment="1">
      <alignment horizontal="center" vertical="center"/>
    </xf>
    <xf numFmtId="0" fontId="42" fillId="8" borderId="24" xfId="0" applyFont="1" applyFill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14" fontId="42" fillId="0" borderId="24" xfId="0" applyNumberFormat="1" applyFont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2" borderId="0" xfId="0" applyFont="1" applyFill="1"/>
    <xf numFmtId="0" fontId="43" fillId="2" borderId="37" xfId="0" applyFont="1" applyFill="1" applyBorder="1"/>
    <xf numFmtId="0" fontId="44" fillId="2" borderId="0" xfId="0" applyFont="1" applyFill="1" applyAlignment="1">
      <alignment vertical="center"/>
    </xf>
    <xf numFmtId="0" fontId="42" fillId="0" borderId="0" xfId="0" applyFont="1"/>
    <xf numFmtId="0" fontId="45" fillId="2" borderId="38" xfId="2" applyFont="1" applyFill="1" applyBorder="1" applyAlignment="1">
      <alignment wrapText="1"/>
    </xf>
    <xf numFmtId="0" fontId="45" fillId="2" borderId="39" xfId="2" applyFont="1" applyFill="1" applyBorder="1"/>
    <xf numFmtId="0" fontId="43" fillId="2" borderId="39" xfId="0" applyFont="1" applyFill="1" applyBorder="1"/>
    <xf numFmtId="0" fontId="43" fillId="2" borderId="40" xfId="0" applyFont="1" applyFill="1" applyBorder="1"/>
    <xf numFmtId="0" fontId="46" fillId="2" borderId="40" xfId="0" applyFont="1" applyFill="1" applyBorder="1"/>
    <xf numFmtId="0" fontId="43" fillId="2" borderId="41" xfId="0" applyFont="1" applyFill="1" applyBorder="1"/>
    <xf numFmtId="0" fontId="43" fillId="2" borderId="42" xfId="0" applyFont="1" applyFill="1" applyBorder="1"/>
    <xf numFmtId="0" fontId="42" fillId="2" borderId="0" xfId="0" applyFont="1" applyFill="1"/>
    <xf numFmtId="0" fontId="43" fillId="2" borderId="43" xfId="0" applyFont="1" applyFill="1" applyBorder="1"/>
    <xf numFmtId="0" fontId="46" fillId="2" borderId="42" xfId="0" applyFont="1" applyFill="1" applyBorder="1"/>
    <xf numFmtId="0" fontId="47" fillId="2" borderId="36" xfId="0" applyFont="1" applyFill="1" applyBorder="1"/>
    <xf numFmtId="0" fontId="43" fillId="2" borderId="36" xfId="0" applyFont="1" applyFill="1" applyBorder="1"/>
    <xf numFmtId="0" fontId="46" fillId="2" borderId="0" xfId="0" applyFont="1" applyFill="1"/>
    <xf numFmtId="0" fontId="43" fillId="2" borderId="42" xfId="0" applyFont="1" applyFill="1" applyBorder="1" applyAlignment="1">
      <alignment vertical="center"/>
    </xf>
    <xf numFmtId="0" fontId="45" fillId="2" borderId="42" xfId="2" applyFont="1" applyFill="1" applyBorder="1" applyAlignment="1">
      <alignment vertical="center" wrapText="1"/>
    </xf>
    <xf numFmtId="0" fontId="51" fillId="2" borderId="43" xfId="0" applyFont="1" applyFill="1" applyBorder="1" applyAlignment="1">
      <alignment vertical="center" wrapText="1"/>
    </xf>
    <xf numFmtId="0" fontId="42" fillId="2" borderId="42" xfId="0" applyFont="1" applyFill="1" applyBorder="1" applyAlignment="1">
      <alignment vertical="center"/>
    </xf>
    <xf numFmtId="0" fontId="45" fillId="2" borderId="0" xfId="2" applyFont="1" applyFill="1"/>
    <xf numFmtId="0" fontId="42" fillId="2" borderId="42" xfId="0" applyFont="1" applyFill="1" applyBorder="1"/>
    <xf numFmtId="0" fontId="45" fillId="0" borderId="42" xfId="2" applyFont="1" applyBorder="1" applyAlignment="1">
      <alignment wrapText="1"/>
    </xf>
    <xf numFmtId="0" fontId="52" fillId="0" borderId="0" xfId="0" applyFont="1" applyAlignment="1">
      <alignment horizontal="center" vertical="center" wrapText="1"/>
    </xf>
    <xf numFmtId="0" fontId="45" fillId="2" borderId="44" xfId="2" applyFont="1" applyFill="1" applyBorder="1" applyAlignment="1">
      <alignment wrapText="1"/>
    </xf>
    <xf numFmtId="0" fontId="52" fillId="2" borderId="45" xfId="0" applyFont="1" applyFill="1" applyBorder="1" applyAlignment="1">
      <alignment horizontal="center" vertical="center" wrapText="1"/>
    </xf>
    <xf numFmtId="0" fontId="43" fillId="2" borderId="45" xfId="0" applyFont="1" applyFill="1" applyBorder="1"/>
    <xf numFmtId="0" fontId="46" fillId="2" borderId="45" xfId="0" applyFont="1" applyFill="1" applyBorder="1" applyAlignment="1">
      <alignment horizontal="left" vertical="center" wrapText="1"/>
    </xf>
    <xf numFmtId="0" fontId="51" fillId="2" borderId="45" xfId="0" applyFont="1" applyFill="1" applyBorder="1" applyAlignment="1">
      <alignment horizontal="left" vertical="center" wrapText="1"/>
    </xf>
    <xf numFmtId="0" fontId="51" fillId="2" borderId="46" xfId="0" applyFont="1" applyFill="1" applyBorder="1" applyAlignment="1">
      <alignment horizontal="left" vertical="center" wrapText="1"/>
    </xf>
    <xf numFmtId="0" fontId="53" fillId="5" borderId="57" xfId="0" applyFont="1" applyFill="1" applyBorder="1" applyAlignment="1">
      <alignment horizontal="center" vertical="center"/>
    </xf>
    <xf numFmtId="0" fontId="53" fillId="5" borderId="58" xfId="0" applyFont="1" applyFill="1" applyBorder="1" applyAlignment="1">
      <alignment horizontal="center" vertical="center" wrapText="1"/>
    </xf>
    <xf numFmtId="0" fontId="53" fillId="5" borderId="59" xfId="0" applyFont="1" applyFill="1" applyBorder="1" applyAlignment="1">
      <alignment horizontal="center" vertical="center" wrapText="1"/>
    </xf>
    <xf numFmtId="0" fontId="43" fillId="2" borderId="0" xfId="0" applyFont="1" applyFill="1" applyAlignment="1">
      <alignment horizontal="center" vertical="center"/>
    </xf>
    <xf numFmtId="0" fontId="55" fillId="0" borderId="60" xfId="0" applyFont="1" applyBorder="1"/>
    <xf numFmtId="170" fontId="55" fillId="0" borderId="24" xfId="0" applyNumberFormat="1" applyFont="1" applyBorder="1"/>
    <xf numFmtId="10" fontId="56" fillId="0" borderId="24" xfId="1" applyNumberFormat="1" applyFont="1" applyBorder="1"/>
    <xf numFmtId="10" fontId="55" fillId="0" borderId="61" xfId="0" applyNumberFormat="1" applyFont="1" applyBorder="1"/>
    <xf numFmtId="170" fontId="55" fillId="0" borderId="55" xfId="0" applyNumberFormat="1" applyFont="1" applyBorder="1"/>
    <xf numFmtId="0" fontId="53" fillId="0" borderId="62" xfId="0" applyFont="1" applyBorder="1" applyAlignment="1">
      <alignment horizontal="center" vertical="center"/>
    </xf>
    <xf numFmtId="170" fontId="55" fillId="0" borderId="63" xfId="0" applyNumberFormat="1" applyFont="1" applyBorder="1"/>
    <xf numFmtId="170" fontId="55" fillId="0" borderId="64" xfId="0" applyNumberFormat="1" applyFont="1" applyBorder="1"/>
    <xf numFmtId="0" fontId="43" fillId="0" borderId="65" xfId="0" applyFont="1" applyBorder="1"/>
    <xf numFmtId="0" fontId="46" fillId="5" borderId="73" xfId="0" applyFont="1" applyFill="1" applyBorder="1" applyAlignment="1">
      <alignment horizontal="center" vertical="center" wrapText="1"/>
    </xf>
    <xf numFmtId="0" fontId="46" fillId="5" borderId="74" xfId="0" applyFont="1" applyFill="1" applyBorder="1" applyAlignment="1">
      <alignment horizontal="center" vertical="center" wrapText="1"/>
    </xf>
    <xf numFmtId="0" fontId="46" fillId="5" borderId="75" xfId="0" applyFont="1" applyFill="1" applyBorder="1" applyAlignment="1">
      <alignment horizontal="center" vertical="center" wrapText="1"/>
    </xf>
    <xf numFmtId="0" fontId="43" fillId="2" borderId="0" xfId="0" applyFont="1" applyFill="1" applyAlignment="1">
      <alignment wrapText="1"/>
    </xf>
    <xf numFmtId="0" fontId="43" fillId="0" borderId="0" xfId="0" applyFont="1" applyAlignment="1">
      <alignment wrapText="1"/>
    </xf>
    <xf numFmtId="3" fontId="55" fillId="0" borderId="24" xfId="0" applyNumberFormat="1" applyFont="1" applyBorder="1" applyAlignment="1">
      <alignment horizontal="center"/>
    </xf>
    <xf numFmtId="0" fontId="55" fillId="0" borderId="24" xfId="0" applyFont="1" applyBorder="1" applyAlignment="1">
      <alignment horizontal="center"/>
    </xf>
    <xf numFmtId="10" fontId="55" fillId="0" borderId="76" xfId="0" applyNumberFormat="1" applyFont="1" applyBorder="1" applyAlignment="1">
      <alignment horizontal="center"/>
    </xf>
    <xf numFmtId="9" fontId="43" fillId="2" borderId="0" xfId="0" applyNumberFormat="1" applyFont="1" applyFill="1"/>
    <xf numFmtId="0" fontId="55" fillId="0" borderId="50" xfId="0" applyFont="1" applyBorder="1"/>
    <xf numFmtId="0" fontId="53" fillId="0" borderId="53" xfId="0" applyFont="1" applyBorder="1" applyAlignment="1">
      <alignment horizontal="center" vertical="center"/>
    </xf>
    <xf numFmtId="3" fontId="55" fillId="0" borderId="54" xfId="0" applyNumberFormat="1" applyFont="1" applyBorder="1" applyAlignment="1">
      <alignment horizontal="center"/>
    </xf>
    <xf numFmtId="1" fontId="55" fillId="0" borderId="54" xfId="0" applyNumberFormat="1" applyFont="1" applyBorder="1" applyAlignment="1">
      <alignment horizontal="center"/>
    </xf>
    <xf numFmtId="0" fontId="57" fillId="0" borderId="34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10" fontId="57" fillId="0" borderId="76" xfId="1" applyNumberFormat="1" applyFont="1" applyBorder="1" applyAlignment="1">
      <alignment horizontal="center" vertical="center"/>
    </xf>
    <xf numFmtId="0" fontId="57" fillId="0" borderId="16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0" fontId="57" fillId="0" borderId="74" xfId="0" applyFont="1" applyBorder="1" applyAlignment="1">
      <alignment horizontal="center" vertical="center"/>
    </xf>
    <xf numFmtId="0" fontId="57" fillId="0" borderId="86" xfId="0" applyFont="1" applyBorder="1"/>
    <xf numFmtId="0" fontId="53" fillId="0" borderId="80" xfId="0" applyFont="1" applyBorder="1" applyAlignment="1">
      <alignment vertical="center"/>
    </xf>
    <xf numFmtId="0" fontId="53" fillId="0" borderId="81" xfId="0" applyFont="1" applyBorder="1" applyAlignment="1">
      <alignment vertical="center"/>
    </xf>
    <xf numFmtId="10" fontId="53" fillId="0" borderId="87" xfId="0" applyNumberFormat="1" applyFont="1" applyBorder="1" applyAlignment="1">
      <alignment vertical="center"/>
    </xf>
    <xf numFmtId="0" fontId="42" fillId="2" borderId="36" xfId="0" applyFont="1" applyFill="1" applyBorder="1" applyAlignment="1">
      <alignment horizontal="center" vertical="center" wrapText="1"/>
    </xf>
    <xf numFmtId="0" fontId="58" fillId="2" borderId="36" xfId="0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42" fillId="2" borderId="36" xfId="0" applyFont="1" applyFill="1" applyBorder="1" applyAlignment="1">
      <alignment horizontal="center" vertical="center"/>
    </xf>
    <xf numFmtId="0" fontId="42" fillId="2" borderId="2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7" fillId="0" borderId="47" xfId="0" applyFont="1" applyBorder="1" applyAlignment="1">
      <alignment horizontal="left"/>
    </xf>
    <xf numFmtId="0" fontId="47" fillId="0" borderId="48" xfId="0" applyFont="1" applyBorder="1" applyAlignment="1">
      <alignment horizontal="left"/>
    </xf>
    <xf numFmtId="0" fontId="47" fillId="0" borderId="49" xfId="0" applyFont="1" applyBorder="1" applyAlignment="1">
      <alignment horizontal="left"/>
    </xf>
    <xf numFmtId="0" fontId="43" fillId="0" borderId="53" xfId="0" applyFont="1" applyBorder="1" applyAlignment="1">
      <alignment horizontal="left" vertical="top" wrapText="1"/>
    </xf>
    <xf numFmtId="0" fontId="43" fillId="0" borderId="54" xfId="0" applyFont="1" applyBorder="1" applyAlignment="1">
      <alignment horizontal="left" vertical="top"/>
    </xf>
    <xf numFmtId="0" fontId="43" fillId="0" borderId="77" xfId="0" applyFont="1" applyBorder="1" applyAlignment="1">
      <alignment horizontal="left" vertical="top"/>
    </xf>
    <xf numFmtId="0" fontId="43" fillId="0" borderId="43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7" fillId="2" borderId="38" xfId="0" applyFont="1" applyFill="1" applyBorder="1" applyAlignment="1">
      <alignment horizontal="left" vertical="center"/>
    </xf>
    <xf numFmtId="0" fontId="47" fillId="2" borderId="40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left" vertical="center"/>
    </xf>
    <xf numFmtId="0" fontId="47" fillId="2" borderId="43" xfId="0" applyFont="1" applyFill="1" applyBorder="1" applyAlignment="1">
      <alignment horizontal="left" vertical="center"/>
    </xf>
    <xf numFmtId="0" fontId="47" fillId="2" borderId="38" xfId="0" applyFont="1" applyFill="1" applyBorder="1" applyAlignment="1">
      <alignment horizontal="left"/>
    </xf>
    <xf numFmtId="0" fontId="47" fillId="2" borderId="40" xfId="0" applyFont="1" applyFill="1" applyBorder="1" applyAlignment="1">
      <alignment horizontal="left"/>
    </xf>
    <xf numFmtId="0" fontId="47" fillId="2" borderId="41" xfId="0" applyFont="1" applyFill="1" applyBorder="1" applyAlignment="1">
      <alignment horizontal="left"/>
    </xf>
    <xf numFmtId="0" fontId="43" fillId="0" borderId="44" xfId="0" applyFont="1" applyBorder="1" applyAlignment="1">
      <alignment horizontal="left" vertical="center" wrapText="1"/>
    </xf>
    <xf numFmtId="0" fontId="43" fillId="0" borderId="45" xfId="0" applyFont="1" applyBorder="1" applyAlignment="1">
      <alignment horizontal="left" vertical="center"/>
    </xf>
    <xf numFmtId="0" fontId="43" fillId="0" borderId="46" xfId="0" applyFont="1" applyBorder="1" applyAlignment="1">
      <alignment horizontal="left" vertical="center"/>
    </xf>
    <xf numFmtId="0" fontId="57" fillId="0" borderId="53" xfId="0" applyFont="1" applyBorder="1" applyAlignment="1">
      <alignment horizontal="left" vertical="top" wrapText="1"/>
    </xf>
    <xf numFmtId="0" fontId="57" fillId="0" borderId="54" xfId="0" applyFont="1" applyBorder="1" applyAlignment="1">
      <alignment horizontal="left" vertical="top"/>
    </xf>
    <xf numFmtId="0" fontId="57" fillId="0" borderId="77" xfId="0" applyFont="1" applyBorder="1" applyAlignment="1">
      <alignment horizontal="left" vertical="top"/>
    </xf>
    <xf numFmtId="0" fontId="43" fillId="0" borderId="37" xfId="0" applyFont="1" applyBorder="1" applyAlignment="1">
      <alignment horizontal="center"/>
    </xf>
    <xf numFmtId="0" fontId="47" fillId="6" borderId="78" xfId="0" applyFont="1" applyFill="1" applyBorder="1" applyAlignment="1">
      <alignment horizontal="left"/>
    </xf>
    <xf numFmtId="0" fontId="47" fillId="6" borderId="79" xfId="0" applyFont="1" applyFill="1" applyBorder="1" applyAlignment="1">
      <alignment horizontal="left"/>
    </xf>
    <xf numFmtId="0" fontId="47" fillId="6" borderId="80" xfId="0" applyFont="1" applyFill="1" applyBorder="1" applyAlignment="1">
      <alignment horizontal="left"/>
    </xf>
    <xf numFmtId="0" fontId="47" fillId="6" borderId="81" xfId="0" applyFont="1" applyFill="1" applyBorder="1" applyAlignment="1">
      <alignment horizontal="left"/>
    </xf>
    <xf numFmtId="0" fontId="47" fillId="6" borderId="82" xfId="0" applyFont="1" applyFill="1" applyBorder="1" applyAlignment="1">
      <alignment horizontal="left"/>
    </xf>
    <xf numFmtId="0" fontId="46" fillId="6" borderId="83" xfId="0" applyFont="1" applyFill="1" applyBorder="1" applyAlignment="1">
      <alignment horizontal="center" vertical="center" wrapText="1"/>
    </xf>
    <xf numFmtId="0" fontId="46" fillId="6" borderId="63" xfId="0" applyFont="1" applyFill="1" applyBorder="1" applyAlignment="1">
      <alignment horizontal="center" vertical="center" wrapText="1"/>
    </xf>
    <xf numFmtId="0" fontId="46" fillId="6" borderId="84" xfId="0" applyFont="1" applyFill="1" applyBorder="1" applyAlignment="1">
      <alignment horizontal="center" vertical="center"/>
    </xf>
    <xf numFmtId="0" fontId="46" fillId="6" borderId="85" xfId="0" applyFont="1" applyFill="1" applyBorder="1" applyAlignment="1">
      <alignment horizontal="center" vertical="center"/>
    </xf>
    <xf numFmtId="0" fontId="47" fillId="2" borderId="41" xfId="0" applyFont="1" applyFill="1" applyBorder="1" applyAlignment="1">
      <alignment horizontal="left" vertical="center"/>
    </xf>
    <xf numFmtId="0" fontId="46" fillId="6" borderId="53" xfId="0" applyFont="1" applyFill="1" applyBorder="1" applyAlignment="1">
      <alignment horizontal="center"/>
    </xf>
    <xf numFmtId="0" fontId="46" fillId="6" borderId="54" xfId="0" applyFont="1" applyFill="1" applyBorder="1" applyAlignment="1">
      <alignment horizontal="center"/>
    </xf>
    <xf numFmtId="0" fontId="46" fillId="6" borderId="55" xfId="0" applyFont="1" applyFill="1" applyBorder="1" applyAlignment="1">
      <alignment horizontal="center" vertical="center"/>
    </xf>
    <xf numFmtId="0" fontId="46" fillId="6" borderId="56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2" borderId="44" xfId="0" applyFont="1" applyFill="1" applyBorder="1" applyAlignment="1">
      <alignment horizontal="left" vertical="top" wrapText="1"/>
    </xf>
    <xf numFmtId="0" fontId="43" fillId="2" borderId="45" xfId="0" applyFont="1" applyFill="1" applyBorder="1" applyAlignment="1">
      <alignment horizontal="left" vertical="top"/>
    </xf>
    <xf numFmtId="0" fontId="43" fillId="2" borderId="46" xfId="0" applyFont="1" applyFill="1" applyBorder="1" applyAlignment="1">
      <alignment horizontal="left" vertical="top"/>
    </xf>
    <xf numFmtId="0" fontId="43" fillId="0" borderId="40" xfId="0" applyFont="1" applyBorder="1" applyAlignment="1">
      <alignment horizontal="center"/>
    </xf>
    <xf numFmtId="0" fontId="47" fillId="6" borderId="38" xfId="0" applyFont="1" applyFill="1" applyBorder="1" applyAlignment="1">
      <alignment horizontal="left"/>
    </xf>
    <xf numFmtId="0" fontId="47" fillId="6" borderId="40" xfId="0" applyFont="1" applyFill="1" applyBorder="1" applyAlignment="1">
      <alignment horizontal="left"/>
    </xf>
    <xf numFmtId="0" fontId="47" fillId="6" borderId="66" xfId="0" applyFont="1" applyFill="1" applyBorder="1" applyAlignment="1">
      <alignment horizontal="left"/>
    </xf>
    <xf numFmtId="0" fontId="47" fillId="6" borderId="67" xfId="0" applyFont="1" applyFill="1" applyBorder="1" applyAlignment="1">
      <alignment horizontal="left"/>
    </xf>
    <xf numFmtId="0" fontId="47" fillId="6" borderId="68" xfId="0" applyFont="1" applyFill="1" applyBorder="1" applyAlignment="1">
      <alignment horizontal="left"/>
    </xf>
    <xf numFmtId="0" fontId="46" fillId="6" borderId="53" xfId="0" applyFont="1" applyFill="1" applyBorder="1" applyAlignment="1">
      <alignment horizontal="center" vertical="center" wrapText="1"/>
    </xf>
    <xf numFmtId="0" fontId="46" fillId="6" borderId="54" xfId="0" applyFont="1" applyFill="1" applyBorder="1" applyAlignment="1">
      <alignment horizontal="center" vertical="center" wrapText="1"/>
    </xf>
    <xf numFmtId="0" fontId="46" fillId="6" borderId="69" xfId="0" applyFont="1" applyFill="1" applyBorder="1" applyAlignment="1">
      <alignment horizontal="center" vertical="center" wrapText="1"/>
    </xf>
    <xf numFmtId="0" fontId="46" fillId="6" borderId="70" xfId="0" applyFont="1" applyFill="1" applyBorder="1" applyAlignment="1">
      <alignment horizontal="center" vertical="center"/>
    </xf>
    <xf numFmtId="0" fontId="46" fillId="6" borderId="71" xfId="0" applyFont="1" applyFill="1" applyBorder="1" applyAlignment="1">
      <alignment horizontal="center" vertical="center"/>
    </xf>
    <xf numFmtId="0" fontId="46" fillId="6" borderId="72" xfId="0" applyFont="1" applyFill="1" applyBorder="1" applyAlignment="1">
      <alignment horizontal="center" vertical="center"/>
    </xf>
    <xf numFmtId="0" fontId="43" fillId="0" borderId="42" xfId="0" applyFont="1" applyBorder="1" applyAlignment="1">
      <alignment horizontal="center" wrapText="1"/>
    </xf>
    <xf numFmtId="0" fontId="43" fillId="0" borderId="0" xfId="0" applyFont="1" applyAlignment="1">
      <alignment horizontal="center" wrapText="1"/>
    </xf>
    <xf numFmtId="0" fontId="46" fillId="2" borderId="0" xfId="0" applyFont="1" applyFill="1" applyAlignment="1">
      <alignment horizontal="left" vertical="center" wrapText="1"/>
    </xf>
    <xf numFmtId="0" fontId="50" fillId="2" borderId="24" xfId="0" applyFont="1" applyFill="1" applyBorder="1" applyAlignment="1">
      <alignment horizontal="left" vertical="center" wrapText="1"/>
    </xf>
    <xf numFmtId="0" fontId="47" fillId="6" borderId="47" xfId="0" applyFont="1" applyFill="1" applyBorder="1" applyAlignment="1">
      <alignment horizontal="left" vertical="center"/>
    </xf>
    <xf numFmtId="0" fontId="47" fillId="6" borderId="48" xfId="0" applyFont="1" applyFill="1" applyBorder="1" applyAlignment="1">
      <alignment horizontal="left" vertical="center"/>
    </xf>
    <xf numFmtId="0" fontId="47" fillId="6" borderId="50" xfId="0" applyFont="1" applyFill="1" applyBorder="1" applyAlignment="1">
      <alignment horizontal="left" vertical="center"/>
    </xf>
    <xf numFmtId="0" fontId="47" fillId="6" borderId="24" xfId="0" applyFont="1" applyFill="1" applyBorder="1" applyAlignment="1">
      <alignment horizontal="left" vertical="center"/>
    </xf>
    <xf numFmtId="0" fontId="47" fillId="6" borderId="48" xfId="0" applyFont="1" applyFill="1" applyBorder="1" applyAlignment="1">
      <alignment horizontal="center"/>
    </xf>
    <xf numFmtId="0" fontId="47" fillId="6" borderId="49" xfId="0" applyFont="1" applyFill="1" applyBorder="1" applyAlignment="1">
      <alignment horizontal="center"/>
    </xf>
    <xf numFmtId="169" fontId="43" fillId="6" borderId="34" xfId="0" applyNumberFormat="1" applyFont="1" applyFill="1" applyBorder="1" applyAlignment="1">
      <alignment horizontal="center"/>
    </xf>
    <xf numFmtId="169" fontId="43" fillId="6" borderId="51" xfId="0" applyNumberFormat="1" applyFont="1" applyFill="1" applyBorder="1" applyAlignment="1">
      <alignment horizontal="center"/>
    </xf>
    <xf numFmtId="169" fontId="43" fillId="6" borderId="52" xfId="0" applyNumberFormat="1" applyFont="1" applyFill="1" applyBorder="1" applyAlignment="1">
      <alignment horizontal="center"/>
    </xf>
    <xf numFmtId="14" fontId="49" fillId="2" borderId="36" xfId="2" applyNumberFormat="1" applyFont="1" applyFill="1" applyBorder="1" applyAlignment="1">
      <alignment horizontal="left"/>
    </xf>
    <xf numFmtId="14" fontId="47" fillId="2" borderId="36" xfId="0" applyNumberFormat="1" applyFont="1" applyFill="1" applyBorder="1" applyAlignment="1">
      <alignment horizontal="left"/>
    </xf>
    <xf numFmtId="0" fontId="58" fillId="2" borderId="24" xfId="0" applyFont="1" applyFill="1" applyBorder="1" applyAlignment="1">
      <alignment horizontal="center" vertical="center" wrapText="1"/>
    </xf>
    <xf numFmtId="0" fontId="43" fillId="0" borderId="34" xfId="0" applyFont="1" applyBorder="1" applyAlignment="1">
      <alignment horizontal="center"/>
    </xf>
    <xf numFmtId="0" fontId="43" fillId="0" borderId="35" xfId="0" applyFont="1" applyBorder="1" applyAlignment="1">
      <alignment horizontal="center"/>
    </xf>
    <xf numFmtId="0" fontId="43" fillId="0" borderId="5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2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10" fillId="0" borderId="28" xfId="0" applyFont="1" applyBorder="1" applyAlignment="1">
      <alignment horizontal="center" wrapText="1"/>
    </xf>
    <xf numFmtId="0" fontId="10" fillId="0" borderId="29" xfId="0" applyFont="1" applyBorder="1" applyAlignment="1">
      <alignment horizontal="center" wrapText="1"/>
    </xf>
    <xf numFmtId="0" fontId="10" fillId="0" borderId="30" xfId="0" applyFont="1" applyBorder="1" applyAlignment="1">
      <alignment horizont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5" xfId="0" applyFont="1" applyFill="1" applyBorder="1" applyAlignment="1">
      <alignment horizontal="right"/>
    </xf>
    <xf numFmtId="0" fontId="14" fillId="5" borderId="16" xfId="4" applyFont="1" applyFill="1" applyBorder="1" applyAlignment="1" applyProtection="1">
      <alignment horizontal="center" vertical="center" wrapText="1"/>
      <protection locked="0"/>
    </xf>
    <xf numFmtId="0" fontId="9" fillId="0" borderId="0" xfId="4" applyFont="1" applyAlignment="1" applyProtection="1">
      <alignment horizontal="center" vertical="center" wrapText="1"/>
      <protection locked="0"/>
    </xf>
    <xf numFmtId="0" fontId="14" fillId="0" borderId="17" xfId="4" applyFont="1" applyBorder="1" applyAlignment="1" applyProtection="1">
      <alignment wrapText="1"/>
      <protection locked="0"/>
    </xf>
    <xf numFmtId="14" fontId="14" fillId="0" borderId="19" xfId="4" applyNumberFormat="1" applyFont="1" applyBorder="1" applyAlignment="1" applyProtection="1">
      <alignment horizontal="left" wrapText="1"/>
      <protection locked="0"/>
    </xf>
    <xf numFmtId="0" fontId="14" fillId="0" borderId="19" xfId="4" applyFont="1" applyBorder="1" applyAlignment="1" applyProtection="1">
      <alignment horizontal="left" wrapText="1"/>
      <protection locked="0"/>
    </xf>
    <xf numFmtId="0" fontId="14" fillId="0" borderId="17" xfId="4" applyFont="1" applyBorder="1" applyAlignment="1" applyProtection="1">
      <alignment horizontal="left" wrapText="1"/>
      <protection locked="0"/>
    </xf>
    <xf numFmtId="0" fontId="11" fillId="0" borderId="16" xfId="4" applyFont="1" applyBorder="1" applyAlignment="1" applyProtection="1">
      <alignment horizontal="left" vertical="center" wrapText="1"/>
      <protection locked="0"/>
    </xf>
    <xf numFmtId="0" fontId="9" fillId="2" borderId="0" xfId="0" applyFont="1" applyFill="1"/>
    <xf numFmtId="0" fontId="8" fillId="2" borderId="0" xfId="0" applyFont="1" applyFill="1" applyAlignment="1">
      <alignment horizontal="center" vertical="center" wrapText="1"/>
    </xf>
    <xf numFmtId="0" fontId="4" fillId="2" borderId="15" xfId="0" applyFont="1" applyFill="1" applyBorder="1" applyAlignment="1">
      <alignment horizontal="right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7" xfId="0" applyFont="1" applyFill="1" applyBorder="1" applyAlignment="1">
      <alignment horizontal="center"/>
    </xf>
    <xf numFmtId="14" fontId="10" fillId="2" borderId="17" xfId="0" applyNumberFormat="1" applyFont="1" applyFill="1" applyBorder="1" applyAlignment="1">
      <alignment horizontal="center"/>
    </xf>
    <xf numFmtId="14" fontId="4" fillId="0" borderId="18" xfId="5" applyNumberFormat="1" applyFont="1" applyBorder="1" applyAlignment="1" applyProtection="1">
      <alignment horizontal="center" vertical="center" wrapText="1"/>
      <protection locked="0"/>
    </xf>
    <xf numFmtId="0" fontId="4" fillId="0" borderId="19" xfId="5" applyFont="1" applyBorder="1" applyAlignment="1" applyProtection="1">
      <alignment horizontal="center" vertical="center" wrapText="1"/>
      <protection locked="0"/>
    </xf>
    <xf numFmtId="0" fontId="4" fillId="0" borderId="20" xfId="5" applyFont="1" applyBorder="1" applyAlignment="1" applyProtection="1">
      <alignment horizontal="center" vertical="center" wrapText="1"/>
      <protection locked="0"/>
    </xf>
    <xf numFmtId="0" fontId="4" fillId="0" borderId="18" xfId="5" applyFont="1" applyBorder="1" applyAlignment="1" applyProtection="1">
      <alignment horizontal="center" vertical="center" wrapText="1"/>
      <protection locked="0"/>
    </xf>
    <xf numFmtId="0" fontId="4" fillId="0" borderId="0" xfId="5" applyFont="1" applyAlignment="1" applyProtection="1">
      <alignment horizontal="left" vertical="center" wrapText="1"/>
      <protection locked="0"/>
    </xf>
    <xf numFmtId="0" fontId="5" fillId="5" borderId="18" xfId="5" applyFont="1" applyFill="1" applyBorder="1" applyAlignment="1" applyProtection="1">
      <alignment horizontal="center" vertical="center" wrapText="1"/>
      <protection locked="0"/>
    </xf>
    <xf numFmtId="0" fontId="5" fillId="5" borderId="19" xfId="5" applyFont="1" applyFill="1" applyBorder="1" applyAlignment="1" applyProtection="1">
      <alignment horizontal="center" vertical="center" wrapText="1"/>
      <protection locked="0"/>
    </xf>
    <xf numFmtId="0" fontId="5" fillId="5" borderId="20" xfId="5" applyFont="1" applyFill="1" applyBorder="1" applyAlignment="1" applyProtection="1">
      <alignment horizontal="center" vertical="center" wrapText="1"/>
      <protection locked="0"/>
    </xf>
    <xf numFmtId="0" fontId="8" fillId="2" borderId="0" xfId="5" applyFont="1" applyFill="1" applyAlignment="1" applyProtection="1">
      <alignment horizontal="center" vertical="center" wrapText="1"/>
      <protection locked="0"/>
    </xf>
    <xf numFmtId="0" fontId="6" fillId="0" borderId="10" xfId="5" applyFont="1" applyBorder="1" applyAlignment="1" applyProtection="1">
      <alignment horizontal="center" wrapText="1"/>
      <protection locked="0"/>
    </xf>
    <xf numFmtId="14" fontId="6" fillId="0" borderId="10" xfId="5" applyNumberFormat="1" applyFont="1" applyBorder="1" applyAlignment="1" applyProtection="1">
      <alignment horizontal="center" wrapText="1"/>
      <protection locked="0"/>
    </xf>
    <xf numFmtId="0" fontId="6" fillId="0" borderId="32" xfId="5" applyFont="1" applyBorder="1" applyAlignment="1" applyProtection="1">
      <alignment horizontal="left" vertical="center" wrapText="1"/>
      <protection locked="0"/>
    </xf>
    <xf numFmtId="0" fontId="6" fillId="0" borderId="33" xfId="5" applyFont="1" applyBorder="1" applyAlignment="1" applyProtection="1">
      <alignment horizontal="left" vertical="center" wrapText="1"/>
      <protection locked="0"/>
    </xf>
    <xf numFmtId="0" fontId="13" fillId="0" borderId="32" xfId="5" applyFont="1" applyBorder="1" applyAlignment="1" applyProtection="1">
      <alignment horizontal="left" vertical="center" wrapText="1"/>
      <protection locked="0"/>
    </xf>
    <xf numFmtId="0" fontId="13" fillId="0" borderId="33" xfId="5" applyFont="1" applyBorder="1" applyAlignment="1" applyProtection="1">
      <alignment horizontal="left" vertical="center" wrapText="1"/>
      <protection locked="0"/>
    </xf>
    <xf numFmtId="0" fontId="5" fillId="0" borderId="32" xfId="5" applyFont="1" applyBorder="1" applyAlignment="1" applyProtection="1">
      <alignment horizontal="left" vertical="center" wrapText="1"/>
      <protection locked="0"/>
    </xf>
    <xf numFmtId="0" fontId="5" fillId="0" borderId="33" xfId="5" applyFont="1" applyBorder="1" applyAlignment="1" applyProtection="1">
      <alignment horizontal="left" vertical="center" wrapText="1"/>
      <protection locked="0"/>
    </xf>
    <xf numFmtId="0" fontId="5" fillId="0" borderId="32" xfId="5" applyFont="1" applyBorder="1" applyAlignment="1" applyProtection="1">
      <alignment vertical="center" wrapText="1"/>
      <protection locked="0"/>
    </xf>
    <xf numFmtId="0" fontId="5" fillId="0" borderId="33" xfId="5" applyFont="1" applyBorder="1" applyAlignment="1" applyProtection="1">
      <alignment vertical="center" wrapText="1"/>
      <protection locked="0"/>
    </xf>
    <xf numFmtId="14" fontId="4" fillId="0" borderId="19" xfId="5" applyNumberFormat="1" applyFont="1" applyBorder="1" applyAlignment="1" applyProtection="1">
      <alignment horizontal="center" vertical="center" wrapText="1"/>
      <protection locked="0"/>
    </xf>
    <xf numFmtId="14" fontId="4" fillId="0" borderId="20" xfId="5" applyNumberFormat="1" applyFont="1" applyBorder="1" applyAlignment="1" applyProtection="1">
      <alignment horizontal="center" vertical="center" wrapText="1"/>
      <protection locked="0"/>
    </xf>
    <xf numFmtId="0" fontId="13" fillId="0" borderId="25" xfId="5" applyFont="1" applyBorder="1" applyAlignment="1" applyProtection="1">
      <alignment horizontal="center" vertical="center" wrapText="1"/>
      <protection locked="0"/>
    </xf>
    <xf numFmtId="0" fontId="13" fillId="0" borderId="31" xfId="5" applyFont="1" applyBorder="1" applyAlignment="1" applyProtection="1">
      <alignment horizontal="center" vertical="center" wrapText="1"/>
      <protection locked="0"/>
    </xf>
    <xf numFmtId="0" fontId="13" fillId="0" borderId="26" xfId="5" applyFont="1" applyBorder="1" applyAlignment="1" applyProtection="1">
      <alignment horizontal="center" vertical="center" wrapText="1"/>
      <protection locked="0"/>
    </xf>
    <xf numFmtId="0" fontId="9" fillId="0" borderId="18" xfId="5" applyFont="1" applyBorder="1" applyAlignment="1" applyProtection="1">
      <alignment horizontal="center" vertical="center" wrapText="1"/>
      <protection locked="0"/>
    </xf>
    <xf numFmtId="0" fontId="9" fillId="0" borderId="20" xfId="5" applyFont="1" applyBorder="1" applyAlignment="1" applyProtection="1">
      <alignment horizontal="center" vertical="center" wrapText="1"/>
      <protection locked="0"/>
    </xf>
    <xf numFmtId="0" fontId="9" fillId="0" borderId="19" xfId="5" applyFont="1" applyBorder="1" applyAlignment="1" applyProtection="1">
      <alignment horizontal="center" vertical="center" wrapText="1"/>
      <protection locked="0"/>
    </xf>
    <xf numFmtId="0" fontId="14" fillId="5" borderId="18" xfId="5" applyFont="1" applyFill="1" applyBorder="1" applyAlignment="1" applyProtection="1">
      <alignment horizontal="center" vertical="center" wrapText="1"/>
      <protection locked="0"/>
    </xf>
    <xf numFmtId="0" fontId="14" fillId="5" borderId="19" xfId="5" applyFont="1" applyFill="1" applyBorder="1" applyAlignment="1" applyProtection="1">
      <alignment horizontal="center" vertical="center" wrapText="1"/>
      <protection locked="0"/>
    </xf>
    <xf numFmtId="0" fontId="14" fillId="5" borderId="20" xfId="5" applyFont="1" applyFill="1" applyBorder="1" applyAlignment="1" applyProtection="1">
      <alignment horizontal="center" vertical="center" wrapText="1"/>
      <protection locked="0"/>
    </xf>
    <xf numFmtId="0" fontId="10" fillId="5" borderId="18" xfId="5" applyFont="1" applyFill="1" applyBorder="1" applyAlignment="1" applyProtection="1">
      <alignment horizontal="center" vertical="center" wrapText="1"/>
      <protection locked="0"/>
    </xf>
    <xf numFmtId="0" fontId="10" fillId="5" borderId="20" xfId="5" applyFont="1" applyFill="1" applyBorder="1" applyAlignment="1" applyProtection="1">
      <alignment horizontal="center" vertical="center" wrapText="1"/>
      <protection locked="0"/>
    </xf>
    <xf numFmtId="0" fontId="10" fillId="5" borderId="19" xfId="5" applyFont="1" applyFill="1" applyBorder="1" applyAlignment="1" applyProtection="1">
      <alignment horizontal="center" vertical="center" wrapText="1"/>
      <protection locked="0"/>
    </xf>
    <xf numFmtId="0" fontId="10" fillId="0" borderId="12" xfId="5" applyFont="1" applyBorder="1" applyAlignment="1" applyProtection="1">
      <alignment horizontal="center" vertical="center" wrapText="1"/>
      <protection locked="0"/>
    </xf>
    <xf numFmtId="0" fontId="10" fillId="0" borderId="11" xfId="5" applyFont="1" applyBorder="1" applyAlignment="1" applyProtection="1">
      <alignment horizontal="center" vertical="center" wrapText="1"/>
      <protection locked="0"/>
    </xf>
    <xf numFmtId="0" fontId="8" fillId="0" borderId="13" xfId="5" applyFont="1" applyBorder="1" applyAlignment="1" applyProtection="1">
      <alignment horizontal="center" vertical="center" wrapText="1"/>
      <protection locked="0"/>
    </xf>
    <xf numFmtId="0" fontId="8" fillId="0" borderId="0" xfId="5" applyFont="1" applyAlignment="1" applyProtection="1">
      <alignment horizontal="center" vertical="center" wrapText="1"/>
      <protection locked="0"/>
    </xf>
    <xf numFmtId="0" fontId="9" fillId="0" borderId="23" xfId="5" applyFont="1" applyBorder="1" applyAlignment="1" applyProtection="1">
      <alignment horizontal="right" vertical="center" wrapText="1"/>
      <protection locked="0"/>
    </xf>
    <xf numFmtId="0" fontId="9" fillId="0" borderId="15" xfId="5" applyFont="1" applyBorder="1" applyAlignment="1" applyProtection="1">
      <alignment horizontal="right" vertical="center" wrapText="1"/>
      <protection locked="0"/>
    </xf>
    <xf numFmtId="0" fontId="24" fillId="2" borderId="0" xfId="2" applyFont="1" applyFill="1" applyAlignment="1">
      <alignment horizontal="left" wrapText="1" indent="3"/>
    </xf>
    <xf numFmtId="0" fontId="24" fillId="2" borderId="0" xfId="2" applyFont="1" applyFill="1" applyAlignment="1">
      <alignment horizontal="left" indent="3"/>
    </xf>
    <xf numFmtId="0" fontId="14" fillId="0" borderId="10" xfId="5" applyFont="1" applyBorder="1" applyAlignment="1" applyProtection="1">
      <alignment horizontal="center" vertical="center" wrapText="1"/>
      <protection locked="0"/>
    </xf>
    <xf numFmtId="0" fontId="23" fillId="0" borderId="0" xfId="5" applyFont="1" applyAlignment="1" applyProtection="1">
      <alignment horizontal="left" vertical="center" wrapText="1"/>
      <protection locked="0"/>
    </xf>
    <xf numFmtId="15" fontId="30" fillId="5" borderId="18" xfId="7" applyNumberFormat="1" applyFont="1" applyFill="1" applyBorder="1" applyAlignment="1">
      <alignment horizontal="center" vertical="center" wrapText="1"/>
    </xf>
    <xf numFmtId="15" fontId="30" fillId="5" borderId="20" xfId="7" applyNumberFormat="1" applyFont="1" applyFill="1" applyBorder="1" applyAlignment="1">
      <alignment horizontal="center" vertical="center" wrapText="1"/>
    </xf>
    <xf numFmtId="1" fontId="30" fillId="5" borderId="18" xfId="7" applyNumberFormat="1" applyFont="1" applyFill="1" applyBorder="1" applyAlignment="1">
      <alignment horizontal="center" vertical="center" wrapText="1"/>
    </xf>
    <xf numFmtId="1" fontId="30" fillId="5" borderId="19" xfId="7" applyNumberFormat="1" applyFont="1" applyFill="1" applyBorder="1" applyAlignment="1">
      <alignment horizontal="center" vertical="center" wrapText="1"/>
    </xf>
    <xf numFmtId="1" fontId="30" fillId="5" borderId="20" xfId="7" applyNumberFormat="1" applyFont="1" applyFill="1" applyBorder="1" applyAlignment="1">
      <alignment horizontal="center" vertical="center" wrapText="1"/>
    </xf>
    <xf numFmtId="15" fontId="31" fillId="0" borderId="18" xfId="2" applyNumberFormat="1" applyFont="1" applyBorder="1" applyAlignment="1">
      <alignment horizontal="left" vertical="center" wrapText="1"/>
    </xf>
    <xf numFmtId="15" fontId="31" fillId="0" borderId="19" xfId="2" applyNumberFormat="1" applyFont="1" applyBorder="1" applyAlignment="1">
      <alignment horizontal="left" vertical="center" wrapText="1"/>
    </xf>
    <xf numFmtId="15" fontId="31" fillId="0" borderId="20" xfId="2" applyNumberFormat="1" applyFont="1" applyBorder="1" applyAlignment="1">
      <alignment horizontal="left" vertical="center" wrapText="1"/>
    </xf>
    <xf numFmtId="49" fontId="15" fillId="2" borderId="0" xfId="2" applyNumberFormat="1" applyFont="1" applyFill="1" applyAlignment="1">
      <alignment horizontal="center" vertical="center"/>
    </xf>
    <xf numFmtId="0" fontId="19" fillId="2" borderId="0" xfId="2" applyFont="1" applyFill="1" applyAlignment="1">
      <alignment horizontal="left" vertical="center"/>
    </xf>
    <xf numFmtId="0" fontId="19" fillId="2" borderId="0" xfId="2" applyFont="1" applyFill="1" applyAlignment="1">
      <alignment horizontal="left" wrapText="1"/>
    </xf>
    <xf numFmtId="0" fontId="14" fillId="2" borderId="10" xfId="5" applyFont="1" applyFill="1" applyBorder="1" applyAlignment="1" applyProtection="1">
      <alignment horizontal="center" vertical="center" wrapText="1"/>
      <protection locked="0"/>
    </xf>
    <xf numFmtId="0" fontId="24" fillId="2" borderId="0" xfId="5" applyFont="1" applyFill="1" applyAlignment="1" applyProtection="1">
      <alignment horizontal="left" vertical="center" wrapText="1"/>
      <protection locked="0"/>
    </xf>
    <xf numFmtId="0" fontId="24" fillId="2" borderId="10" xfId="5" applyFont="1" applyFill="1" applyBorder="1" applyAlignment="1" applyProtection="1">
      <alignment horizontal="center" vertical="center" wrapText="1"/>
      <protection locked="0"/>
    </xf>
    <xf numFmtId="0" fontId="24" fillId="2" borderId="14" xfId="5" applyFont="1" applyFill="1" applyBorder="1" applyAlignment="1" applyProtection="1">
      <alignment horizontal="center" vertical="center" wrapText="1"/>
      <protection locked="0"/>
    </xf>
    <xf numFmtId="14" fontId="23" fillId="0" borderId="18" xfId="2" applyNumberFormat="1" applyFont="1" applyBorder="1" applyAlignment="1">
      <alignment horizontal="left" vertical="center" wrapText="1"/>
    </xf>
    <xf numFmtId="14" fontId="23" fillId="0" borderId="19" xfId="2" applyNumberFormat="1" applyFont="1" applyBorder="1" applyAlignment="1">
      <alignment horizontal="left" vertical="center" wrapText="1"/>
    </xf>
    <xf numFmtId="14" fontId="23" fillId="0" borderId="20" xfId="2" applyNumberFormat="1" applyFont="1" applyBorder="1" applyAlignment="1">
      <alignment horizontal="left" vertical="center" wrapText="1"/>
    </xf>
    <xf numFmtId="15" fontId="24" fillId="5" borderId="18" xfId="7" applyNumberFormat="1" applyFont="1" applyFill="1" applyBorder="1" applyAlignment="1">
      <alignment horizontal="center" vertical="center" wrapText="1"/>
    </xf>
    <xf numFmtId="15" fontId="24" fillId="5" borderId="19" xfId="7" applyNumberFormat="1" applyFont="1" applyFill="1" applyBorder="1" applyAlignment="1">
      <alignment horizontal="center" vertical="center" wrapText="1"/>
    </xf>
    <xf numFmtId="15" fontId="24" fillId="5" borderId="20" xfId="7" applyNumberFormat="1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/>
    </xf>
    <xf numFmtId="49" fontId="7" fillId="2" borderId="15" xfId="2" applyNumberFormat="1" applyFont="1" applyFill="1" applyBorder="1" applyAlignment="1">
      <alignment horizontal="right" vertical="center"/>
    </xf>
    <xf numFmtId="0" fontId="25" fillId="2" borderId="10" xfId="2" applyFont="1" applyFill="1" applyBorder="1" applyAlignment="1">
      <alignment horizontal="center" vertical="center"/>
    </xf>
    <xf numFmtId="0" fontId="24" fillId="2" borderId="10" xfId="2" applyFont="1" applyFill="1" applyBorder="1" applyAlignment="1">
      <alignment horizontal="center" vertical="center"/>
    </xf>
  </cellXfs>
  <cellStyles count="11">
    <cellStyle name="Hipervínculo" xfId="10" builtinId="8"/>
    <cellStyle name="Millares [0] 2" xfId="8" xr:uid="{00000000-0005-0000-0000-000001000000}"/>
    <cellStyle name="Millares 2" xfId="6" xr:uid="{00000000-0005-0000-0000-000002000000}"/>
    <cellStyle name="Normal" xfId="0" builtinId="0"/>
    <cellStyle name="Normal 15 2" xfId="2" xr:uid="{00000000-0005-0000-0000-000004000000}"/>
    <cellStyle name="Normal 2" xfId="3" xr:uid="{00000000-0005-0000-0000-000005000000}"/>
    <cellStyle name="Normal 2 2" xfId="5" xr:uid="{00000000-0005-0000-0000-000006000000}"/>
    <cellStyle name="Normal 2 3" xfId="7" xr:uid="{00000000-0005-0000-0000-000007000000}"/>
    <cellStyle name="Normal 3" xfId="4" xr:uid="{00000000-0005-0000-0000-000008000000}"/>
    <cellStyle name="Porcentaje" xfId="1" builtinId="5"/>
    <cellStyle name="Porcentaje 2" xfId="9" xr:uid="{00000000-0005-0000-0000-00000A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1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INDICADORES!$I$18</c:f>
              <c:strCache>
                <c:ptCount val="1"/>
                <c:pt idx="0">
                  <c:v>CONSUMO MES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INDICADORES!$G$19:$G$24</c:f>
              <c:strCache>
                <c:ptCount val="6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</c:strCache>
            </c:strRef>
          </c:cat>
          <c:val>
            <c:numRef>
              <c:f>INDICADORES!$I$19:$I$24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346A-4371-B292-18D887CD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275408"/>
        <c:axId val="529269528"/>
        <c:axId val="0"/>
      </c:bar3DChart>
      <c:catAx>
        <c:axId val="5292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69528"/>
        <c:crosses val="autoZero"/>
        <c:auto val="1"/>
        <c:lblAlgn val="ctr"/>
        <c:lblOffset val="100"/>
        <c:noMultiLvlLbl val="0"/>
      </c:catAx>
      <c:valAx>
        <c:axId val="5292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INDICADORES!$K$31</c:f>
              <c:strCache>
                <c:ptCount val="1"/>
                <c:pt idx="0">
                  <c:v>CUMPLIMIENTO ANS
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INDICADORES!$G$32:$G$37</c:f>
              <c:numCache>
                <c:formatCode>General</c:formatCode>
                <c:ptCount val="6"/>
              </c:numCache>
            </c:numRef>
          </c:cat>
          <c:val>
            <c:numRef>
              <c:f>INDICADORES!$K$32:$K$37</c:f>
              <c:numCache>
                <c:formatCode>0.00%</c:formatCode>
                <c:ptCount val="6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0B2-4251-989C-D167FB36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265216"/>
        <c:axId val="529270704"/>
        <c:axId val="0"/>
      </c:bar3DChart>
      <c:catAx>
        <c:axId val="5292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70704"/>
        <c:crosses val="autoZero"/>
        <c:auto val="1"/>
        <c:lblAlgn val="ctr"/>
        <c:lblOffset val="100"/>
        <c:noMultiLvlLbl val="0"/>
      </c:catAx>
      <c:valAx>
        <c:axId val="529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INDICADORES!$K$44</c:f>
              <c:strCache>
                <c:ptCount val="1"/>
                <c:pt idx="0">
                  <c:v>CUMPLIMIENTO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INDICADORES!$G$45:$G$50</c:f>
              <c:numCache>
                <c:formatCode>General</c:formatCode>
                <c:ptCount val="6"/>
              </c:numCache>
            </c:numRef>
          </c:cat>
          <c:val>
            <c:numRef>
              <c:f>INDICADORES!$K$45:$K$50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68C-4B48-B839-98713BC8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266784"/>
        <c:axId val="529262472"/>
        <c:axId val="0"/>
      </c:bar3DChart>
      <c:catAx>
        <c:axId val="5292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62472"/>
        <c:crosses val="autoZero"/>
        <c:auto val="1"/>
        <c:lblAlgn val="ctr"/>
        <c:lblOffset val="100"/>
        <c:noMultiLvlLbl val="0"/>
      </c:catAx>
      <c:valAx>
        <c:axId val="5292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'REQUISITOS CONTRACTUALES'!$C$54</c:f>
              <c:strCache>
                <c:ptCount val="1"/>
                <c:pt idx="0">
                  <c:v>% de Cumplimiento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'REQUISITOS CONTRACTUALES'!$B$55:$B$62</c:f>
              <c:numCache>
                <c:formatCode>General</c:formatCode>
                <c:ptCount val="8"/>
              </c:numCache>
            </c:numRef>
          </c:cat>
          <c:val>
            <c:numRef>
              <c:f>'REQUISITOS CONTRACTUALES'!$C$55:$C$62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1A7-4004-B06C-A3769D33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67568"/>
        <c:axId val="529263256"/>
      </c:barChart>
      <c:catAx>
        <c:axId val="5292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63256"/>
        <c:crosses val="autoZero"/>
        <c:auto val="1"/>
        <c:lblAlgn val="ctr"/>
        <c:lblOffset val="100"/>
        <c:noMultiLvlLbl val="0"/>
      </c:catAx>
      <c:valAx>
        <c:axId val="5292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2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ANS!H18"/><Relationship Id="rId1" Type="http://schemas.openxmlformats.org/officeDocument/2006/relationships/hyperlink" Target="#ANS!AG2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143954</xdr:colOff>
      <xdr:row>11</xdr:row>
      <xdr:rowOff>171450</xdr:rowOff>
    </xdr:from>
    <xdr:to>
      <xdr:col>1</xdr:col>
      <xdr:colOff>382079</xdr:colOff>
      <xdr:row>11</xdr:row>
      <xdr:rowOff>314325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DB34FD9-FBE8-4A60-953A-116D4288DC95}"/>
            </a:ext>
          </a:extLst>
        </xdr:cNvPr>
        <xdr:cNvSpPr txBox="1"/>
      </xdr:nvSpPr>
      <xdr:spPr>
        <a:xfrm>
          <a:off x="2013011" y="2570672"/>
          <a:ext cx="2381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s-CO" sz="1100"/>
        </a:p>
      </xdr:txBody>
    </xdr:sp>
    <xdr:clientData/>
  </xdr:twoCellAnchor>
  <xdr:twoCellAnchor>
    <xdr:from>
      <xdr:col>2</xdr:col>
      <xdr:colOff>247650</xdr:colOff>
      <xdr:row>11</xdr:row>
      <xdr:rowOff>171450</xdr:rowOff>
    </xdr:from>
    <xdr:to>
      <xdr:col>2</xdr:col>
      <xdr:colOff>485775</xdr:colOff>
      <xdr:row>11</xdr:row>
      <xdr:rowOff>314325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7E799EA-D979-4B34-A3DE-7F613BBB9010}"/>
            </a:ext>
          </a:extLst>
        </xdr:cNvPr>
        <xdr:cNvSpPr txBox="1"/>
      </xdr:nvSpPr>
      <xdr:spPr>
        <a:xfrm>
          <a:off x="2657475" y="2552700"/>
          <a:ext cx="2381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s-CO" sz="1100"/>
        </a:p>
      </xdr:txBody>
    </xdr:sp>
    <xdr:clientData/>
  </xdr:twoCellAnchor>
  <xdr:twoCellAnchor>
    <xdr:from>
      <xdr:col>3</xdr:col>
      <xdr:colOff>238125</xdr:colOff>
      <xdr:row>11</xdr:row>
      <xdr:rowOff>161925</xdr:rowOff>
    </xdr:from>
    <xdr:to>
      <xdr:col>3</xdr:col>
      <xdr:colOff>476250</xdr:colOff>
      <xdr:row>11</xdr:row>
      <xdr:rowOff>304800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49AA16B-3960-4DFD-9BA1-E4DD9A9BCDB6}"/>
            </a:ext>
          </a:extLst>
        </xdr:cNvPr>
        <xdr:cNvSpPr txBox="1"/>
      </xdr:nvSpPr>
      <xdr:spPr>
        <a:xfrm>
          <a:off x="3362325" y="2543175"/>
          <a:ext cx="2381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s-CO" sz="1100"/>
        </a:p>
      </xdr:txBody>
    </xdr:sp>
    <xdr:clientData/>
  </xdr:twoCellAnchor>
  <xdr:twoCellAnchor>
    <xdr:from>
      <xdr:col>4</xdr:col>
      <xdr:colOff>238125</xdr:colOff>
      <xdr:row>11</xdr:row>
      <xdr:rowOff>171450</xdr:rowOff>
    </xdr:from>
    <xdr:to>
      <xdr:col>4</xdr:col>
      <xdr:colOff>476250</xdr:colOff>
      <xdr:row>11</xdr:row>
      <xdr:rowOff>314325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D376752-A026-45A9-9DCF-78E20B645ABB}"/>
            </a:ext>
          </a:extLst>
        </xdr:cNvPr>
        <xdr:cNvSpPr txBox="1"/>
      </xdr:nvSpPr>
      <xdr:spPr>
        <a:xfrm>
          <a:off x="4076700" y="2552700"/>
          <a:ext cx="2381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s-CO" sz="1100"/>
        </a:p>
      </xdr:txBody>
    </xdr:sp>
    <xdr:clientData/>
  </xdr:twoCellAnchor>
  <xdr:twoCellAnchor>
    <xdr:from>
      <xdr:col>0</xdr:col>
      <xdr:colOff>0</xdr:colOff>
      <xdr:row>17</xdr:row>
      <xdr:rowOff>3236</xdr:rowOff>
    </xdr:from>
    <xdr:to>
      <xdr:col>5</xdr:col>
      <xdr:colOff>188703</xdr:colOff>
      <xdr:row>24</xdr:row>
      <xdr:rowOff>161746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A25409-2911-4D66-AB72-27C7E37F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8985</xdr:rowOff>
    </xdr:from>
    <xdr:to>
      <xdr:col>5</xdr:col>
      <xdr:colOff>188703</xdr:colOff>
      <xdr:row>37</xdr:row>
      <xdr:rowOff>185467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C8A4C8C-FB9D-42C5-8114-C3AD50C5A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35943</xdr:rowOff>
    </xdr:from>
    <xdr:to>
      <xdr:col>5</xdr:col>
      <xdr:colOff>206675</xdr:colOff>
      <xdr:row>50</xdr:row>
      <xdr:rowOff>170731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A4F89ED-F627-42AF-B086-A83B4F8BF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685800</xdr:colOff>
      <xdr:row>0</xdr:row>
      <xdr:rowOff>152400</xdr:rowOff>
    </xdr:from>
    <xdr:to>
      <xdr:col>6</xdr:col>
      <xdr:colOff>1465445</xdr:colOff>
      <xdr:row>0</xdr:row>
      <xdr:rowOff>445135</xdr:rowOff>
    </xdr:to>
    <xdr:pic>
      <xdr:nvPicPr>
        <xdr:cNvPr id="10" name="Imagen 9" descr="Logotipo&#10;&#10;Descripción generada automáticamente">
          <a:extLst>
            <a:ext uri="{FF2B5EF4-FFF2-40B4-BE49-F238E27FC236}">
              <a16:creationId xmlns:a16="http://schemas.microsoft.com/office/drawing/2014/main" id="{40C9AB86-BE7A-4B39-823B-746AB74B0DC8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52400"/>
          <a:ext cx="1741670" cy="2927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169333</xdr:rowOff>
    </xdr:from>
    <xdr:to>
      <xdr:col>2</xdr:col>
      <xdr:colOff>75142</xdr:colOff>
      <xdr:row>2</xdr:row>
      <xdr:rowOff>87295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72FC47-CC0C-43F8-92C9-4FF92F9CD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169333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51</xdr:row>
      <xdr:rowOff>157161</xdr:rowOff>
    </xdr:from>
    <xdr:to>
      <xdr:col>6</xdr:col>
      <xdr:colOff>590550</xdr:colOff>
      <xdr:row>66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88FA32-3D1C-4D23-B6C7-65B9BF82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200025</xdr:colOff>
      <xdr:row>0</xdr:row>
      <xdr:rowOff>47625</xdr:rowOff>
    </xdr:from>
    <xdr:to>
      <xdr:col>2</xdr:col>
      <xdr:colOff>762000</xdr:colOff>
      <xdr:row>2</xdr:row>
      <xdr:rowOff>107404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17DB0F-34BF-41D5-BEAE-D5CAC8590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7625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916781</xdr:colOff>
      <xdr:row>18</xdr:row>
      <xdr:rowOff>957261</xdr:rowOff>
    </xdr:from>
    <xdr:to>
      <xdr:col>7</xdr:col>
      <xdr:colOff>1400175</xdr:colOff>
      <xdr:row>18</xdr:row>
      <xdr:rowOff>1119187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740B8-9382-45AA-8060-860728F762F0}"/>
            </a:ext>
          </a:extLst>
        </xdr:cNvPr>
        <xdr:cNvSpPr/>
      </xdr:nvSpPr>
      <xdr:spPr>
        <a:xfrm>
          <a:off x="11556206" y="26770011"/>
          <a:ext cx="483394" cy="1619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VER</a:t>
          </a:r>
        </a:p>
      </xdr:txBody>
    </xdr:sp>
    <xdr:clientData/>
  </xdr:twoCellAnchor>
  <xdr:twoCellAnchor>
    <xdr:from>
      <xdr:col>23</xdr:col>
      <xdr:colOff>530679</xdr:colOff>
      <xdr:row>2</xdr:row>
      <xdr:rowOff>911679</xdr:rowOff>
    </xdr:from>
    <xdr:to>
      <xdr:col>25</xdr:col>
      <xdr:colOff>326572</xdr:colOff>
      <xdr:row>2</xdr:row>
      <xdr:rowOff>1374321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0270E8-4588-EC75-002A-E58F74DBD811}"/>
            </a:ext>
          </a:extLst>
        </xdr:cNvPr>
        <xdr:cNvSpPr/>
      </xdr:nvSpPr>
      <xdr:spPr>
        <a:xfrm>
          <a:off x="24574500" y="1102179"/>
          <a:ext cx="1319893" cy="462642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800"/>
            <a:t>REGRESAR</a:t>
          </a:r>
        </a:p>
      </xdr:txBody>
    </xdr:sp>
    <xdr:clientData/>
  </xdr:twoCellAnchor>
  <xdr:twoCellAnchor editAs="oneCell">
    <xdr:from>
      <xdr:col>0</xdr:col>
      <xdr:colOff>56030</xdr:colOff>
      <xdr:row>0</xdr:row>
      <xdr:rowOff>235324</xdr:rowOff>
    </xdr:from>
    <xdr:to>
      <xdr:col>2</xdr:col>
      <xdr:colOff>1368799</xdr:colOff>
      <xdr:row>0</xdr:row>
      <xdr:rowOff>618953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4A1026-4FF1-4F3F-AAD5-B1B2CB839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30" y="235324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1725706</xdr:colOff>
      <xdr:row>0</xdr:row>
      <xdr:rowOff>78441</xdr:rowOff>
    </xdr:from>
    <xdr:to>
      <xdr:col>7</xdr:col>
      <xdr:colOff>762000</xdr:colOff>
      <xdr:row>0</xdr:row>
      <xdr:rowOff>773206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3523982-B125-7D34-F62D-AF6C46516052}"/>
            </a:ext>
          </a:extLst>
        </xdr:cNvPr>
        <xdr:cNvSpPr txBox="1"/>
      </xdr:nvSpPr>
      <xdr:spPr>
        <a:xfrm>
          <a:off x="2689412" y="78441"/>
          <a:ext cx="8718176" cy="694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/>
            <a:t>ANS</a:t>
          </a:r>
          <a:r>
            <a:rPr lang="es-CO" sz="1400" b="1" baseline="0"/>
            <a:t> DEL PROYECTO</a:t>
          </a:r>
          <a:endParaRPr lang="es-CO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69452</xdr:colOff>
      <xdr:row>0</xdr:row>
      <xdr:rowOff>69451</xdr:rowOff>
    </xdr:from>
    <xdr:to>
      <xdr:col>1</xdr:col>
      <xdr:colOff>510380</xdr:colOff>
      <xdr:row>1</xdr:row>
      <xdr:rowOff>224877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6F396D-89CB-44E7-8262-D288439A2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52" y="69451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69454</xdr:colOff>
      <xdr:row>41</xdr:row>
      <xdr:rowOff>0</xdr:rowOff>
    </xdr:from>
    <xdr:to>
      <xdr:col>1</xdr:col>
      <xdr:colOff>510382</xdr:colOff>
      <xdr:row>42</xdr:row>
      <xdr:rowOff>155426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D26652-A1FA-4555-884E-7B185541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54" y="7471172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19250</xdr:rowOff>
    </xdr:to>
    <xdr:sp macro="" textlink="">
      <xdr:nvSpPr>
        <xdr:cNvPr id="2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19250</xdr:rowOff>
    </xdr:to>
    <xdr:sp macro="" textlink="">
      <xdr:nvSpPr>
        <xdr:cNvPr id="3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4" name="AutoShape 10" descr="Ministerio de Salud y Protección Social - República de Colombi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5" name="AutoShape 11" descr="Ministerio de Salud y Protección Social - República de Colombi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6" name="AutoShape 12" descr="Ministerio de Salud y Protección Social - República de Colombi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123264</xdr:colOff>
      <xdr:row>0</xdr:row>
      <xdr:rowOff>134471</xdr:rowOff>
    </xdr:from>
    <xdr:to>
      <xdr:col>1</xdr:col>
      <xdr:colOff>427504</xdr:colOff>
      <xdr:row>2</xdr:row>
      <xdr:rowOff>69865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4FEBEF8-0B6A-4438-A47E-2C00E733D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4471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19250</xdr:rowOff>
    </xdr:to>
    <xdr:sp macro="" textlink="">
      <xdr:nvSpPr>
        <xdr:cNvPr id="9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17F16413-D45C-4893-85EE-B250BE05BB23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7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19250</xdr:rowOff>
    </xdr:to>
    <xdr:sp macro="" textlink="">
      <xdr:nvSpPr>
        <xdr:cNvPr id="10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FA283D34-B0F6-45F4-9886-9FEBCFFCF397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7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11" name="AutoShape 10" descr="Ministerio de Salud y Protección Social - República de Colombia">
          <a:extLst>
            <a:ext uri="{FF2B5EF4-FFF2-40B4-BE49-F238E27FC236}">
              <a16:creationId xmlns:a16="http://schemas.microsoft.com/office/drawing/2014/main" id="{C9D9EC1B-9301-4D1A-BB93-E3FBC787A3FD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819275"/>
          <a:ext cx="304800" cy="312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12" name="AutoShape 11" descr="Ministerio de Salud y Protección Social - República de Colombia">
          <a:extLst>
            <a:ext uri="{FF2B5EF4-FFF2-40B4-BE49-F238E27FC236}">
              <a16:creationId xmlns:a16="http://schemas.microsoft.com/office/drawing/2014/main" id="{1359ABA1-5A09-4966-AD38-E2FF16A470BE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819275"/>
          <a:ext cx="304800" cy="312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13" name="AutoShape 12" descr="Ministerio de Salud y Protección Social - República de Colombia">
          <a:extLst>
            <a:ext uri="{FF2B5EF4-FFF2-40B4-BE49-F238E27FC236}">
              <a16:creationId xmlns:a16="http://schemas.microsoft.com/office/drawing/2014/main" id="{4B2C3856-4CEE-4299-B789-25DFD049F56B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819275"/>
          <a:ext cx="304800" cy="312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11</xdr:row>
      <xdr:rowOff>0</xdr:rowOff>
    </xdr:from>
    <xdr:ext cx="304800" cy="304800"/>
    <xdr:sp macro="" textlink="">
      <xdr:nvSpPr>
        <xdr:cNvPr id="14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6022F51A-BDFB-4B9E-8E24-49A15396BB6A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0</xdr:rowOff>
    </xdr:from>
    <xdr:ext cx="304800" cy="304800"/>
    <xdr:sp macro="" textlink="">
      <xdr:nvSpPr>
        <xdr:cNvPr id="15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E3D2374B-55CA-405A-836B-D587B0A66923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9842"/>
    <xdr:sp macro="" textlink="">
      <xdr:nvSpPr>
        <xdr:cNvPr id="16" name="AutoShape 10" descr="Ministerio de Salud y Protección Social - República de Colombia">
          <a:extLst>
            <a:ext uri="{FF2B5EF4-FFF2-40B4-BE49-F238E27FC236}">
              <a16:creationId xmlns:a16="http://schemas.microsoft.com/office/drawing/2014/main" id="{1DDA3A5F-6634-462C-873F-53DE4A21367B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9842"/>
    <xdr:sp macro="" textlink="">
      <xdr:nvSpPr>
        <xdr:cNvPr id="17" name="AutoShape 11" descr="Ministerio de Salud y Protección Social - República de Colombia">
          <a:extLst>
            <a:ext uri="{FF2B5EF4-FFF2-40B4-BE49-F238E27FC236}">
              <a16:creationId xmlns:a16="http://schemas.microsoft.com/office/drawing/2014/main" id="{387E8CC1-577B-4D4E-8B15-10AA0C245BC9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9842"/>
    <xdr:sp macro="" textlink="">
      <xdr:nvSpPr>
        <xdr:cNvPr id="18" name="AutoShape 12" descr="Ministerio de Salud y Protección Social - República de Colombia">
          <a:extLst>
            <a:ext uri="{FF2B5EF4-FFF2-40B4-BE49-F238E27FC236}">
              <a16:creationId xmlns:a16="http://schemas.microsoft.com/office/drawing/2014/main" id="{11A30AFD-41F1-4AC9-88D7-10D211A5EF49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19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FDFFDEB6-FB9E-4AD5-86FA-E58F5BE6A674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20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268DD936-B761-4BB5-BE70-B34239322803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21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F19845F7-53C4-4C63-B1ED-660C08434809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22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F9DF6FFE-A1F5-4920-BC89-27FF35477400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0</xdr:rowOff>
    </xdr:from>
    <xdr:ext cx="304800" cy="309842"/>
    <xdr:sp macro="" textlink="">
      <xdr:nvSpPr>
        <xdr:cNvPr id="23" name="AutoShape 10" descr="Ministerio de Salud y Protección Social - República de Colombia">
          <a:extLst>
            <a:ext uri="{FF2B5EF4-FFF2-40B4-BE49-F238E27FC236}">
              <a16:creationId xmlns:a16="http://schemas.microsoft.com/office/drawing/2014/main" id="{F1CD8FA5-9981-4E02-B585-877D9FA9BAD1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0</xdr:rowOff>
    </xdr:from>
    <xdr:ext cx="304800" cy="309842"/>
    <xdr:sp macro="" textlink="">
      <xdr:nvSpPr>
        <xdr:cNvPr id="24" name="AutoShape 11" descr="Ministerio de Salud y Protección Social - República de Colombia">
          <a:extLst>
            <a:ext uri="{FF2B5EF4-FFF2-40B4-BE49-F238E27FC236}">
              <a16:creationId xmlns:a16="http://schemas.microsoft.com/office/drawing/2014/main" id="{D50ABF4B-F115-4C53-8F14-9A18636EB77C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0</xdr:rowOff>
    </xdr:from>
    <xdr:ext cx="304800" cy="309842"/>
    <xdr:sp macro="" textlink="">
      <xdr:nvSpPr>
        <xdr:cNvPr id="25" name="AutoShape 12" descr="Ministerio de Salud y Protección Social - República de Colombia">
          <a:extLst>
            <a:ext uri="{FF2B5EF4-FFF2-40B4-BE49-F238E27FC236}">
              <a16:creationId xmlns:a16="http://schemas.microsoft.com/office/drawing/2014/main" id="{45CB3509-D926-499C-B1FF-438B5908C182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180975</xdr:rowOff>
    </xdr:from>
    <xdr:to>
      <xdr:col>2</xdr:col>
      <xdr:colOff>419100</xdr:colOff>
      <xdr:row>2</xdr:row>
      <xdr:rowOff>107404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FFB27E-A0DD-4BEA-BB0D-303B47DAA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80975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145791</xdr:colOff>
      <xdr:row>0</xdr:row>
      <xdr:rowOff>145791</xdr:rowOff>
    </xdr:from>
    <xdr:to>
      <xdr:col>4</xdr:col>
      <xdr:colOff>31297</xdr:colOff>
      <xdr:row>2</xdr:row>
      <xdr:rowOff>62889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E62684-1D8B-4910-848C-3E6C2B58D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1" y="145791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179916</xdr:rowOff>
    </xdr:from>
    <xdr:to>
      <xdr:col>3</xdr:col>
      <xdr:colOff>286808</xdr:colOff>
      <xdr:row>2</xdr:row>
      <xdr:rowOff>97878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54D2F7-E2E8-4B91-A3B0-DC313FB3B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179916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158750</xdr:rowOff>
    </xdr:from>
    <xdr:to>
      <xdr:col>2</xdr:col>
      <xdr:colOff>657225</xdr:colOff>
      <xdr:row>2</xdr:row>
      <xdr:rowOff>76712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C0BA8E-E40C-437C-9634-2FD131D4F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58750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INFORMES%20MENSUALES/ENERO%202014/Funci&#243;n%20P&#250;blica%20En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DE INDICADORES"/>
      <sheetName val="ACCIONES DE MEJORA"/>
      <sheetName val="Instalados"/>
      <sheetName val="LISTA DE CHEQUEO"/>
      <sheetName val="Comparativo_mensual"/>
      <sheetName val="Soporte_Stock"/>
      <sheetName val="Hoja1"/>
      <sheetName val="Hoja2"/>
    </sheetNames>
    <sheetDataSet>
      <sheetData sheetId="0" refreshError="1"/>
      <sheetData sheetId="1" refreshError="1"/>
      <sheetData sheetId="2" refreshError="1"/>
      <sheetData sheetId="3">
        <row r="10">
          <cell r="I10" t="str">
            <v>SI</v>
          </cell>
        </row>
        <row r="11">
          <cell r="I11" t="str">
            <v>NO</v>
          </cell>
        </row>
        <row r="12">
          <cell r="I12" t="str">
            <v>N/A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erente UPME" id="{D30644F0-B18D-4C38-A7CB-0326C15C7A30}" userId="Gerente UPME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2-06-02T13:42:21.78" personId="{D30644F0-B18D-4C38-A7CB-0326C15C7A30}" id="{EFF62293-52FC-4C48-BCF7-C4F48ABEC845}">
    <text>Dejar en color rojo y en la ultima fila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showGridLines="0" tabSelected="1" zoomScaleNormal="100" workbookViewId="0">
      <selection activeCell="O23" sqref="O23"/>
    </sheetView>
  </sheetViews>
  <sheetFormatPr baseColWidth="10" defaultRowHeight="18" x14ac:dyDescent="0.35"/>
  <cols>
    <col min="1" max="1" width="28" style="233" customWidth="1"/>
    <col min="2" max="2" width="8.140625" style="233" customWidth="1"/>
    <col min="3" max="5" width="10.7109375" style="233" customWidth="1"/>
    <col min="6" max="6" width="3.7109375" style="233" customWidth="1"/>
    <col min="7" max="7" width="22.140625" style="233" customWidth="1"/>
    <col min="8" max="8" width="17.140625" style="233" customWidth="1"/>
    <col min="9" max="9" width="16.7109375" style="233" customWidth="1"/>
    <col min="10" max="10" width="17.42578125" style="233" customWidth="1"/>
    <col min="11" max="11" width="17" style="233" customWidth="1"/>
    <col min="12" max="26" width="11.42578125" style="235"/>
    <col min="27" max="16384" width="11.42578125" style="233"/>
  </cols>
  <sheetData>
    <row r="1" spans="1:11" ht="38.25" customHeight="1" x14ac:dyDescent="0.35">
      <c r="B1" s="307" t="s">
        <v>278</v>
      </c>
      <c r="C1" s="307"/>
      <c r="D1" s="377"/>
      <c r="E1" s="378"/>
      <c r="F1" s="378"/>
      <c r="G1" s="378"/>
      <c r="H1" s="379"/>
      <c r="I1" s="231" t="s">
        <v>279</v>
      </c>
    </row>
    <row r="2" spans="1:11" ht="50.25" customHeight="1" x14ac:dyDescent="0.35">
      <c r="A2" s="236"/>
      <c r="B2" s="307" t="s">
        <v>270</v>
      </c>
      <c r="C2" s="307"/>
      <c r="D2" s="376" t="s">
        <v>41</v>
      </c>
      <c r="E2" s="376"/>
      <c r="F2" s="376"/>
      <c r="G2" s="376"/>
      <c r="H2" s="376"/>
      <c r="I2" s="232" t="s">
        <v>271</v>
      </c>
      <c r="J2" s="237"/>
      <c r="K2" s="238"/>
    </row>
    <row r="3" spans="1:11" ht="13.5" customHeight="1" thickBot="1" x14ac:dyDescent="0.4">
      <c r="A3" s="235"/>
      <c r="B3" s="303"/>
      <c r="C3" s="303"/>
      <c r="D3" s="304"/>
      <c r="E3" s="304"/>
      <c r="F3" s="305"/>
      <c r="G3" s="305"/>
      <c r="H3" s="304"/>
      <c r="I3" s="306"/>
      <c r="J3" s="237"/>
      <c r="K3" s="238"/>
    </row>
    <row r="4" spans="1:11" ht="21.75" customHeight="1" x14ac:dyDescent="0.35">
      <c r="A4" s="239" t="s">
        <v>189</v>
      </c>
      <c r="B4" s="240"/>
      <c r="C4" s="241"/>
      <c r="D4" s="241"/>
      <c r="E4" s="241"/>
      <c r="F4" s="242"/>
      <c r="G4" s="243" t="s">
        <v>190</v>
      </c>
      <c r="H4" s="241"/>
      <c r="I4" s="241"/>
      <c r="J4" s="241"/>
      <c r="K4" s="244"/>
    </row>
    <row r="5" spans="1:11" ht="7.5" customHeight="1" x14ac:dyDescent="0.35">
      <c r="A5" s="245"/>
      <c r="B5" s="235"/>
      <c r="C5" s="235"/>
      <c r="D5" s="235"/>
      <c r="E5" s="235"/>
      <c r="F5" s="235"/>
      <c r="G5" s="246"/>
      <c r="H5" s="235"/>
      <c r="I5" s="235"/>
      <c r="J5" s="235"/>
      <c r="K5" s="247"/>
    </row>
    <row r="6" spans="1:11" ht="21.75" customHeight="1" x14ac:dyDescent="0.35">
      <c r="A6" s="248" t="s">
        <v>191</v>
      </c>
      <c r="B6" s="249"/>
      <c r="C6" s="250"/>
      <c r="D6" s="250"/>
      <c r="E6" s="250"/>
      <c r="F6" s="235"/>
      <c r="G6" s="251" t="s">
        <v>192</v>
      </c>
      <c r="H6" s="250"/>
      <c r="I6" s="250"/>
      <c r="J6" s="250"/>
      <c r="K6" s="247"/>
    </row>
    <row r="7" spans="1:11" ht="7.5" customHeight="1" x14ac:dyDescent="0.35">
      <c r="A7" s="252"/>
      <c r="B7" s="235"/>
      <c r="C7" s="235"/>
      <c r="D7" s="235"/>
      <c r="E7" s="235"/>
      <c r="F7" s="235"/>
      <c r="G7" s="246"/>
      <c r="H7" s="235"/>
      <c r="I7" s="235"/>
      <c r="J7" s="235"/>
      <c r="K7" s="247"/>
    </row>
    <row r="8" spans="1:11" ht="21.75" customHeight="1" x14ac:dyDescent="0.35">
      <c r="A8" s="253" t="s">
        <v>272</v>
      </c>
      <c r="B8" s="374"/>
      <c r="C8" s="374"/>
      <c r="D8" s="250"/>
      <c r="E8" s="250"/>
      <c r="F8" s="235"/>
      <c r="G8" s="363" t="s">
        <v>193</v>
      </c>
      <c r="H8" s="364" t="s">
        <v>194</v>
      </c>
      <c r="I8" s="364"/>
      <c r="J8" s="364"/>
      <c r="K8" s="254"/>
    </row>
    <row r="9" spans="1:11" ht="9" customHeight="1" x14ac:dyDescent="0.35">
      <c r="A9" s="255"/>
      <c r="B9" s="256"/>
      <c r="C9" s="235"/>
      <c r="D9" s="235"/>
      <c r="E9" s="235"/>
      <c r="F9" s="235"/>
      <c r="G9" s="363"/>
      <c r="H9" s="364"/>
      <c r="I9" s="364"/>
      <c r="J9" s="364"/>
      <c r="K9" s="254"/>
    </row>
    <row r="10" spans="1:11" ht="21.75" customHeight="1" x14ac:dyDescent="0.35">
      <c r="A10" s="253" t="s">
        <v>273</v>
      </c>
      <c r="B10" s="375"/>
      <c r="C10" s="375"/>
      <c r="D10" s="250"/>
      <c r="E10" s="250"/>
      <c r="F10" s="235"/>
      <c r="G10" s="363"/>
      <c r="H10" s="364"/>
      <c r="I10" s="364"/>
      <c r="J10" s="364"/>
      <c r="K10" s="254"/>
    </row>
    <row r="11" spans="1:11" ht="9.75" customHeight="1" x14ac:dyDescent="0.35">
      <c r="A11" s="257"/>
      <c r="B11" s="235"/>
      <c r="C11" s="235"/>
      <c r="D11" s="235"/>
      <c r="E11" s="235"/>
      <c r="F11" s="235"/>
      <c r="G11" s="363"/>
      <c r="H11" s="364"/>
      <c r="I11" s="364"/>
      <c r="J11" s="364"/>
      <c r="K11" s="254"/>
    </row>
    <row r="12" spans="1:11" ht="28.5" customHeight="1" x14ac:dyDescent="0.35">
      <c r="A12" s="258" t="s">
        <v>195</v>
      </c>
      <c r="B12" s="259" t="s">
        <v>196</v>
      </c>
      <c r="C12" s="259" t="s">
        <v>197</v>
      </c>
      <c r="D12" s="259" t="s">
        <v>198</v>
      </c>
      <c r="E12" s="259" t="s">
        <v>199</v>
      </c>
      <c r="G12" s="363"/>
      <c r="H12" s="364"/>
      <c r="I12" s="364"/>
      <c r="J12" s="364"/>
      <c r="K12" s="254"/>
    </row>
    <row r="13" spans="1:11" ht="11.25" customHeight="1" thickBot="1" x14ac:dyDescent="0.4">
      <c r="A13" s="260"/>
      <c r="B13" s="261"/>
      <c r="C13" s="261"/>
      <c r="D13" s="261"/>
      <c r="E13" s="261"/>
      <c r="F13" s="262"/>
      <c r="G13" s="263"/>
      <c r="H13" s="264"/>
      <c r="I13" s="264"/>
      <c r="J13" s="264"/>
      <c r="K13" s="265"/>
    </row>
    <row r="14" spans="1:11" ht="18.75" thickBot="1" x14ac:dyDescent="0.4">
      <c r="A14" s="235"/>
      <c r="B14" s="235"/>
      <c r="C14" s="235"/>
      <c r="D14" s="235"/>
      <c r="E14" s="235"/>
      <c r="F14" s="235"/>
      <c r="G14" s="235"/>
      <c r="H14" s="235"/>
      <c r="I14" s="235"/>
      <c r="J14" s="235"/>
      <c r="K14" s="235"/>
    </row>
    <row r="15" spans="1:11" x14ac:dyDescent="0.35">
      <c r="A15" s="365" t="s">
        <v>1</v>
      </c>
      <c r="B15" s="366"/>
      <c r="C15" s="366"/>
      <c r="D15" s="366"/>
      <c r="E15" s="366"/>
      <c r="F15" s="366"/>
      <c r="G15" s="366" t="s">
        <v>200</v>
      </c>
      <c r="H15" s="369" t="s">
        <v>10</v>
      </c>
      <c r="I15" s="369"/>
      <c r="J15" s="369" t="s">
        <v>9</v>
      </c>
      <c r="K15" s="370"/>
    </row>
    <row r="16" spans="1:11" x14ac:dyDescent="0.35">
      <c r="A16" s="367"/>
      <c r="B16" s="368"/>
      <c r="C16" s="368"/>
      <c r="D16" s="368"/>
      <c r="E16" s="368"/>
      <c r="F16" s="368"/>
      <c r="G16" s="368"/>
      <c r="H16" s="371">
        <v>0</v>
      </c>
      <c r="I16" s="372"/>
      <c r="J16" s="371">
        <v>0</v>
      </c>
      <c r="K16" s="373"/>
    </row>
    <row r="17" spans="1:26" ht="18.75" thickBot="1" x14ac:dyDescent="0.4">
      <c r="A17" s="341" t="s">
        <v>0</v>
      </c>
      <c r="B17" s="342"/>
      <c r="C17" s="342"/>
      <c r="D17" s="342"/>
      <c r="E17" s="342"/>
      <c r="F17" s="342"/>
      <c r="G17" s="343" t="s">
        <v>201</v>
      </c>
      <c r="H17" s="343"/>
      <c r="I17" s="343"/>
      <c r="J17" s="343"/>
      <c r="K17" s="344"/>
    </row>
    <row r="18" spans="1:26" s="234" customFormat="1" ht="23.25" customHeight="1" x14ac:dyDescent="0.25">
      <c r="A18" s="345"/>
      <c r="B18" s="345"/>
      <c r="C18" s="345"/>
      <c r="D18" s="345"/>
      <c r="E18" s="345"/>
      <c r="F18" s="345"/>
      <c r="G18" s="266" t="s">
        <v>2</v>
      </c>
      <c r="H18" s="267" t="s">
        <v>274</v>
      </c>
      <c r="I18" s="267" t="s">
        <v>275</v>
      </c>
      <c r="J18" s="267" t="s">
        <v>276</v>
      </c>
      <c r="K18" s="268" t="s">
        <v>277</v>
      </c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</row>
    <row r="19" spans="1:26" x14ac:dyDescent="0.35">
      <c r="A19" s="345"/>
      <c r="B19" s="345"/>
      <c r="C19" s="345"/>
      <c r="D19" s="345"/>
      <c r="E19" s="345"/>
      <c r="F19" s="345"/>
      <c r="G19" s="270" t="s">
        <v>219</v>
      </c>
      <c r="H19" s="271"/>
      <c r="I19" s="272" t="str">
        <f>IFERROR(H19/H16,"")</f>
        <v/>
      </c>
      <c r="J19" s="271"/>
      <c r="K19" s="273" t="str">
        <f>IFERROR(J19/J16,"")</f>
        <v/>
      </c>
    </row>
    <row r="20" spans="1:26" x14ac:dyDescent="0.35">
      <c r="A20" s="345"/>
      <c r="B20" s="345"/>
      <c r="C20" s="345"/>
      <c r="D20" s="345"/>
      <c r="E20" s="345"/>
      <c r="F20" s="345"/>
      <c r="G20" s="270" t="s">
        <v>220</v>
      </c>
      <c r="H20" s="271"/>
      <c r="I20" s="272" t="str">
        <f>IFERROR(H20/H16,"")</f>
        <v/>
      </c>
      <c r="J20" s="271"/>
      <c r="K20" s="273" t="str">
        <f>IFERROR(J20/J16,"")</f>
        <v/>
      </c>
    </row>
    <row r="21" spans="1:26" x14ac:dyDescent="0.35">
      <c r="A21" s="345"/>
      <c r="B21" s="345"/>
      <c r="C21" s="345"/>
      <c r="D21" s="345"/>
      <c r="E21" s="345"/>
      <c r="F21" s="345"/>
      <c r="G21" s="270" t="s">
        <v>221</v>
      </c>
      <c r="H21" s="271"/>
      <c r="I21" s="272" t="str">
        <f>IFERROR(H21/H16,"")</f>
        <v/>
      </c>
      <c r="J21" s="271"/>
      <c r="K21" s="273" t="str">
        <f>IFERROR(J21/J16,"")</f>
        <v/>
      </c>
    </row>
    <row r="22" spans="1:26" x14ac:dyDescent="0.35">
      <c r="A22" s="345"/>
      <c r="B22" s="345"/>
      <c r="C22" s="345"/>
      <c r="D22" s="345"/>
      <c r="E22" s="345"/>
      <c r="F22" s="345"/>
      <c r="G22" s="270" t="s">
        <v>238</v>
      </c>
      <c r="H22" s="274"/>
      <c r="I22" s="272" t="str">
        <f>IFERROR(H22/H16,"")</f>
        <v/>
      </c>
      <c r="J22" s="271"/>
      <c r="K22" s="273" t="str">
        <f>IFERROR(J22/J16,"")</f>
        <v/>
      </c>
    </row>
    <row r="23" spans="1:26" x14ac:dyDescent="0.35">
      <c r="A23" s="345"/>
      <c r="B23" s="345"/>
      <c r="C23" s="345"/>
      <c r="D23" s="345"/>
      <c r="E23" s="345"/>
      <c r="F23" s="345"/>
      <c r="G23" s="270" t="s">
        <v>239</v>
      </c>
      <c r="H23" s="274"/>
      <c r="I23" s="272" t="str">
        <f>IFERROR(H23/H16,"")</f>
        <v/>
      </c>
      <c r="J23" s="271"/>
      <c r="K23" s="273" t="str">
        <f>IFERROR(J23/J16,"")</f>
        <v/>
      </c>
    </row>
    <row r="24" spans="1:26" x14ac:dyDescent="0.35">
      <c r="A24" s="345"/>
      <c r="B24" s="345"/>
      <c r="C24" s="345"/>
      <c r="D24" s="345"/>
      <c r="E24" s="345"/>
      <c r="F24" s="345"/>
      <c r="G24" s="270" t="s">
        <v>241</v>
      </c>
      <c r="H24" s="274"/>
      <c r="I24" s="272" t="str">
        <f>IFERROR(H24/H16,"")</f>
        <v/>
      </c>
      <c r="J24" s="271"/>
      <c r="K24" s="273" t="str">
        <f>IFERROR(J24/J16,"")</f>
        <v/>
      </c>
    </row>
    <row r="25" spans="1:26" ht="18.75" thickBot="1" x14ac:dyDescent="0.4">
      <c r="A25" s="345"/>
      <c r="B25" s="345"/>
      <c r="C25" s="345"/>
      <c r="D25" s="345"/>
      <c r="E25" s="345"/>
      <c r="F25" s="345"/>
      <c r="G25" s="275" t="s">
        <v>202</v>
      </c>
      <c r="H25" s="276" t="str">
        <f>IFERROR(AVERAGE(H19:H24)," ")</f>
        <v xml:space="preserve"> </v>
      </c>
      <c r="I25" s="276" t="str">
        <f>IFERROR(AVERAGE(I19:I24)," ")</f>
        <v xml:space="preserve"> </v>
      </c>
      <c r="J25" s="277"/>
      <c r="K25" s="278"/>
    </row>
    <row r="26" spans="1:26" x14ac:dyDescent="0.35">
      <c r="A26" s="317" t="s">
        <v>203</v>
      </c>
      <c r="B26" s="318"/>
      <c r="C26" s="318"/>
      <c r="D26" s="318"/>
      <c r="E26" s="318"/>
      <c r="F26" s="318"/>
      <c r="G26" s="319"/>
      <c r="H26" s="319"/>
      <c r="I26" s="319"/>
      <c r="J26" s="319"/>
      <c r="K26" s="320"/>
    </row>
    <row r="27" spans="1:26" ht="65.25" customHeight="1" thickBot="1" x14ac:dyDescent="0.4">
      <c r="A27" s="346"/>
      <c r="B27" s="347"/>
      <c r="C27" s="347"/>
      <c r="D27" s="347"/>
      <c r="E27" s="347"/>
      <c r="F27" s="347"/>
      <c r="G27" s="347"/>
      <c r="H27" s="347"/>
      <c r="I27" s="347"/>
      <c r="J27" s="347"/>
      <c r="K27" s="348"/>
    </row>
    <row r="28" spans="1:26" ht="18.75" thickBot="1" x14ac:dyDescent="0.4">
      <c r="A28" s="349"/>
      <c r="B28" s="349"/>
      <c r="C28" s="349"/>
      <c r="D28" s="349"/>
      <c r="E28" s="349"/>
      <c r="F28" s="349"/>
      <c r="G28" s="349"/>
      <c r="H28" s="349"/>
      <c r="I28" s="349"/>
      <c r="J28" s="349"/>
      <c r="K28" s="349"/>
    </row>
    <row r="29" spans="1:26" x14ac:dyDescent="0.35">
      <c r="A29" s="350" t="s">
        <v>8</v>
      </c>
      <c r="B29" s="351"/>
      <c r="C29" s="351"/>
      <c r="D29" s="351"/>
      <c r="E29" s="351"/>
      <c r="F29" s="351"/>
      <c r="G29" s="352" t="s">
        <v>204</v>
      </c>
      <c r="H29" s="353"/>
      <c r="I29" s="353"/>
      <c r="J29" s="353"/>
      <c r="K29" s="354"/>
    </row>
    <row r="30" spans="1:26" ht="18.75" thickBot="1" x14ac:dyDescent="0.4">
      <c r="A30" s="355" t="s">
        <v>205</v>
      </c>
      <c r="B30" s="356"/>
      <c r="C30" s="356"/>
      <c r="D30" s="356"/>
      <c r="E30" s="356"/>
      <c r="F30" s="357"/>
      <c r="G30" s="358" t="s">
        <v>201</v>
      </c>
      <c r="H30" s="359"/>
      <c r="I30" s="359"/>
      <c r="J30" s="359"/>
      <c r="K30" s="360"/>
    </row>
    <row r="31" spans="1:26" s="283" customFormat="1" ht="23.25" customHeight="1" x14ac:dyDescent="0.35">
      <c r="A31" s="361"/>
      <c r="B31" s="362"/>
      <c r="C31" s="362"/>
      <c r="D31" s="362"/>
      <c r="E31" s="362"/>
      <c r="F31" s="362"/>
      <c r="G31" s="279" t="s">
        <v>2</v>
      </c>
      <c r="H31" s="280" t="s">
        <v>206</v>
      </c>
      <c r="I31" s="280" t="s">
        <v>207</v>
      </c>
      <c r="J31" s="280" t="s">
        <v>208</v>
      </c>
      <c r="K31" s="281" t="s">
        <v>209</v>
      </c>
      <c r="L31" s="282"/>
      <c r="M31" s="282"/>
      <c r="N31" s="282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</row>
    <row r="32" spans="1:26" x14ac:dyDescent="0.35">
      <c r="A32" s="361"/>
      <c r="B32" s="362"/>
      <c r="C32" s="362"/>
      <c r="D32" s="362"/>
      <c r="E32" s="362"/>
      <c r="F32" s="362"/>
      <c r="G32" s="270"/>
      <c r="H32" s="284"/>
      <c r="I32" s="284"/>
      <c r="J32" s="285"/>
      <c r="K32" s="286"/>
    </row>
    <row r="33" spans="1:12" x14ac:dyDescent="0.35">
      <c r="A33" s="361"/>
      <c r="B33" s="362"/>
      <c r="C33" s="362"/>
      <c r="D33" s="362"/>
      <c r="E33" s="362"/>
      <c r="F33" s="362"/>
      <c r="G33" s="270"/>
      <c r="H33" s="284"/>
      <c r="I33" s="284"/>
      <c r="J33" s="285"/>
      <c r="K33" s="286"/>
      <c r="L33" s="287"/>
    </row>
    <row r="34" spans="1:12" x14ac:dyDescent="0.35">
      <c r="A34" s="361"/>
      <c r="B34" s="362"/>
      <c r="C34" s="362"/>
      <c r="D34" s="362"/>
      <c r="E34" s="362"/>
      <c r="F34" s="362"/>
      <c r="G34" s="270"/>
      <c r="H34" s="284"/>
      <c r="I34" s="284"/>
      <c r="J34" s="285"/>
      <c r="K34" s="286"/>
      <c r="L34" s="287"/>
    </row>
    <row r="35" spans="1:12" x14ac:dyDescent="0.35">
      <c r="A35" s="361"/>
      <c r="B35" s="362"/>
      <c r="C35" s="362"/>
      <c r="D35" s="362"/>
      <c r="E35" s="362"/>
      <c r="F35" s="362"/>
      <c r="G35" s="288"/>
      <c r="H35" s="284"/>
      <c r="I35" s="284"/>
      <c r="J35" s="285"/>
      <c r="K35" s="286"/>
    </row>
    <row r="36" spans="1:12" x14ac:dyDescent="0.35">
      <c r="A36" s="361"/>
      <c r="B36" s="362"/>
      <c r="C36" s="362"/>
      <c r="D36" s="362"/>
      <c r="E36" s="362"/>
      <c r="F36" s="362"/>
      <c r="G36" s="288"/>
      <c r="H36" s="284"/>
      <c r="I36" s="284"/>
      <c r="J36" s="285"/>
      <c r="K36" s="286"/>
    </row>
    <row r="37" spans="1:12" x14ac:dyDescent="0.35">
      <c r="A37" s="361"/>
      <c r="B37" s="362"/>
      <c r="C37" s="362"/>
      <c r="D37" s="362"/>
      <c r="E37" s="362"/>
      <c r="F37" s="362"/>
      <c r="G37" s="288"/>
      <c r="H37" s="284"/>
      <c r="I37" s="284"/>
      <c r="J37" s="285"/>
      <c r="K37" s="286"/>
    </row>
    <row r="38" spans="1:12" ht="18.75" thickBot="1" x14ac:dyDescent="0.4">
      <c r="A38" s="361"/>
      <c r="B38" s="362"/>
      <c r="C38" s="362"/>
      <c r="D38" s="362"/>
      <c r="E38" s="362"/>
      <c r="F38" s="362"/>
      <c r="G38" s="289" t="s">
        <v>210</v>
      </c>
      <c r="H38" s="290">
        <f>SUM(H32:H37)</f>
        <v>0</v>
      </c>
      <c r="I38" s="290">
        <f>SUM(I32:I37)</f>
        <v>0</v>
      </c>
      <c r="J38" s="291">
        <f>SUM(J32:J37)</f>
        <v>0</v>
      </c>
      <c r="K38" s="286" t="str">
        <f>IFERROR(AVERAGE(K32:K37)," ")</f>
        <v xml:space="preserve"> </v>
      </c>
    </row>
    <row r="39" spans="1:12" x14ac:dyDescent="0.35">
      <c r="A39" s="317" t="s">
        <v>203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40"/>
    </row>
    <row r="40" spans="1:12" ht="72.75" customHeight="1" thickBot="1" x14ac:dyDescent="0.4">
      <c r="A40" s="327"/>
      <c r="B40" s="328"/>
      <c r="C40" s="328"/>
      <c r="D40" s="328"/>
      <c r="E40" s="328"/>
      <c r="F40" s="328"/>
      <c r="G40" s="328"/>
      <c r="H40" s="328"/>
      <c r="I40" s="328"/>
      <c r="J40" s="328"/>
      <c r="K40" s="329"/>
    </row>
    <row r="41" spans="1:12" ht="15.75" customHeight="1" thickBot="1" x14ac:dyDescent="0.4">
      <c r="A41" s="330"/>
      <c r="B41" s="308"/>
      <c r="C41" s="308"/>
      <c r="D41" s="308"/>
      <c r="E41" s="308"/>
      <c r="F41" s="308"/>
      <c r="G41" s="308"/>
      <c r="H41" s="308"/>
      <c r="I41" s="308"/>
      <c r="J41" s="308"/>
      <c r="K41" s="308"/>
    </row>
    <row r="42" spans="1:12" ht="15.75" customHeight="1" thickBot="1" x14ac:dyDescent="0.4">
      <c r="A42" s="331" t="s">
        <v>211</v>
      </c>
      <c r="B42" s="332"/>
      <c r="C42" s="332"/>
      <c r="D42" s="332"/>
      <c r="E42" s="332"/>
      <c r="F42" s="332"/>
      <c r="G42" s="333" t="s">
        <v>212</v>
      </c>
      <c r="H42" s="334"/>
      <c r="I42" s="334"/>
      <c r="J42" s="334"/>
      <c r="K42" s="335"/>
    </row>
    <row r="43" spans="1:12" ht="18" customHeight="1" thickBot="1" x14ac:dyDescent="0.4">
      <c r="A43" s="336" t="s">
        <v>0</v>
      </c>
      <c r="B43" s="337"/>
      <c r="C43" s="337"/>
      <c r="D43" s="337"/>
      <c r="E43" s="337"/>
      <c r="F43" s="337"/>
      <c r="G43" s="338" t="s">
        <v>201</v>
      </c>
      <c r="H43" s="338"/>
      <c r="I43" s="338"/>
      <c r="J43" s="338"/>
      <c r="K43" s="339"/>
    </row>
    <row r="44" spans="1:12" ht="23.25" customHeight="1" x14ac:dyDescent="0.35">
      <c r="A44" s="308"/>
      <c r="B44" s="308"/>
      <c r="C44" s="308"/>
      <c r="D44" s="308"/>
      <c r="E44" s="308"/>
      <c r="F44" s="315"/>
      <c r="G44" s="279" t="s">
        <v>2</v>
      </c>
      <c r="H44" s="280" t="s">
        <v>213</v>
      </c>
      <c r="I44" s="280" t="s">
        <v>214</v>
      </c>
      <c r="J44" s="280" t="s">
        <v>215</v>
      </c>
      <c r="K44" s="281" t="s">
        <v>216</v>
      </c>
    </row>
    <row r="45" spans="1:12" x14ac:dyDescent="0.35">
      <c r="A45" s="308"/>
      <c r="B45" s="308"/>
      <c r="C45" s="308"/>
      <c r="D45" s="308"/>
      <c r="E45" s="308"/>
      <c r="F45" s="315"/>
      <c r="G45" s="270"/>
      <c r="H45" s="292"/>
      <c r="I45" s="293"/>
      <c r="J45" s="294"/>
      <c r="K45" s="295" t="str">
        <f t="shared" ref="K45:K49" si="0">IFERROR(I45/H45,"")</f>
        <v/>
      </c>
    </row>
    <row r="46" spans="1:12" x14ac:dyDescent="0.35">
      <c r="A46" s="308"/>
      <c r="B46" s="308"/>
      <c r="C46" s="308"/>
      <c r="D46" s="308"/>
      <c r="E46" s="308"/>
      <c r="F46" s="315"/>
      <c r="G46" s="270"/>
      <c r="H46" s="292"/>
      <c r="I46" s="296"/>
      <c r="J46" s="294"/>
      <c r="K46" s="295" t="str">
        <f t="shared" si="0"/>
        <v/>
      </c>
    </row>
    <row r="47" spans="1:12" x14ac:dyDescent="0.35">
      <c r="A47" s="308"/>
      <c r="B47" s="308"/>
      <c r="C47" s="308"/>
      <c r="D47" s="308"/>
      <c r="E47" s="308"/>
      <c r="F47" s="315"/>
      <c r="G47" s="270"/>
      <c r="H47" s="297"/>
      <c r="I47" s="298"/>
      <c r="J47" s="297"/>
      <c r="K47" s="295" t="str">
        <f t="shared" si="0"/>
        <v/>
      </c>
    </row>
    <row r="48" spans="1:12" x14ac:dyDescent="0.35">
      <c r="A48" s="308"/>
      <c r="B48" s="308"/>
      <c r="C48" s="308"/>
      <c r="D48" s="308"/>
      <c r="E48" s="308"/>
      <c r="F48" s="315"/>
      <c r="G48" s="299"/>
      <c r="H48" s="297"/>
      <c r="I48" s="297"/>
      <c r="J48" s="297"/>
      <c r="K48" s="295" t="str">
        <f t="shared" si="0"/>
        <v/>
      </c>
    </row>
    <row r="49" spans="1:11" x14ac:dyDescent="0.35">
      <c r="A49" s="308"/>
      <c r="B49" s="308"/>
      <c r="C49" s="308"/>
      <c r="D49" s="308"/>
      <c r="E49" s="308"/>
      <c r="F49" s="315"/>
      <c r="G49" s="299"/>
      <c r="H49" s="297"/>
      <c r="I49" s="297"/>
      <c r="J49" s="297"/>
      <c r="K49" s="295" t="str">
        <f t="shared" si="0"/>
        <v/>
      </c>
    </row>
    <row r="50" spans="1:11" ht="18.75" thickBot="1" x14ac:dyDescent="0.4">
      <c r="A50" s="308"/>
      <c r="B50" s="308"/>
      <c r="C50" s="308"/>
      <c r="D50" s="308"/>
      <c r="E50" s="308"/>
      <c r="F50" s="315"/>
      <c r="G50" s="299"/>
      <c r="H50" s="297"/>
      <c r="I50" s="297"/>
      <c r="J50" s="297"/>
      <c r="K50" s="295" t="str">
        <f t="shared" ref="K50" si="1">IFERROR(I50/H50,"")</f>
        <v/>
      </c>
    </row>
    <row r="51" spans="1:11" ht="18.75" thickBot="1" x14ac:dyDescent="0.4">
      <c r="A51" s="316"/>
      <c r="B51" s="316"/>
      <c r="C51" s="316"/>
      <c r="D51" s="316"/>
      <c r="E51" s="316"/>
      <c r="F51" s="316"/>
      <c r="G51" s="300" t="s">
        <v>210</v>
      </c>
      <c r="H51" s="301"/>
      <c r="I51" s="301"/>
      <c r="J51" s="301"/>
      <c r="K51" s="302" t="str">
        <f>IFERROR(AVERAGE(K45:K50),"")</f>
        <v/>
      </c>
    </row>
    <row r="52" spans="1:11" x14ac:dyDescent="0.35">
      <c r="A52" s="317" t="s">
        <v>203</v>
      </c>
      <c r="B52" s="318"/>
      <c r="C52" s="318"/>
      <c r="D52" s="318"/>
      <c r="E52" s="318"/>
      <c r="F52" s="318"/>
      <c r="G52" s="319"/>
      <c r="H52" s="319"/>
      <c r="I52" s="319"/>
      <c r="J52" s="319"/>
      <c r="K52" s="320"/>
    </row>
    <row r="53" spans="1:11" ht="38.25" customHeight="1" thickBot="1" x14ac:dyDescent="0.4">
      <c r="A53" s="312"/>
      <c r="B53" s="313"/>
      <c r="C53" s="313"/>
      <c r="D53" s="313"/>
      <c r="E53" s="313"/>
      <c r="F53" s="313"/>
      <c r="G53" s="313"/>
      <c r="H53" s="313"/>
      <c r="I53" s="313"/>
      <c r="J53" s="313"/>
      <c r="K53" s="314"/>
    </row>
    <row r="54" spans="1:11" s="308" customFormat="1" ht="18.75" thickBot="1" x14ac:dyDescent="0.4"/>
    <row r="55" spans="1:11" x14ac:dyDescent="0.35">
      <c r="A55" s="321" t="s">
        <v>217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3"/>
    </row>
    <row r="56" spans="1:11" ht="139.5" customHeight="1" thickBot="1" x14ac:dyDescent="0.4">
      <c r="A56" s="324"/>
      <c r="B56" s="325"/>
      <c r="C56" s="325"/>
      <c r="D56" s="325"/>
      <c r="E56" s="325"/>
      <c r="F56" s="325"/>
      <c r="G56" s="325"/>
      <c r="H56" s="325"/>
      <c r="I56" s="325"/>
      <c r="J56" s="325"/>
      <c r="K56" s="326"/>
    </row>
    <row r="57" spans="1:11" s="308" customFormat="1" ht="15.75" customHeight="1" thickBot="1" x14ac:dyDescent="0.4"/>
    <row r="58" spans="1:11" x14ac:dyDescent="0.35">
      <c r="A58" s="309" t="s">
        <v>218</v>
      </c>
      <c r="B58" s="310"/>
      <c r="C58" s="310"/>
      <c r="D58" s="310"/>
      <c r="E58" s="310"/>
      <c r="F58" s="310"/>
      <c r="G58" s="310"/>
      <c r="H58" s="310"/>
      <c r="I58" s="310"/>
      <c r="J58" s="310"/>
      <c r="K58" s="311"/>
    </row>
    <row r="59" spans="1:11" ht="83.25" customHeight="1" thickBot="1" x14ac:dyDescent="0.4">
      <c r="A59" s="312"/>
      <c r="B59" s="313"/>
      <c r="C59" s="313"/>
      <c r="D59" s="313"/>
      <c r="E59" s="313"/>
      <c r="F59" s="313"/>
      <c r="G59" s="313"/>
      <c r="H59" s="313"/>
      <c r="I59" s="313"/>
      <c r="J59" s="313"/>
      <c r="K59" s="314"/>
    </row>
    <row r="60" spans="1:11" x14ac:dyDescent="0.35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</row>
  </sheetData>
  <mergeCells count="42">
    <mergeCell ref="D2:H2"/>
    <mergeCell ref="D1:H1"/>
    <mergeCell ref="A31:F38"/>
    <mergeCell ref="G8:G12"/>
    <mergeCell ref="H8:J12"/>
    <mergeCell ref="A15:F16"/>
    <mergeCell ref="G15:G16"/>
    <mergeCell ref="H15:I15"/>
    <mergeCell ref="J15:K15"/>
    <mergeCell ref="H16:I16"/>
    <mergeCell ref="J16:K16"/>
    <mergeCell ref="B8:C8"/>
    <mergeCell ref="B10:C10"/>
    <mergeCell ref="A27:K27"/>
    <mergeCell ref="A28:K28"/>
    <mergeCell ref="A29:F29"/>
    <mergeCell ref="G29:K29"/>
    <mergeCell ref="A30:F30"/>
    <mergeCell ref="G30:K30"/>
    <mergeCell ref="A60:K60"/>
    <mergeCell ref="A44:F51"/>
    <mergeCell ref="A52:K52"/>
    <mergeCell ref="A53:K53"/>
    <mergeCell ref="A54:XFD54"/>
    <mergeCell ref="A55:K55"/>
    <mergeCell ref="A56:K56"/>
    <mergeCell ref="B1:C1"/>
    <mergeCell ref="B2:C2"/>
    <mergeCell ref="A57:XFD57"/>
    <mergeCell ref="A58:K58"/>
    <mergeCell ref="A59:K59"/>
    <mergeCell ref="A40:K40"/>
    <mergeCell ref="A41:K41"/>
    <mergeCell ref="A42:F42"/>
    <mergeCell ref="G42:K42"/>
    <mergeCell ref="A43:F43"/>
    <mergeCell ref="G43:K43"/>
    <mergeCell ref="A39:K39"/>
    <mergeCell ref="A17:F17"/>
    <mergeCell ref="G17:K17"/>
    <mergeCell ref="A18:F25"/>
    <mergeCell ref="A26:K2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5"/>
  <sheetViews>
    <sheetView showGridLines="0" zoomScale="90" zoomScaleNormal="90" zoomScaleSheetLayoutView="100" workbookViewId="0">
      <selection activeCell="F9" sqref="F9"/>
    </sheetView>
  </sheetViews>
  <sheetFormatPr baseColWidth="10" defaultColWidth="11.42578125" defaultRowHeight="11.25" x14ac:dyDescent="0.15"/>
  <cols>
    <col min="1" max="1" width="14.28515625" style="111" customWidth="1"/>
    <col min="2" max="2" width="21.140625" style="112" customWidth="1"/>
    <col min="3" max="4" width="21.28515625" style="112" customWidth="1"/>
    <col min="5" max="5" width="48.28515625" style="111" customWidth="1"/>
    <col min="6" max="7" width="12.42578125" style="111" customWidth="1"/>
    <col min="8" max="8" width="29.140625" style="111" customWidth="1"/>
    <col min="9" max="16384" width="11.42578125" style="102"/>
  </cols>
  <sheetData>
    <row r="1" spans="1:8" ht="18" customHeight="1" x14ac:dyDescent="0.15">
      <c r="A1" s="492"/>
      <c r="B1" s="492"/>
      <c r="C1" s="492"/>
      <c r="D1" s="492"/>
      <c r="E1" s="492"/>
      <c r="F1" s="492"/>
      <c r="G1" s="492"/>
      <c r="H1" s="492"/>
    </row>
    <row r="2" spans="1:8" ht="18" customHeight="1" x14ac:dyDescent="0.15">
      <c r="A2" s="36"/>
      <c r="B2" s="479" t="s">
        <v>144</v>
      </c>
      <c r="C2" s="479"/>
      <c r="D2" s="479"/>
      <c r="E2" s="479"/>
      <c r="F2" s="479"/>
      <c r="G2" s="479"/>
      <c r="H2" s="479"/>
    </row>
    <row r="3" spans="1:8" ht="18" customHeight="1" x14ac:dyDescent="0.15">
      <c r="A3" s="493"/>
      <c r="B3" s="493"/>
      <c r="C3" s="493"/>
      <c r="D3" s="493"/>
      <c r="E3" s="493"/>
      <c r="F3" s="493"/>
      <c r="G3" s="493"/>
      <c r="H3" s="493"/>
    </row>
    <row r="4" spans="1:8" ht="9.75" customHeight="1" x14ac:dyDescent="0.15">
      <c r="A4" s="95"/>
      <c r="B4" s="95"/>
      <c r="C4" s="95"/>
      <c r="D4" s="95"/>
      <c r="E4" s="95"/>
      <c r="F4" s="95"/>
      <c r="G4" s="95"/>
      <c r="H4" s="95"/>
    </row>
    <row r="5" spans="1:8" ht="23.25" customHeight="1" x14ac:dyDescent="0.15">
      <c r="A5" s="104" t="s">
        <v>52</v>
      </c>
      <c r="B5" s="494" t="s">
        <v>222</v>
      </c>
      <c r="C5" s="494"/>
      <c r="D5" s="494"/>
      <c r="E5" s="113" t="s">
        <v>153</v>
      </c>
      <c r="F5" s="495">
        <v>86920</v>
      </c>
      <c r="G5" s="495"/>
      <c r="H5" s="105"/>
    </row>
    <row r="6" spans="1:8" ht="39" customHeight="1" x14ac:dyDescent="0.2">
      <c r="A6" s="467" t="s">
        <v>148</v>
      </c>
      <c r="B6" s="468"/>
      <c r="C6" s="114">
        <v>44644</v>
      </c>
      <c r="D6" s="107"/>
      <c r="E6" s="104"/>
      <c r="F6" s="104"/>
      <c r="G6" s="104"/>
      <c r="H6" s="105"/>
    </row>
    <row r="7" spans="1:8" ht="30" customHeight="1" x14ac:dyDescent="0.2">
      <c r="A7" s="467" t="s">
        <v>149</v>
      </c>
      <c r="B7" s="468"/>
      <c r="C7" s="107">
        <v>44918</v>
      </c>
      <c r="D7" s="107"/>
      <c r="E7" s="105"/>
      <c r="F7" s="115" t="s">
        <v>154</v>
      </c>
      <c r="G7" s="115" t="s">
        <v>155</v>
      </c>
      <c r="H7" s="105"/>
    </row>
    <row r="8" spans="1:8" ht="30" customHeight="1" x14ac:dyDescent="0.2">
      <c r="A8" s="467" t="s">
        <v>150</v>
      </c>
      <c r="B8" s="468"/>
      <c r="C8" s="106">
        <v>44866</v>
      </c>
      <c r="D8" s="107"/>
      <c r="E8" s="105"/>
      <c r="F8" s="116" t="e">
        <f>+COUNTIF($H$11:$H$379,$F$7)/(COUNTA($A$11:$A$379))</f>
        <v>#DIV/0!</v>
      </c>
      <c r="G8" s="116" t="e">
        <f>+COUNTIF($H$11:$H$379,$G$7)/(COUNTA($A$11:$A$379))</f>
        <v>#DIV/0!</v>
      </c>
      <c r="H8" s="105"/>
    </row>
    <row r="9" spans="1:8" ht="20.25" customHeight="1" x14ac:dyDescent="0.15">
      <c r="A9" s="108"/>
      <c r="B9" s="108"/>
      <c r="C9" s="108"/>
      <c r="D9" s="108"/>
      <c r="E9" s="108"/>
      <c r="F9" s="108"/>
      <c r="G9" s="108"/>
      <c r="H9" s="108"/>
    </row>
    <row r="10" spans="1:8" ht="45" customHeight="1" x14ac:dyDescent="0.15">
      <c r="A10" s="109" t="s">
        <v>145</v>
      </c>
      <c r="B10" s="110" t="s">
        <v>151</v>
      </c>
      <c r="C10" s="110" t="s">
        <v>152</v>
      </c>
      <c r="D10" s="489" t="s">
        <v>119</v>
      </c>
      <c r="E10" s="490"/>
      <c r="F10" s="490"/>
      <c r="G10" s="491"/>
      <c r="H10" s="109" t="s">
        <v>45</v>
      </c>
    </row>
    <row r="11" spans="1:8" s="103" customFormat="1" ht="18" customHeight="1" x14ac:dyDescent="0.15">
      <c r="A11" s="96"/>
      <c r="B11" s="97"/>
      <c r="C11" s="97"/>
      <c r="D11" s="486"/>
      <c r="E11" s="487"/>
      <c r="F11" s="487"/>
      <c r="G11" s="488"/>
      <c r="H11" s="98"/>
    </row>
    <row r="12" spans="1:8" s="103" customFormat="1" ht="18" customHeight="1" x14ac:dyDescent="0.15">
      <c r="A12" s="96"/>
      <c r="B12" s="97"/>
      <c r="C12" s="97"/>
      <c r="D12" s="486"/>
      <c r="E12" s="487"/>
      <c r="F12" s="487"/>
      <c r="G12" s="488"/>
      <c r="H12" s="98"/>
    </row>
    <row r="13" spans="1:8" s="103" customFormat="1" ht="18" customHeight="1" x14ac:dyDescent="0.15">
      <c r="A13" s="96"/>
      <c r="B13" s="97"/>
      <c r="C13" s="97"/>
      <c r="D13" s="486"/>
      <c r="E13" s="487"/>
      <c r="F13" s="487"/>
      <c r="G13" s="488"/>
      <c r="H13" s="98"/>
    </row>
    <row r="14" spans="1:8" ht="18" customHeight="1" x14ac:dyDescent="0.15">
      <c r="A14" s="96"/>
      <c r="B14" s="97"/>
      <c r="C14" s="97"/>
      <c r="D14" s="486"/>
      <c r="E14" s="487"/>
      <c r="F14" s="487"/>
      <c r="G14" s="488"/>
      <c r="H14" s="98"/>
    </row>
    <row r="15" spans="1:8" ht="18" customHeight="1" x14ac:dyDescent="0.15">
      <c r="A15" s="96"/>
      <c r="B15" s="97"/>
      <c r="C15" s="97"/>
      <c r="D15" s="486"/>
      <c r="E15" s="487"/>
      <c r="F15" s="487"/>
      <c r="G15" s="488"/>
      <c r="H15" s="98"/>
    </row>
    <row r="16" spans="1:8" ht="18" customHeight="1" x14ac:dyDescent="0.15">
      <c r="A16" s="96"/>
      <c r="B16" s="97"/>
      <c r="C16" s="97"/>
      <c r="D16" s="486"/>
      <c r="E16" s="487"/>
      <c r="F16" s="487"/>
      <c r="G16" s="488"/>
      <c r="H16" s="98"/>
    </row>
    <row r="17" spans="1:8" ht="18" customHeight="1" x14ac:dyDescent="0.15">
      <c r="A17" s="96"/>
      <c r="B17" s="97"/>
      <c r="C17" s="97"/>
      <c r="D17" s="486"/>
      <c r="E17" s="487"/>
      <c r="F17" s="487"/>
      <c r="G17" s="488"/>
      <c r="H17" s="98"/>
    </row>
    <row r="18" spans="1:8" ht="18" customHeight="1" x14ac:dyDescent="0.15">
      <c r="A18" s="96"/>
      <c r="B18" s="97"/>
      <c r="C18" s="97"/>
      <c r="D18" s="486"/>
      <c r="E18" s="487"/>
      <c r="F18" s="487"/>
      <c r="G18" s="488"/>
      <c r="H18" s="98"/>
    </row>
    <row r="19" spans="1:8" ht="18" customHeight="1" x14ac:dyDescent="0.15">
      <c r="A19" s="96"/>
      <c r="B19" s="97"/>
      <c r="C19" s="97"/>
      <c r="D19" s="486"/>
      <c r="E19" s="487"/>
      <c r="F19" s="487"/>
      <c r="G19" s="488"/>
      <c r="H19" s="98"/>
    </row>
    <row r="20" spans="1:8" ht="18" customHeight="1" x14ac:dyDescent="0.15">
      <c r="A20" s="96"/>
      <c r="B20" s="97"/>
      <c r="C20" s="97"/>
      <c r="D20" s="486"/>
      <c r="E20" s="487"/>
      <c r="F20" s="487"/>
      <c r="G20" s="488"/>
      <c r="H20" s="98"/>
    </row>
    <row r="21" spans="1:8" ht="18" customHeight="1" x14ac:dyDescent="0.15">
      <c r="A21" s="96"/>
      <c r="B21" s="97"/>
      <c r="C21" s="97"/>
      <c r="D21" s="486"/>
      <c r="E21" s="487"/>
      <c r="F21" s="487"/>
      <c r="G21" s="488"/>
      <c r="H21" s="98"/>
    </row>
    <row r="22" spans="1:8" ht="18" customHeight="1" x14ac:dyDescent="0.15">
      <c r="A22" s="96"/>
      <c r="B22" s="97"/>
      <c r="C22" s="97"/>
      <c r="D22" s="486"/>
      <c r="E22" s="487"/>
      <c r="F22" s="487"/>
      <c r="G22" s="488"/>
      <c r="H22" s="98"/>
    </row>
    <row r="23" spans="1:8" ht="18" customHeight="1" x14ac:dyDescent="0.15">
      <c r="A23" s="96"/>
      <c r="B23" s="97"/>
      <c r="C23" s="97"/>
      <c r="D23" s="486"/>
      <c r="E23" s="487"/>
      <c r="F23" s="487"/>
      <c r="G23" s="488"/>
      <c r="H23" s="98"/>
    </row>
    <row r="24" spans="1:8" ht="18" customHeight="1" x14ac:dyDescent="0.15">
      <c r="A24" s="96"/>
      <c r="B24" s="97"/>
      <c r="C24" s="97"/>
      <c r="D24" s="486"/>
      <c r="E24" s="487"/>
      <c r="F24" s="487"/>
      <c r="G24" s="488"/>
      <c r="H24" s="98"/>
    </row>
    <row r="25" spans="1:8" ht="18" customHeight="1" x14ac:dyDescent="0.15">
      <c r="A25" s="96"/>
      <c r="B25" s="97"/>
      <c r="C25" s="97"/>
      <c r="D25" s="486"/>
      <c r="E25" s="487"/>
      <c r="F25" s="487"/>
      <c r="G25" s="488"/>
      <c r="H25" s="98"/>
    </row>
    <row r="26" spans="1:8" ht="18" customHeight="1" x14ac:dyDescent="0.15">
      <c r="A26" s="96"/>
      <c r="B26" s="97"/>
      <c r="C26" s="97"/>
      <c r="D26" s="486"/>
      <c r="E26" s="487"/>
      <c r="F26" s="487"/>
      <c r="G26" s="488"/>
      <c r="H26" s="98"/>
    </row>
    <row r="27" spans="1:8" ht="18" customHeight="1" x14ac:dyDescent="0.15">
      <c r="A27" s="96"/>
      <c r="B27" s="97"/>
      <c r="C27" s="97"/>
      <c r="D27" s="486"/>
      <c r="E27" s="487"/>
      <c r="F27" s="487"/>
      <c r="G27" s="488"/>
      <c r="H27" s="98"/>
    </row>
    <row r="28" spans="1:8" ht="18" customHeight="1" x14ac:dyDescent="0.15">
      <c r="A28" s="96"/>
      <c r="B28" s="97"/>
      <c r="C28" s="97"/>
      <c r="D28" s="486"/>
      <c r="E28" s="487"/>
      <c r="F28" s="487"/>
      <c r="G28" s="488"/>
      <c r="H28" s="98"/>
    </row>
    <row r="29" spans="1:8" ht="18" customHeight="1" x14ac:dyDescent="0.15">
      <c r="A29" s="96"/>
      <c r="B29" s="97"/>
      <c r="C29" s="97"/>
      <c r="D29" s="486"/>
      <c r="E29" s="487"/>
      <c r="F29" s="487"/>
      <c r="G29" s="488"/>
      <c r="H29" s="98"/>
    </row>
    <row r="30" spans="1:8" ht="18" customHeight="1" x14ac:dyDescent="0.15">
      <c r="A30" s="96"/>
      <c r="B30" s="97"/>
      <c r="C30" s="97"/>
      <c r="D30" s="486"/>
      <c r="E30" s="487"/>
      <c r="F30" s="487"/>
      <c r="G30" s="488"/>
      <c r="H30" s="98"/>
    </row>
    <row r="31" spans="1:8" ht="18" customHeight="1" x14ac:dyDescent="0.15">
      <c r="A31" s="99"/>
      <c r="B31" s="100"/>
      <c r="C31" s="100"/>
      <c r="D31" s="486"/>
      <c r="E31" s="487"/>
      <c r="F31" s="487"/>
      <c r="G31" s="488"/>
      <c r="H31" s="98"/>
    </row>
    <row r="32" spans="1:8" ht="18" customHeight="1" x14ac:dyDescent="0.15">
      <c r="A32" s="101"/>
      <c r="B32" s="100"/>
      <c r="C32" s="100"/>
      <c r="D32" s="486"/>
      <c r="E32" s="487"/>
      <c r="F32" s="487"/>
      <c r="G32" s="488"/>
      <c r="H32" s="98"/>
    </row>
    <row r="33" spans="1:8" ht="18" customHeight="1" x14ac:dyDescent="0.15">
      <c r="A33" s="101"/>
      <c r="B33" s="100"/>
      <c r="C33" s="100"/>
      <c r="D33" s="486"/>
      <c r="E33" s="487"/>
      <c r="F33" s="487"/>
      <c r="G33" s="488"/>
      <c r="H33" s="98"/>
    </row>
    <row r="34" spans="1:8" ht="18" customHeight="1" x14ac:dyDescent="0.15"/>
    <row r="35" spans="1:8" ht="18" customHeight="1" x14ac:dyDescent="0.15"/>
    <row r="36" spans="1:8" ht="18" customHeight="1" x14ac:dyDescent="0.15"/>
    <row r="37" spans="1:8" ht="18" customHeight="1" x14ac:dyDescent="0.15"/>
    <row r="38" spans="1:8" ht="18" customHeight="1" x14ac:dyDescent="0.15"/>
    <row r="39" spans="1:8" ht="18" customHeight="1" x14ac:dyDescent="0.15"/>
    <row r="40" spans="1:8" ht="18" customHeight="1" x14ac:dyDescent="0.15"/>
    <row r="41" spans="1:8" ht="18" customHeight="1" x14ac:dyDescent="0.15"/>
    <row r="42" spans="1:8" ht="18" customHeight="1" x14ac:dyDescent="0.15"/>
    <row r="43" spans="1:8" ht="18" customHeight="1" x14ac:dyDescent="0.15"/>
    <row r="44" spans="1:8" ht="18" customHeight="1" x14ac:dyDescent="0.15"/>
    <row r="45" spans="1:8" ht="18" customHeight="1" x14ac:dyDescent="0.15"/>
    <row r="46" spans="1:8" ht="18" customHeight="1" x14ac:dyDescent="0.15"/>
    <row r="47" spans="1:8" ht="18" customHeight="1" x14ac:dyDescent="0.15"/>
    <row r="48" spans="1:8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</sheetData>
  <mergeCells count="32">
    <mergeCell ref="A1:H1"/>
    <mergeCell ref="A3:H3"/>
    <mergeCell ref="B2:H2"/>
    <mergeCell ref="B5:D5"/>
    <mergeCell ref="A8:B8"/>
    <mergeCell ref="A6:B6"/>
    <mergeCell ref="A7:B7"/>
    <mergeCell ref="F5:G5"/>
    <mergeCell ref="D21:G21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33:G33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</mergeCells>
  <pageMargins left="0.31496062992125984" right="0.31496062992125984" top="0.59055118110236227" bottom="0.15748031496062992" header="0.31496062992125984" footer="0.31496062992125984"/>
  <pageSetup scale="63" orientation="landscape" horizontalDpi="4294967294" verticalDpi="4294967294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Hoja1!$I$1:$I$2</xm:f>
          </x14:formula1>
          <xm:sqref>H11:H33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2670-1379-496C-8C00-24EF494990F1}">
  <dimension ref="A1:F4"/>
  <sheetViews>
    <sheetView showGridLines="0" workbookViewId="0">
      <selection activeCell="G11" sqref="G11"/>
    </sheetView>
  </sheetViews>
  <sheetFormatPr baseColWidth="10" defaultRowHeight="15" x14ac:dyDescent="0.25"/>
  <cols>
    <col min="2" max="2" width="25.42578125" customWidth="1"/>
  </cols>
  <sheetData>
    <row r="1" spans="1:6" x14ac:dyDescent="0.25">
      <c r="A1" s="228" t="s">
        <v>225</v>
      </c>
      <c r="B1" s="228" t="s">
        <v>256</v>
      </c>
      <c r="C1" s="228" t="s">
        <v>257</v>
      </c>
      <c r="D1" s="228" t="s">
        <v>258</v>
      </c>
      <c r="E1" s="228" t="s">
        <v>259</v>
      </c>
      <c r="F1" s="228" t="s">
        <v>260</v>
      </c>
    </row>
    <row r="2" spans="1:6" x14ac:dyDescent="0.25">
      <c r="A2" s="229">
        <v>0</v>
      </c>
      <c r="B2" s="229" t="s">
        <v>261</v>
      </c>
      <c r="C2" s="229" t="s">
        <v>262</v>
      </c>
      <c r="D2" s="229" t="s">
        <v>263</v>
      </c>
      <c r="E2" s="229" t="s">
        <v>264</v>
      </c>
      <c r="F2" s="230">
        <v>38071</v>
      </c>
    </row>
    <row r="3" spans="1:6" ht="38.25" x14ac:dyDescent="0.25">
      <c r="A3" s="229">
        <v>1</v>
      </c>
      <c r="B3" s="229" t="s">
        <v>268</v>
      </c>
      <c r="C3" s="229" t="s">
        <v>269</v>
      </c>
      <c r="D3" s="229" t="s">
        <v>267</v>
      </c>
      <c r="E3" s="229" t="s">
        <v>267</v>
      </c>
      <c r="F3" s="230">
        <v>44889</v>
      </c>
    </row>
    <row r="4" spans="1:6" ht="25.5" x14ac:dyDescent="0.25">
      <c r="A4" s="229">
        <v>2</v>
      </c>
      <c r="B4" s="229" t="s">
        <v>265</v>
      </c>
      <c r="C4" s="229" t="s">
        <v>266</v>
      </c>
      <c r="D4" s="229" t="s">
        <v>267</v>
      </c>
      <c r="E4" s="229" t="s">
        <v>267</v>
      </c>
      <c r="F4" s="230">
        <v>44907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10"/>
  <sheetViews>
    <sheetView workbookViewId="0">
      <selection activeCell="H4" sqref="H4"/>
    </sheetView>
  </sheetViews>
  <sheetFormatPr baseColWidth="10" defaultRowHeight="15" x14ac:dyDescent="0.25"/>
  <cols>
    <col min="4" max="4" width="23.7109375" customWidth="1"/>
    <col min="5" max="5" width="11.28515625" bestFit="1" customWidth="1"/>
  </cols>
  <sheetData>
    <row r="1" spans="1:9" x14ac:dyDescent="0.25">
      <c r="A1" t="s">
        <v>46</v>
      </c>
      <c r="B1" t="s">
        <v>87</v>
      </c>
      <c r="C1" t="s">
        <v>4</v>
      </c>
      <c r="D1" s="89" t="s">
        <v>99</v>
      </c>
      <c r="E1" s="89" t="s">
        <v>108</v>
      </c>
      <c r="F1" t="s">
        <v>61</v>
      </c>
      <c r="G1" s="89" t="s">
        <v>125</v>
      </c>
      <c r="H1" s="89" t="s">
        <v>139</v>
      </c>
      <c r="I1" s="89" t="s">
        <v>146</v>
      </c>
    </row>
    <row r="2" spans="1:9" x14ac:dyDescent="0.25">
      <c r="A2" t="s">
        <v>47</v>
      </c>
      <c r="B2" t="s">
        <v>88</v>
      </c>
      <c r="C2" t="s">
        <v>5</v>
      </c>
      <c r="D2" s="89" t="s">
        <v>100</v>
      </c>
      <c r="E2" s="89" t="s">
        <v>113</v>
      </c>
      <c r="F2" t="s">
        <v>59</v>
      </c>
      <c r="G2" t="s">
        <v>126</v>
      </c>
      <c r="H2" t="s">
        <v>140</v>
      </c>
      <c r="I2" t="s">
        <v>147</v>
      </c>
    </row>
    <row r="3" spans="1:9" x14ac:dyDescent="0.25">
      <c r="A3" t="s">
        <v>48</v>
      </c>
      <c r="C3" t="s">
        <v>6</v>
      </c>
      <c r="D3" s="89" t="s">
        <v>101</v>
      </c>
      <c r="E3" s="89" t="s">
        <v>114</v>
      </c>
      <c r="F3" t="s">
        <v>60</v>
      </c>
      <c r="G3" t="s">
        <v>127</v>
      </c>
      <c r="H3" t="s">
        <v>187</v>
      </c>
    </row>
    <row r="4" spans="1:9" x14ac:dyDescent="0.25">
      <c r="D4" s="89" t="s">
        <v>102</v>
      </c>
      <c r="E4" s="89" t="s">
        <v>132</v>
      </c>
      <c r="F4" t="s">
        <v>62</v>
      </c>
      <c r="G4" t="s">
        <v>129</v>
      </c>
    </row>
    <row r="5" spans="1:9" x14ac:dyDescent="0.25">
      <c r="D5" s="89" t="s">
        <v>103</v>
      </c>
      <c r="E5" s="89"/>
      <c r="F5" t="s">
        <v>63</v>
      </c>
      <c r="G5" t="s">
        <v>128</v>
      </c>
    </row>
    <row r="6" spans="1:9" x14ac:dyDescent="0.25">
      <c r="D6" s="89" t="s">
        <v>104</v>
      </c>
      <c r="E6" s="89"/>
    </row>
    <row r="7" spans="1:9" x14ac:dyDescent="0.25">
      <c r="D7" s="89" t="s">
        <v>105</v>
      </c>
      <c r="E7" s="89"/>
    </row>
    <row r="8" spans="1:9" x14ac:dyDescent="0.25">
      <c r="D8" s="89" t="s">
        <v>106</v>
      </c>
      <c r="E8" s="89"/>
    </row>
    <row r="9" spans="1:9" x14ac:dyDescent="0.25">
      <c r="D9" s="89" t="s">
        <v>107</v>
      </c>
      <c r="E9" s="89"/>
    </row>
    <row r="10" spans="1:9" x14ac:dyDescent="0.25">
      <c r="D10" s="89"/>
      <c r="E10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24"/>
  <sheetViews>
    <sheetView showGridLines="0" zoomScaleNormal="100" workbookViewId="0">
      <selection activeCell="D6" sqref="D6"/>
    </sheetView>
  </sheetViews>
  <sheetFormatPr baseColWidth="10" defaultColWidth="11.42578125" defaultRowHeight="12.75" x14ac:dyDescent="0.2"/>
  <cols>
    <col min="1" max="1" width="11.42578125" style="5" customWidth="1"/>
    <col min="2" max="2" width="14.28515625" style="1" customWidth="1"/>
    <col min="3" max="3" width="41.42578125" style="1" customWidth="1"/>
    <col min="4" max="4" width="17.28515625" style="1" customWidth="1"/>
    <col min="5" max="5" width="23.7109375" style="1" customWidth="1"/>
    <col min="6" max="6" width="25.28515625" style="1" customWidth="1"/>
    <col min="7" max="7" width="11.28515625" style="5" customWidth="1"/>
    <col min="8" max="8" width="4.5703125" style="5" customWidth="1"/>
    <col min="9" max="16384" width="11.42578125" style="5"/>
  </cols>
  <sheetData>
    <row r="3" spans="1:8" ht="18" customHeight="1" x14ac:dyDescent="0.2">
      <c r="A3" s="135"/>
      <c r="B3" s="135"/>
      <c r="C3" s="135"/>
      <c r="D3" s="135"/>
      <c r="E3" s="135"/>
      <c r="F3" s="135"/>
    </row>
    <row r="4" spans="1:8" ht="18.75" customHeight="1" x14ac:dyDescent="0.2">
      <c r="B4" s="380"/>
      <c r="C4" s="380"/>
      <c r="D4" s="380"/>
      <c r="E4" s="380"/>
      <c r="F4" s="380"/>
    </row>
    <row r="5" spans="1:8" ht="17.25" customHeight="1" x14ac:dyDescent="0.2">
      <c r="A5" s="383" t="s">
        <v>52</v>
      </c>
      <c r="B5" s="383"/>
      <c r="C5" s="153"/>
      <c r="D5" s="134"/>
      <c r="E5" s="134"/>
      <c r="F5" s="134"/>
    </row>
    <row r="6" spans="1:8" ht="17.25" customHeight="1" x14ac:dyDescent="0.2">
      <c r="A6" s="383" t="s">
        <v>160</v>
      </c>
      <c r="B6" s="383"/>
      <c r="C6" s="161"/>
      <c r="D6" s="134"/>
      <c r="E6" s="134"/>
      <c r="F6" s="134"/>
    </row>
    <row r="7" spans="1:8" ht="27.75" customHeight="1" x14ac:dyDescent="0.2">
      <c r="A7" s="399" t="s">
        <v>161</v>
      </c>
      <c r="B7" s="400"/>
      <c r="C7" s="154"/>
      <c r="D7" s="134"/>
      <c r="E7" s="134"/>
      <c r="F7" s="134"/>
    </row>
    <row r="8" spans="1:8" ht="17.25" customHeight="1" x14ac:dyDescent="0.2">
      <c r="A8" s="383" t="s">
        <v>162</v>
      </c>
      <c r="B8" s="383"/>
      <c r="C8" s="155"/>
      <c r="D8" s="134"/>
      <c r="E8" s="134"/>
      <c r="F8" s="134"/>
    </row>
    <row r="9" spans="1:8" x14ac:dyDescent="0.2">
      <c r="A9" s="381"/>
      <c r="B9" s="381"/>
      <c r="C9" s="381"/>
      <c r="D9" s="381"/>
      <c r="E9" s="381"/>
      <c r="F9" s="382"/>
    </row>
    <row r="10" spans="1:8" ht="10.5" customHeight="1" x14ac:dyDescent="0.2">
      <c r="A10" s="395" t="s">
        <v>18</v>
      </c>
      <c r="B10" s="385" t="s">
        <v>19</v>
      </c>
      <c r="C10" s="385"/>
      <c r="D10" s="8" t="s">
        <v>20</v>
      </c>
      <c r="E10" s="385" t="s">
        <v>21</v>
      </c>
      <c r="F10" s="394" t="s">
        <v>38</v>
      </c>
    </row>
    <row r="11" spans="1:8" ht="25.5" x14ac:dyDescent="0.2">
      <c r="A11" s="395"/>
      <c r="B11" s="385"/>
      <c r="C11" s="385"/>
      <c r="D11" s="9" t="s">
        <v>22</v>
      </c>
      <c r="E11" s="385"/>
      <c r="F11" s="394"/>
    </row>
    <row r="12" spans="1:8" ht="21.75" customHeight="1" x14ac:dyDescent="0.2">
      <c r="A12" s="219"/>
      <c r="B12" s="401"/>
      <c r="C12" s="402"/>
      <c r="D12" s="3"/>
      <c r="E12" s="3"/>
      <c r="F12" s="3"/>
      <c r="H12" s="7"/>
    </row>
    <row r="13" spans="1:8" ht="21.75" customHeight="1" x14ac:dyDescent="0.2">
      <c r="A13" s="219"/>
      <c r="B13" s="392"/>
      <c r="C13" s="393"/>
      <c r="D13" s="3"/>
      <c r="E13" s="3"/>
      <c r="F13" s="3"/>
      <c r="H13" s="7"/>
    </row>
    <row r="14" spans="1:8" ht="21.75" customHeight="1" x14ac:dyDescent="0.2">
      <c r="A14" s="219"/>
      <c r="B14" s="392"/>
      <c r="C14" s="393"/>
      <c r="D14" s="3"/>
      <c r="E14" s="159"/>
      <c r="F14" s="3"/>
      <c r="H14" s="7"/>
    </row>
    <row r="15" spans="1:8" ht="21.75" customHeight="1" x14ac:dyDescent="0.2">
      <c r="A15" s="219"/>
      <c r="B15" s="392"/>
      <c r="C15" s="393"/>
      <c r="D15" s="3"/>
      <c r="E15" s="3"/>
      <c r="F15" s="3"/>
      <c r="H15" s="7"/>
    </row>
    <row r="16" spans="1:8" ht="21.75" customHeight="1" x14ac:dyDescent="0.2">
      <c r="A16" s="219"/>
      <c r="B16" s="392"/>
      <c r="C16" s="393"/>
      <c r="D16" s="3"/>
      <c r="E16" s="3"/>
      <c r="F16" s="3"/>
      <c r="H16" s="7"/>
    </row>
    <row r="17" spans="1:8" ht="21.75" customHeight="1" x14ac:dyDescent="0.2">
      <c r="A17" s="219"/>
      <c r="B17" s="392"/>
      <c r="C17" s="393"/>
      <c r="D17" s="3"/>
      <c r="E17" s="3"/>
      <c r="F17" s="3"/>
      <c r="H17" s="7"/>
    </row>
    <row r="18" spans="1:8" ht="21.75" customHeight="1" x14ac:dyDescent="0.2">
      <c r="A18" s="219"/>
      <c r="B18" s="392"/>
      <c r="C18" s="393"/>
      <c r="D18" s="3"/>
      <c r="E18" s="3"/>
      <c r="F18" s="3"/>
      <c r="H18" s="7"/>
    </row>
    <row r="19" spans="1:8" ht="21.75" customHeight="1" x14ac:dyDescent="0.2">
      <c r="A19" s="219"/>
      <c r="B19" s="392"/>
      <c r="C19" s="393"/>
      <c r="D19" s="3"/>
      <c r="E19" s="3"/>
      <c r="F19" s="3"/>
      <c r="H19" s="7"/>
    </row>
    <row r="20" spans="1:8" ht="21.75" customHeight="1" x14ac:dyDescent="0.2">
      <c r="A20" s="219"/>
      <c r="B20" s="392"/>
      <c r="C20" s="393"/>
      <c r="D20" s="3"/>
      <c r="E20" s="3"/>
      <c r="F20" s="3"/>
      <c r="H20" s="7"/>
    </row>
    <row r="21" spans="1:8" ht="21.75" customHeight="1" x14ac:dyDescent="0.2">
      <c r="A21" s="219"/>
      <c r="B21" s="392"/>
      <c r="C21" s="393"/>
      <c r="D21" s="3"/>
      <c r="E21" s="3"/>
      <c r="F21" s="3"/>
      <c r="H21" s="7"/>
    </row>
    <row r="22" spans="1:8" ht="21.75" customHeight="1" x14ac:dyDescent="0.2">
      <c r="A22" s="219"/>
      <c r="B22" s="392"/>
      <c r="C22" s="393"/>
      <c r="D22" s="3"/>
      <c r="E22" s="3"/>
      <c r="F22" s="159"/>
      <c r="H22" s="7"/>
    </row>
    <row r="23" spans="1:8" ht="21.75" customHeight="1" x14ac:dyDescent="0.2">
      <c r="A23" s="219"/>
      <c r="B23" s="392"/>
      <c r="C23" s="393"/>
      <c r="D23" s="3"/>
      <c r="E23" s="3"/>
      <c r="F23" s="3"/>
      <c r="H23" s="7"/>
    </row>
    <row r="24" spans="1:8" ht="21.75" customHeight="1" x14ac:dyDescent="0.2">
      <c r="A24" s="219"/>
      <c r="B24" s="392"/>
      <c r="C24" s="393"/>
      <c r="D24" s="3"/>
      <c r="E24" s="3"/>
      <c r="F24" s="3"/>
      <c r="H24" s="7"/>
    </row>
    <row r="25" spans="1:8" ht="21.75" customHeight="1" x14ac:dyDescent="0.2">
      <c r="A25" s="219"/>
      <c r="B25" s="392"/>
      <c r="C25" s="393"/>
      <c r="D25" s="3"/>
      <c r="E25" s="3"/>
      <c r="F25" s="3"/>
      <c r="H25" s="7"/>
    </row>
    <row r="26" spans="1:8" ht="21.75" customHeight="1" x14ac:dyDescent="0.2">
      <c r="A26" s="219"/>
      <c r="B26" s="392"/>
      <c r="C26" s="393"/>
      <c r="D26" s="3"/>
      <c r="E26" s="3"/>
      <c r="F26" s="3"/>
      <c r="H26" s="7"/>
    </row>
    <row r="27" spans="1:8" ht="21.75" customHeight="1" x14ac:dyDescent="0.2">
      <c r="A27" s="219"/>
      <c r="B27" s="392"/>
      <c r="C27" s="393"/>
      <c r="D27" s="3"/>
      <c r="E27" s="3"/>
      <c r="F27" s="3"/>
      <c r="H27" s="7"/>
    </row>
    <row r="28" spans="1:8" ht="21.75" customHeight="1" x14ac:dyDescent="0.2">
      <c r="A28" s="219"/>
      <c r="B28" s="392"/>
      <c r="C28" s="393"/>
      <c r="D28" s="3"/>
      <c r="E28" s="3"/>
      <c r="F28" s="3"/>
      <c r="H28" s="7"/>
    </row>
    <row r="29" spans="1:8" ht="21.75" customHeight="1" x14ac:dyDescent="0.2">
      <c r="A29" s="219"/>
      <c r="B29" s="392"/>
      <c r="C29" s="393"/>
      <c r="D29" s="3"/>
      <c r="E29" s="3"/>
      <c r="F29" s="3"/>
      <c r="H29" s="7"/>
    </row>
    <row r="30" spans="1:8" ht="21.75" customHeight="1" x14ac:dyDescent="0.2">
      <c r="A30" s="219"/>
      <c r="B30" s="392"/>
      <c r="C30" s="393"/>
      <c r="D30" s="3"/>
      <c r="E30" s="3"/>
      <c r="F30" s="3"/>
      <c r="H30" s="7"/>
    </row>
    <row r="31" spans="1:8" ht="21.75" customHeight="1" x14ac:dyDescent="0.2">
      <c r="A31" s="3"/>
      <c r="B31" s="392"/>
      <c r="C31" s="393"/>
      <c r="D31" s="3"/>
      <c r="E31" s="3"/>
      <c r="F31" s="3"/>
      <c r="H31" s="7"/>
    </row>
    <row r="32" spans="1:8" ht="21.75" customHeight="1" x14ac:dyDescent="0.2">
      <c r="A32" s="219"/>
      <c r="B32" s="392"/>
      <c r="C32" s="393"/>
      <c r="D32" s="3"/>
      <c r="E32" s="3"/>
      <c r="F32" s="3"/>
      <c r="H32" s="7"/>
    </row>
    <row r="33" spans="1:8" ht="21.75" customHeight="1" x14ac:dyDescent="0.2">
      <c r="A33" s="3"/>
      <c r="B33" s="392"/>
      <c r="C33" s="393"/>
      <c r="D33" s="3"/>
      <c r="E33" s="3"/>
      <c r="F33" s="3"/>
      <c r="H33" s="7"/>
    </row>
    <row r="34" spans="1:8" ht="21.75" customHeight="1" x14ac:dyDescent="0.2">
      <c r="A34" s="219"/>
      <c r="B34" s="392"/>
      <c r="C34" s="393"/>
      <c r="D34" s="3"/>
      <c r="E34" s="3"/>
      <c r="F34" s="3"/>
      <c r="H34" s="7"/>
    </row>
    <row r="35" spans="1:8" ht="21.75" customHeight="1" x14ac:dyDescent="0.2">
      <c r="A35" s="3"/>
      <c r="B35" s="392"/>
      <c r="C35" s="393"/>
      <c r="D35" s="3"/>
      <c r="E35" s="3"/>
      <c r="F35" s="3"/>
      <c r="H35" s="7"/>
    </row>
    <row r="36" spans="1:8" ht="21.75" customHeight="1" x14ac:dyDescent="0.2">
      <c r="A36" s="219"/>
      <c r="B36" s="392"/>
      <c r="C36" s="393"/>
      <c r="D36" s="3"/>
      <c r="E36" s="3"/>
      <c r="F36" s="3"/>
      <c r="H36" s="7"/>
    </row>
    <row r="37" spans="1:8" ht="21.75" customHeight="1" x14ac:dyDescent="0.2">
      <c r="A37" s="3"/>
      <c r="B37" s="392"/>
      <c r="C37" s="393"/>
      <c r="D37" s="3"/>
      <c r="E37" s="3"/>
      <c r="F37" s="3"/>
      <c r="H37" s="7"/>
    </row>
    <row r="38" spans="1:8" ht="21.75" customHeight="1" x14ac:dyDescent="0.2">
      <c r="A38" s="219"/>
      <c r="B38" s="392"/>
      <c r="C38" s="393"/>
      <c r="D38" s="3"/>
      <c r="E38" s="3"/>
      <c r="F38" s="3"/>
      <c r="H38" s="7"/>
    </row>
    <row r="39" spans="1:8" ht="21.75" customHeight="1" x14ac:dyDescent="0.2">
      <c r="A39" s="3"/>
      <c r="B39" s="392"/>
      <c r="C39" s="393"/>
      <c r="D39" s="3"/>
      <c r="E39" s="3"/>
      <c r="F39" s="3"/>
      <c r="H39" s="7"/>
    </row>
    <row r="40" spans="1:8" ht="21.75" customHeight="1" x14ac:dyDescent="0.2">
      <c r="A40" s="219"/>
      <c r="B40" s="392"/>
      <c r="C40" s="393"/>
      <c r="D40" s="3"/>
      <c r="E40" s="3"/>
      <c r="F40" s="3"/>
      <c r="H40" s="7"/>
    </row>
    <row r="41" spans="1:8" ht="21.75" customHeight="1" x14ac:dyDescent="0.2">
      <c r="A41" s="3"/>
      <c r="B41" s="392"/>
      <c r="C41" s="393"/>
      <c r="D41" s="3"/>
      <c r="E41" s="3"/>
      <c r="F41" s="3"/>
      <c r="H41" s="7"/>
    </row>
    <row r="42" spans="1:8" ht="21.75" customHeight="1" x14ac:dyDescent="0.2">
      <c r="A42" s="219"/>
      <c r="B42" s="392"/>
      <c r="C42" s="393"/>
      <c r="D42" s="3"/>
      <c r="E42" s="3"/>
      <c r="F42" s="3"/>
      <c r="H42" s="7"/>
    </row>
    <row r="43" spans="1:8" ht="21.75" customHeight="1" x14ac:dyDescent="0.2">
      <c r="A43" s="3"/>
      <c r="B43" s="392"/>
      <c r="C43" s="393"/>
      <c r="D43" s="3"/>
      <c r="E43" s="3"/>
      <c r="F43" s="3"/>
      <c r="H43" s="7"/>
    </row>
    <row r="44" spans="1:8" ht="15" customHeight="1" x14ac:dyDescent="0.2">
      <c r="A44" s="3"/>
      <c r="B44" s="396"/>
      <c r="C44" s="396"/>
      <c r="D44" s="396"/>
      <c r="E44" s="396"/>
      <c r="F44" s="3"/>
      <c r="H44" s="7"/>
    </row>
    <row r="45" spans="1:8" ht="12.75" customHeight="1" x14ac:dyDescent="0.2">
      <c r="A45" s="3"/>
      <c r="B45" s="396"/>
      <c r="C45" s="396"/>
      <c r="D45" s="396"/>
      <c r="E45" s="396"/>
      <c r="F45" s="3"/>
    </row>
    <row r="46" spans="1:8" ht="15" customHeight="1" x14ac:dyDescent="0.2">
      <c r="A46" s="397" t="s">
        <v>23</v>
      </c>
      <c r="B46" s="398"/>
      <c r="C46" s="61" t="s">
        <v>24</v>
      </c>
      <c r="D46" s="10">
        <f>COUNTIF($D$12:$D$44,"SI")</f>
        <v>0</v>
      </c>
      <c r="E46" s="386"/>
      <c r="F46" s="387"/>
    </row>
    <row r="47" spans="1:8" x14ac:dyDescent="0.2">
      <c r="A47" s="397"/>
      <c r="B47" s="398"/>
      <c r="C47" s="61" t="s">
        <v>25</v>
      </c>
      <c r="D47" s="10">
        <f>COUNTIF($D$12:$D$44,"NO")</f>
        <v>0</v>
      </c>
      <c r="E47" s="388"/>
      <c r="F47" s="389"/>
    </row>
    <row r="48" spans="1:8" x14ac:dyDescent="0.2">
      <c r="A48" s="397"/>
      <c r="B48" s="398"/>
      <c r="C48" s="61" t="s">
        <v>26</v>
      </c>
      <c r="D48" s="10">
        <f>COUNTIF($D$12:$D$44,"N/A")</f>
        <v>0</v>
      </c>
      <c r="E48" s="388"/>
      <c r="F48" s="389"/>
    </row>
    <row r="49" spans="1:6" x14ac:dyDescent="0.2">
      <c r="A49" s="397"/>
      <c r="B49" s="398"/>
      <c r="C49" s="61" t="s">
        <v>27</v>
      </c>
      <c r="D49" s="10">
        <f>SUM(D46:D48)</f>
        <v>0</v>
      </c>
      <c r="E49" s="388"/>
      <c r="F49" s="389"/>
    </row>
    <row r="50" spans="1:6" x14ac:dyDescent="0.2">
      <c r="A50" s="397"/>
      <c r="B50" s="398"/>
      <c r="C50" s="61" t="s">
        <v>28</v>
      </c>
      <c r="D50" s="11" t="e">
        <f>(($D$46)/($D$49-$D$48))</f>
        <v>#DIV/0!</v>
      </c>
      <c r="E50" s="390"/>
      <c r="F50" s="391"/>
    </row>
    <row r="51" spans="1:6" x14ac:dyDescent="0.2">
      <c r="B51" s="5"/>
      <c r="C51" s="7"/>
      <c r="D51" s="5"/>
      <c r="E51" s="5"/>
      <c r="F51" s="6"/>
    </row>
    <row r="52" spans="1:6" x14ac:dyDescent="0.2">
      <c r="B52" s="5"/>
      <c r="C52" s="7"/>
      <c r="D52" s="5"/>
      <c r="E52" s="5"/>
      <c r="F52" s="6"/>
    </row>
    <row r="53" spans="1:6" ht="15" customHeight="1" x14ac:dyDescent="0.2">
      <c r="A53" s="384" t="s">
        <v>55</v>
      </c>
      <c r="B53" s="384"/>
      <c r="C53" s="384"/>
      <c r="D53" s="5"/>
      <c r="E53" s="5"/>
      <c r="F53" s="5"/>
    </row>
    <row r="54" spans="1:6" x14ac:dyDescent="0.2">
      <c r="A54" s="137" t="s">
        <v>56</v>
      </c>
      <c r="B54" s="137" t="s">
        <v>53</v>
      </c>
      <c r="C54" s="137" t="s">
        <v>54</v>
      </c>
      <c r="D54" s="5"/>
      <c r="E54" s="5"/>
      <c r="F54" s="5"/>
    </row>
    <row r="55" spans="1:6" x14ac:dyDescent="0.2">
      <c r="A55" s="139"/>
      <c r="B55" s="138"/>
      <c r="C55" s="160"/>
      <c r="D55" s="5"/>
      <c r="E55" s="5"/>
      <c r="F55" s="5"/>
    </row>
    <row r="56" spans="1:6" x14ac:dyDescent="0.2">
      <c r="A56" s="139"/>
      <c r="B56" s="138"/>
      <c r="C56" s="160"/>
      <c r="D56" s="5"/>
      <c r="E56" s="5"/>
      <c r="F56" s="5"/>
    </row>
    <row r="57" spans="1:6" x14ac:dyDescent="0.2">
      <c r="A57" s="139"/>
      <c r="B57" s="138"/>
      <c r="C57" s="160"/>
      <c r="D57" s="5"/>
      <c r="E57" s="5"/>
      <c r="F57" s="5"/>
    </row>
    <row r="58" spans="1:6" x14ac:dyDescent="0.2">
      <c r="A58" s="139"/>
      <c r="B58" s="138"/>
      <c r="C58" s="160"/>
      <c r="D58" s="5"/>
      <c r="E58" s="5"/>
      <c r="F58" s="5"/>
    </row>
    <row r="59" spans="1:6" x14ac:dyDescent="0.2">
      <c r="A59" s="139"/>
      <c r="B59" s="138"/>
      <c r="C59" s="160"/>
      <c r="D59" s="5"/>
      <c r="E59" s="5"/>
      <c r="F59" s="5"/>
    </row>
    <row r="60" spans="1:6" x14ac:dyDescent="0.2">
      <c r="A60" s="139"/>
      <c r="B60" s="138"/>
      <c r="C60" s="160"/>
      <c r="D60" s="5"/>
      <c r="E60" s="5"/>
      <c r="F60" s="5"/>
    </row>
    <row r="61" spans="1:6" x14ac:dyDescent="0.2">
      <c r="A61" s="139"/>
      <c r="B61" s="138"/>
      <c r="C61" s="160"/>
      <c r="D61" s="5"/>
      <c r="E61" s="5"/>
      <c r="F61" s="5"/>
    </row>
    <row r="62" spans="1:6" x14ac:dyDescent="0.2">
      <c r="A62" s="139"/>
      <c r="B62" s="138"/>
      <c r="C62" s="160"/>
      <c r="D62" s="5"/>
      <c r="E62" s="5"/>
      <c r="F62" s="5"/>
    </row>
    <row r="63" spans="1:6" x14ac:dyDescent="0.2">
      <c r="A63" s="139"/>
      <c r="B63" s="138"/>
      <c r="C63" s="139"/>
      <c r="D63" s="5"/>
      <c r="E63" s="5"/>
      <c r="F63" s="5"/>
    </row>
    <row r="64" spans="1:6" x14ac:dyDescent="0.2">
      <c r="A64" s="139"/>
      <c r="B64" s="138"/>
      <c r="C64" s="139"/>
      <c r="D64" s="5"/>
      <c r="E64" s="5"/>
      <c r="F64" s="5"/>
    </row>
    <row r="65" spans="1:6" x14ac:dyDescent="0.2">
      <c r="A65" s="139"/>
      <c r="B65" s="138"/>
      <c r="C65" s="139"/>
      <c r="D65" s="5"/>
      <c r="E65" s="5"/>
      <c r="F65" s="5"/>
    </row>
    <row r="66" spans="1:6" x14ac:dyDescent="0.2">
      <c r="A66" s="139"/>
      <c r="B66" s="138"/>
      <c r="C66" s="139"/>
      <c r="D66" s="5"/>
      <c r="E66" s="5"/>
      <c r="F66" s="5"/>
    </row>
    <row r="67" spans="1:6" x14ac:dyDescent="0.2">
      <c r="B67" s="5"/>
      <c r="C67" s="7"/>
      <c r="D67" s="5"/>
      <c r="E67" s="5"/>
      <c r="F67" s="5"/>
    </row>
    <row r="68" spans="1:6" x14ac:dyDescent="0.2">
      <c r="B68" s="5"/>
      <c r="C68" s="7"/>
      <c r="D68" s="5"/>
      <c r="E68" s="5"/>
      <c r="F68" s="5"/>
    </row>
    <row r="69" spans="1:6" x14ac:dyDescent="0.2">
      <c r="B69" s="5"/>
      <c r="C69" s="7"/>
      <c r="D69" s="5"/>
      <c r="E69" s="5"/>
      <c r="F69" s="5"/>
    </row>
    <row r="70" spans="1:6" x14ac:dyDescent="0.2">
      <c r="B70" s="5"/>
      <c r="C70" s="7"/>
      <c r="D70" s="5"/>
      <c r="E70" s="5"/>
      <c r="F70" s="5"/>
    </row>
    <row r="71" spans="1:6" x14ac:dyDescent="0.2">
      <c r="B71" s="5"/>
      <c r="C71" s="7"/>
      <c r="D71" s="5"/>
      <c r="E71" s="5"/>
      <c r="F71" s="5"/>
    </row>
    <row r="72" spans="1:6" x14ac:dyDescent="0.2">
      <c r="B72" s="5"/>
      <c r="C72" s="7"/>
      <c r="D72" s="5"/>
      <c r="E72" s="5"/>
      <c r="F72" s="5"/>
    </row>
    <row r="73" spans="1:6" x14ac:dyDescent="0.2">
      <c r="B73" s="5"/>
      <c r="C73" s="7"/>
      <c r="D73" s="5"/>
      <c r="E73" s="5"/>
      <c r="F73" s="5"/>
    </row>
    <row r="74" spans="1:6" x14ac:dyDescent="0.2">
      <c r="B74" s="5"/>
      <c r="C74" s="7"/>
      <c r="D74" s="5"/>
      <c r="E74" s="5"/>
      <c r="F74" s="5"/>
    </row>
    <row r="75" spans="1:6" x14ac:dyDescent="0.2">
      <c r="B75" s="5"/>
      <c r="C75" s="7"/>
      <c r="D75" s="5"/>
      <c r="E75" s="5"/>
      <c r="F75" s="5"/>
    </row>
    <row r="76" spans="1:6" x14ac:dyDescent="0.2">
      <c r="B76" s="5"/>
      <c r="C76" s="7"/>
      <c r="D76" s="5"/>
      <c r="E76" s="5"/>
      <c r="F76" s="5"/>
    </row>
    <row r="77" spans="1:6" x14ac:dyDescent="0.2">
      <c r="B77" s="5"/>
      <c r="C77" s="7"/>
      <c r="D77" s="5"/>
      <c r="E77" s="5"/>
      <c r="F77" s="5"/>
    </row>
    <row r="78" spans="1:6" x14ac:dyDescent="0.2">
      <c r="B78" s="5"/>
      <c r="C78" s="7"/>
      <c r="D78" s="5"/>
      <c r="E78" s="5"/>
      <c r="F78" s="5"/>
    </row>
    <row r="79" spans="1:6" x14ac:dyDescent="0.2">
      <c r="B79" s="5"/>
      <c r="C79" s="7"/>
      <c r="D79" s="5"/>
      <c r="E79" s="5"/>
      <c r="F79" s="5"/>
    </row>
    <row r="80" spans="1:6" x14ac:dyDescent="0.2">
      <c r="B80" s="5"/>
      <c r="C80" s="7"/>
      <c r="D80" s="5"/>
      <c r="E80" s="5"/>
      <c r="F80" s="5"/>
    </row>
    <row r="81" spans="2:6" x14ac:dyDescent="0.2">
      <c r="B81" s="5"/>
      <c r="C81" s="7"/>
      <c r="D81" s="5"/>
      <c r="E81" s="5"/>
      <c r="F81" s="5"/>
    </row>
    <row r="82" spans="2:6" x14ac:dyDescent="0.2">
      <c r="B82" s="5"/>
      <c r="C82" s="7"/>
      <c r="D82" s="5"/>
      <c r="E82" s="5"/>
      <c r="F82" s="5"/>
    </row>
    <row r="83" spans="2:6" x14ac:dyDescent="0.2">
      <c r="B83" s="5"/>
      <c r="C83" s="7"/>
      <c r="D83" s="5"/>
      <c r="E83" s="5"/>
      <c r="F83" s="5"/>
    </row>
    <row r="84" spans="2:6" x14ac:dyDescent="0.2">
      <c r="B84" s="5"/>
      <c r="C84" s="7"/>
      <c r="D84" s="5"/>
      <c r="E84" s="5"/>
      <c r="F84" s="5"/>
    </row>
    <row r="85" spans="2:6" x14ac:dyDescent="0.2">
      <c r="B85" s="5"/>
      <c r="C85" s="7"/>
      <c r="D85" s="5"/>
      <c r="E85" s="5"/>
      <c r="F85" s="5"/>
    </row>
    <row r="86" spans="2:6" x14ac:dyDescent="0.2">
      <c r="B86" s="5"/>
      <c r="C86" s="7"/>
      <c r="D86" s="5"/>
      <c r="E86" s="5"/>
      <c r="F86" s="5"/>
    </row>
    <row r="87" spans="2:6" x14ac:dyDescent="0.2">
      <c r="B87" s="5"/>
      <c r="C87" s="7"/>
      <c r="D87" s="5"/>
      <c r="E87" s="5"/>
      <c r="F87" s="5"/>
    </row>
    <row r="88" spans="2:6" x14ac:dyDescent="0.2">
      <c r="B88" s="5"/>
      <c r="C88" s="7"/>
      <c r="D88" s="5"/>
      <c r="E88" s="5"/>
      <c r="F88" s="5"/>
    </row>
    <row r="89" spans="2:6" x14ac:dyDescent="0.2">
      <c r="B89" s="5"/>
      <c r="C89" s="7"/>
      <c r="D89" s="5"/>
      <c r="E89" s="5"/>
      <c r="F89" s="5"/>
    </row>
    <row r="90" spans="2:6" x14ac:dyDescent="0.2">
      <c r="B90" s="5"/>
      <c r="C90" s="7"/>
      <c r="D90" s="5"/>
      <c r="E90" s="5"/>
      <c r="F90" s="5"/>
    </row>
    <row r="91" spans="2:6" x14ac:dyDescent="0.2">
      <c r="B91" s="5"/>
      <c r="C91" s="7"/>
      <c r="D91" s="5"/>
      <c r="E91" s="5"/>
      <c r="F91" s="5"/>
    </row>
    <row r="92" spans="2:6" x14ac:dyDescent="0.2">
      <c r="C92" s="2"/>
    </row>
    <row r="93" spans="2:6" x14ac:dyDescent="0.2">
      <c r="C93" s="2"/>
    </row>
    <row r="94" spans="2:6" x14ac:dyDescent="0.2">
      <c r="C94" s="2"/>
    </row>
    <row r="95" spans="2:6" x14ac:dyDescent="0.2">
      <c r="C95" s="2"/>
    </row>
    <row r="96" spans="2:6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</sheetData>
  <mergeCells count="49">
    <mergeCell ref="B38:C38"/>
    <mergeCell ref="B43:C43"/>
    <mergeCell ref="D44:E44"/>
    <mergeCell ref="B45:C45"/>
    <mergeCell ref="D45:E45"/>
    <mergeCell ref="B19:C19"/>
    <mergeCell ref="B20:C20"/>
    <mergeCell ref="B21:C21"/>
    <mergeCell ref="B22:C22"/>
    <mergeCell ref="B23:C23"/>
    <mergeCell ref="B24:C24"/>
    <mergeCell ref="B32:C32"/>
    <mergeCell ref="B33:C33"/>
    <mergeCell ref="B34:C34"/>
    <mergeCell ref="B35:C35"/>
    <mergeCell ref="B36:C36"/>
    <mergeCell ref="B37:C37"/>
    <mergeCell ref="B44:C44"/>
    <mergeCell ref="A46:B50"/>
    <mergeCell ref="A7:B7"/>
    <mergeCell ref="A8:B8"/>
    <mergeCell ref="B10:C11"/>
    <mergeCell ref="B12:C12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4:F4"/>
    <mergeCell ref="A9:F9"/>
    <mergeCell ref="A5:B5"/>
    <mergeCell ref="A6:B6"/>
    <mergeCell ref="A53:C53"/>
    <mergeCell ref="E10:E11"/>
    <mergeCell ref="E46:F50"/>
    <mergeCell ref="B25:C25"/>
    <mergeCell ref="B26:C26"/>
    <mergeCell ref="B27:C27"/>
    <mergeCell ref="B28:C28"/>
    <mergeCell ref="B29:C29"/>
    <mergeCell ref="B30:C30"/>
    <mergeCell ref="B31:C31"/>
    <mergeCell ref="F10:F11"/>
    <mergeCell ref="A10:A11"/>
  </mergeCells>
  <phoneticPr fontId="17" type="noConversion"/>
  <dataValidations count="1">
    <dataValidation type="list" allowBlank="1" showInputMessage="1" showErrorMessage="1" sqref="D12:D44" xr:uid="{00000000-0002-0000-0100-000000000000}">
      <formula1>sinona</formula1>
    </dataValidation>
  </dataValidations>
  <pageMargins left="0.19685039370078741" right="0.19685039370078741" top="0.19685039370078741" bottom="0.19685039370078741" header="0.31496062992125984" footer="0.31496062992125984"/>
  <pageSetup scale="87" orientation="portrait" horizontalDpi="4294967294" verticalDpi="4294967294" r:id="rId1"/>
  <rowBreaks count="1" manualBreakCount="1">
    <brk id="5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6"/>
  <sheetViews>
    <sheetView showGridLines="0" zoomScale="85" zoomScaleNormal="85" workbookViewId="0">
      <selection activeCell="M12" sqref="M12"/>
    </sheetView>
  </sheetViews>
  <sheetFormatPr baseColWidth="10" defaultRowHeight="15" x14ac:dyDescent="0.25"/>
  <cols>
    <col min="1" max="1" width="3" bestFit="1" customWidth="1"/>
    <col min="3" max="3" width="83.7109375" customWidth="1"/>
    <col min="4" max="4" width="28.5703125" customWidth="1"/>
    <col min="6" max="6" width="6.140625" bestFit="1" customWidth="1"/>
    <col min="7" max="7" width="15.28515625" bestFit="1" customWidth="1"/>
    <col min="8" max="8" width="29.5703125" customWidth="1"/>
  </cols>
  <sheetData>
    <row r="1" spans="1:32" ht="69.75" customHeight="1" x14ac:dyDescent="0.25">
      <c r="A1" s="403"/>
      <c r="B1" s="403"/>
      <c r="C1" s="403"/>
      <c r="D1" s="403"/>
      <c r="E1" s="403"/>
      <c r="F1" s="403"/>
      <c r="G1" s="403"/>
      <c r="H1" s="403"/>
    </row>
    <row r="2" spans="1:32" x14ac:dyDescent="0.25">
      <c r="A2" s="226" t="s">
        <v>225</v>
      </c>
      <c r="B2" s="226" t="s">
        <v>226</v>
      </c>
      <c r="C2" s="226" t="s">
        <v>119</v>
      </c>
      <c r="D2" s="226" t="s">
        <v>227</v>
      </c>
      <c r="E2" s="226" t="s">
        <v>228</v>
      </c>
      <c r="F2" s="227" t="s">
        <v>229</v>
      </c>
      <c r="G2" s="227" t="s">
        <v>230</v>
      </c>
      <c r="H2" s="226" t="s">
        <v>124</v>
      </c>
      <c r="AC2" s="195"/>
      <c r="AD2" s="195"/>
      <c r="AE2" s="195"/>
      <c r="AF2" s="195"/>
    </row>
    <row r="3" spans="1:32" ht="19.5" customHeight="1" x14ac:dyDescent="0.25">
      <c r="A3" s="196"/>
      <c r="B3" s="196"/>
      <c r="C3" s="196"/>
      <c r="D3" s="196"/>
      <c r="E3" s="196"/>
      <c r="F3" s="197"/>
      <c r="G3" s="196"/>
      <c r="H3" s="196"/>
      <c r="AA3" s="205" t="s">
        <v>231</v>
      </c>
      <c r="AB3" s="205" t="s">
        <v>232</v>
      </c>
      <c r="AC3" s="206" t="s">
        <v>233</v>
      </c>
      <c r="AD3" s="205" t="s">
        <v>234</v>
      </c>
      <c r="AE3" s="205" t="s">
        <v>235</v>
      </c>
      <c r="AF3" s="198"/>
    </row>
    <row r="4" spans="1:32" ht="19.5" customHeight="1" x14ac:dyDescent="0.25">
      <c r="A4" s="196"/>
      <c r="B4" s="196"/>
      <c r="C4" s="196"/>
      <c r="D4" s="196"/>
      <c r="E4" s="196"/>
      <c r="F4" s="197"/>
      <c r="G4" s="196"/>
      <c r="H4" s="196"/>
      <c r="AA4" s="199">
        <v>14536</v>
      </c>
      <c r="AB4" s="209" t="s">
        <v>223</v>
      </c>
      <c r="AC4" s="199" t="s">
        <v>5</v>
      </c>
      <c r="AD4" s="201" t="s">
        <v>242</v>
      </c>
      <c r="AE4" s="201" t="s">
        <v>249</v>
      </c>
      <c r="AF4" s="198"/>
    </row>
    <row r="5" spans="1:32" ht="19.5" customHeight="1" x14ac:dyDescent="0.25">
      <c r="A5" s="196"/>
      <c r="B5" s="196"/>
      <c r="C5" s="196"/>
      <c r="D5" s="196"/>
      <c r="E5" s="196"/>
      <c r="F5" s="197"/>
      <c r="G5" s="196"/>
      <c r="H5" s="196"/>
      <c r="AA5" s="199">
        <v>14586</v>
      </c>
      <c r="AB5" s="209" t="s">
        <v>223</v>
      </c>
      <c r="AC5" s="199" t="s">
        <v>5</v>
      </c>
      <c r="AD5" s="201" t="s">
        <v>243</v>
      </c>
      <c r="AE5" s="201" t="s">
        <v>250</v>
      </c>
      <c r="AF5" s="198"/>
    </row>
    <row r="6" spans="1:32" ht="19.5" customHeight="1" x14ac:dyDescent="0.25">
      <c r="A6" s="196"/>
      <c r="B6" s="196"/>
      <c r="C6" s="196"/>
      <c r="D6" s="196"/>
      <c r="E6" s="196"/>
      <c r="F6" s="197"/>
      <c r="G6" s="196"/>
      <c r="H6" s="196"/>
      <c r="AA6" s="199">
        <v>14692</v>
      </c>
      <c r="AB6" s="200" t="s">
        <v>223</v>
      </c>
      <c r="AC6" s="199" t="s">
        <v>5</v>
      </c>
      <c r="AD6" s="201" t="s">
        <v>244</v>
      </c>
      <c r="AE6" s="201" t="s">
        <v>248</v>
      </c>
      <c r="AF6" s="198"/>
    </row>
    <row r="7" spans="1:32" ht="19.5" customHeight="1" x14ac:dyDescent="0.25">
      <c r="A7" s="196"/>
      <c r="B7" s="196"/>
      <c r="C7" s="196"/>
      <c r="D7" s="196"/>
      <c r="E7" s="196"/>
      <c r="F7" s="197"/>
      <c r="G7" s="196"/>
      <c r="H7" s="196"/>
      <c r="AA7" s="199">
        <v>14370</v>
      </c>
      <c r="AB7" s="209" t="s">
        <v>240</v>
      </c>
      <c r="AC7" s="199" t="s">
        <v>5</v>
      </c>
      <c r="AD7" s="201" t="s">
        <v>245</v>
      </c>
      <c r="AE7" s="201" t="s">
        <v>251</v>
      </c>
      <c r="AF7" s="198"/>
    </row>
    <row r="8" spans="1:32" ht="19.5" customHeight="1" x14ac:dyDescent="0.25">
      <c r="A8" s="196"/>
      <c r="B8" s="196"/>
      <c r="C8" s="196"/>
      <c r="D8" s="196"/>
      <c r="E8" s="196"/>
      <c r="F8" s="197"/>
      <c r="G8" s="196"/>
      <c r="H8" s="196"/>
      <c r="AA8" s="199">
        <v>14373</v>
      </c>
      <c r="AB8" s="209" t="s">
        <v>237</v>
      </c>
      <c r="AC8" s="199" t="s">
        <v>5</v>
      </c>
      <c r="AD8" s="201" t="s">
        <v>246</v>
      </c>
      <c r="AE8" s="201" t="s">
        <v>252</v>
      </c>
      <c r="AF8" s="198"/>
    </row>
    <row r="9" spans="1:32" ht="19.5" customHeight="1" x14ac:dyDescent="0.25">
      <c r="A9" s="196"/>
      <c r="B9" s="196"/>
      <c r="C9" s="196"/>
      <c r="D9" s="196"/>
      <c r="E9" s="196"/>
      <c r="F9" s="197"/>
      <c r="G9" s="196"/>
      <c r="H9" s="196"/>
      <c r="AA9" s="199">
        <v>14599</v>
      </c>
      <c r="AB9" s="210" t="s">
        <v>236</v>
      </c>
      <c r="AC9" s="199" t="s">
        <v>5</v>
      </c>
      <c r="AD9" s="201" t="s">
        <v>247</v>
      </c>
      <c r="AE9" s="201" t="s">
        <v>253</v>
      </c>
      <c r="AF9" s="198"/>
    </row>
    <row r="10" spans="1:32" ht="19.5" customHeight="1" x14ac:dyDescent="0.25">
      <c r="A10" s="196"/>
      <c r="B10" s="196"/>
      <c r="C10" s="196"/>
      <c r="D10" s="196"/>
      <c r="E10" s="196"/>
      <c r="F10" s="196"/>
      <c r="G10" s="196"/>
      <c r="H10" s="196"/>
    </row>
    <row r="11" spans="1:32" ht="19.5" customHeight="1" x14ac:dyDescent="0.25">
      <c r="A11" s="196"/>
      <c r="B11" s="196"/>
      <c r="C11" s="196"/>
      <c r="D11" s="196"/>
      <c r="E11" s="196"/>
      <c r="F11" s="197"/>
      <c r="G11" s="196"/>
      <c r="H11" s="204"/>
    </row>
    <row r="12" spans="1:32" ht="19.5" customHeight="1" x14ac:dyDescent="0.25">
      <c r="A12" s="196"/>
      <c r="B12" s="196"/>
      <c r="C12" s="196"/>
      <c r="D12" s="196"/>
      <c r="E12" s="196"/>
      <c r="F12" s="197"/>
      <c r="G12" s="196"/>
      <c r="H12" s="204"/>
    </row>
    <row r="13" spans="1:32" ht="19.5" customHeight="1" x14ac:dyDescent="0.25">
      <c r="A13" s="196"/>
      <c r="B13" s="196"/>
      <c r="C13" s="196"/>
      <c r="D13" s="196"/>
      <c r="E13" s="196"/>
      <c r="F13" s="197"/>
      <c r="G13" s="196"/>
      <c r="H13" s="204"/>
    </row>
    <row r="14" spans="1:32" ht="19.5" customHeight="1" x14ac:dyDescent="0.25">
      <c r="A14" s="196"/>
      <c r="B14" s="196"/>
      <c r="C14" s="196"/>
      <c r="D14" s="196"/>
      <c r="E14" s="196"/>
      <c r="F14" s="197"/>
      <c r="G14" s="196"/>
      <c r="H14" s="204"/>
    </row>
    <row r="15" spans="1:32" ht="19.5" customHeight="1" x14ac:dyDescent="0.25">
      <c r="A15" s="196"/>
      <c r="B15" s="196"/>
      <c r="C15" s="196"/>
      <c r="D15" s="196"/>
      <c r="E15" s="196"/>
      <c r="F15" s="197"/>
      <c r="G15" s="196"/>
      <c r="H15" s="204"/>
    </row>
    <row r="16" spans="1:32" ht="19.5" customHeight="1" x14ac:dyDescent="0.25">
      <c r="A16" s="196"/>
      <c r="B16" s="196"/>
      <c r="C16" s="196"/>
      <c r="D16" s="196"/>
      <c r="E16" s="196"/>
      <c r="F16" s="197"/>
      <c r="G16" s="196"/>
      <c r="H16" s="204"/>
    </row>
    <row r="17" spans="1:8" ht="19.5" customHeight="1" x14ac:dyDescent="0.25">
      <c r="A17" s="196"/>
      <c r="B17" s="196"/>
      <c r="C17" s="196"/>
      <c r="D17" s="196"/>
      <c r="E17" s="196"/>
      <c r="F17" s="197"/>
      <c r="G17" s="196"/>
      <c r="H17" s="204"/>
    </row>
    <row r="18" spans="1:8" ht="19.5" customHeight="1" x14ac:dyDescent="0.25">
      <c r="A18" s="196"/>
      <c r="B18" s="196"/>
      <c r="C18" s="196"/>
      <c r="D18" s="196"/>
      <c r="E18" s="196"/>
      <c r="F18" s="197"/>
      <c r="G18" s="196"/>
      <c r="H18" s="196"/>
    </row>
    <row r="19" spans="1:8" ht="19.5" customHeight="1" x14ac:dyDescent="0.25">
      <c r="A19" s="196"/>
      <c r="B19" s="196"/>
      <c r="C19" s="196"/>
      <c r="D19" s="196"/>
      <c r="E19" s="196"/>
      <c r="F19" s="197"/>
      <c r="G19" s="196"/>
      <c r="H19" s="218"/>
    </row>
    <row r="20" spans="1:8" ht="19.5" customHeight="1" x14ac:dyDescent="0.25">
      <c r="A20" s="196"/>
      <c r="B20" s="196"/>
      <c r="C20" s="196"/>
      <c r="D20" s="196"/>
      <c r="E20" s="196"/>
      <c r="F20" s="197"/>
      <c r="G20" s="196"/>
      <c r="H20" s="196"/>
    </row>
    <row r="21" spans="1:8" ht="19.5" customHeight="1" x14ac:dyDescent="0.25">
      <c r="A21" s="196"/>
      <c r="B21" s="196"/>
      <c r="C21" s="196"/>
      <c r="D21" s="196"/>
      <c r="E21" s="196"/>
      <c r="F21" s="197"/>
      <c r="G21" s="196"/>
      <c r="H21" s="196"/>
    </row>
    <row r="22" spans="1:8" ht="19.5" customHeight="1" x14ac:dyDescent="0.25">
      <c r="A22" s="196"/>
      <c r="B22" s="196"/>
      <c r="C22" s="196"/>
      <c r="D22" s="196"/>
      <c r="E22" s="196"/>
      <c r="F22" s="197"/>
      <c r="G22" s="196"/>
      <c r="H22" s="196"/>
    </row>
    <row r="23" spans="1:8" ht="19.5" customHeight="1" x14ac:dyDescent="0.25">
      <c r="A23" s="196"/>
      <c r="B23" s="196"/>
      <c r="C23" s="196"/>
      <c r="D23" s="196"/>
      <c r="E23" s="196"/>
      <c r="F23" s="197"/>
      <c r="G23" s="196"/>
      <c r="H23" s="204"/>
    </row>
    <row r="24" spans="1:8" ht="19.5" customHeight="1" x14ac:dyDescent="0.25">
      <c r="A24" s="196"/>
      <c r="B24" s="196"/>
      <c r="C24" s="196"/>
      <c r="D24" s="196"/>
      <c r="E24" s="196"/>
      <c r="F24" s="197"/>
      <c r="G24" s="196"/>
      <c r="H24" s="196"/>
    </row>
    <row r="25" spans="1:8" ht="19.5" customHeight="1" x14ac:dyDescent="0.25">
      <c r="A25" s="196"/>
      <c r="B25" s="196"/>
      <c r="C25" s="196"/>
      <c r="D25" s="196"/>
      <c r="E25" s="196"/>
      <c r="F25" s="197"/>
      <c r="G25" s="196"/>
      <c r="H25" s="196"/>
    </row>
    <row r="26" spans="1:8" ht="19.5" customHeight="1" x14ac:dyDescent="0.25">
      <c r="A26" s="196"/>
      <c r="B26" s="196"/>
      <c r="C26" s="196"/>
      <c r="D26" s="196"/>
      <c r="E26" s="196"/>
      <c r="F26" s="197"/>
      <c r="G26" s="196"/>
      <c r="H26" s="196"/>
    </row>
  </sheetData>
  <mergeCells count="1">
    <mergeCell ref="A1:H1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0"/>
  <sheetViews>
    <sheetView showGridLines="0" zoomScale="96" zoomScaleNormal="96" workbookViewId="0">
      <selection activeCell="A42" sqref="A42:H42"/>
    </sheetView>
  </sheetViews>
  <sheetFormatPr baseColWidth="10" defaultColWidth="27.5703125" defaultRowHeight="12.75" x14ac:dyDescent="0.25"/>
  <cols>
    <col min="1" max="3" width="27.5703125" style="15"/>
    <col min="4" max="6" width="27.5703125" style="16"/>
    <col min="7" max="7" width="22.140625" style="16" bestFit="1" customWidth="1"/>
    <col min="8" max="10" width="27.5703125" style="15"/>
    <col min="11" max="16384" width="27.5703125" style="16"/>
  </cols>
  <sheetData>
    <row r="1" spans="1:8" ht="18" customHeight="1" x14ac:dyDescent="0.2">
      <c r="A1" s="381"/>
      <c r="B1" s="381"/>
      <c r="C1" s="381"/>
      <c r="D1" s="381"/>
      <c r="E1" s="381"/>
      <c r="F1" s="381"/>
      <c r="G1" s="381"/>
      <c r="H1" s="381"/>
    </row>
    <row r="2" spans="1:8" ht="18" customHeight="1" x14ac:dyDescent="0.25">
      <c r="A2" s="404" t="s">
        <v>42</v>
      </c>
      <c r="B2" s="404"/>
      <c r="C2" s="404"/>
      <c r="D2" s="404"/>
      <c r="E2" s="404"/>
      <c r="F2" s="404"/>
      <c r="G2" s="404"/>
      <c r="H2" s="404"/>
    </row>
    <row r="3" spans="1:8" ht="18" customHeight="1" x14ac:dyDescent="0.2">
      <c r="A3" s="405"/>
      <c r="B3" s="405"/>
      <c r="C3" s="405"/>
      <c r="D3" s="405"/>
      <c r="E3" s="405"/>
      <c r="F3" s="405"/>
      <c r="G3" s="405"/>
      <c r="H3" s="405"/>
    </row>
    <row r="4" spans="1:8" ht="14.25" customHeight="1" x14ac:dyDescent="0.25">
      <c r="A4" s="407"/>
      <c r="B4" s="407"/>
      <c r="C4" s="407"/>
      <c r="D4" s="407"/>
      <c r="E4" s="407"/>
      <c r="F4" s="407"/>
      <c r="G4" s="407"/>
      <c r="H4" s="407"/>
    </row>
    <row r="5" spans="1:8" ht="29.25" customHeight="1" x14ac:dyDescent="0.2">
      <c r="A5" s="141" t="s">
        <v>52</v>
      </c>
      <c r="B5" s="408"/>
      <c r="C5" s="408"/>
      <c r="D5" s="140" t="s">
        <v>159</v>
      </c>
      <c r="E5" s="166"/>
    </row>
    <row r="6" spans="1:8" ht="21.75" customHeight="1" x14ac:dyDescent="0.2">
      <c r="A6" s="82" t="s">
        <v>158</v>
      </c>
      <c r="B6" s="409"/>
      <c r="C6" s="410"/>
      <c r="D6" s="18" t="s">
        <v>12</v>
      </c>
      <c r="E6" s="167">
        <v>0</v>
      </c>
      <c r="G6" s="207"/>
    </row>
    <row r="7" spans="1:8" ht="18.75" customHeight="1" x14ac:dyDescent="0.2">
      <c r="A7" s="19" t="s">
        <v>11</v>
      </c>
      <c r="B7" s="411"/>
      <c r="C7" s="411"/>
      <c r="D7" s="20" t="s">
        <v>39</v>
      </c>
      <c r="E7" s="66">
        <f>G39</f>
        <v>0</v>
      </c>
      <c r="H7" s="16"/>
    </row>
    <row r="8" spans="1:8" x14ac:dyDescent="0.25">
      <c r="A8" s="21"/>
      <c r="B8" s="21"/>
      <c r="C8" s="16"/>
      <c r="H8" s="16"/>
    </row>
    <row r="9" spans="1:8" x14ac:dyDescent="0.25">
      <c r="A9" s="406" t="s">
        <v>13</v>
      </c>
      <c r="B9" s="406"/>
      <c r="C9" s="406"/>
      <c r="D9" s="406"/>
      <c r="E9" s="406"/>
      <c r="F9" s="406"/>
      <c r="G9" s="406"/>
      <c r="H9" s="406"/>
    </row>
    <row r="10" spans="1:8" ht="33.75" x14ac:dyDescent="0.25">
      <c r="A10" s="23" t="s">
        <v>43</v>
      </c>
      <c r="B10" s="23" t="s">
        <v>163</v>
      </c>
      <c r="C10" s="23" t="s">
        <v>44</v>
      </c>
      <c r="D10" s="23" t="s">
        <v>45</v>
      </c>
      <c r="E10" s="23" t="s">
        <v>49</v>
      </c>
      <c r="F10" s="23" t="s">
        <v>50</v>
      </c>
      <c r="G10" s="23" t="s">
        <v>51</v>
      </c>
      <c r="H10" s="23" t="s">
        <v>3</v>
      </c>
    </row>
    <row r="11" spans="1:8" x14ac:dyDescent="0.25">
      <c r="A11" s="162"/>
      <c r="B11" s="163"/>
      <c r="C11" s="164"/>
      <c r="D11" s="24"/>
      <c r="E11" s="65"/>
      <c r="F11" s="63"/>
      <c r="G11" s="63"/>
      <c r="H11" s="24"/>
    </row>
    <row r="12" spans="1:8" x14ac:dyDescent="0.25">
      <c r="A12" s="162"/>
      <c r="B12" s="163"/>
      <c r="C12" s="164"/>
      <c r="D12" s="24"/>
      <c r="E12" s="65"/>
      <c r="F12" s="63"/>
      <c r="G12" s="63"/>
      <c r="H12" s="24"/>
    </row>
    <row r="13" spans="1:8" x14ac:dyDescent="0.25">
      <c r="A13" s="24"/>
      <c r="B13" s="165"/>
      <c r="C13" s="164"/>
      <c r="D13" s="24"/>
      <c r="E13" s="65"/>
      <c r="F13" s="63"/>
      <c r="G13" s="63"/>
      <c r="H13" s="24"/>
    </row>
    <row r="14" spans="1:8" x14ac:dyDescent="0.25">
      <c r="A14" s="24"/>
      <c r="B14" s="165"/>
      <c r="C14" s="164"/>
      <c r="D14" s="24"/>
      <c r="E14" s="65"/>
      <c r="F14" s="63"/>
      <c r="G14" s="63"/>
      <c r="H14" s="24"/>
    </row>
    <row r="15" spans="1:8" x14ac:dyDescent="0.25">
      <c r="A15" s="24"/>
      <c r="B15" s="165"/>
      <c r="C15" s="164"/>
      <c r="D15" s="24"/>
      <c r="E15" s="65"/>
      <c r="F15" s="63"/>
      <c r="G15" s="63"/>
      <c r="H15" s="24"/>
    </row>
    <row r="16" spans="1:8" x14ac:dyDescent="0.25">
      <c r="A16" s="24"/>
      <c r="B16" s="165"/>
      <c r="C16" s="164"/>
      <c r="D16" s="24"/>
      <c r="E16" s="65"/>
      <c r="F16" s="63"/>
      <c r="G16" s="63"/>
      <c r="H16" s="24"/>
    </row>
    <row r="17" spans="1:8" x14ac:dyDescent="0.25">
      <c r="A17" s="24"/>
      <c r="B17" s="165"/>
      <c r="C17" s="164"/>
      <c r="D17" s="24"/>
      <c r="E17" s="65"/>
      <c r="F17" s="63"/>
      <c r="G17" s="63"/>
      <c r="H17" s="24"/>
    </row>
    <row r="18" spans="1:8" ht="15" x14ac:dyDescent="0.25">
      <c r="A18" s="217"/>
      <c r="B18" s="165"/>
      <c r="C18" s="164"/>
      <c r="D18" s="24"/>
      <c r="E18" s="65"/>
      <c r="F18" s="63"/>
      <c r="G18" s="63"/>
      <c r="H18" s="24"/>
    </row>
    <row r="19" spans="1:8" x14ac:dyDescent="0.25">
      <c r="A19" s="24"/>
      <c r="B19" s="24"/>
      <c r="C19" s="24"/>
      <c r="D19" s="24"/>
      <c r="E19" s="65"/>
      <c r="F19" s="63"/>
      <c r="G19" s="63"/>
      <c r="H19" s="24"/>
    </row>
    <row r="20" spans="1:8" x14ac:dyDescent="0.25">
      <c r="A20" s="24"/>
      <c r="B20" s="24"/>
      <c r="C20" s="24"/>
      <c r="D20" s="24"/>
      <c r="E20" s="63"/>
      <c r="F20" s="63"/>
      <c r="G20" s="63"/>
      <c r="H20" s="24"/>
    </row>
    <row r="21" spans="1:8" x14ac:dyDescent="0.25">
      <c r="A21" s="24"/>
      <c r="B21" s="24"/>
      <c r="C21" s="24"/>
      <c r="D21" s="24"/>
      <c r="E21" s="63"/>
      <c r="F21" s="63"/>
      <c r="G21" s="63"/>
      <c r="H21" s="24"/>
    </row>
    <row r="22" spans="1:8" x14ac:dyDescent="0.25">
      <c r="A22" s="24"/>
      <c r="B22" s="24"/>
      <c r="C22" s="24"/>
      <c r="D22" s="24"/>
      <c r="E22" s="63"/>
      <c r="F22" s="63"/>
      <c r="G22" s="63"/>
      <c r="H22" s="24"/>
    </row>
    <row r="23" spans="1:8" x14ac:dyDescent="0.25">
      <c r="A23" s="24"/>
      <c r="B23" s="24"/>
      <c r="C23" s="24"/>
      <c r="D23" s="24"/>
      <c r="E23" s="63"/>
      <c r="F23" s="63"/>
      <c r="G23" s="63"/>
      <c r="H23" s="24"/>
    </row>
    <row r="24" spans="1:8" x14ac:dyDescent="0.25">
      <c r="A24" s="24"/>
      <c r="B24" s="24"/>
      <c r="C24" s="24"/>
      <c r="D24" s="24"/>
      <c r="E24" s="63"/>
      <c r="F24" s="63"/>
      <c r="G24" s="63"/>
      <c r="H24" s="24"/>
    </row>
    <row r="25" spans="1:8" x14ac:dyDescent="0.25">
      <c r="A25" s="24"/>
      <c r="B25" s="24"/>
      <c r="C25" s="24"/>
      <c r="D25" s="24"/>
      <c r="E25" s="63"/>
      <c r="F25" s="63"/>
      <c r="G25" s="63"/>
      <c r="H25" s="24"/>
    </row>
    <row r="26" spans="1:8" x14ac:dyDescent="0.25">
      <c r="A26" s="24"/>
      <c r="B26" s="24"/>
      <c r="C26" s="24"/>
      <c r="D26" s="24"/>
      <c r="E26" s="63"/>
      <c r="F26" s="63"/>
      <c r="G26" s="63"/>
      <c r="H26" s="24"/>
    </row>
    <row r="27" spans="1:8" x14ac:dyDescent="0.25">
      <c r="A27" s="24"/>
      <c r="B27" s="24"/>
      <c r="C27" s="24"/>
      <c r="D27" s="24"/>
      <c r="E27" s="63"/>
      <c r="F27" s="63"/>
      <c r="G27" s="63"/>
      <c r="H27" s="24"/>
    </row>
    <row r="28" spans="1:8" x14ac:dyDescent="0.25">
      <c r="A28" s="24"/>
      <c r="B28" s="24"/>
      <c r="C28" s="24"/>
      <c r="D28" s="24"/>
      <c r="E28" s="63"/>
      <c r="F28" s="63"/>
      <c r="G28" s="63"/>
      <c r="H28" s="24"/>
    </row>
    <row r="29" spans="1:8" x14ac:dyDescent="0.25">
      <c r="A29" s="24"/>
      <c r="B29" s="24"/>
      <c r="C29" s="24"/>
      <c r="D29" s="24"/>
      <c r="E29" s="63"/>
      <c r="F29" s="63"/>
      <c r="G29" s="63"/>
      <c r="H29" s="24"/>
    </row>
    <row r="30" spans="1:8" x14ac:dyDescent="0.25">
      <c r="A30" s="24"/>
      <c r="B30" s="24"/>
      <c r="C30" s="24"/>
      <c r="D30" s="24"/>
      <c r="E30" s="63"/>
      <c r="F30" s="63"/>
      <c r="G30" s="63"/>
      <c r="H30" s="24"/>
    </row>
    <row r="31" spans="1:8" x14ac:dyDescent="0.25">
      <c r="A31" s="24"/>
      <c r="B31" s="24"/>
      <c r="C31" s="24"/>
      <c r="D31" s="24"/>
      <c r="E31" s="63"/>
      <c r="F31" s="63"/>
      <c r="G31" s="63"/>
      <c r="H31" s="24"/>
    </row>
    <row r="32" spans="1:8" x14ac:dyDescent="0.25">
      <c r="A32" s="24"/>
      <c r="B32" s="24"/>
      <c r="C32" s="24"/>
      <c r="D32" s="24"/>
      <c r="E32" s="63"/>
      <c r="F32" s="63"/>
      <c r="G32" s="63"/>
      <c r="H32" s="24"/>
    </row>
    <row r="33" spans="1:8" x14ac:dyDescent="0.25">
      <c r="A33" s="24"/>
      <c r="B33" s="24"/>
      <c r="C33" s="24"/>
      <c r="D33" s="24"/>
      <c r="E33" s="63"/>
      <c r="F33" s="63"/>
      <c r="G33" s="63"/>
      <c r="H33" s="24"/>
    </row>
    <row r="34" spans="1:8" x14ac:dyDescent="0.25">
      <c r="A34" s="24"/>
      <c r="B34" s="24"/>
      <c r="C34" s="24"/>
      <c r="D34" s="24"/>
      <c r="E34" s="63"/>
      <c r="F34" s="63"/>
      <c r="G34" s="63"/>
      <c r="H34" s="24"/>
    </row>
    <row r="35" spans="1:8" x14ac:dyDescent="0.25">
      <c r="A35" s="24"/>
      <c r="B35" s="24"/>
      <c r="C35" s="24"/>
      <c r="D35" s="24"/>
      <c r="E35" s="63"/>
      <c r="F35" s="63"/>
      <c r="G35" s="63"/>
      <c r="H35" s="24"/>
    </row>
    <row r="36" spans="1:8" x14ac:dyDescent="0.25">
      <c r="A36" s="24"/>
      <c r="B36" s="24"/>
      <c r="C36" s="24"/>
      <c r="D36" s="24"/>
      <c r="E36" s="63"/>
      <c r="F36" s="63"/>
      <c r="G36" s="63"/>
      <c r="H36" s="24"/>
    </row>
    <row r="37" spans="1:8" ht="11.25" customHeight="1" x14ac:dyDescent="0.25">
      <c r="A37" s="24"/>
      <c r="B37" s="24"/>
      <c r="C37" s="24"/>
      <c r="D37" s="24"/>
      <c r="E37" s="63"/>
      <c r="F37" s="63"/>
      <c r="G37" s="63"/>
      <c r="H37" s="24"/>
    </row>
    <row r="38" spans="1:8" ht="11.25" customHeight="1" x14ac:dyDescent="0.25">
      <c r="A38" s="26" t="s">
        <v>14</v>
      </c>
      <c r="B38" s="26"/>
      <c r="C38" s="26"/>
      <c r="D38" s="26"/>
      <c r="E38" s="63"/>
      <c r="F38" s="64"/>
      <c r="G38" s="64">
        <f>SUM(G11:G37)</f>
        <v>0</v>
      </c>
      <c r="H38" s="27"/>
    </row>
    <row r="39" spans="1:8" x14ac:dyDescent="0.25">
      <c r="A39" s="26" t="s">
        <v>15</v>
      </c>
      <c r="B39" s="26"/>
      <c r="C39" s="26"/>
      <c r="D39" s="26"/>
      <c r="E39" s="63"/>
      <c r="F39" s="64"/>
      <c r="G39" s="64">
        <f>E6-G38</f>
        <v>0</v>
      </c>
      <c r="H39" s="27"/>
    </row>
    <row r="41" spans="1:8" ht="18" customHeight="1" x14ac:dyDescent="0.25"/>
    <row r="42" spans="1:8" ht="18" customHeight="1" x14ac:dyDescent="0.2">
      <c r="A42" s="381"/>
      <c r="B42" s="381"/>
      <c r="C42" s="381"/>
      <c r="D42" s="381"/>
      <c r="E42" s="381"/>
      <c r="F42" s="381"/>
      <c r="G42" s="381"/>
      <c r="H42" s="381"/>
    </row>
    <row r="43" spans="1:8" ht="18" customHeight="1" x14ac:dyDescent="0.25">
      <c r="A43" s="404" t="s">
        <v>40</v>
      </c>
      <c r="B43" s="404"/>
      <c r="C43" s="404"/>
      <c r="D43" s="404"/>
      <c r="E43" s="404"/>
      <c r="F43" s="404"/>
      <c r="G43" s="404"/>
      <c r="H43" s="404"/>
    </row>
    <row r="44" spans="1:8" x14ac:dyDescent="0.2">
      <c r="A44" s="405"/>
      <c r="B44" s="405"/>
      <c r="C44" s="405"/>
      <c r="D44" s="405"/>
      <c r="E44" s="405"/>
      <c r="F44" s="405"/>
      <c r="G44" s="405"/>
      <c r="H44" s="405"/>
    </row>
    <row r="45" spans="1:8" x14ac:dyDescent="0.25">
      <c r="A45" s="21"/>
      <c r="B45" s="21"/>
      <c r="D45" s="15"/>
      <c r="E45" s="15"/>
      <c r="F45" s="15"/>
      <c r="G45" s="15"/>
      <c r="H45" s="17"/>
    </row>
    <row r="46" spans="1:8" ht="26.25" customHeight="1" x14ac:dyDescent="0.2">
      <c r="A46" s="141" t="s">
        <v>52</v>
      </c>
      <c r="B46" s="408"/>
      <c r="C46" s="408"/>
      <c r="D46" s="140" t="s">
        <v>159</v>
      </c>
      <c r="E46" s="168"/>
      <c r="F46" s="15"/>
      <c r="G46" s="15"/>
    </row>
    <row r="47" spans="1:8" ht="25.5" x14ac:dyDescent="0.2">
      <c r="A47" s="82" t="s">
        <v>158</v>
      </c>
      <c r="B47" s="409"/>
      <c r="C47" s="410"/>
      <c r="D47" s="18" t="s">
        <v>16</v>
      </c>
      <c r="E47" s="169"/>
    </row>
    <row r="48" spans="1:8" ht="25.5" x14ac:dyDescent="0.2">
      <c r="A48" s="19" t="s">
        <v>11</v>
      </c>
      <c r="B48" s="410"/>
      <c r="C48" s="410"/>
      <c r="D48" s="22" t="s">
        <v>89</v>
      </c>
      <c r="E48" s="169">
        <f>G80</f>
        <v>0</v>
      </c>
    </row>
    <row r="49" spans="1:8" ht="12.75" customHeight="1" x14ac:dyDescent="0.25">
      <c r="A49" s="21"/>
      <c r="B49" s="21"/>
      <c r="C49" s="16"/>
      <c r="H49" s="16"/>
    </row>
    <row r="50" spans="1:8" ht="21" customHeight="1" x14ac:dyDescent="0.25">
      <c r="A50" s="406" t="s">
        <v>13</v>
      </c>
      <c r="B50" s="406"/>
      <c r="C50" s="406"/>
      <c r="D50" s="406"/>
      <c r="E50" s="406"/>
      <c r="F50" s="406"/>
      <c r="G50" s="406"/>
      <c r="H50" s="406"/>
    </row>
    <row r="51" spans="1:8" ht="33.75" x14ac:dyDescent="0.25">
      <c r="A51" s="23" t="s">
        <v>43</v>
      </c>
      <c r="B51" s="23" t="s">
        <v>163</v>
      </c>
      <c r="C51" s="23" t="s">
        <v>44</v>
      </c>
      <c r="D51" s="23" t="s">
        <v>45</v>
      </c>
      <c r="E51" s="23" t="s">
        <v>49</v>
      </c>
      <c r="F51" s="23" t="s">
        <v>50</v>
      </c>
      <c r="G51" s="23" t="s">
        <v>51</v>
      </c>
      <c r="H51" s="23" t="s">
        <v>3</v>
      </c>
    </row>
    <row r="52" spans="1:8" x14ac:dyDescent="0.25">
      <c r="A52" s="24"/>
      <c r="B52" s="165"/>
      <c r="C52" s="164"/>
      <c r="D52" s="24"/>
      <c r="E52" s="170"/>
      <c r="F52" s="25"/>
      <c r="G52" s="170"/>
      <c r="H52" s="24"/>
    </row>
    <row r="53" spans="1:8" x14ac:dyDescent="0.25">
      <c r="A53" s="24"/>
      <c r="B53" s="165"/>
      <c r="C53" s="164"/>
      <c r="D53" s="24"/>
      <c r="E53" s="170"/>
      <c r="F53" s="25"/>
      <c r="G53" s="170"/>
      <c r="H53" s="24"/>
    </row>
    <row r="54" spans="1:8" x14ac:dyDescent="0.25">
      <c r="A54" s="24"/>
      <c r="B54" s="165"/>
      <c r="C54" s="164"/>
      <c r="D54" s="24"/>
      <c r="E54" s="170"/>
      <c r="F54" s="25"/>
      <c r="G54" s="170"/>
      <c r="H54" s="24"/>
    </row>
    <row r="55" spans="1:8" x14ac:dyDescent="0.25">
      <c r="A55" s="24"/>
      <c r="B55" s="165"/>
      <c r="C55" s="164"/>
      <c r="D55" s="24"/>
      <c r="E55" s="170"/>
      <c r="F55" s="25"/>
      <c r="G55" s="170"/>
      <c r="H55" s="24"/>
    </row>
    <row r="56" spans="1:8" x14ac:dyDescent="0.25">
      <c r="A56" s="24"/>
      <c r="B56" s="165"/>
      <c r="C56" s="164"/>
      <c r="D56" s="24"/>
      <c r="E56" s="170"/>
      <c r="F56" s="25"/>
      <c r="G56" s="170"/>
      <c r="H56" s="24"/>
    </row>
    <row r="57" spans="1:8" x14ac:dyDescent="0.25">
      <c r="A57" s="24"/>
      <c r="B57" s="165"/>
      <c r="C57" s="164"/>
      <c r="D57" s="24"/>
      <c r="E57" s="25"/>
      <c r="F57" s="25"/>
      <c r="G57" s="25"/>
      <c r="H57" s="24"/>
    </row>
    <row r="58" spans="1:8" x14ac:dyDescent="0.25">
      <c r="A58" s="24"/>
      <c r="B58" s="24"/>
      <c r="C58" s="24"/>
      <c r="D58" s="24"/>
      <c r="E58" s="25"/>
      <c r="F58" s="25"/>
      <c r="G58" s="25"/>
      <c r="H58" s="24"/>
    </row>
    <row r="59" spans="1:8" x14ac:dyDescent="0.25">
      <c r="A59" s="24"/>
      <c r="B59" s="24"/>
      <c r="C59" s="24"/>
      <c r="D59" s="24"/>
      <c r="E59" s="25"/>
      <c r="F59" s="25"/>
      <c r="G59" s="25"/>
      <c r="H59" s="24"/>
    </row>
    <row r="60" spans="1:8" x14ac:dyDescent="0.25">
      <c r="A60" s="24"/>
      <c r="B60" s="24"/>
      <c r="C60" s="24"/>
      <c r="D60" s="24"/>
      <c r="E60" s="25"/>
      <c r="F60" s="25"/>
      <c r="G60" s="25"/>
      <c r="H60" s="24"/>
    </row>
    <row r="61" spans="1:8" x14ac:dyDescent="0.25">
      <c r="A61" s="24"/>
      <c r="B61" s="24"/>
      <c r="C61" s="24"/>
      <c r="D61" s="24"/>
      <c r="E61" s="25"/>
      <c r="F61" s="25"/>
      <c r="G61" s="25"/>
      <c r="H61" s="24"/>
    </row>
    <row r="62" spans="1:8" x14ac:dyDescent="0.25">
      <c r="A62" s="24"/>
      <c r="B62" s="24"/>
      <c r="C62" s="24"/>
      <c r="D62" s="24"/>
      <c r="E62" s="25"/>
      <c r="F62" s="25"/>
      <c r="G62" s="25"/>
      <c r="H62" s="24"/>
    </row>
    <row r="63" spans="1:8" x14ac:dyDescent="0.25">
      <c r="A63" s="24"/>
      <c r="B63" s="24"/>
      <c r="C63" s="24"/>
      <c r="D63" s="24"/>
      <c r="E63" s="25"/>
      <c r="F63" s="25"/>
      <c r="G63" s="25"/>
      <c r="H63" s="24"/>
    </row>
    <row r="64" spans="1:8" x14ac:dyDescent="0.25">
      <c r="A64" s="24"/>
      <c r="B64" s="24"/>
      <c r="C64" s="24"/>
      <c r="D64" s="24"/>
      <c r="E64" s="25"/>
      <c r="F64" s="25"/>
      <c r="G64" s="25"/>
      <c r="H64" s="24"/>
    </row>
    <row r="65" spans="1:8" x14ac:dyDescent="0.25">
      <c r="A65" s="24"/>
      <c r="B65" s="24"/>
      <c r="C65" s="24"/>
      <c r="D65" s="24"/>
      <c r="E65" s="25"/>
      <c r="F65" s="25"/>
      <c r="G65" s="25"/>
      <c r="H65" s="24"/>
    </row>
    <row r="66" spans="1:8" x14ac:dyDescent="0.25">
      <c r="A66" s="24"/>
      <c r="B66" s="24"/>
      <c r="C66" s="24"/>
      <c r="D66" s="24"/>
      <c r="E66" s="25"/>
      <c r="F66" s="25"/>
      <c r="G66" s="25"/>
      <c r="H66" s="24"/>
    </row>
    <row r="67" spans="1:8" x14ac:dyDescent="0.25">
      <c r="A67" s="24"/>
      <c r="B67" s="24"/>
      <c r="C67" s="24"/>
      <c r="D67" s="24"/>
      <c r="E67" s="25"/>
      <c r="F67" s="25"/>
      <c r="G67" s="25"/>
      <c r="H67" s="24"/>
    </row>
    <row r="68" spans="1:8" x14ac:dyDescent="0.25">
      <c r="A68" s="24"/>
      <c r="B68" s="24"/>
      <c r="C68" s="24"/>
      <c r="D68" s="24"/>
      <c r="E68" s="25"/>
      <c r="F68" s="25"/>
      <c r="G68" s="25"/>
      <c r="H68" s="24"/>
    </row>
    <row r="69" spans="1:8" x14ac:dyDescent="0.25">
      <c r="A69" s="24"/>
      <c r="B69" s="24"/>
      <c r="C69" s="24"/>
      <c r="D69" s="24"/>
      <c r="E69" s="25"/>
      <c r="F69" s="25"/>
      <c r="G69" s="25"/>
      <c r="H69" s="24"/>
    </row>
    <row r="70" spans="1:8" x14ac:dyDescent="0.25">
      <c r="A70" s="24"/>
      <c r="B70" s="24"/>
      <c r="C70" s="24"/>
      <c r="D70" s="24"/>
      <c r="E70" s="25"/>
      <c r="F70" s="25"/>
      <c r="G70" s="25"/>
      <c r="H70" s="24"/>
    </row>
    <row r="71" spans="1:8" x14ac:dyDescent="0.25">
      <c r="A71" s="24"/>
      <c r="B71" s="24"/>
      <c r="C71" s="24"/>
      <c r="D71" s="24"/>
      <c r="E71" s="25"/>
      <c r="F71" s="25"/>
      <c r="G71" s="25"/>
      <c r="H71" s="24"/>
    </row>
    <row r="72" spans="1:8" x14ac:dyDescent="0.25">
      <c r="A72" s="24"/>
      <c r="B72" s="24"/>
      <c r="C72" s="24"/>
      <c r="D72" s="24"/>
      <c r="E72" s="25"/>
      <c r="F72" s="25"/>
      <c r="G72" s="25"/>
      <c r="H72" s="24"/>
    </row>
    <row r="73" spans="1:8" x14ac:dyDescent="0.25">
      <c r="A73" s="24"/>
      <c r="B73" s="24"/>
      <c r="C73" s="24"/>
      <c r="D73" s="24"/>
      <c r="E73" s="25"/>
      <c r="F73" s="25"/>
      <c r="G73" s="25"/>
      <c r="H73" s="24"/>
    </row>
    <row r="74" spans="1:8" x14ac:dyDescent="0.25">
      <c r="A74" s="24"/>
      <c r="B74" s="24"/>
      <c r="C74" s="24"/>
      <c r="D74" s="24"/>
      <c r="E74" s="25"/>
      <c r="F74" s="25"/>
      <c r="G74" s="25"/>
      <c r="H74" s="24"/>
    </row>
    <row r="75" spans="1:8" x14ac:dyDescent="0.25">
      <c r="A75" s="24"/>
      <c r="B75" s="24"/>
      <c r="C75" s="24"/>
      <c r="D75" s="24"/>
      <c r="E75" s="25"/>
      <c r="F75" s="25"/>
      <c r="G75" s="25"/>
      <c r="H75" s="24"/>
    </row>
    <row r="76" spans="1:8" x14ac:dyDescent="0.25">
      <c r="A76" s="24"/>
      <c r="B76" s="24"/>
      <c r="C76" s="24"/>
      <c r="D76" s="24"/>
      <c r="E76" s="25"/>
      <c r="F76" s="25"/>
      <c r="G76" s="25"/>
      <c r="H76" s="24"/>
    </row>
    <row r="77" spans="1:8" x14ac:dyDescent="0.25">
      <c r="A77" s="24"/>
      <c r="B77" s="24"/>
      <c r="C77" s="24"/>
      <c r="D77" s="24"/>
      <c r="E77" s="25"/>
      <c r="F77" s="25"/>
      <c r="G77" s="25"/>
      <c r="H77" s="24"/>
    </row>
    <row r="78" spans="1:8" ht="14.25" customHeight="1" x14ac:dyDescent="0.25">
      <c r="A78" s="24"/>
      <c r="B78" s="24"/>
      <c r="C78" s="24"/>
      <c r="D78" s="24"/>
      <c r="E78" s="25"/>
      <c r="F78" s="25"/>
      <c r="G78" s="25"/>
      <c r="H78" s="24"/>
    </row>
    <row r="79" spans="1:8" ht="14.25" customHeight="1" x14ac:dyDescent="0.25">
      <c r="A79" s="412" t="s">
        <v>14</v>
      </c>
      <c r="B79" s="412"/>
      <c r="C79" s="412"/>
      <c r="D79" s="412"/>
      <c r="E79" s="25"/>
      <c r="F79" s="26"/>
      <c r="G79" s="208">
        <f>SUM(G52:G78)</f>
        <v>0</v>
      </c>
      <c r="H79" s="27"/>
    </row>
    <row r="80" spans="1:8" x14ac:dyDescent="0.25">
      <c r="A80" s="412" t="s">
        <v>17</v>
      </c>
      <c r="B80" s="412"/>
      <c r="C80" s="412"/>
      <c r="D80" s="412"/>
      <c r="E80" s="25"/>
      <c r="F80" s="26"/>
      <c r="G80" s="208">
        <f>E47-G79</f>
        <v>0</v>
      </c>
      <c r="H80" s="27"/>
    </row>
  </sheetData>
  <sheetProtection insertRows="0" deleteRows="0" selectLockedCells="1" sort="0" autoFilter="0"/>
  <mergeCells count="17">
    <mergeCell ref="A79:D79"/>
    <mergeCell ref="A80:D80"/>
    <mergeCell ref="A42:H42"/>
    <mergeCell ref="A43:H43"/>
    <mergeCell ref="A44:H44"/>
    <mergeCell ref="A50:H50"/>
    <mergeCell ref="B46:C46"/>
    <mergeCell ref="B47:C47"/>
    <mergeCell ref="B48:C48"/>
    <mergeCell ref="A2:H2"/>
    <mergeCell ref="A3:H3"/>
    <mergeCell ref="A1:H1"/>
    <mergeCell ref="A9:H9"/>
    <mergeCell ref="A4:H4"/>
    <mergeCell ref="B5:C5"/>
    <mergeCell ref="B6:C6"/>
    <mergeCell ref="B7:C7"/>
  </mergeCells>
  <dataValidations count="1">
    <dataValidation type="list" allowBlank="1" showInputMessage="1" showErrorMessage="1" sqref="D52:D78 D11:D37" xr:uid="{00000000-0002-0000-0300-000000000000}">
      <formula1>estadfa</formula1>
    </dataValidation>
  </dataValidations>
  <printOptions horizontalCentered="1"/>
  <pageMargins left="0.39370078740157483" right="0.39370078740157483" top="0.59055118110236227" bottom="0.39370078740157483" header="0.31496062992125984" footer="0.27559055118110237"/>
  <pageSetup scale="57" fitToHeight="0" orientation="landscape" r:id="rId1"/>
  <rowBreaks count="1" manualBreakCount="1">
    <brk id="39" max="1638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6"/>
  <sheetViews>
    <sheetView showGridLines="0" zoomScale="112" zoomScaleNormal="112" workbookViewId="0">
      <selection activeCell="A13" sqref="A13"/>
    </sheetView>
  </sheetViews>
  <sheetFormatPr baseColWidth="10" defaultColWidth="11.42578125" defaultRowHeight="17.25" customHeight="1" x14ac:dyDescent="0.2"/>
  <cols>
    <col min="1" max="1" width="29.5703125" style="1" customWidth="1"/>
    <col min="2" max="2" width="46.7109375" style="2" customWidth="1"/>
    <col min="3" max="3" width="36.85546875" style="2" bestFit="1" customWidth="1"/>
    <col min="4" max="4" width="20.140625" style="2" customWidth="1"/>
    <col min="5" max="5" width="28.5703125" style="2" customWidth="1"/>
    <col min="6" max="6" width="15" style="1" customWidth="1"/>
    <col min="7" max="7" width="22.7109375" style="1" customWidth="1"/>
    <col min="8" max="8" width="16" style="1" customWidth="1"/>
    <col min="9" max="12" width="11.42578125" style="1"/>
    <col min="13" max="13" width="13.140625" style="1" customWidth="1"/>
    <col min="14" max="14" width="17.42578125" style="1" customWidth="1"/>
    <col min="15" max="15" width="15.140625" style="1" customWidth="1"/>
    <col min="16" max="16" width="10.7109375" style="1" customWidth="1"/>
    <col min="17" max="17" width="8.42578125" style="1" customWidth="1"/>
    <col min="18" max="18" width="14.28515625" style="1" customWidth="1"/>
    <col min="19" max="19" width="14" style="1" customWidth="1"/>
    <col min="20" max="20" width="27.7109375" style="1" customWidth="1"/>
    <col min="21" max="21" width="21.85546875" style="1" customWidth="1"/>
    <col min="22" max="22" width="16.28515625" style="1" customWidth="1"/>
    <col min="23" max="23" width="18.140625" style="2" customWidth="1"/>
    <col min="24" max="24" width="17" style="1" customWidth="1"/>
    <col min="25" max="25" width="16.28515625" style="2" customWidth="1"/>
    <col min="26" max="16384" width="11.42578125" style="5"/>
  </cols>
  <sheetData>
    <row r="1" spans="1:25" ht="18" customHeight="1" x14ac:dyDescent="0.2">
      <c r="A1" s="5"/>
      <c r="B1" s="381"/>
      <c r="C1" s="381"/>
      <c r="D1" s="381"/>
      <c r="E1" s="381"/>
      <c r="F1" s="381"/>
      <c r="G1" s="38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5"/>
      <c r="Y1" s="7"/>
    </row>
    <row r="2" spans="1:25" ht="18" customHeight="1" x14ac:dyDescent="0.25">
      <c r="A2" s="5"/>
      <c r="B2" s="404" t="s">
        <v>164</v>
      </c>
      <c r="C2" s="404"/>
      <c r="D2" s="404"/>
      <c r="E2" s="404"/>
      <c r="F2" s="404"/>
      <c r="G2" s="404"/>
      <c r="H2" s="404"/>
      <c r="I2" s="404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44"/>
      <c r="X2" s="136"/>
      <c r="Y2" s="144"/>
    </row>
    <row r="3" spans="1:25" ht="18" customHeight="1" x14ac:dyDescent="0.2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151"/>
      <c r="X3" s="67"/>
      <c r="Y3" s="151"/>
    </row>
    <row r="4" spans="1:25" ht="18" customHeight="1" x14ac:dyDescent="0.2">
      <c r="A4" s="5"/>
      <c r="B4" s="68"/>
      <c r="C4" s="68"/>
      <c r="D4" s="68"/>
      <c r="E4" s="68"/>
      <c r="F4" s="68"/>
      <c r="G4" s="6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5"/>
      <c r="Y4" s="7"/>
    </row>
    <row r="5" spans="1:25" ht="47.25" customHeight="1" x14ac:dyDescent="0.2">
      <c r="A5" s="69" t="s">
        <v>57</v>
      </c>
      <c r="B5" s="69" t="s">
        <v>64</v>
      </c>
      <c r="C5" s="69" t="s">
        <v>65</v>
      </c>
      <c r="D5" s="69" t="s">
        <v>66</v>
      </c>
      <c r="E5" s="69" t="s">
        <v>67</v>
      </c>
      <c r="F5" s="69" t="s">
        <v>68</v>
      </c>
      <c r="G5" s="69" t="s">
        <v>32</v>
      </c>
      <c r="H5" s="69" t="s">
        <v>69</v>
      </c>
      <c r="I5" s="69" t="s">
        <v>70</v>
      </c>
      <c r="J5" s="69" t="s">
        <v>255</v>
      </c>
      <c r="K5" s="69" t="s">
        <v>71</v>
      </c>
      <c r="L5" s="69" t="s">
        <v>58</v>
      </c>
      <c r="M5" s="69" t="s">
        <v>72</v>
      </c>
      <c r="N5" s="69" t="s">
        <v>73</v>
      </c>
      <c r="O5" s="69" t="s">
        <v>74</v>
      </c>
      <c r="P5" s="69" t="s">
        <v>75</v>
      </c>
      <c r="Q5" s="69" t="s">
        <v>76</v>
      </c>
      <c r="R5" s="69" t="s">
        <v>77</v>
      </c>
      <c r="S5" s="69" t="s">
        <v>78</v>
      </c>
      <c r="T5" s="69" t="s">
        <v>79</v>
      </c>
      <c r="U5" s="69" t="s">
        <v>80</v>
      </c>
      <c r="V5" s="69" t="s">
        <v>81</v>
      </c>
      <c r="W5" s="69" t="s">
        <v>83</v>
      </c>
      <c r="X5" s="69" t="s">
        <v>82</v>
      </c>
      <c r="Y5" s="69" t="s">
        <v>84</v>
      </c>
    </row>
    <row r="6" spans="1:25" s="150" customFormat="1" ht="22.5" customHeight="1" x14ac:dyDescent="0.25">
      <c r="A6" s="185"/>
      <c r="B6" s="171"/>
      <c r="C6" s="71"/>
      <c r="D6" s="73"/>
      <c r="E6" s="74"/>
      <c r="F6" s="172"/>
      <c r="G6" s="173"/>
      <c r="H6" s="213"/>
      <c r="I6" s="214"/>
      <c r="J6" s="211"/>
      <c r="K6" s="214"/>
      <c r="L6" s="146"/>
      <c r="M6" s="146"/>
      <c r="N6" s="146"/>
      <c r="O6" s="147"/>
      <c r="P6" s="147"/>
      <c r="Q6" s="147"/>
      <c r="R6" s="148"/>
      <c r="S6" s="147"/>
      <c r="T6" s="147"/>
      <c r="U6" s="147"/>
      <c r="V6" s="149"/>
      <c r="W6" s="152">
        <f>(V6-R6)*15/360</f>
        <v>0</v>
      </c>
      <c r="X6" s="77"/>
      <c r="Y6" s="152">
        <f t="shared" ref="Y6:Y24" si="0">+W6-X6</f>
        <v>0</v>
      </c>
    </row>
    <row r="7" spans="1:25" ht="22.5" customHeight="1" x14ac:dyDescent="0.2">
      <c r="A7" s="185"/>
      <c r="B7" s="171"/>
      <c r="C7" s="72"/>
      <c r="D7" s="73"/>
      <c r="E7" s="74"/>
      <c r="F7" s="172"/>
      <c r="G7" s="173"/>
      <c r="H7" s="213"/>
      <c r="I7" s="214"/>
      <c r="J7" s="211"/>
      <c r="K7" s="214"/>
      <c r="L7" s="75"/>
      <c r="M7" s="75"/>
      <c r="N7" s="75"/>
      <c r="O7" s="76"/>
      <c r="P7" s="76"/>
      <c r="Q7" s="76"/>
      <c r="R7" s="148"/>
      <c r="S7" s="76"/>
      <c r="T7" s="76"/>
      <c r="U7" s="76"/>
      <c r="V7" s="149"/>
      <c r="W7" s="152">
        <f>(V7-R7)*15/360</f>
        <v>0</v>
      </c>
      <c r="X7" s="77"/>
      <c r="Y7" s="152">
        <f t="shared" si="0"/>
        <v>0</v>
      </c>
    </row>
    <row r="8" spans="1:25" ht="22.5" customHeight="1" x14ac:dyDescent="0.2">
      <c r="A8" s="185"/>
      <c r="B8" s="171"/>
      <c r="C8" s="72"/>
      <c r="D8" s="73"/>
      <c r="E8" s="74"/>
      <c r="F8" s="172"/>
      <c r="G8" s="173"/>
      <c r="H8" s="213"/>
      <c r="I8" s="214"/>
      <c r="J8" s="211"/>
      <c r="K8" s="214"/>
      <c r="L8" s="75"/>
      <c r="M8" s="75"/>
      <c r="N8" s="75"/>
      <c r="O8" s="76"/>
      <c r="P8" s="76"/>
      <c r="Q8" s="76"/>
      <c r="R8" s="174"/>
      <c r="S8" s="76"/>
      <c r="T8" s="76"/>
      <c r="U8" s="76"/>
      <c r="V8" s="149"/>
      <c r="W8" s="152">
        <f t="shared" ref="W8:W24" si="1">(V8-R8)*15/360</f>
        <v>0</v>
      </c>
      <c r="X8" s="77"/>
      <c r="Y8" s="152">
        <f t="shared" si="0"/>
        <v>0</v>
      </c>
    </row>
    <row r="9" spans="1:25" ht="22.5" customHeight="1" x14ac:dyDescent="0.2">
      <c r="A9" s="185"/>
      <c r="B9" s="171"/>
      <c r="C9" s="72"/>
      <c r="D9" s="73"/>
      <c r="E9" s="74"/>
      <c r="F9" s="172"/>
      <c r="G9" s="173"/>
      <c r="H9" s="213"/>
      <c r="I9" s="214"/>
      <c r="J9" s="211"/>
      <c r="K9" s="214"/>
      <c r="L9" s="75"/>
      <c r="M9" s="75"/>
      <c r="N9" s="75"/>
      <c r="O9" s="75"/>
      <c r="P9" s="75"/>
      <c r="Q9" s="76"/>
      <c r="R9" s="76"/>
      <c r="S9" s="76"/>
      <c r="T9" s="75"/>
      <c r="U9" s="75"/>
      <c r="V9" s="76"/>
      <c r="W9" s="152">
        <f t="shared" si="1"/>
        <v>0</v>
      </c>
      <c r="X9" s="77"/>
      <c r="Y9" s="152">
        <f t="shared" si="0"/>
        <v>0</v>
      </c>
    </row>
    <row r="10" spans="1:25" ht="22.5" customHeight="1" x14ac:dyDescent="0.3">
      <c r="B10" s="171"/>
      <c r="C10" s="72"/>
      <c r="D10" s="73"/>
      <c r="E10" s="74"/>
      <c r="F10" s="220"/>
      <c r="G10" s="173"/>
      <c r="H10" s="221"/>
      <c r="J10" s="2"/>
      <c r="L10" s="75"/>
      <c r="M10" s="75"/>
      <c r="N10" s="75"/>
      <c r="O10" s="75"/>
      <c r="P10" s="75"/>
      <c r="Q10" s="76"/>
      <c r="R10" s="76"/>
      <c r="S10" s="76"/>
      <c r="T10" s="75"/>
      <c r="U10" s="75"/>
      <c r="V10" s="76"/>
      <c r="W10" s="152">
        <f t="shared" si="1"/>
        <v>0</v>
      </c>
      <c r="Y10" s="152">
        <f t="shared" si="0"/>
        <v>0</v>
      </c>
    </row>
    <row r="11" spans="1:25" ht="22.5" customHeight="1" x14ac:dyDescent="0.2">
      <c r="A11" s="70"/>
      <c r="B11" s="71"/>
      <c r="C11" s="72"/>
      <c r="D11" s="73"/>
      <c r="E11" s="222"/>
      <c r="F11" s="225"/>
      <c r="G11" s="223"/>
      <c r="H11" s="75"/>
      <c r="I11" s="75"/>
      <c r="J11" s="75"/>
      <c r="K11" s="75"/>
      <c r="L11" s="75"/>
      <c r="M11" s="75"/>
      <c r="N11" s="75"/>
      <c r="O11" s="75"/>
      <c r="P11" s="75"/>
      <c r="Q11" s="76"/>
      <c r="R11" s="76"/>
      <c r="S11" s="76"/>
      <c r="T11" s="75"/>
      <c r="U11" s="75"/>
      <c r="V11" s="76"/>
      <c r="W11" s="152">
        <f t="shared" si="1"/>
        <v>0</v>
      </c>
      <c r="X11" s="77"/>
      <c r="Y11" s="152">
        <f t="shared" si="0"/>
        <v>0</v>
      </c>
    </row>
    <row r="12" spans="1:25" ht="22.5" customHeight="1" x14ac:dyDescent="0.2">
      <c r="A12" s="186"/>
      <c r="B12" s="175"/>
      <c r="C12" s="176"/>
      <c r="D12" s="177"/>
      <c r="E12" s="178"/>
      <c r="F12" s="224"/>
      <c r="G12" s="179"/>
      <c r="H12" s="216"/>
      <c r="I12" s="215"/>
      <c r="J12" s="212"/>
      <c r="K12" s="215"/>
      <c r="L12" s="180"/>
      <c r="M12" s="180"/>
      <c r="N12" s="180"/>
      <c r="O12" s="181"/>
      <c r="P12" s="181"/>
      <c r="Q12" s="181"/>
      <c r="R12" s="182"/>
      <c r="S12" s="183"/>
      <c r="T12" s="181"/>
      <c r="U12" s="181"/>
      <c r="V12" s="184"/>
      <c r="W12" s="152">
        <f>(V12-R12)*15/360</f>
        <v>0</v>
      </c>
      <c r="X12" s="77"/>
      <c r="Y12" s="152">
        <f>+W12-X12</f>
        <v>0</v>
      </c>
    </row>
    <row r="13" spans="1:25" ht="22.5" customHeight="1" x14ac:dyDescent="0.2">
      <c r="A13" s="70"/>
      <c r="B13" s="71"/>
      <c r="C13" s="72"/>
      <c r="D13" s="73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6"/>
      <c r="P13" s="76"/>
      <c r="Q13" s="76"/>
      <c r="R13" s="75"/>
      <c r="S13" s="76"/>
      <c r="T13" s="76"/>
      <c r="U13" s="76"/>
      <c r="V13" s="76"/>
      <c r="W13" s="152">
        <f t="shared" si="1"/>
        <v>0</v>
      </c>
      <c r="X13" s="77"/>
      <c r="Y13" s="152">
        <f t="shared" si="0"/>
        <v>0</v>
      </c>
    </row>
    <row r="14" spans="1:25" ht="22.5" customHeight="1" x14ac:dyDescent="0.3">
      <c r="A14" s="70"/>
      <c r="B14" s="71"/>
      <c r="C14" s="72"/>
      <c r="D14" s="73"/>
      <c r="E14" s="74"/>
      <c r="F14" s="74"/>
      <c r="G14" s="74"/>
      <c r="H14" s="75"/>
      <c r="I14" s="75"/>
      <c r="J14" s="75"/>
      <c r="K14" s="75"/>
      <c r="L14" s="75"/>
      <c r="M14" s="220"/>
      <c r="N14" s="75"/>
      <c r="O14" s="76"/>
      <c r="P14" s="76"/>
      <c r="Q14" s="76"/>
      <c r="R14" s="75"/>
      <c r="S14" s="76"/>
      <c r="T14" s="76"/>
      <c r="U14" s="76"/>
      <c r="V14" s="76"/>
      <c r="W14" s="152">
        <f t="shared" si="1"/>
        <v>0</v>
      </c>
      <c r="X14" s="77"/>
      <c r="Y14" s="152">
        <f t="shared" si="0"/>
        <v>0</v>
      </c>
    </row>
    <row r="15" spans="1:25" ht="22.5" customHeight="1" x14ac:dyDescent="0.2">
      <c r="A15" s="70"/>
      <c r="B15" s="71"/>
      <c r="C15" s="72"/>
      <c r="D15" s="73"/>
      <c r="E15" s="74"/>
      <c r="F15" s="74"/>
      <c r="G15" s="74"/>
      <c r="H15" s="75"/>
      <c r="I15" s="75"/>
      <c r="J15" s="75"/>
      <c r="K15" s="75"/>
      <c r="L15" s="75"/>
      <c r="M15" s="75"/>
      <c r="N15" s="75"/>
      <c r="O15" s="76"/>
      <c r="P15" s="76"/>
      <c r="Q15" s="76"/>
      <c r="R15" s="75"/>
      <c r="S15" s="76"/>
      <c r="T15" s="76"/>
      <c r="U15" s="76"/>
      <c r="V15" s="76"/>
      <c r="W15" s="152">
        <f t="shared" si="1"/>
        <v>0</v>
      </c>
      <c r="X15" s="77"/>
      <c r="Y15" s="152">
        <f t="shared" si="0"/>
        <v>0</v>
      </c>
    </row>
    <row r="16" spans="1:25" ht="22.5" customHeight="1" x14ac:dyDescent="0.2">
      <c r="A16" s="70"/>
      <c r="B16" s="71"/>
      <c r="C16" s="72"/>
      <c r="D16" s="73"/>
      <c r="E16" s="74"/>
      <c r="F16" s="74"/>
      <c r="G16" s="74"/>
      <c r="H16" s="75"/>
      <c r="I16" s="75"/>
      <c r="J16" s="75"/>
      <c r="K16" s="75"/>
      <c r="L16" s="75"/>
      <c r="M16" s="75"/>
      <c r="N16" s="75"/>
      <c r="O16" s="76"/>
      <c r="P16" s="76"/>
      <c r="Q16" s="76"/>
      <c r="R16" s="75"/>
      <c r="S16" s="76"/>
      <c r="T16" s="76"/>
      <c r="U16" s="76"/>
      <c r="V16" s="76"/>
      <c r="W16" s="152">
        <f t="shared" si="1"/>
        <v>0</v>
      </c>
      <c r="X16" s="77"/>
      <c r="Y16" s="152">
        <f t="shared" si="0"/>
        <v>0</v>
      </c>
    </row>
    <row r="17" spans="1:25" ht="22.5" customHeight="1" x14ac:dyDescent="0.2">
      <c r="A17" s="70"/>
      <c r="B17" s="71"/>
      <c r="C17" s="72"/>
      <c r="D17" s="73"/>
      <c r="E17" s="74"/>
      <c r="F17" s="74"/>
      <c r="G17" s="74"/>
      <c r="H17" s="75"/>
      <c r="I17" s="75"/>
      <c r="J17" s="75"/>
      <c r="K17" s="75"/>
      <c r="L17" s="75"/>
      <c r="M17" s="75"/>
      <c r="N17" s="75"/>
      <c r="O17" s="76"/>
      <c r="P17" s="76"/>
      <c r="Q17" s="76"/>
      <c r="R17" s="75"/>
      <c r="S17" s="76"/>
      <c r="T17" s="76"/>
      <c r="U17" s="76"/>
      <c r="V17" s="76"/>
      <c r="W17" s="152">
        <f t="shared" si="1"/>
        <v>0</v>
      </c>
      <c r="X17" s="77"/>
      <c r="Y17" s="152">
        <f t="shared" si="0"/>
        <v>0</v>
      </c>
    </row>
    <row r="18" spans="1:25" ht="22.5" customHeight="1" x14ac:dyDescent="0.2">
      <c r="A18" s="70"/>
      <c r="B18" s="71"/>
      <c r="C18" s="72"/>
      <c r="D18" s="73"/>
      <c r="E18" s="74"/>
      <c r="F18" s="74"/>
      <c r="G18" s="74"/>
      <c r="H18" s="75"/>
      <c r="I18" s="75"/>
      <c r="J18" s="75"/>
      <c r="K18" s="75"/>
      <c r="L18" s="75"/>
      <c r="M18" s="75"/>
      <c r="N18" s="75"/>
      <c r="O18" s="76"/>
      <c r="P18" s="76"/>
      <c r="Q18" s="76"/>
      <c r="R18" s="75"/>
      <c r="S18" s="76"/>
      <c r="T18" s="76"/>
      <c r="U18" s="76"/>
      <c r="V18" s="76"/>
      <c r="W18" s="152">
        <f t="shared" si="1"/>
        <v>0</v>
      </c>
      <c r="X18" s="77"/>
      <c r="Y18" s="152">
        <f t="shared" si="0"/>
        <v>0</v>
      </c>
    </row>
    <row r="19" spans="1:25" ht="22.5" customHeight="1" x14ac:dyDescent="0.2">
      <c r="A19" s="70"/>
      <c r="B19" s="71"/>
      <c r="C19" s="72"/>
      <c r="D19" s="73"/>
      <c r="E19" s="74"/>
      <c r="F19" s="74"/>
      <c r="G19" s="74"/>
      <c r="H19" s="75"/>
      <c r="I19" s="75"/>
      <c r="J19" s="75"/>
      <c r="K19" s="75"/>
      <c r="L19" s="75"/>
      <c r="M19" s="75"/>
      <c r="N19" s="75"/>
      <c r="O19" s="76"/>
      <c r="P19" s="76"/>
      <c r="Q19" s="76"/>
      <c r="R19" s="75"/>
      <c r="S19" s="76"/>
      <c r="T19" s="76"/>
      <c r="U19" s="76"/>
      <c r="V19" s="76"/>
      <c r="W19" s="152">
        <f t="shared" si="1"/>
        <v>0</v>
      </c>
      <c r="X19" s="77"/>
      <c r="Y19" s="152">
        <f t="shared" si="0"/>
        <v>0</v>
      </c>
    </row>
    <row r="20" spans="1:25" ht="22.5" customHeight="1" x14ac:dyDescent="0.2">
      <c r="A20" s="70"/>
      <c r="B20" s="71"/>
      <c r="C20" s="72"/>
      <c r="D20" s="73"/>
      <c r="E20" s="78"/>
      <c r="F20" s="78"/>
      <c r="G20" s="78"/>
      <c r="H20" s="75"/>
      <c r="I20" s="75"/>
      <c r="J20" s="75"/>
      <c r="K20" s="75"/>
      <c r="L20" s="75"/>
      <c r="M20" s="75"/>
      <c r="N20" s="75"/>
      <c r="O20" s="76"/>
      <c r="P20" s="76"/>
      <c r="Q20" s="76"/>
      <c r="R20" s="75"/>
      <c r="S20" s="76"/>
      <c r="T20" s="76"/>
      <c r="U20" s="76"/>
      <c r="V20" s="76"/>
      <c r="W20" s="152">
        <f t="shared" si="1"/>
        <v>0</v>
      </c>
      <c r="X20" s="77"/>
      <c r="Y20" s="152">
        <f t="shared" si="0"/>
        <v>0</v>
      </c>
    </row>
    <row r="21" spans="1:25" ht="22.5" customHeight="1" x14ac:dyDescent="0.2">
      <c r="A21" s="70"/>
      <c r="B21" s="71"/>
      <c r="C21" s="72"/>
      <c r="D21" s="73"/>
      <c r="E21" s="78"/>
      <c r="F21" s="78"/>
      <c r="G21" s="78"/>
      <c r="H21" s="75"/>
      <c r="I21" s="75"/>
      <c r="J21" s="75"/>
      <c r="K21" s="75"/>
      <c r="L21" s="75"/>
      <c r="M21" s="75"/>
      <c r="N21" s="75"/>
      <c r="O21" s="76"/>
      <c r="P21" s="76"/>
      <c r="Q21" s="76"/>
      <c r="R21" s="75"/>
      <c r="S21" s="76"/>
      <c r="T21" s="76"/>
      <c r="U21" s="76"/>
      <c r="V21" s="76"/>
      <c r="W21" s="152">
        <f t="shared" si="1"/>
        <v>0</v>
      </c>
      <c r="X21" s="77"/>
      <c r="Y21" s="152">
        <f t="shared" si="0"/>
        <v>0</v>
      </c>
    </row>
    <row r="22" spans="1:25" ht="22.5" customHeight="1" x14ac:dyDescent="0.2">
      <c r="A22" s="70"/>
      <c r="B22" s="72"/>
      <c r="C22" s="72"/>
      <c r="D22" s="73"/>
      <c r="E22" s="78"/>
      <c r="F22" s="78"/>
      <c r="G22" s="78"/>
      <c r="H22" s="75"/>
      <c r="I22" s="75"/>
      <c r="J22" s="75"/>
      <c r="K22" s="75"/>
      <c r="L22" s="75"/>
      <c r="M22" s="75"/>
      <c r="N22" s="75"/>
      <c r="O22" s="76"/>
      <c r="P22" s="76"/>
      <c r="Q22" s="76"/>
      <c r="R22" s="75"/>
      <c r="S22" s="76"/>
      <c r="T22" s="76"/>
      <c r="U22" s="76"/>
      <c r="V22" s="76"/>
      <c r="W22" s="152">
        <f t="shared" si="1"/>
        <v>0</v>
      </c>
      <c r="X22" s="77"/>
      <c r="Y22" s="152">
        <f t="shared" si="0"/>
        <v>0</v>
      </c>
    </row>
    <row r="23" spans="1:25" ht="22.5" customHeight="1" x14ac:dyDescent="0.2">
      <c r="A23" s="72"/>
      <c r="B23" s="72"/>
      <c r="C23" s="72"/>
      <c r="D23" s="73"/>
      <c r="E23" s="78"/>
      <c r="F23" s="78"/>
      <c r="G23" s="78"/>
      <c r="H23" s="75"/>
      <c r="I23" s="75"/>
      <c r="J23" s="75"/>
      <c r="K23" s="75"/>
      <c r="L23" s="75"/>
      <c r="M23" s="75"/>
      <c r="N23" s="75"/>
      <c r="O23" s="76"/>
      <c r="P23" s="76"/>
      <c r="Q23" s="76"/>
      <c r="R23" s="75"/>
      <c r="S23" s="76"/>
      <c r="T23" s="76"/>
      <c r="U23" s="76"/>
      <c r="V23" s="76"/>
      <c r="W23" s="152">
        <f t="shared" si="1"/>
        <v>0</v>
      </c>
      <c r="X23" s="77"/>
      <c r="Y23" s="152">
        <f t="shared" si="0"/>
        <v>0</v>
      </c>
    </row>
    <row r="24" spans="1:25" ht="22.5" customHeight="1" x14ac:dyDescent="0.2">
      <c r="A24" s="72"/>
      <c r="B24" s="72"/>
      <c r="C24" s="72"/>
      <c r="D24" s="73"/>
      <c r="E24" s="78"/>
      <c r="F24" s="78"/>
      <c r="G24" s="78"/>
      <c r="H24" s="75"/>
      <c r="I24" s="75"/>
      <c r="J24" s="75"/>
      <c r="K24" s="75"/>
      <c r="L24" s="75"/>
      <c r="M24" s="75"/>
      <c r="N24" s="75"/>
      <c r="O24" s="76"/>
      <c r="P24" s="76"/>
      <c r="Q24" s="76"/>
      <c r="R24" s="75"/>
      <c r="S24" s="76"/>
      <c r="T24" s="76"/>
      <c r="U24" s="76"/>
      <c r="V24" s="76"/>
      <c r="W24" s="152">
        <f t="shared" si="1"/>
        <v>0</v>
      </c>
      <c r="X24" s="77"/>
      <c r="Y24" s="152">
        <f t="shared" si="0"/>
        <v>0</v>
      </c>
    </row>
    <row r="25" spans="1:25" ht="17.25" customHeight="1" x14ac:dyDescent="0.2">
      <c r="A25" s="5"/>
      <c r="B25" s="7"/>
      <c r="C25" s="7"/>
      <c r="D25" s="7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7"/>
      <c r="X25" s="5"/>
      <c r="Y25" s="7"/>
    </row>
    <row r="26" spans="1:25" ht="17.25" customHeight="1" x14ac:dyDescent="0.2">
      <c r="A26" s="5"/>
      <c r="B26" s="7"/>
      <c r="C26" s="7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7"/>
      <c r="X26" s="5"/>
      <c r="Y26" s="7"/>
    </row>
    <row r="27" spans="1:25" ht="17.25" customHeight="1" x14ac:dyDescent="0.2">
      <c r="A27" s="5"/>
      <c r="B27" s="7"/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7"/>
      <c r="X27" s="5"/>
      <c r="Y27" s="7"/>
    </row>
    <row r="28" spans="1:25" ht="17.25" customHeight="1" x14ac:dyDescent="0.2">
      <c r="A28" s="5"/>
      <c r="B28" s="7"/>
      <c r="C28" s="7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7"/>
      <c r="X28" s="5"/>
      <c r="Y28" s="7"/>
    </row>
    <row r="29" spans="1:25" ht="17.25" customHeight="1" x14ac:dyDescent="0.2">
      <c r="A29" s="5"/>
      <c r="B29" s="7"/>
      <c r="C29" s="7"/>
      <c r="D29" s="7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7"/>
      <c r="X29" s="5"/>
      <c r="Y29" s="7"/>
    </row>
    <row r="30" spans="1:25" ht="17.25" customHeight="1" x14ac:dyDescent="0.2">
      <c r="A30" s="5"/>
      <c r="B30" s="7"/>
      <c r="C30" s="7"/>
      <c r="D30" s="7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7"/>
      <c r="X30" s="5"/>
      <c r="Y30" s="7"/>
    </row>
    <row r="31" spans="1:25" ht="17.25" customHeight="1" x14ac:dyDescent="0.2">
      <c r="A31" s="5"/>
      <c r="B31" s="7"/>
      <c r="C31" s="7"/>
      <c r="D31" s="7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7"/>
      <c r="X31" s="5"/>
      <c r="Y31" s="7"/>
    </row>
    <row r="32" spans="1:25" ht="17.25" customHeight="1" x14ac:dyDescent="0.2">
      <c r="A32" s="5"/>
      <c r="B32" s="7"/>
      <c r="C32" s="7"/>
      <c r="D32" s="7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7"/>
      <c r="X32" s="5"/>
      <c r="Y32" s="7"/>
    </row>
    <row r="33" spans="1:25" ht="17.25" customHeight="1" x14ac:dyDescent="0.2">
      <c r="A33" s="5"/>
      <c r="B33" s="7"/>
      <c r="C33" s="7"/>
      <c r="D33" s="7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"/>
      <c r="X33" s="5"/>
      <c r="Y33" s="7"/>
    </row>
    <row r="34" spans="1:25" ht="17.25" customHeight="1" x14ac:dyDescent="0.2">
      <c r="A34" s="5"/>
      <c r="B34" s="7"/>
      <c r="C34" s="7"/>
      <c r="D34" s="7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7"/>
      <c r="X34" s="5"/>
      <c r="Y34" s="7"/>
    </row>
    <row r="35" spans="1:25" ht="17.25" customHeight="1" x14ac:dyDescent="0.2">
      <c r="A35" s="5"/>
      <c r="B35" s="7"/>
      <c r="C35" s="7"/>
      <c r="D35" s="7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7"/>
      <c r="X35" s="5"/>
      <c r="Y35" s="7"/>
    </row>
    <row r="36" spans="1:25" ht="17.25" customHeight="1" x14ac:dyDescent="0.2">
      <c r="A36" s="5"/>
      <c r="B36" s="7"/>
      <c r="C36" s="7"/>
      <c r="D36" s="7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7"/>
      <c r="X36" s="5"/>
      <c r="Y36" s="7"/>
    </row>
    <row r="37" spans="1:25" ht="17.25" customHeight="1" x14ac:dyDescent="0.2">
      <c r="A37" s="5"/>
      <c r="B37" s="7"/>
      <c r="C37" s="7"/>
      <c r="D37" s="7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7"/>
      <c r="X37" s="5"/>
      <c r="Y37" s="7"/>
    </row>
    <row r="38" spans="1:25" ht="17.25" customHeight="1" x14ac:dyDescent="0.2">
      <c r="A38" s="5"/>
      <c r="B38" s="7"/>
      <c r="C38" s="7"/>
      <c r="D38" s="7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7"/>
      <c r="X38" s="5"/>
      <c r="Y38" s="7"/>
    </row>
    <row r="39" spans="1:25" ht="17.25" customHeight="1" x14ac:dyDescent="0.2">
      <c r="A39" s="5"/>
      <c r="B39" s="7"/>
      <c r="C39" s="7"/>
      <c r="D39" s="7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7"/>
      <c r="X39" s="5"/>
      <c r="Y39" s="7"/>
    </row>
    <row r="40" spans="1:25" ht="17.25" customHeight="1" x14ac:dyDescent="0.2">
      <c r="A40" s="5"/>
      <c r="B40" s="7"/>
      <c r="C40" s="7"/>
      <c r="D40" s="7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7"/>
      <c r="X40" s="5"/>
      <c r="Y40" s="7"/>
    </row>
    <row r="41" spans="1:25" ht="17.25" customHeight="1" x14ac:dyDescent="0.2">
      <c r="A41" s="5"/>
      <c r="B41" s="7"/>
      <c r="C41" s="7"/>
      <c r="D41" s="7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7"/>
      <c r="X41" s="5"/>
      <c r="Y41" s="7"/>
    </row>
    <row r="42" spans="1:25" ht="17.25" customHeight="1" x14ac:dyDescent="0.2">
      <c r="A42" s="5"/>
      <c r="B42" s="7"/>
      <c r="C42" s="7"/>
      <c r="D42" s="7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7"/>
      <c r="X42" s="5"/>
      <c r="Y42" s="7"/>
    </row>
    <row r="43" spans="1:25" ht="17.25" customHeight="1" x14ac:dyDescent="0.2">
      <c r="A43" s="5"/>
      <c r="B43" s="7"/>
      <c r="C43" s="7"/>
      <c r="D43" s="7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7"/>
      <c r="X43" s="5"/>
      <c r="Y43" s="7"/>
    </row>
    <row r="44" spans="1:25" ht="17.25" customHeight="1" x14ac:dyDescent="0.2">
      <c r="A44" s="5"/>
      <c r="B44" s="7"/>
      <c r="C44" s="7"/>
      <c r="D44" s="7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7"/>
      <c r="X44" s="5"/>
      <c r="Y44" s="7"/>
    </row>
    <row r="45" spans="1:25" ht="17.25" customHeight="1" x14ac:dyDescent="0.2">
      <c r="A45" s="5"/>
      <c r="B45" s="7"/>
      <c r="C45" s="7"/>
      <c r="D45" s="7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7"/>
      <c r="X45" s="5"/>
      <c r="Y45" s="7"/>
    </row>
    <row r="46" spans="1:25" ht="17.25" customHeight="1" x14ac:dyDescent="0.2">
      <c r="A46" s="5"/>
      <c r="B46" s="7"/>
      <c r="C46" s="7"/>
      <c r="D46" s="7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7"/>
      <c r="X46" s="5"/>
      <c r="Y46" s="7"/>
    </row>
  </sheetData>
  <mergeCells count="2">
    <mergeCell ref="B1:G1"/>
    <mergeCell ref="B2:I2"/>
  </mergeCells>
  <dataValidations count="1">
    <dataValidation type="list" allowBlank="1" showInputMessage="1" showErrorMessage="1" sqref="T6:T9 T11:T24" xr:uid="{00000000-0002-0000-0400-000000000000}">
      <formula1>mutuo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showGridLines="0" zoomScaleNormal="100" workbookViewId="0">
      <selection activeCell="I14" sqref="I14"/>
    </sheetView>
  </sheetViews>
  <sheetFormatPr baseColWidth="10" defaultColWidth="11.42578125" defaultRowHeight="12.75" x14ac:dyDescent="0.2"/>
  <cols>
    <col min="1" max="2" width="14.85546875" style="1" customWidth="1"/>
    <col min="3" max="3" width="12.140625" style="1" customWidth="1"/>
    <col min="4" max="5" width="17.5703125" style="1" customWidth="1"/>
    <col min="6" max="6" width="15.85546875" style="1" customWidth="1"/>
    <col min="7" max="7" width="21.5703125" style="1" customWidth="1"/>
    <col min="8" max="8" width="16.7109375" style="1" customWidth="1"/>
    <col min="9" max="9" width="27" style="1" customWidth="1"/>
    <col min="10" max="10" width="16.28515625" style="1" customWidth="1"/>
    <col min="11" max="16384" width="11.42578125" style="1"/>
  </cols>
  <sheetData>
    <row r="1" spans="1:13" ht="18" customHeight="1" x14ac:dyDescent="0.2">
      <c r="A1" s="413"/>
      <c r="B1" s="413"/>
      <c r="C1" s="413"/>
      <c r="D1" s="413"/>
      <c r="E1" s="413"/>
      <c r="F1" s="413"/>
      <c r="G1" s="413"/>
      <c r="H1" s="413"/>
      <c r="I1" s="413"/>
      <c r="J1" s="5"/>
    </row>
    <row r="2" spans="1:13" ht="18" customHeight="1" x14ac:dyDescent="0.2">
      <c r="A2" s="414" t="s">
        <v>7</v>
      </c>
      <c r="B2" s="414"/>
      <c r="C2" s="414"/>
      <c r="D2" s="414"/>
      <c r="E2" s="414"/>
      <c r="F2" s="414"/>
      <c r="G2" s="414"/>
      <c r="H2" s="414"/>
      <c r="I2" s="414"/>
      <c r="J2" s="5"/>
    </row>
    <row r="3" spans="1:13" ht="18" customHeight="1" x14ac:dyDescent="0.2">
      <c r="A3" s="415"/>
      <c r="B3" s="415"/>
      <c r="C3" s="415"/>
      <c r="D3" s="415"/>
      <c r="E3" s="415"/>
      <c r="F3" s="415"/>
      <c r="G3" s="415"/>
      <c r="H3" s="415"/>
      <c r="I3" s="415"/>
      <c r="J3" s="5"/>
    </row>
    <row r="4" spans="1:13" ht="18.75" customHeight="1" x14ac:dyDescent="0.2">
      <c r="A4" s="380"/>
      <c r="B4" s="380"/>
      <c r="C4" s="380"/>
      <c r="D4" s="380"/>
      <c r="E4" s="380"/>
      <c r="F4" s="380"/>
      <c r="G4" s="380"/>
      <c r="H4" s="380"/>
      <c r="I4" s="380"/>
      <c r="J4" s="142"/>
      <c r="K4" s="134"/>
      <c r="L4" s="134"/>
    </row>
    <row r="5" spans="1:13" ht="18.75" customHeight="1" x14ac:dyDescent="0.2">
      <c r="A5" s="383" t="s">
        <v>166</v>
      </c>
      <c r="B5" s="383"/>
      <c r="C5" s="426"/>
      <c r="D5" s="426"/>
      <c r="E5" s="426"/>
      <c r="F5" s="426"/>
      <c r="G5" s="134"/>
      <c r="H5" s="134"/>
      <c r="I5" s="134"/>
      <c r="J5" s="5"/>
    </row>
    <row r="6" spans="1:13" ht="18.75" customHeight="1" x14ac:dyDescent="0.2">
      <c r="A6" s="383" t="s">
        <v>160</v>
      </c>
      <c r="B6" s="383"/>
      <c r="C6" s="426"/>
      <c r="D6" s="426"/>
      <c r="E6" s="426"/>
      <c r="F6" s="426"/>
      <c r="G6" s="134"/>
      <c r="H6" s="134"/>
      <c r="I6" s="134"/>
      <c r="J6" s="5"/>
    </row>
    <row r="7" spans="1:13" ht="24" customHeight="1" x14ac:dyDescent="0.2">
      <c r="A7" s="425" t="s">
        <v>165</v>
      </c>
      <c r="B7" s="383"/>
      <c r="C7" s="427"/>
      <c r="D7" s="426"/>
      <c r="E7" s="426"/>
      <c r="F7" s="426"/>
      <c r="G7" s="143"/>
      <c r="H7" s="143"/>
      <c r="I7" s="143"/>
      <c r="J7" s="5"/>
    </row>
    <row r="8" spans="1:13" ht="18.75" customHeight="1" x14ac:dyDescent="0.2">
      <c r="A8" s="383" t="s">
        <v>162</v>
      </c>
      <c r="B8" s="383"/>
      <c r="C8" s="426"/>
      <c r="D8" s="426"/>
      <c r="E8" s="426"/>
      <c r="F8" s="426"/>
      <c r="G8" s="134"/>
      <c r="H8" s="134"/>
      <c r="I8" s="134"/>
      <c r="J8" s="5"/>
    </row>
    <row r="9" spans="1:13" ht="18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3" ht="39" thickBot="1" x14ac:dyDescent="0.25">
      <c r="A10" s="9" t="s">
        <v>167</v>
      </c>
      <c r="B10" s="9" t="s">
        <v>70</v>
      </c>
      <c r="C10" s="9" t="s">
        <v>171</v>
      </c>
      <c r="D10" s="9" t="s">
        <v>168</v>
      </c>
      <c r="E10" s="9" t="s">
        <v>169</v>
      </c>
      <c r="F10" s="9" t="s">
        <v>170</v>
      </c>
      <c r="G10" s="9" t="s">
        <v>172</v>
      </c>
      <c r="H10" s="9" t="s">
        <v>173</v>
      </c>
      <c r="I10" s="9" t="s">
        <v>3</v>
      </c>
      <c r="J10" s="5"/>
    </row>
    <row r="11" spans="1:13" ht="15.75" customHeight="1" x14ac:dyDescent="0.2">
      <c r="A11" s="4"/>
      <c r="B11" s="4"/>
      <c r="C11" s="14"/>
      <c r="D11" s="13"/>
      <c r="E11" s="13"/>
      <c r="F11" s="4"/>
      <c r="G11" s="13"/>
      <c r="H11" s="13"/>
      <c r="I11" s="188"/>
      <c r="J11" s="5"/>
      <c r="K11" s="416" t="s">
        <v>31</v>
      </c>
      <c r="L11" s="417"/>
      <c r="M11" s="418"/>
    </row>
    <row r="12" spans="1:13" x14ac:dyDescent="0.2">
      <c r="A12" s="4"/>
      <c r="B12" s="4"/>
      <c r="C12" s="14"/>
      <c r="D12" s="13"/>
      <c r="E12" s="13"/>
      <c r="F12" s="4"/>
      <c r="G12" s="13"/>
      <c r="H12" s="13"/>
      <c r="I12" s="188"/>
      <c r="J12" s="5"/>
      <c r="K12" s="419"/>
      <c r="L12" s="420"/>
      <c r="M12" s="421"/>
    </row>
    <row r="13" spans="1:13" x14ac:dyDescent="0.2">
      <c r="A13" s="187"/>
      <c r="B13" s="4"/>
      <c r="C13" s="14"/>
      <c r="D13" s="13"/>
      <c r="E13" s="13"/>
      <c r="F13" s="4"/>
      <c r="G13" s="13"/>
      <c r="H13" s="13"/>
      <c r="I13" s="188"/>
      <c r="J13" s="5"/>
      <c r="K13" s="419"/>
      <c r="L13" s="420"/>
      <c r="M13" s="421"/>
    </row>
    <row r="14" spans="1:13" ht="13.5" thickBot="1" x14ac:dyDescent="0.25">
      <c r="A14" s="187"/>
      <c r="B14" s="4"/>
      <c r="C14" s="14"/>
      <c r="D14" s="13"/>
      <c r="E14" s="13"/>
      <c r="F14" s="4"/>
      <c r="G14" s="13"/>
      <c r="H14" s="13"/>
      <c r="I14" s="188"/>
      <c r="J14" s="5"/>
      <c r="K14" s="422"/>
      <c r="L14" s="423"/>
      <c r="M14" s="424"/>
    </row>
    <row r="15" spans="1:13" x14ac:dyDescent="0.2">
      <c r="A15" s="187"/>
      <c r="B15" s="4"/>
      <c r="C15" s="14"/>
      <c r="D15" s="13"/>
      <c r="E15" s="13"/>
      <c r="F15" s="4"/>
      <c r="G15" s="13"/>
      <c r="H15" s="13"/>
      <c r="I15" s="188"/>
      <c r="J15" s="5"/>
    </row>
    <row r="16" spans="1:13" x14ac:dyDescent="0.2">
      <c r="A16" s="187"/>
      <c r="B16" s="4"/>
      <c r="C16" s="14"/>
      <c r="D16" s="13"/>
      <c r="E16" s="13"/>
      <c r="F16" s="4"/>
      <c r="G16" s="13"/>
      <c r="H16" s="13"/>
      <c r="I16" s="188"/>
      <c r="J16" s="5"/>
    </row>
    <row r="17" spans="1:10" x14ac:dyDescent="0.2">
      <c r="A17" s="203"/>
      <c r="B17" s="4"/>
      <c r="C17" s="14"/>
      <c r="D17" s="202"/>
      <c r="E17" s="13"/>
      <c r="F17" s="4"/>
      <c r="G17" s="13"/>
      <c r="H17" s="13"/>
      <c r="I17" s="12"/>
      <c r="J17" s="5"/>
    </row>
    <row r="18" spans="1:10" x14ac:dyDescent="0.2">
      <c r="A18" s="187"/>
      <c r="B18" s="4"/>
      <c r="C18" s="14"/>
      <c r="D18" s="202"/>
      <c r="E18" s="13"/>
      <c r="F18" s="4"/>
      <c r="G18" s="13"/>
      <c r="H18" s="13"/>
      <c r="I18" s="12"/>
      <c r="J18" s="5"/>
    </row>
    <row r="19" spans="1:10" x14ac:dyDescent="0.2">
      <c r="A19" s="187"/>
      <c r="B19" s="4"/>
      <c r="C19" s="14"/>
      <c r="D19" s="202"/>
      <c r="E19" s="13"/>
      <c r="F19" s="4"/>
      <c r="G19" s="13"/>
      <c r="H19" s="13"/>
      <c r="I19" s="12"/>
      <c r="J19" s="5"/>
    </row>
    <row r="20" spans="1:10" x14ac:dyDescent="0.2">
      <c r="A20" s="187"/>
      <c r="B20" s="4"/>
      <c r="C20" s="14"/>
      <c r="D20" s="13"/>
      <c r="E20" s="13"/>
      <c r="F20" s="4"/>
      <c r="G20" s="13"/>
      <c r="H20" s="13"/>
      <c r="I20" s="188"/>
      <c r="J20" s="5"/>
    </row>
    <row r="21" spans="1:10" x14ac:dyDescent="0.2">
      <c r="A21" s="187"/>
      <c r="B21" s="4"/>
      <c r="C21" s="14"/>
      <c r="D21" s="13"/>
      <c r="E21" s="13"/>
      <c r="F21" s="4"/>
      <c r="G21" s="13"/>
      <c r="H21" s="13"/>
      <c r="I21" s="188"/>
      <c r="J21" s="5"/>
    </row>
    <row r="22" spans="1:10" x14ac:dyDescent="0.2">
      <c r="A22" s="12"/>
      <c r="B22" s="12"/>
      <c r="C22" s="12"/>
      <c r="D22" s="12"/>
      <c r="E22" s="12"/>
      <c r="F22" s="12"/>
      <c r="G22" s="12"/>
      <c r="H22" s="12"/>
      <c r="I22" s="12"/>
      <c r="J22" s="5"/>
    </row>
    <row r="23" spans="1:10" x14ac:dyDescent="0.2">
      <c r="A23" s="12"/>
      <c r="B23" s="12"/>
      <c r="C23" s="12"/>
      <c r="D23" s="12"/>
      <c r="E23" s="12"/>
      <c r="F23" s="12"/>
      <c r="G23" s="12"/>
      <c r="H23" s="12"/>
      <c r="I23" s="12"/>
      <c r="J23" s="5"/>
    </row>
    <row r="24" spans="1:10" x14ac:dyDescent="0.2">
      <c r="A24" s="12"/>
      <c r="B24" s="12"/>
      <c r="C24" s="12"/>
      <c r="D24" s="12"/>
      <c r="E24" s="12"/>
      <c r="F24" s="12"/>
      <c r="G24" s="12"/>
      <c r="H24" s="12"/>
      <c r="I24" s="12"/>
      <c r="J24" s="5"/>
    </row>
    <row r="25" spans="1:10" x14ac:dyDescent="0.2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">
      <c r="A35" s="5"/>
      <c r="B35" s="5"/>
      <c r="C35" s="5"/>
      <c r="D35" s="5"/>
      <c r="E35" s="5"/>
      <c r="F35" s="5"/>
      <c r="G35" s="5"/>
      <c r="H35" s="5"/>
      <c r="I35" s="5"/>
    </row>
  </sheetData>
  <mergeCells count="13">
    <mergeCell ref="A1:I1"/>
    <mergeCell ref="A2:I2"/>
    <mergeCell ref="A3:I3"/>
    <mergeCell ref="A4:I4"/>
    <mergeCell ref="K11:M14"/>
    <mergeCell ref="A7:B7"/>
    <mergeCell ref="A8:B8"/>
    <mergeCell ref="A5:B5"/>
    <mergeCell ref="A6:B6"/>
    <mergeCell ref="C5:F5"/>
    <mergeCell ref="C6:F6"/>
    <mergeCell ref="C7:F7"/>
    <mergeCell ref="C8:F8"/>
  </mergeCells>
  <pageMargins left="0.19685039370078741" right="0.19685039370078741" top="0.19685039370078741" bottom="0.19685039370078741" header="0.31496062992125984" footer="0.31496062992125984"/>
  <pageSetup scale="65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7"/>
  <sheetViews>
    <sheetView showGridLines="0" zoomScale="98" zoomScaleNormal="98" workbookViewId="0">
      <selection activeCell="B5" sqref="B5:G9"/>
    </sheetView>
  </sheetViews>
  <sheetFormatPr baseColWidth="10" defaultColWidth="11.42578125" defaultRowHeight="10.5" x14ac:dyDescent="0.25"/>
  <cols>
    <col min="1" max="1" width="15" style="30" customWidth="1"/>
    <col min="2" max="2" width="14.140625" style="30" customWidth="1"/>
    <col min="3" max="3" width="3.28515625" style="30" customWidth="1"/>
    <col min="4" max="5" width="3.28515625" style="31" customWidth="1"/>
    <col min="6" max="6" width="3.28515625" style="30" customWidth="1"/>
    <col min="7" max="8" width="14.28515625" style="30" customWidth="1"/>
    <col min="9" max="12" width="15.5703125" style="30" customWidth="1"/>
    <col min="13" max="14" width="12.7109375" style="30" customWidth="1"/>
    <col min="15" max="15" width="13.7109375" style="30" customWidth="1"/>
    <col min="16" max="16" width="12.140625" style="30" customWidth="1"/>
    <col min="17" max="17" width="14.140625" style="30" customWidth="1"/>
    <col min="18" max="18" width="21.42578125" style="30" customWidth="1"/>
    <col min="19" max="20" width="11.42578125" style="30"/>
    <col min="21" max="21" width="11.42578125" style="31"/>
    <col min="22" max="22" width="21.28515625" style="31" customWidth="1"/>
    <col min="23" max="16384" width="11.42578125" style="31"/>
  </cols>
  <sheetData>
    <row r="1" spans="1:34" s="132" customFormat="1" ht="18" customHeight="1" x14ac:dyDescent="0.25">
      <c r="A1" s="85"/>
      <c r="B1" s="85"/>
      <c r="C1" s="29"/>
      <c r="D1" s="29"/>
      <c r="E1" s="29"/>
      <c r="F1" s="29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133"/>
    </row>
    <row r="2" spans="1:34" s="132" customFormat="1" ht="18" customHeight="1" x14ac:dyDescent="0.25">
      <c r="A2" s="29"/>
      <c r="B2" s="128"/>
      <c r="C2" s="436" t="s">
        <v>90</v>
      </c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/>
      <c r="V2" s="436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133"/>
    </row>
    <row r="3" spans="1:34" s="132" customFormat="1" ht="16.5" customHeigh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133"/>
    </row>
    <row r="4" spans="1:34" ht="13.5" customHeight="1" x14ac:dyDescent="0.25">
      <c r="J4" s="31"/>
      <c r="K4" s="31"/>
      <c r="L4" s="31"/>
      <c r="M4" s="31"/>
      <c r="N4" s="31"/>
      <c r="O4" s="31"/>
      <c r="P4" s="31"/>
      <c r="Q4" s="31"/>
      <c r="R4" s="31"/>
      <c r="U4" s="30"/>
      <c r="V4" s="32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4" ht="17.25" customHeight="1" x14ac:dyDescent="0.15">
      <c r="A5" s="82" t="s">
        <v>86</v>
      </c>
      <c r="B5" s="437"/>
      <c r="C5" s="437"/>
      <c r="D5" s="437"/>
      <c r="E5" s="437"/>
      <c r="F5" s="437"/>
      <c r="G5" s="437"/>
      <c r="H5" s="31"/>
      <c r="I5" s="439" t="s">
        <v>94</v>
      </c>
      <c r="J5" s="440"/>
      <c r="K5" s="189">
        <v>0</v>
      </c>
      <c r="M5" s="443" t="s">
        <v>95</v>
      </c>
      <c r="N5" s="444"/>
      <c r="O5" s="86">
        <v>0</v>
      </c>
      <c r="R5" s="87"/>
      <c r="S5" s="87"/>
    </row>
    <row r="6" spans="1:34" ht="23.25" customHeight="1" x14ac:dyDescent="0.15">
      <c r="A6" s="82" t="s">
        <v>11</v>
      </c>
      <c r="B6" s="437"/>
      <c r="C6" s="437"/>
      <c r="D6" s="437"/>
      <c r="E6" s="437"/>
      <c r="F6" s="437"/>
      <c r="G6" s="437"/>
      <c r="H6" s="31"/>
      <c r="I6" s="439" t="s">
        <v>97</v>
      </c>
      <c r="J6" s="440"/>
      <c r="K6" s="86">
        <f>+SUMIF(A14:A44,"SP***",Q14:Q44)</f>
        <v>0</v>
      </c>
      <c r="M6" s="443" t="s">
        <v>92</v>
      </c>
      <c r="N6" s="444"/>
      <c r="O6" s="86">
        <f>+SUMIF(A14:A44,"SR***",O14:O44)</f>
        <v>0</v>
      </c>
      <c r="R6" s="87"/>
      <c r="S6" s="87"/>
    </row>
    <row r="7" spans="1:34" ht="23.25" customHeight="1" x14ac:dyDescent="0.15">
      <c r="A7" s="81" t="s">
        <v>156</v>
      </c>
      <c r="B7" s="438"/>
      <c r="C7" s="437"/>
      <c r="D7" s="437"/>
      <c r="E7" s="437"/>
      <c r="F7" s="437"/>
      <c r="G7" s="437"/>
      <c r="H7" s="31"/>
      <c r="I7" s="439" t="s">
        <v>98</v>
      </c>
      <c r="J7" s="440"/>
      <c r="K7" s="86">
        <f>+K5-K6</f>
        <v>0</v>
      </c>
      <c r="M7" s="445" t="s">
        <v>93</v>
      </c>
      <c r="N7" s="446"/>
      <c r="O7" s="88" t="e">
        <f>+O6/O5</f>
        <v>#DIV/0!</v>
      </c>
      <c r="R7" s="87"/>
      <c r="S7" s="87"/>
    </row>
    <row r="8" spans="1:34" ht="23.25" customHeight="1" x14ac:dyDescent="0.15">
      <c r="A8" s="81" t="s">
        <v>157</v>
      </c>
      <c r="B8" s="438"/>
      <c r="C8" s="437"/>
      <c r="D8" s="437"/>
      <c r="E8" s="437"/>
      <c r="F8" s="437"/>
      <c r="G8" s="437"/>
      <c r="H8" s="31"/>
      <c r="I8" s="441" t="s">
        <v>91</v>
      </c>
      <c r="J8" s="442"/>
      <c r="K8" s="86">
        <f>+K6-'CONTROL DE FACTURACIÓN'!G79</f>
        <v>0</v>
      </c>
      <c r="L8" s="31"/>
      <c r="M8" s="31"/>
      <c r="N8" s="31"/>
      <c r="O8" s="83"/>
      <c r="P8" s="31"/>
      <c r="Q8" s="31"/>
      <c r="R8" s="31"/>
      <c r="S8" s="31"/>
      <c r="T8" s="31"/>
    </row>
    <row r="9" spans="1:34" x14ac:dyDescent="0.25">
      <c r="A9" s="31"/>
      <c r="B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34" ht="23.25" customHeight="1" x14ac:dyDescent="0.25">
      <c r="A10" s="432" t="s">
        <v>130</v>
      </c>
      <c r="B10" s="432"/>
      <c r="C10" s="32" t="s">
        <v>4</v>
      </c>
      <c r="D10" s="130"/>
      <c r="E10" s="87" t="s">
        <v>5</v>
      </c>
      <c r="F10" s="1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34" ht="7.5" customHeight="1" x14ac:dyDescent="0.25">
      <c r="A11" s="127"/>
      <c r="B11" s="127"/>
      <c r="C11" s="32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34" ht="23.25" customHeight="1" x14ac:dyDescent="0.25">
      <c r="A12" s="432" t="s">
        <v>131</v>
      </c>
      <c r="B12" s="432"/>
      <c r="C12" s="32" t="s">
        <v>4</v>
      </c>
      <c r="D12" s="131" t="s">
        <v>224</v>
      </c>
      <c r="E12" s="87" t="s">
        <v>5</v>
      </c>
      <c r="F12" s="1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34" x14ac:dyDescent="0.25">
      <c r="A13" s="31"/>
      <c r="B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34" ht="61.5" customHeight="1" x14ac:dyDescent="0.25">
      <c r="A14" s="34" t="s">
        <v>85</v>
      </c>
      <c r="B14" s="34" t="s">
        <v>120</v>
      </c>
      <c r="C14" s="433" t="s">
        <v>184</v>
      </c>
      <c r="D14" s="434"/>
      <c r="E14" s="434"/>
      <c r="F14" s="435"/>
      <c r="G14" s="433" t="s">
        <v>174</v>
      </c>
      <c r="H14" s="435"/>
      <c r="I14" s="34" t="s">
        <v>121</v>
      </c>
      <c r="J14" s="34" t="s">
        <v>122</v>
      </c>
      <c r="K14" s="34" t="s">
        <v>123</v>
      </c>
      <c r="L14" s="34" t="s">
        <v>45</v>
      </c>
      <c r="M14" s="34" t="s">
        <v>178</v>
      </c>
      <c r="N14" s="34" t="s">
        <v>179</v>
      </c>
      <c r="O14" s="34" t="s">
        <v>180</v>
      </c>
      <c r="P14" s="34" t="s">
        <v>181</v>
      </c>
      <c r="Q14" s="34" t="s">
        <v>182</v>
      </c>
      <c r="R14" s="34" t="s">
        <v>175</v>
      </c>
      <c r="S14" s="34" t="s">
        <v>176</v>
      </c>
      <c r="T14" s="34" t="s">
        <v>177</v>
      </c>
      <c r="U14" s="34" t="s">
        <v>183</v>
      </c>
      <c r="V14" s="34" t="s">
        <v>3</v>
      </c>
    </row>
    <row r="15" spans="1:34" ht="21" customHeight="1" x14ac:dyDescent="0.25">
      <c r="A15" s="35"/>
      <c r="B15" s="35"/>
      <c r="C15" s="428"/>
      <c r="D15" s="429"/>
      <c r="E15" s="429"/>
      <c r="F15" s="430"/>
      <c r="G15" s="431"/>
      <c r="H15" s="430"/>
      <c r="I15" s="28"/>
      <c r="J15" s="35"/>
      <c r="K15" s="35"/>
      <c r="L15" s="35"/>
      <c r="M15" s="35"/>
      <c r="N15" s="35"/>
      <c r="O15" s="79">
        <f>+N15*B15</f>
        <v>0</v>
      </c>
      <c r="P15" s="190"/>
      <c r="Q15" s="79">
        <f t="shared" ref="Q15:Q18" si="0">+P15*B15</f>
        <v>0</v>
      </c>
      <c r="R15" s="84" t="e">
        <f>+(Q15-O15)/O15</f>
        <v>#DIV/0!</v>
      </c>
      <c r="S15" s="35"/>
      <c r="T15" s="35"/>
      <c r="U15" s="191"/>
      <c r="V15" s="35"/>
    </row>
    <row r="16" spans="1:34" ht="21" customHeight="1" x14ac:dyDescent="0.25">
      <c r="A16" s="35"/>
      <c r="B16" s="35"/>
      <c r="C16" s="428"/>
      <c r="D16" s="429"/>
      <c r="E16" s="429"/>
      <c r="F16" s="430"/>
      <c r="G16" s="431"/>
      <c r="H16" s="430"/>
      <c r="I16" s="28"/>
      <c r="J16" s="35"/>
      <c r="K16" s="35"/>
      <c r="L16" s="35"/>
      <c r="M16" s="35"/>
      <c r="N16" s="35"/>
      <c r="O16" s="79">
        <f t="shared" ref="O16:O43" si="1">+N16*B16</f>
        <v>0</v>
      </c>
      <c r="P16" s="190"/>
      <c r="Q16" s="79">
        <f t="shared" si="0"/>
        <v>0</v>
      </c>
      <c r="R16" s="84" t="e">
        <f>+(Q16-O16)/O16</f>
        <v>#DIV/0!</v>
      </c>
      <c r="S16" s="35"/>
      <c r="T16" s="35"/>
      <c r="U16" s="191"/>
      <c r="V16" s="35"/>
    </row>
    <row r="17" spans="1:22" ht="21" customHeight="1" x14ac:dyDescent="0.25">
      <c r="A17" s="35"/>
      <c r="B17" s="35"/>
      <c r="C17" s="428"/>
      <c r="D17" s="429"/>
      <c r="E17" s="429"/>
      <c r="F17" s="430"/>
      <c r="G17" s="431"/>
      <c r="H17" s="430"/>
      <c r="I17" s="28"/>
      <c r="J17" s="35"/>
      <c r="K17" s="35"/>
      <c r="L17" s="35"/>
      <c r="M17" s="35"/>
      <c r="N17" s="35"/>
      <c r="O17" s="79">
        <f t="shared" si="1"/>
        <v>0</v>
      </c>
      <c r="P17" s="190"/>
      <c r="Q17" s="79">
        <f t="shared" si="0"/>
        <v>0</v>
      </c>
      <c r="R17" s="84" t="e">
        <f t="shared" ref="R17:R41" si="2">+(Q17-O17)/O17</f>
        <v>#DIV/0!</v>
      </c>
      <c r="S17" s="35"/>
      <c r="T17" s="35"/>
      <c r="U17" s="191"/>
      <c r="V17" s="35"/>
    </row>
    <row r="18" spans="1:22" ht="21" customHeight="1" x14ac:dyDescent="0.25">
      <c r="A18" s="35"/>
      <c r="B18" s="35"/>
      <c r="C18" s="428"/>
      <c r="D18" s="429"/>
      <c r="E18" s="429"/>
      <c r="F18" s="430"/>
      <c r="G18" s="431"/>
      <c r="H18" s="430"/>
      <c r="I18" s="28"/>
      <c r="J18" s="35"/>
      <c r="K18" s="35"/>
      <c r="L18" s="35"/>
      <c r="M18" s="35"/>
      <c r="N18" s="35"/>
      <c r="O18" s="79">
        <f t="shared" si="1"/>
        <v>0</v>
      </c>
      <c r="P18" s="190"/>
      <c r="Q18" s="79">
        <f t="shared" si="0"/>
        <v>0</v>
      </c>
      <c r="R18" s="84" t="e">
        <f t="shared" si="2"/>
        <v>#DIV/0!</v>
      </c>
      <c r="S18" s="35"/>
      <c r="T18" s="35"/>
      <c r="U18" s="191"/>
      <c r="V18" s="35"/>
    </row>
    <row r="19" spans="1:22" ht="21" customHeight="1" x14ac:dyDescent="0.25">
      <c r="A19" s="35"/>
      <c r="B19" s="35"/>
      <c r="C19" s="428"/>
      <c r="D19" s="429"/>
      <c r="E19" s="429"/>
      <c r="F19" s="430"/>
      <c r="G19" s="431"/>
      <c r="H19" s="430"/>
      <c r="I19" s="28"/>
      <c r="J19" s="35"/>
      <c r="K19" s="35"/>
      <c r="L19" s="35"/>
      <c r="M19" s="35"/>
      <c r="N19" s="35"/>
      <c r="O19" s="79">
        <f t="shared" si="1"/>
        <v>0</v>
      </c>
      <c r="P19" s="190"/>
      <c r="Q19" s="79">
        <f t="shared" ref="Q19:Q43" si="3">+P19*B19</f>
        <v>0</v>
      </c>
      <c r="R19" s="84" t="e">
        <f t="shared" si="2"/>
        <v>#DIV/0!</v>
      </c>
      <c r="S19" s="35"/>
      <c r="T19" s="35"/>
      <c r="U19" s="191"/>
      <c r="V19" s="35"/>
    </row>
    <row r="20" spans="1:22" ht="21" customHeight="1" x14ac:dyDescent="0.25">
      <c r="A20" s="35"/>
      <c r="B20" s="35"/>
      <c r="C20" s="428"/>
      <c r="D20" s="429"/>
      <c r="E20" s="429"/>
      <c r="F20" s="430"/>
      <c r="G20" s="431"/>
      <c r="H20" s="430"/>
      <c r="I20" s="28"/>
      <c r="J20" s="35"/>
      <c r="K20" s="35"/>
      <c r="L20" s="35"/>
      <c r="M20" s="35"/>
      <c r="N20" s="35"/>
      <c r="O20" s="79">
        <f t="shared" si="1"/>
        <v>0</v>
      </c>
      <c r="P20" s="190"/>
      <c r="Q20" s="79">
        <f t="shared" si="3"/>
        <v>0</v>
      </c>
      <c r="R20" s="84" t="e">
        <f t="shared" si="2"/>
        <v>#DIV/0!</v>
      </c>
      <c r="S20" s="35"/>
      <c r="T20" s="35"/>
      <c r="U20" s="191"/>
      <c r="V20" s="35"/>
    </row>
    <row r="21" spans="1:22" ht="21" customHeight="1" x14ac:dyDescent="0.25">
      <c r="A21" s="35"/>
      <c r="B21" s="35"/>
      <c r="C21" s="428"/>
      <c r="D21" s="429"/>
      <c r="E21" s="429"/>
      <c r="F21" s="430"/>
      <c r="G21" s="431"/>
      <c r="H21" s="430"/>
      <c r="I21" s="28"/>
      <c r="J21" s="35"/>
      <c r="K21" s="35"/>
      <c r="L21" s="35"/>
      <c r="M21" s="35"/>
      <c r="N21" s="35"/>
      <c r="O21" s="79">
        <f t="shared" si="1"/>
        <v>0</v>
      </c>
      <c r="P21" s="190"/>
      <c r="Q21" s="79">
        <f t="shared" si="3"/>
        <v>0</v>
      </c>
      <c r="R21" s="84" t="e">
        <f t="shared" si="2"/>
        <v>#DIV/0!</v>
      </c>
      <c r="S21" s="35"/>
      <c r="T21" s="35"/>
      <c r="U21" s="191"/>
      <c r="V21" s="35"/>
    </row>
    <row r="22" spans="1:22" ht="21" customHeight="1" x14ac:dyDescent="0.25">
      <c r="A22" s="35"/>
      <c r="B22" s="35"/>
      <c r="C22" s="428"/>
      <c r="D22" s="429"/>
      <c r="E22" s="429"/>
      <c r="F22" s="430"/>
      <c r="G22" s="431"/>
      <c r="H22" s="430"/>
      <c r="I22" s="28"/>
      <c r="J22" s="35"/>
      <c r="K22" s="35"/>
      <c r="L22" s="35"/>
      <c r="M22" s="35"/>
      <c r="N22" s="35"/>
      <c r="O22" s="79">
        <f t="shared" si="1"/>
        <v>0</v>
      </c>
      <c r="P22" s="190"/>
      <c r="Q22" s="79">
        <f t="shared" si="3"/>
        <v>0</v>
      </c>
      <c r="R22" s="84" t="e">
        <f t="shared" si="2"/>
        <v>#DIV/0!</v>
      </c>
      <c r="S22" s="35"/>
      <c r="T22" s="35"/>
      <c r="U22" s="191"/>
      <c r="V22" s="35"/>
    </row>
    <row r="23" spans="1:22" ht="21" customHeight="1" x14ac:dyDescent="0.25">
      <c r="A23" s="35"/>
      <c r="B23" s="35"/>
      <c r="C23" s="428"/>
      <c r="D23" s="429"/>
      <c r="E23" s="429"/>
      <c r="F23" s="430"/>
      <c r="G23" s="431"/>
      <c r="H23" s="430"/>
      <c r="I23" s="35"/>
      <c r="J23" s="35"/>
      <c r="K23" s="35"/>
      <c r="L23" s="35"/>
      <c r="M23" s="35"/>
      <c r="N23" s="35"/>
      <c r="O23" s="79">
        <f t="shared" si="1"/>
        <v>0</v>
      </c>
      <c r="P23" s="190"/>
      <c r="Q23" s="79">
        <f t="shared" si="3"/>
        <v>0</v>
      </c>
      <c r="R23" s="84" t="e">
        <f t="shared" si="2"/>
        <v>#DIV/0!</v>
      </c>
      <c r="S23" s="35"/>
      <c r="T23" s="35"/>
      <c r="U23" s="191"/>
      <c r="V23" s="35"/>
    </row>
    <row r="24" spans="1:22" ht="21" customHeight="1" x14ac:dyDescent="0.25">
      <c r="A24" s="35"/>
      <c r="B24" s="35"/>
      <c r="C24" s="428"/>
      <c r="D24" s="429"/>
      <c r="E24" s="429"/>
      <c r="F24" s="430"/>
      <c r="G24" s="431"/>
      <c r="H24" s="430"/>
      <c r="I24" s="28"/>
      <c r="J24" s="35"/>
      <c r="K24" s="35"/>
      <c r="L24" s="35"/>
      <c r="M24" s="35"/>
      <c r="N24" s="35"/>
      <c r="O24" s="79">
        <f t="shared" si="1"/>
        <v>0</v>
      </c>
      <c r="P24" s="190"/>
      <c r="Q24" s="79">
        <f t="shared" si="3"/>
        <v>0</v>
      </c>
      <c r="R24" s="84" t="e">
        <f t="shared" si="2"/>
        <v>#DIV/0!</v>
      </c>
      <c r="S24" s="35"/>
      <c r="T24" s="35"/>
      <c r="U24" s="191"/>
      <c r="V24" s="35"/>
    </row>
    <row r="25" spans="1:22" ht="21" customHeight="1" x14ac:dyDescent="0.25">
      <c r="A25" s="35"/>
      <c r="B25" s="35"/>
      <c r="C25" s="428"/>
      <c r="D25" s="429"/>
      <c r="E25" s="429"/>
      <c r="F25" s="430"/>
      <c r="G25" s="431"/>
      <c r="H25" s="430"/>
      <c r="I25" s="28"/>
      <c r="J25" s="35"/>
      <c r="K25" s="35"/>
      <c r="L25" s="35"/>
      <c r="M25" s="35"/>
      <c r="N25" s="35"/>
      <c r="O25" s="79">
        <f t="shared" si="1"/>
        <v>0</v>
      </c>
      <c r="P25" s="190"/>
      <c r="Q25" s="79">
        <f t="shared" si="3"/>
        <v>0</v>
      </c>
      <c r="R25" s="84" t="e">
        <f t="shared" si="2"/>
        <v>#DIV/0!</v>
      </c>
      <c r="S25" s="35"/>
      <c r="T25" s="35"/>
      <c r="U25" s="191"/>
      <c r="V25" s="35"/>
    </row>
    <row r="26" spans="1:22" ht="21" customHeight="1" x14ac:dyDescent="0.25">
      <c r="A26" s="35"/>
      <c r="B26" s="35"/>
      <c r="C26" s="428"/>
      <c r="D26" s="429"/>
      <c r="E26" s="429"/>
      <c r="F26" s="430"/>
      <c r="G26" s="431"/>
      <c r="H26" s="430"/>
      <c r="I26" s="35"/>
      <c r="J26" s="35"/>
      <c r="K26" s="35"/>
      <c r="L26" s="35"/>
      <c r="M26" s="35"/>
      <c r="N26" s="35"/>
      <c r="O26" s="79">
        <f t="shared" si="1"/>
        <v>0</v>
      </c>
      <c r="P26" s="190"/>
      <c r="Q26" s="79">
        <f t="shared" si="3"/>
        <v>0</v>
      </c>
      <c r="R26" s="84" t="e">
        <f t="shared" si="2"/>
        <v>#DIV/0!</v>
      </c>
      <c r="S26" s="35"/>
      <c r="T26" s="35"/>
      <c r="U26" s="191"/>
      <c r="V26" s="35"/>
    </row>
    <row r="27" spans="1:22" ht="21" customHeight="1" x14ac:dyDescent="0.25">
      <c r="A27" s="35"/>
      <c r="B27" s="35"/>
      <c r="C27" s="428"/>
      <c r="D27" s="429"/>
      <c r="E27" s="429"/>
      <c r="F27" s="430"/>
      <c r="G27" s="431"/>
      <c r="H27" s="430"/>
      <c r="I27" s="35"/>
      <c r="J27" s="35"/>
      <c r="K27" s="35"/>
      <c r="L27" s="35"/>
      <c r="M27" s="35"/>
      <c r="N27" s="35"/>
      <c r="O27" s="79">
        <f t="shared" si="1"/>
        <v>0</v>
      </c>
      <c r="P27" s="190"/>
      <c r="Q27" s="79">
        <f t="shared" si="3"/>
        <v>0</v>
      </c>
      <c r="R27" s="84" t="e">
        <f t="shared" si="2"/>
        <v>#DIV/0!</v>
      </c>
      <c r="S27" s="35"/>
      <c r="T27" s="35"/>
      <c r="U27" s="191"/>
      <c r="V27" s="35"/>
    </row>
    <row r="28" spans="1:22" ht="21" customHeight="1" x14ac:dyDescent="0.25">
      <c r="A28" s="35"/>
      <c r="B28" s="35"/>
      <c r="C28" s="428"/>
      <c r="D28" s="429"/>
      <c r="E28" s="429"/>
      <c r="F28" s="430"/>
      <c r="G28" s="431"/>
      <c r="H28" s="430"/>
      <c r="I28" s="35"/>
      <c r="J28" s="35"/>
      <c r="K28" s="35"/>
      <c r="L28" s="35"/>
      <c r="M28" s="35"/>
      <c r="N28" s="35"/>
      <c r="O28" s="79">
        <f t="shared" si="1"/>
        <v>0</v>
      </c>
      <c r="P28" s="190"/>
      <c r="Q28" s="79">
        <f t="shared" si="3"/>
        <v>0</v>
      </c>
      <c r="R28" s="84" t="e">
        <f t="shared" si="2"/>
        <v>#DIV/0!</v>
      </c>
      <c r="S28" s="35"/>
      <c r="T28" s="35"/>
      <c r="U28" s="191"/>
      <c r="V28" s="35"/>
    </row>
    <row r="29" spans="1:22" ht="21" customHeight="1" x14ac:dyDescent="0.25">
      <c r="A29" s="35"/>
      <c r="B29" s="35"/>
      <c r="C29" s="428"/>
      <c r="D29" s="429"/>
      <c r="E29" s="429"/>
      <c r="F29" s="430"/>
      <c r="G29" s="431"/>
      <c r="H29" s="430"/>
      <c r="I29" s="35"/>
      <c r="J29" s="35"/>
      <c r="K29" s="35"/>
      <c r="L29" s="35"/>
      <c r="M29" s="35"/>
      <c r="N29" s="35"/>
      <c r="O29" s="79">
        <f t="shared" si="1"/>
        <v>0</v>
      </c>
      <c r="P29" s="190"/>
      <c r="Q29" s="79">
        <f t="shared" si="3"/>
        <v>0</v>
      </c>
      <c r="R29" s="84" t="e">
        <f t="shared" si="2"/>
        <v>#DIV/0!</v>
      </c>
      <c r="S29" s="35"/>
      <c r="T29" s="35"/>
      <c r="U29" s="191"/>
      <c r="V29" s="35"/>
    </row>
    <row r="30" spans="1:22" ht="21" customHeight="1" x14ac:dyDescent="0.25">
      <c r="A30" s="35"/>
      <c r="B30" s="35"/>
      <c r="C30" s="428"/>
      <c r="D30" s="429"/>
      <c r="E30" s="429"/>
      <c r="F30" s="430"/>
      <c r="G30" s="431"/>
      <c r="H30" s="430"/>
      <c r="I30" s="35"/>
      <c r="J30" s="35"/>
      <c r="K30" s="35"/>
      <c r="L30" s="35"/>
      <c r="M30" s="35"/>
      <c r="N30" s="35"/>
      <c r="O30" s="79">
        <f t="shared" si="1"/>
        <v>0</v>
      </c>
      <c r="P30" s="190"/>
      <c r="Q30" s="79">
        <f t="shared" si="3"/>
        <v>0</v>
      </c>
      <c r="R30" s="84" t="e">
        <f t="shared" si="2"/>
        <v>#DIV/0!</v>
      </c>
      <c r="S30" s="35"/>
      <c r="T30" s="35"/>
      <c r="U30" s="191"/>
      <c r="V30" s="35"/>
    </row>
    <row r="31" spans="1:22" ht="21" customHeight="1" x14ac:dyDescent="0.25">
      <c r="A31" s="35"/>
      <c r="B31" s="35"/>
      <c r="C31" s="428"/>
      <c r="D31" s="429"/>
      <c r="E31" s="429"/>
      <c r="F31" s="430"/>
      <c r="G31" s="431"/>
      <c r="H31" s="430"/>
      <c r="I31" s="28"/>
      <c r="J31" s="35"/>
      <c r="K31" s="35"/>
      <c r="L31" s="35"/>
      <c r="M31" s="35"/>
      <c r="N31" s="35"/>
      <c r="O31" s="79">
        <f t="shared" si="1"/>
        <v>0</v>
      </c>
      <c r="P31" s="190"/>
      <c r="Q31" s="79">
        <f t="shared" si="3"/>
        <v>0</v>
      </c>
      <c r="R31" s="84" t="e">
        <f t="shared" si="2"/>
        <v>#DIV/0!</v>
      </c>
      <c r="S31" s="35"/>
      <c r="T31" s="35"/>
      <c r="U31" s="191"/>
      <c r="V31" s="35"/>
    </row>
    <row r="32" spans="1:22" ht="21" customHeight="1" x14ac:dyDescent="0.25">
      <c r="A32" s="35"/>
      <c r="B32" s="35"/>
      <c r="C32" s="428"/>
      <c r="D32" s="429"/>
      <c r="E32" s="429"/>
      <c r="F32" s="430"/>
      <c r="G32" s="431"/>
      <c r="H32" s="430"/>
      <c r="I32" s="28"/>
      <c r="J32" s="35"/>
      <c r="K32" s="35"/>
      <c r="L32" s="35"/>
      <c r="M32" s="35"/>
      <c r="N32" s="35"/>
      <c r="O32" s="79">
        <f t="shared" si="1"/>
        <v>0</v>
      </c>
      <c r="P32" s="190"/>
      <c r="Q32" s="79">
        <f t="shared" si="3"/>
        <v>0</v>
      </c>
      <c r="R32" s="84" t="e">
        <f t="shared" si="2"/>
        <v>#DIV/0!</v>
      </c>
      <c r="S32" s="35"/>
      <c r="T32" s="35"/>
      <c r="U32" s="191"/>
      <c r="V32" s="35"/>
    </row>
    <row r="33" spans="1:22" ht="21" customHeight="1" x14ac:dyDescent="0.25">
      <c r="A33" s="35"/>
      <c r="B33" s="35"/>
      <c r="C33" s="428"/>
      <c r="D33" s="429"/>
      <c r="E33" s="429"/>
      <c r="F33" s="430"/>
      <c r="G33" s="431"/>
      <c r="H33" s="430"/>
      <c r="I33" s="28"/>
      <c r="J33" s="35"/>
      <c r="K33" s="35"/>
      <c r="L33" s="35"/>
      <c r="M33" s="35"/>
      <c r="N33" s="35"/>
      <c r="O33" s="79">
        <f t="shared" si="1"/>
        <v>0</v>
      </c>
      <c r="P33" s="190"/>
      <c r="Q33" s="79">
        <f t="shared" si="3"/>
        <v>0</v>
      </c>
      <c r="R33" s="84" t="e">
        <f t="shared" si="2"/>
        <v>#DIV/0!</v>
      </c>
      <c r="S33" s="35"/>
      <c r="T33" s="35"/>
      <c r="U33" s="191"/>
      <c r="V33" s="35"/>
    </row>
    <row r="34" spans="1:22" ht="21" customHeight="1" x14ac:dyDescent="0.25">
      <c r="A34" s="35"/>
      <c r="B34" s="35"/>
      <c r="C34" s="428"/>
      <c r="D34" s="429"/>
      <c r="E34" s="429"/>
      <c r="F34" s="430"/>
      <c r="G34" s="431"/>
      <c r="H34" s="430"/>
      <c r="I34" s="28"/>
      <c r="J34" s="35"/>
      <c r="K34" s="35"/>
      <c r="L34" s="35"/>
      <c r="M34" s="35"/>
      <c r="N34" s="35"/>
      <c r="O34" s="79">
        <f t="shared" si="1"/>
        <v>0</v>
      </c>
      <c r="P34" s="190"/>
      <c r="Q34" s="79">
        <f t="shared" si="3"/>
        <v>0</v>
      </c>
      <c r="R34" s="84" t="e">
        <f t="shared" si="2"/>
        <v>#DIV/0!</v>
      </c>
      <c r="S34" s="35"/>
      <c r="T34" s="35"/>
      <c r="U34" s="191"/>
      <c r="V34" s="35"/>
    </row>
    <row r="35" spans="1:22" ht="21" customHeight="1" x14ac:dyDescent="0.25">
      <c r="A35" s="35"/>
      <c r="B35" s="35"/>
      <c r="C35" s="428"/>
      <c r="D35" s="429"/>
      <c r="E35" s="429"/>
      <c r="F35" s="430"/>
      <c r="G35" s="431"/>
      <c r="H35" s="430"/>
      <c r="I35" s="28"/>
      <c r="J35" s="35"/>
      <c r="K35" s="35"/>
      <c r="L35" s="35"/>
      <c r="M35" s="35"/>
      <c r="N35" s="35"/>
      <c r="O35" s="79">
        <f t="shared" si="1"/>
        <v>0</v>
      </c>
      <c r="P35" s="190"/>
      <c r="Q35" s="79">
        <f t="shared" si="3"/>
        <v>0</v>
      </c>
      <c r="R35" s="84" t="e">
        <f t="shared" si="2"/>
        <v>#DIV/0!</v>
      </c>
      <c r="S35" s="35"/>
      <c r="T35" s="35"/>
      <c r="U35" s="191"/>
      <c r="V35" s="35"/>
    </row>
    <row r="36" spans="1:22" ht="21" customHeight="1" x14ac:dyDescent="0.25">
      <c r="A36" s="35"/>
      <c r="B36" s="35"/>
      <c r="C36" s="428"/>
      <c r="D36" s="429"/>
      <c r="E36" s="429"/>
      <c r="F36" s="430"/>
      <c r="G36" s="431"/>
      <c r="H36" s="430"/>
      <c r="I36" s="28"/>
      <c r="J36" s="35"/>
      <c r="K36" s="35"/>
      <c r="L36" s="35"/>
      <c r="M36" s="35"/>
      <c r="N36" s="35"/>
      <c r="O36" s="79">
        <f t="shared" si="1"/>
        <v>0</v>
      </c>
      <c r="P36" s="190"/>
      <c r="Q36" s="79">
        <f t="shared" si="3"/>
        <v>0</v>
      </c>
      <c r="R36" s="84" t="e">
        <f t="shared" si="2"/>
        <v>#DIV/0!</v>
      </c>
      <c r="S36" s="35"/>
      <c r="T36" s="35"/>
      <c r="U36" s="191"/>
      <c r="V36" s="35"/>
    </row>
    <row r="37" spans="1:22" ht="21" customHeight="1" x14ac:dyDescent="0.25">
      <c r="A37" s="35"/>
      <c r="B37" s="35"/>
      <c r="C37" s="428"/>
      <c r="D37" s="429"/>
      <c r="E37" s="429"/>
      <c r="F37" s="430"/>
      <c r="G37" s="431"/>
      <c r="H37" s="430"/>
      <c r="I37" s="28"/>
      <c r="J37" s="35"/>
      <c r="K37" s="35"/>
      <c r="L37" s="35"/>
      <c r="M37" s="35"/>
      <c r="N37" s="35"/>
      <c r="O37" s="79">
        <f t="shared" si="1"/>
        <v>0</v>
      </c>
      <c r="P37" s="190"/>
      <c r="Q37" s="79">
        <f t="shared" si="3"/>
        <v>0</v>
      </c>
      <c r="R37" s="84" t="e">
        <f t="shared" si="2"/>
        <v>#DIV/0!</v>
      </c>
      <c r="S37" s="35"/>
      <c r="T37" s="35"/>
      <c r="U37" s="191"/>
      <c r="V37" s="35"/>
    </row>
    <row r="38" spans="1:22" ht="21" customHeight="1" x14ac:dyDescent="0.25">
      <c r="A38" s="35"/>
      <c r="B38" s="35"/>
      <c r="C38" s="428"/>
      <c r="D38" s="429"/>
      <c r="E38" s="429"/>
      <c r="F38" s="430"/>
      <c r="G38" s="431"/>
      <c r="H38" s="430"/>
      <c r="I38" s="28"/>
      <c r="J38" s="35"/>
      <c r="K38" s="35"/>
      <c r="L38" s="35"/>
      <c r="M38" s="35"/>
      <c r="N38" s="35"/>
      <c r="O38" s="79">
        <f t="shared" si="1"/>
        <v>0</v>
      </c>
      <c r="P38" s="190"/>
      <c r="Q38" s="79">
        <f t="shared" si="3"/>
        <v>0</v>
      </c>
      <c r="R38" s="84" t="e">
        <f t="shared" si="2"/>
        <v>#DIV/0!</v>
      </c>
      <c r="S38" s="35"/>
      <c r="T38" s="35"/>
      <c r="U38" s="191"/>
      <c r="V38" s="35"/>
    </row>
    <row r="39" spans="1:22" ht="21" customHeight="1" x14ac:dyDescent="0.25">
      <c r="A39" s="35"/>
      <c r="B39" s="35"/>
      <c r="C39" s="428"/>
      <c r="D39" s="429"/>
      <c r="E39" s="429"/>
      <c r="F39" s="430"/>
      <c r="G39" s="431"/>
      <c r="H39" s="430"/>
      <c r="I39" s="28"/>
      <c r="J39" s="35"/>
      <c r="K39" s="35"/>
      <c r="L39" s="35"/>
      <c r="M39" s="35"/>
      <c r="N39" s="35"/>
      <c r="O39" s="79">
        <f t="shared" si="1"/>
        <v>0</v>
      </c>
      <c r="P39" s="190"/>
      <c r="Q39" s="79">
        <f t="shared" si="3"/>
        <v>0</v>
      </c>
      <c r="R39" s="84" t="e">
        <f t="shared" si="2"/>
        <v>#DIV/0!</v>
      </c>
      <c r="S39" s="35"/>
      <c r="T39" s="35"/>
      <c r="U39" s="191"/>
      <c r="V39" s="35"/>
    </row>
    <row r="40" spans="1:22" ht="21" customHeight="1" x14ac:dyDescent="0.25">
      <c r="A40" s="35"/>
      <c r="B40" s="35"/>
      <c r="C40" s="428"/>
      <c r="D40" s="429"/>
      <c r="E40" s="429"/>
      <c r="F40" s="430"/>
      <c r="G40" s="431"/>
      <c r="H40" s="430"/>
      <c r="I40" s="28"/>
      <c r="J40" s="35"/>
      <c r="K40" s="35"/>
      <c r="L40" s="35"/>
      <c r="M40" s="35"/>
      <c r="N40" s="35"/>
      <c r="O40" s="79">
        <f t="shared" si="1"/>
        <v>0</v>
      </c>
      <c r="P40" s="190"/>
      <c r="Q40" s="79">
        <f t="shared" si="3"/>
        <v>0</v>
      </c>
      <c r="R40" s="84" t="e">
        <f t="shared" si="2"/>
        <v>#DIV/0!</v>
      </c>
      <c r="S40" s="35"/>
      <c r="T40" s="35"/>
      <c r="U40" s="191"/>
      <c r="V40" s="35"/>
    </row>
    <row r="41" spans="1:22" ht="21" customHeight="1" x14ac:dyDescent="0.25">
      <c r="A41" s="35"/>
      <c r="B41" s="35"/>
      <c r="C41" s="428"/>
      <c r="D41" s="429"/>
      <c r="E41" s="429"/>
      <c r="F41" s="430"/>
      <c r="G41" s="431"/>
      <c r="H41" s="430"/>
      <c r="I41" s="28"/>
      <c r="J41" s="35"/>
      <c r="K41" s="35"/>
      <c r="L41" s="35"/>
      <c r="M41" s="35"/>
      <c r="N41" s="35"/>
      <c r="O41" s="79">
        <f t="shared" si="1"/>
        <v>0</v>
      </c>
      <c r="P41" s="79"/>
      <c r="Q41" s="79">
        <f t="shared" si="3"/>
        <v>0</v>
      </c>
      <c r="R41" s="84" t="e">
        <f t="shared" si="2"/>
        <v>#DIV/0!</v>
      </c>
      <c r="S41" s="35"/>
      <c r="T41" s="35"/>
      <c r="U41" s="191"/>
      <c r="V41" s="35"/>
    </row>
    <row r="42" spans="1:22" ht="21" customHeight="1" x14ac:dyDescent="0.25">
      <c r="A42" s="35"/>
      <c r="B42" s="35"/>
      <c r="C42" s="428"/>
      <c r="D42" s="429"/>
      <c r="E42" s="429"/>
      <c r="F42" s="430"/>
      <c r="G42" s="431"/>
      <c r="H42" s="430"/>
      <c r="I42" s="28"/>
      <c r="J42" s="35"/>
      <c r="K42" s="35"/>
      <c r="L42" s="35"/>
      <c r="M42" s="35"/>
      <c r="N42" s="35"/>
      <c r="O42" s="79">
        <f t="shared" si="1"/>
        <v>0</v>
      </c>
      <c r="P42" s="79"/>
      <c r="Q42" s="79">
        <f t="shared" si="3"/>
        <v>0</v>
      </c>
      <c r="R42" s="84" t="e">
        <f t="shared" ref="R42:R43" si="4">+(Q42-O42)/O42</f>
        <v>#DIV/0!</v>
      </c>
      <c r="S42" s="35"/>
      <c r="T42" s="35"/>
      <c r="U42" s="191"/>
      <c r="V42" s="35"/>
    </row>
    <row r="43" spans="1:22" ht="21" customHeight="1" x14ac:dyDescent="0.25">
      <c r="A43" s="35"/>
      <c r="B43" s="35"/>
      <c r="C43" s="428"/>
      <c r="D43" s="447"/>
      <c r="E43" s="447"/>
      <c r="F43" s="448"/>
      <c r="G43" s="431"/>
      <c r="H43" s="430"/>
      <c r="I43" s="28"/>
      <c r="J43" s="35"/>
      <c r="K43" s="35"/>
      <c r="L43" s="35"/>
      <c r="M43" s="35"/>
      <c r="N43" s="35"/>
      <c r="O43" s="79">
        <f t="shared" si="1"/>
        <v>0</v>
      </c>
      <c r="P43" s="79"/>
      <c r="Q43" s="79">
        <f t="shared" si="3"/>
        <v>0</v>
      </c>
      <c r="R43" s="84" t="e">
        <f t="shared" si="4"/>
        <v>#DIV/0!</v>
      </c>
      <c r="S43" s="35"/>
      <c r="T43" s="35"/>
      <c r="U43" s="191"/>
      <c r="V43" s="35"/>
    </row>
    <row r="44" spans="1:22" ht="21" customHeight="1" x14ac:dyDescent="0.25">
      <c r="A44" s="35"/>
      <c r="B44" s="35"/>
      <c r="C44" s="156"/>
      <c r="D44" s="157"/>
      <c r="E44" s="157"/>
      <c r="F44" s="158"/>
      <c r="G44" s="156"/>
      <c r="H44" s="158"/>
      <c r="I44" s="28"/>
      <c r="J44" s="35"/>
      <c r="K44" s="35"/>
      <c r="L44" s="35"/>
      <c r="M44" s="35"/>
      <c r="N44" s="35"/>
      <c r="O44" s="79"/>
      <c r="P44" s="79"/>
      <c r="Q44" s="79"/>
      <c r="R44" s="84"/>
      <c r="S44" s="35"/>
      <c r="T44" s="35"/>
      <c r="U44" s="35"/>
      <c r="V44" s="35"/>
    </row>
    <row r="45" spans="1:22" ht="15.75" customHeight="1" x14ac:dyDescent="0.25">
      <c r="A45" s="449" t="s">
        <v>30</v>
      </c>
      <c r="B45" s="450"/>
      <c r="C45" s="450"/>
      <c r="D45" s="450"/>
      <c r="E45" s="450"/>
      <c r="F45" s="450"/>
      <c r="G45" s="450"/>
      <c r="H45" s="450"/>
      <c r="I45" s="450"/>
      <c r="J45" s="450"/>
      <c r="K45" s="450"/>
      <c r="L45" s="450"/>
      <c r="M45" s="450"/>
      <c r="N45" s="450"/>
      <c r="O45" s="450"/>
      <c r="P45" s="451"/>
      <c r="Q45" s="80">
        <f>SUM(Q15:Q44)</f>
        <v>0</v>
      </c>
      <c r="R45" s="80"/>
      <c r="S45" s="28"/>
      <c r="T45" s="28"/>
      <c r="U45" s="28"/>
      <c r="V45" s="28"/>
    </row>
    <row r="46" spans="1:22" ht="15.75" customHeight="1" x14ac:dyDescent="0.25"/>
    <row r="47" spans="1:22" ht="15.75" customHeight="1" x14ac:dyDescent="0.25"/>
    <row r="48" spans="1:2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sheetProtection insertRows="0" deleteRows="0" selectLockedCells="1" sort="0" autoFilter="0"/>
  <mergeCells count="75">
    <mergeCell ref="G43:H43"/>
    <mergeCell ref="C43:F43"/>
    <mergeCell ref="G41:H41"/>
    <mergeCell ref="A45:P45"/>
    <mergeCell ref="C29:F29"/>
    <mergeCell ref="G29:H29"/>
    <mergeCell ref="C30:F30"/>
    <mergeCell ref="G30:H30"/>
    <mergeCell ref="C31:F31"/>
    <mergeCell ref="G31:H31"/>
    <mergeCell ref="C32:F32"/>
    <mergeCell ref="G32:H32"/>
    <mergeCell ref="C33:F33"/>
    <mergeCell ref="G33:H33"/>
    <mergeCell ref="C34:F34"/>
    <mergeCell ref="G34:H34"/>
    <mergeCell ref="C35:F35"/>
    <mergeCell ref="G35:H35"/>
    <mergeCell ref="G39:H39"/>
    <mergeCell ref="C36:F36"/>
    <mergeCell ref="C27:F27"/>
    <mergeCell ref="G27:H27"/>
    <mergeCell ref="C28:F28"/>
    <mergeCell ref="G28:H28"/>
    <mergeCell ref="G36:H36"/>
    <mergeCell ref="C23:F23"/>
    <mergeCell ref="G23:H23"/>
    <mergeCell ref="C40:F40"/>
    <mergeCell ref="G40:H40"/>
    <mergeCell ref="C41:F41"/>
    <mergeCell ref="C24:F24"/>
    <mergeCell ref="G24:H24"/>
    <mergeCell ref="C25:F25"/>
    <mergeCell ref="G25:H25"/>
    <mergeCell ref="C26:F26"/>
    <mergeCell ref="G26:H26"/>
    <mergeCell ref="C37:F37"/>
    <mergeCell ref="G37:H37"/>
    <mergeCell ref="C38:F38"/>
    <mergeCell ref="G38:H38"/>
    <mergeCell ref="C39:F39"/>
    <mergeCell ref="C20:F20"/>
    <mergeCell ref="G20:H20"/>
    <mergeCell ref="C21:F21"/>
    <mergeCell ref="G21:H21"/>
    <mergeCell ref="C22:F22"/>
    <mergeCell ref="G22:H22"/>
    <mergeCell ref="C2:V2"/>
    <mergeCell ref="B5:G5"/>
    <mergeCell ref="B6:G6"/>
    <mergeCell ref="B7:G7"/>
    <mergeCell ref="B8:G8"/>
    <mergeCell ref="I5:J5"/>
    <mergeCell ref="I6:J6"/>
    <mergeCell ref="I7:J7"/>
    <mergeCell ref="I8:J8"/>
    <mergeCell ref="M5:N5"/>
    <mergeCell ref="M6:N6"/>
    <mergeCell ref="M7:N7"/>
    <mergeCell ref="C42:F42"/>
    <mergeCell ref="G42:H42"/>
    <mergeCell ref="A10:B10"/>
    <mergeCell ref="A12:B12"/>
    <mergeCell ref="C14:F14"/>
    <mergeCell ref="G14:H14"/>
    <mergeCell ref="G15:H15"/>
    <mergeCell ref="C16:F16"/>
    <mergeCell ref="G16:H16"/>
    <mergeCell ref="C15:F15"/>
    <mergeCell ref="C17:F17"/>
    <mergeCell ref="G17:H17"/>
    <mergeCell ref="C18:F18"/>
    <mergeCell ref="G18:H18"/>
    <mergeCell ref="C19:F19"/>
    <mergeCell ref="G19:H19"/>
  </mergeCells>
  <conditionalFormatting sqref="K7">
    <cfRule type="cellIs" dxfId="0" priority="1" operator="lessThan">
      <formula>0</formula>
    </cfRule>
  </conditionalFormatting>
  <dataValidations count="1">
    <dataValidation type="list" allowBlank="1" showInputMessage="1" showErrorMessage="1" sqref="T15:T44" xr:uid="{00000000-0002-0000-0600-000000000000}">
      <formula1>inciden</formula1>
    </dataValidation>
  </dataValidations>
  <printOptions horizontalCentered="1"/>
  <pageMargins left="0.39370078740157483" right="0.39370078740157483" top="0.59055118110236227" bottom="0.39370078740157483" header="0.31496062992125984" footer="0.27559055118110237"/>
  <pageSetup scale="57" fitToHeight="0" orientation="landscape" r:id="rId1"/>
  <ignoredErrors>
    <ignoredError sqref="K6:K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Hoja1!$G$1:$G$6</xm:f>
          </x14:formula1>
          <xm:sqref>L15:L41 L43:L44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6"/>
  <sheetViews>
    <sheetView showGridLines="0" zoomScale="90" zoomScaleNormal="90" workbookViewId="0">
      <selection activeCell="B6" sqref="B6:G6"/>
    </sheetView>
  </sheetViews>
  <sheetFormatPr baseColWidth="10" defaultColWidth="11.42578125" defaultRowHeight="12.75" x14ac:dyDescent="0.25"/>
  <cols>
    <col min="1" max="1" width="18" style="53" customWidth="1"/>
    <col min="2" max="2" width="9.28515625" style="53" customWidth="1"/>
    <col min="3" max="6" width="4.85546875" style="53" customWidth="1"/>
    <col min="7" max="7" width="18.5703125" style="53" customWidth="1"/>
    <col min="8" max="8" width="16.28515625" style="53" customWidth="1"/>
    <col min="9" max="9" width="18.85546875" style="53" customWidth="1"/>
    <col min="10" max="10" width="12.5703125" style="54" customWidth="1"/>
    <col min="11" max="11" width="14.28515625" style="54" customWidth="1"/>
    <col min="12" max="14" width="14.28515625" style="53" customWidth="1"/>
    <col min="15" max="15" width="24" style="53" customWidth="1"/>
    <col min="16" max="16" width="13.7109375" style="53" customWidth="1"/>
    <col min="17" max="17" width="14.7109375" style="53" customWidth="1"/>
    <col min="18" max="18" width="30" style="53" customWidth="1"/>
    <col min="19" max="20" width="11.42578125" style="53"/>
    <col min="21" max="16384" width="11.42578125" style="54"/>
  </cols>
  <sheetData>
    <row r="1" spans="1:20" ht="18" customHeight="1" x14ac:dyDescent="0.25">
      <c r="A1" s="461"/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</row>
    <row r="2" spans="1:20" ht="18" customHeight="1" x14ac:dyDescent="0.25">
      <c r="A2" s="463" t="s">
        <v>96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</row>
    <row r="3" spans="1:20" ht="18" customHeight="1" x14ac:dyDescent="0.25">
      <c r="A3" s="465"/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</row>
    <row r="4" spans="1:20" ht="25.5" customHeight="1" x14ac:dyDescent="0.25">
      <c r="J4" s="53"/>
      <c r="K4" s="53"/>
      <c r="L4" s="54"/>
      <c r="M4" s="54"/>
      <c r="N4" s="54"/>
      <c r="O4" s="54"/>
      <c r="P4" s="54"/>
      <c r="R4" s="57"/>
    </row>
    <row r="5" spans="1:20" ht="27" customHeight="1" x14ac:dyDescent="0.2">
      <c r="A5" s="90" t="s">
        <v>86</v>
      </c>
      <c r="B5" s="469"/>
      <c r="C5" s="469"/>
      <c r="D5" s="469"/>
      <c r="E5" s="469"/>
      <c r="F5" s="469"/>
      <c r="G5" s="469"/>
      <c r="H5" s="90"/>
      <c r="I5" s="467" t="s">
        <v>148</v>
      </c>
      <c r="J5" s="468"/>
      <c r="K5" s="192"/>
      <c r="L5" s="55"/>
      <c r="M5" s="54"/>
      <c r="N5" s="54"/>
      <c r="O5" s="54"/>
      <c r="S5" s="54"/>
      <c r="T5" s="54"/>
    </row>
    <row r="6" spans="1:20" ht="29.25" customHeight="1" x14ac:dyDescent="0.2">
      <c r="A6" s="90" t="s">
        <v>11</v>
      </c>
      <c r="B6" s="469"/>
      <c r="C6" s="469"/>
      <c r="D6" s="469"/>
      <c r="E6" s="469"/>
      <c r="F6" s="469"/>
      <c r="G6" s="469"/>
      <c r="H6" s="90"/>
      <c r="I6" s="467" t="s">
        <v>149</v>
      </c>
      <c r="J6" s="468"/>
      <c r="K6" s="193"/>
      <c r="L6" s="56"/>
      <c r="M6" s="54"/>
      <c r="N6" s="54"/>
      <c r="O6" s="54"/>
      <c r="S6" s="54"/>
      <c r="T6" s="54"/>
    </row>
    <row r="7" spans="1:20" x14ac:dyDescent="0.25">
      <c r="A7" s="62"/>
      <c r="B7" s="62"/>
      <c r="C7" s="62"/>
      <c r="D7" s="62"/>
      <c r="E7" s="62"/>
      <c r="F7" s="62"/>
      <c r="G7" s="62"/>
      <c r="H7" s="54"/>
      <c r="I7" s="54"/>
      <c r="L7" s="54"/>
      <c r="M7" s="54"/>
      <c r="N7" s="54"/>
      <c r="O7" s="54"/>
      <c r="P7" s="54"/>
      <c r="Q7" s="54"/>
      <c r="R7" s="54"/>
      <c r="S7" s="54"/>
      <c r="T7" s="54"/>
    </row>
    <row r="8" spans="1:20" ht="27" customHeight="1" x14ac:dyDescent="0.25">
      <c r="A8" s="470" t="s">
        <v>111</v>
      </c>
      <c r="B8" s="470"/>
      <c r="C8" s="91" t="s">
        <v>110</v>
      </c>
      <c r="D8" s="145" t="s">
        <v>188</v>
      </c>
      <c r="E8" s="90" t="s">
        <v>109</v>
      </c>
      <c r="F8" s="92"/>
      <c r="G8" s="90"/>
      <c r="H8" s="54"/>
      <c r="I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62"/>
      <c r="B9" s="62"/>
      <c r="C9" s="62"/>
      <c r="D9" s="62"/>
      <c r="E9" s="62"/>
      <c r="F9" s="62"/>
      <c r="G9" s="62"/>
      <c r="H9" s="54"/>
      <c r="I9" s="54"/>
      <c r="L9" s="54"/>
      <c r="M9" s="54"/>
      <c r="N9" s="54"/>
      <c r="O9" s="54"/>
      <c r="P9" s="54"/>
      <c r="Q9" s="54"/>
      <c r="R9" s="54"/>
      <c r="S9" s="54"/>
      <c r="T9" s="54"/>
    </row>
    <row r="10" spans="1:20" x14ac:dyDescent="0.25">
      <c r="A10" s="54"/>
      <c r="B10" s="54"/>
      <c r="C10" s="54"/>
      <c r="D10" s="54"/>
      <c r="E10" s="54"/>
      <c r="F10" s="54"/>
      <c r="G10" s="54"/>
      <c r="H10" s="54"/>
      <c r="I10" s="54"/>
      <c r="L10" s="54"/>
      <c r="M10" s="54"/>
      <c r="N10" s="54"/>
      <c r="O10" s="54"/>
      <c r="P10" s="54"/>
      <c r="Q10" s="54"/>
      <c r="R10" s="54"/>
    </row>
    <row r="11" spans="1:20" ht="24.75" customHeight="1" x14ac:dyDescent="0.25">
      <c r="A11" s="455" t="s">
        <v>29</v>
      </c>
      <c r="B11" s="456"/>
      <c r="C11" s="456"/>
      <c r="D11" s="456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6"/>
      <c r="P11" s="456"/>
      <c r="Q11" s="456"/>
      <c r="R11" s="457"/>
    </row>
    <row r="12" spans="1:20" ht="38.25" x14ac:dyDescent="0.25">
      <c r="A12" s="58" t="s">
        <v>115</v>
      </c>
      <c r="B12" s="458" t="s">
        <v>112</v>
      </c>
      <c r="C12" s="460"/>
      <c r="D12" s="460"/>
      <c r="E12" s="460"/>
      <c r="F12" s="459"/>
      <c r="G12" s="58" t="s">
        <v>45</v>
      </c>
      <c r="H12" s="458" t="s">
        <v>119</v>
      </c>
      <c r="I12" s="459"/>
      <c r="J12" s="58" t="s">
        <v>120</v>
      </c>
      <c r="K12" s="58" t="s">
        <v>121</v>
      </c>
      <c r="L12" s="58" t="s">
        <v>122</v>
      </c>
      <c r="M12" s="58" t="s">
        <v>123</v>
      </c>
      <c r="N12" s="59" t="s">
        <v>117</v>
      </c>
      <c r="O12" s="58" t="s">
        <v>116</v>
      </c>
      <c r="P12" s="58" t="s">
        <v>118</v>
      </c>
      <c r="Q12" s="58" t="s">
        <v>133</v>
      </c>
      <c r="R12" s="58" t="s">
        <v>124</v>
      </c>
    </row>
    <row r="13" spans="1:20" ht="12.75" customHeight="1" x14ac:dyDescent="0.25">
      <c r="A13" s="60"/>
      <c r="B13" s="452"/>
      <c r="C13" s="454"/>
      <c r="D13" s="454"/>
      <c r="E13" s="454"/>
      <c r="F13" s="453"/>
      <c r="G13" s="60"/>
      <c r="H13" s="452"/>
      <c r="I13" s="453"/>
      <c r="J13" s="60"/>
      <c r="K13" s="60"/>
      <c r="L13" s="60"/>
      <c r="M13" s="60"/>
      <c r="N13" s="60"/>
      <c r="O13" s="60"/>
      <c r="P13" s="60"/>
      <c r="Q13" s="60"/>
      <c r="R13" s="60"/>
    </row>
    <row r="14" spans="1:20" ht="12.75" customHeight="1" x14ac:dyDescent="0.25">
      <c r="A14" s="60"/>
      <c r="B14" s="452"/>
      <c r="C14" s="454"/>
      <c r="D14" s="454"/>
      <c r="E14" s="454"/>
      <c r="F14" s="453"/>
      <c r="G14" s="60"/>
      <c r="H14" s="452"/>
      <c r="I14" s="453"/>
      <c r="J14" s="60"/>
      <c r="K14" s="60"/>
      <c r="L14" s="60"/>
      <c r="M14" s="60"/>
      <c r="N14" s="60"/>
      <c r="O14" s="60"/>
      <c r="P14" s="60"/>
      <c r="Q14" s="60"/>
      <c r="R14" s="60"/>
    </row>
    <row r="15" spans="1:20" ht="12.75" customHeight="1" x14ac:dyDescent="0.25">
      <c r="A15" s="60"/>
      <c r="B15" s="452"/>
      <c r="C15" s="454"/>
      <c r="D15" s="454"/>
      <c r="E15" s="454"/>
      <c r="F15" s="453"/>
      <c r="G15" s="60"/>
      <c r="H15" s="452"/>
      <c r="I15" s="453"/>
      <c r="J15" s="60"/>
      <c r="K15" s="60"/>
      <c r="L15" s="60"/>
      <c r="N15" s="60"/>
      <c r="O15" s="60"/>
      <c r="P15" s="60"/>
      <c r="Q15" s="60"/>
      <c r="R15" s="60"/>
    </row>
    <row r="16" spans="1:20" ht="12.75" customHeight="1" x14ac:dyDescent="0.25">
      <c r="A16" s="60"/>
      <c r="B16" s="452"/>
      <c r="C16" s="454"/>
      <c r="D16" s="454"/>
      <c r="E16" s="454"/>
      <c r="F16" s="453"/>
      <c r="G16" s="60"/>
      <c r="H16" s="452"/>
      <c r="I16" s="453"/>
      <c r="J16" s="60"/>
      <c r="K16" s="60"/>
      <c r="L16" s="60"/>
      <c r="M16" s="60"/>
      <c r="N16" s="60"/>
      <c r="O16" s="60"/>
      <c r="P16" s="60"/>
      <c r="Q16" s="60"/>
      <c r="R16" s="60"/>
    </row>
    <row r="17" spans="1:18" ht="12.75" customHeight="1" x14ac:dyDescent="0.25">
      <c r="A17" s="60"/>
      <c r="B17" s="452"/>
      <c r="C17" s="454"/>
      <c r="D17" s="454"/>
      <c r="E17" s="454"/>
      <c r="F17" s="453"/>
      <c r="G17" s="60"/>
      <c r="H17" s="452"/>
      <c r="I17" s="453"/>
      <c r="J17" s="60"/>
      <c r="K17" s="60"/>
      <c r="L17" s="60"/>
      <c r="M17" s="60"/>
      <c r="N17" s="60"/>
      <c r="O17" s="60"/>
      <c r="P17" s="60"/>
      <c r="Q17" s="60"/>
      <c r="R17" s="60"/>
    </row>
    <row r="18" spans="1:18" ht="12.75" customHeight="1" x14ac:dyDescent="0.25">
      <c r="A18" s="60"/>
      <c r="B18" s="452"/>
      <c r="C18" s="454"/>
      <c r="D18" s="454"/>
      <c r="E18" s="454"/>
      <c r="F18" s="453"/>
      <c r="G18" s="60"/>
      <c r="H18" s="452"/>
      <c r="I18" s="453"/>
      <c r="J18" s="60"/>
      <c r="K18" s="60"/>
      <c r="L18" s="60"/>
      <c r="M18" s="60"/>
      <c r="N18" s="60"/>
      <c r="O18" s="60"/>
      <c r="P18" s="60"/>
      <c r="Q18" s="60"/>
      <c r="R18" s="60"/>
    </row>
    <row r="19" spans="1:18" ht="12.75" customHeight="1" x14ac:dyDescent="0.25">
      <c r="A19" s="60"/>
      <c r="B19" s="452"/>
      <c r="C19" s="454"/>
      <c r="D19" s="454"/>
      <c r="E19" s="454"/>
      <c r="F19" s="453"/>
      <c r="G19" s="60"/>
      <c r="H19" s="452"/>
      <c r="I19" s="453"/>
      <c r="J19" s="60"/>
      <c r="K19" s="60"/>
      <c r="L19" s="60"/>
      <c r="M19" s="60"/>
      <c r="N19" s="60"/>
      <c r="O19" s="60"/>
      <c r="P19" s="60"/>
      <c r="Q19" s="60"/>
      <c r="R19" s="60"/>
    </row>
    <row r="20" spans="1:18" ht="12.75" customHeight="1" x14ac:dyDescent="0.25">
      <c r="A20" s="60"/>
      <c r="B20" s="452"/>
      <c r="C20" s="454"/>
      <c r="D20" s="454"/>
      <c r="E20" s="454"/>
      <c r="F20" s="453"/>
      <c r="G20" s="60"/>
      <c r="H20" s="452"/>
      <c r="I20" s="453"/>
      <c r="J20" s="60"/>
      <c r="K20" s="60"/>
      <c r="L20" s="60"/>
      <c r="M20" s="60"/>
      <c r="N20" s="60"/>
      <c r="O20" s="60"/>
      <c r="P20" s="60"/>
      <c r="Q20" s="60"/>
      <c r="R20" s="60"/>
    </row>
    <row r="21" spans="1:18" ht="12.75" customHeight="1" x14ac:dyDescent="0.25">
      <c r="A21" s="60"/>
      <c r="B21" s="452"/>
      <c r="C21" s="454"/>
      <c r="D21" s="454"/>
      <c r="E21" s="454"/>
      <c r="F21" s="453"/>
      <c r="G21" s="60"/>
      <c r="H21" s="452"/>
      <c r="I21" s="453"/>
      <c r="J21" s="60"/>
      <c r="K21" s="60"/>
      <c r="L21" s="60"/>
      <c r="M21" s="60"/>
      <c r="N21" s="60"/>
      <c r="O21" s="60"/>
      <c r="P21" s="60"/>
      <c r="Q21" s="60"/>
      <c r="R21" s="60"/>
    </row>
    <row r="22" spans="1:18" ht="12.75" customHeight="1" x14ac:dyDescent="0.25">
      <c r="A22" s="60"/>
      <c r="B22" s="452"/>
      <c r="C22" s="454"/>
      <c r="D22" s="454"/>
      <c r="E22" s="454"/>
      <c r="F22" s="453"/>
      <c r="G22" s="60"/>
      <c r="H22" s="452"/>
      <c r="I22" s="453"/>
      <c r="J22" s="60"/>
      <c r="K22" s="60"/>
      <c r="L22" s="60"/>
      <c r="M22" s="60"/>
      <c r="N22" s="60"/>
      <c r="O22" s="60"/>
      <c r="P22" s="60"/>
      <c r="Q22" s="60"/>
      <c r="R22" s="60"/>
    </row>
    <row r="23" spans="1:18" ht="12.75" customHeight="1" x14ac:dyDescent="0.25">
      <c r="A23" s="60"/>
      <c r="B23" s="452"/>
      <c r="C23" s="454"/>
      <c r="D23" s="454"/>
      <c r="E23" s="454"/>
      <c r="F23" s="453"/>
      <c r="G23" s="60"/>
      <c r="H23" s="452"/>
      <c r="I23" s="453"/>
      <c r="J23" s="60"/>
      <c r="K23" s="60"/>
      <c r="L23" s="60"/>
      <c r="M23" s="60"/>
      <c r="N23" s="60"/>
      <c r="O23" s="60"/>
      <c r="P23" s="60"/>
      <c r="Q23" s="60"/>
      <c r="R23" s="60"/>
    </row>
    <row r="24" spans="1:18" ht="12.75" customHeight="1" x14ac:dyDescent="0.25">
      <c r="A24" s="60"/>
      <c r="B24" s="452"/>
      <c r="C24" s="454"/>
      <c r="D24" s="454"/>
      <c r="E24" s="454"/>
      <c r="F24" s="453"/>
      <c r="G24" s="60"/>
      <c r="H24" s="452"/>
      <c r="I24" s="453"/>
      <c r="J24" s="60"/>
      <c r="K24" s="60"/>
      <c r="L24" s="60"/>
      <c r="M24" s="60"/>
      <c r="N24" s="60"/>
      <c r="O24" s="60"/>
      <c r="P24" s="60"/>
      <c r="Q24" s="60"/>
      <c r="R24" s="60"/>
    </row>
    <row r="25" spans="1:18" ht="12.75" customHeight="1" x14ac:dyDescent="0.25">
      <c r="A25" s="60"/>
      <c r="B25" s="452"/>
      <c r="C25" s="454"/>
      <c r="D25" s="454"/>
      <c r="E25" s="454"/>
      <c r="F25" s="453"/>
      <c r="G25" s="60"/>
      <c r="H25" s="452"/>
      <c r="I25" s="453"/>
      <c r="J25" s="60"/>
      <c r="K25" s="60"/>
      <c r="L25" s="60"/>
      <c r="M25" s="60"/>
      <c r="N25" s="60"/>
      <c r="O25" s="60"/>
      <c r="P25" s="60"/>
      <c r="Q25" s="60"/>
      <c r="R25" s="60"/>
    </row>
    <row r="26" spans="1:18" ht="12.75" customHeight="1" x14ac:dyDescent="0.25">
      <c r="A26" s="60"/>
      <c r="B26" s="452"/>
      <c r="C26" s="454"/>
      <c r="D26" s="454"/>
      <c r="E26" s="454"/>
      <c r="F26" s="453"/>
      <c r="G26" s="60"/>
      <c r="H26" s="452"/>
      <c r="I26" s="453"/>
      <c r="J26" s="60"/>
      <c r="K26" s="60"/>
      <c r="L26" s="60"/>
      <c r="M26" s="60"/>
      <c r="N26" s="60"/>
      <c r="O26" s="60"/>
      <c r="P26" s="60"/>
      <c r="Q26" s="60"/>
      <c r="R26" s="60"/>
    </row>
    <row r="27" spans="1:18" ht="12.75" customHeight="1" x14ac:dyDescent="0.25">
      <c r="A27" s="60"/>
      <c r="B27" s="452"/>
      <c r="C27" s="454"/>
      <c r="D27" s="454"/>
      <c r="E27" s="454"/>
      <c r="F27" s="453"/>
      <c r="G27" s="60"/>
      <c r="H27" s="452"/>
      <c r="I27" s="453"/>
      <c r="J27" s="60"/>
      <c r="K27" s="60"/>
      <c r="L27" s="60"/>
      <c r="M27" s="60"/>
      <c r="N27" s="60"/>
      <c r="O27" s="60"/>
      <c r="P27" s="60"/>
      <c r="Q27" s="60"/>
      <c r="R27" s="60"/>
    </row>
    <row r="28" spans="1:18" ht="12.75" customHeight="1" x14ac:dyDescent="0.25">
      <c r="A28" s="60"/>
      <c r="B28" s="452"/>
      <c r="C28" s="454"/>
      <c r="D28" s="454"/>
      <c r="E28" s="454"/>
      <c r="F28" s="453"/>
      <c r="G28" s="60"/>
      <c r="H28" s="452"/>
      <c r="I28" s="453"/>
      <c r="J28" s="60"/>
      <c r="K28" s="60"/>
      <c r="L28" s="60"/>
      <c r="M28" s="60"/>
      <c r="N28" s="60"/>
      <c r="O28" s="60"/>
      <c r="P28" s="60"/>
      <c r="Q28" s="60"/>
      <c r="R28" s="60"/>
    </row>
    <row r="29" spans="1:18" ht="12.75" customHeight="1" x14ac:dyDescent="0.25">
      <c r="A29" s="60"/>
      <c r="B29" s="452"/>
      <c r="C29" s="454"/>
      <c r="D29" s="454"/>
      <c r="E29" s="454"/>
      <c r="F29" s="453"/>
      <c r="G29" s="60"/>
      <c r="H29" s="452"/>
      <c r="I29" s="453"/>
      <c r="J29" s="60"/>
      <c r="K29" s="60"/>
      <c r="L29" s="60"/>
      <c r="M29" s="60"/>
      <c r="N29" s="60"/>
      <c r="O29" s="60"/>
      <c r="P29" s="60"/>
      <c r="Q29" s="60"/>
      <c r="R29" s="60"/>
    </row>
    <row r="30" spans="1:18" ht="16.5" customHeight="1" x14ac:dyDescent="0.25">
      <c r="A30" s="60"/>
      <c r="B30" s="452"/>
      <c r="C30" s="454"/>
      <c r="D30" s="454"/>
      <c r="E30" s="454"/>
      <c r="F30" s="453"/>
      <c r="G30" s="60"/>
      <c r="H30" s="452"/>
      <c r="I30" s="453"/>
      <c r="J30" s="60"/>
      <c r="K30" s="194"/>
      <c r="L30" s="60"/>
      <c r="M30" s="60"/>
      <c r="N30" s="60"/>
      <c r="O30" s="60"/>
      <c r="P30" s="60"/>
      <c r="Q30" s="60"/>
      <c r="R30" s="60"/>
    </row>
    <row r="31" spans="1:18" ht="16.5" customHeight="1" x14ac:dyDescent="0.25">
      <c r="A31" s="60"/>
      <c r="B31" s="452"/>
      <c r="C31" s="454"/>
      <c r="D31" s="454"/>
      <c r="E31" s="454"/>
      <c r="F31" s="453"/>
      <c r="G31" s="60"/>
      <c r="H31" s="452"/>
      <c r="I31" s="453"/>
      <c r="J31" s="60"/>
      <c r="K31" s="60"/>
      <c r="L31" s="60"/>
      <c r="M31" s="60"/>
      <c r="N31" s="60"/>
      <c r="O31" s="60"/>
      <c r="P31" s="60"/>
      <c r="Q31" s="60"/>
      <c r="R31" s="60"/>
    </row>
    <row r="32" spans="1:18" ht="16.5" customHeight="1" x14ac:dyDescent="0.25">
      <c r="A32" s="60"/>
      <c r="B32" s="452"/>
      <c r="C32" s="454"/>
      <c r="D32" s="454"/>
      <c r="E32" s="454"/>
      <c r="F32" s="453"/>
      <c r="G32" s="60"/>
      <c r="H32" s="452"/>
      <c r="I32" s="453"/>
      <c r="J32" s="60"/>
      <c r="K32" s="60"/>
      <c r="L32" s="60"/>
      <c r="M32" s="60"/>
      <c r="N32" s="60"/>
      <c r="O32" s="60"/>
      <c r="P32" s="60"/>
      <c r="Q32" s="60"/>
      <c r="R32" s="60"/>
    </row>
    <row r="33" spans="1:18" ht="16.5" customHeight="1" x14ac:dyDescent="0.25">
      <c r="A33" s="60"/>
      <c r="B33" s="452"/>
      <c r="C33" s="454"/>
      <c r="D33" s="454"/>
      <c r="E33" s="454"/>
      <c r="F33" s="453"/>
      <c r="G33" s="60"/>
      <c r="H33" s="452"/>
      <c r="I33" s="453"/>
      <c r="J33" s="60"/>
      <c r="K33" s="60"/>
      <c r="L33" s="60"/>
      <c r="M33" s="60"/>
      <c r="N33" s="60"/>
      <c r="O33" s="60"/>
      <c r="P33" s="60"/>
      <c r="Q33" s="60"/>
      <c r="R33" s="60"/>
    </row>
    <row r="34" spans="1:18" ht="16.5" customHeight="1" x14ac:dyDescent="0.25">
      <c r="A34" s="60"/>
      <c r="B34" s="452"/>
      <c r="C34" s="454"/>
      <c r="D34" s="454"/>
      <c r="E34" s="454"/>
      <c r="F34" s="453"/>
      <c r="G34" s="60"/>
      <c r="H34" s="452"/>
      <c r="I34" s="453"/>
      <c r="J34" s="60"/>
      <c r="K34" s="60"/>
      <c r="L34" s="60"/>
      <c r="M34" s="60"/>
      <c r="N34" s="60"/>
      <c r="O34" s="60"/>
      <c r="P34" s="60"/>
      <c r="Q34" s="60"/>
      <c r="R34" s="60"/>
    </row>
    <row r="35" spans="1:18" ht="16.5" customHeight="1" x14ac:dyDescent="0.25">
      <c r="A35" s="60"/>
      <c r="B35" s="452"/>
      <c r="C35" s="454"/>
      <c r="D35" s="454"/>
      <c r="E35" s="454"/>
      <c r="F35" s="453"/>
      <c r="G35" s="60"/>
      <c r="H35" s="452"/>
      <c r="I35" s="453"/>
      <c r="J35" s="60"/>
      <c r="K35" s="60"/>
      <c r="L35" s="60"/>
      <c r="M35" s="60"/>
      <c r="N35" s="60"/>
      <c r="O35" s="60"/>
      <c r="P35" s="60"/>
      <c r="Q35" s="60"/>
      <c r="R35" s="60"/>
    </row>
    <row r="36" spans="1:18" ht="16.5" customHeight="1" x14ac:dyDescent="0.25">
      <c r="A36" s="60"/>
      <c r="B36" s="452"/>
      <c r="C36" s="454"/>
      <c r="D36" s="454"/>
      <c r="E36" s="454"/>
      <c r="F36" s="453"/>
      <c r="G36" s="60"/>
      <c r="H36" s="452"/>
      <c r="I36" s="453"/>
      <c r="J36" s="60"/>
      <c r="K36" s="60"/>
      <c r="L36" s="60"/>
      <c r="M36" s="60"/>
      <c r="N36" s="60"/>
      <c r="O36" s="60"/>
      <c r="P36" s="60"/>
      <c r="Q36" s="60"/>
      <c r="R36" s="60"/>
    </row>
    <row r="37" spans="1:18" ht="16.5" customHeight="1" x14ac:dyDescent="0.25">
      <c r="A37" s="60"/>
      <c r="B37" s="452"/>
      <c r="C37" s="454"/>
      <c r="D37" s="454"/>
      <c r="E37" s="454"/>
      <c r="F37" s="453"/>
      <c r="G37" s="60"/>
      <c r="H37" s="452"/>
      <c r="I37" s="453"/>
      <c r="J37" s="60"/>
      <c r="K37" s="60"/>
      <c r="L37" s="60"/>
      <c r="M37" s="60"/>
      <c r="N37" s="60"/>
      <c r="O37" s="60"/>
      <c r="P37" s="60"/>
      <c r="Q37" s="60"/>
      <c r="R37" s="60"/>
    </row>
    <row r="38" spans="1:18" ht="16.5" customHeight="1" x14ac:dyDescent="0.25">
      <c r="A38" s="60"/>
      <c r="B38" s="452"/>
      <c r="C38" s="454"/>
      <c r="D38" s="454"/>
      <c r="E38" s="454"/>
      <c r="F38" s="453"/>
      <c r="G38" s="60"/>
      <c r="H38" s="452"/>
      <c r="I38" s="453"/>
      <c r="J38" s="60"/>
      <c r="K38" s="60"/>
      <c r="L38" s="60"/>
      <c r="M38" s="60"/>
      <c r="N38" s="60"/>
      <c r="O38" s="60"/>
      <c r="P38" s="60"/>
      <c r="Q38" s="60"/>
      <c r="R38" s="60"/>
    </row>
    <row r="39" spans="1:18" ht="16.5" customHeight="1" x14ac:dyDescent="0.25">
      <c r="A39" s="60"/>
      <c r="B39" s="452"/>
      <c r="C39" s="454"/>
      <c r="D39" s="454"/>
      <c r="E39" s="454"/>
      <c r="F39" s="453"/>
      <c r="G39" s="60"/>
      <c r="H39" s="452"/>
      <c r="I39" s="453"/>
      <c r="J39" s="60"/>
      <c r="K39" s="60"/>
      <c r="L39" s="60"/>
      <c r="M39" s="60"/>
      <c r="N39" s="60"/>
      <c r="O39" s="60"/>
      <c r="P39" s="60"/>
      <c r="Q39" s="60"/>
      <c r="R39" s="60"/>
    </row>
    <row r="40" spans="1:18" ht="16.5" customHeight="1" x14ac:dyDescent="0.25">
      <c r="A40" s="60"/>
      <c r="B40" s="452"/>
      <c r="C40" s="454"/>
      <c r="D40" s="454"/>
      <c r="E40" s="454"/>
      <c r="F40" s="453"/>
      <c r="G40" s="60"/>
      <c r="H40" s="452"/>
      <c r="I40" s="453"/>
      <c r="J40" s="60"/>
      <c r="K40" s="60"/>
      <c r="L40" s="60"/>
      <c r="M40" s="60"/>
      <c r="N40" s="60"/>
      <c r="O40" s="60"/>
      <c r="P40" s="60"/>
      <c r="Q40" s="60"/>
      <c r="R40" s="60"/>
    </row>
    <row r="41" spans="1:18" ht="16.5" customHeight="1" x14ac:dyDescent="0.25">
      <c r="A41" s="60"/>
      <c r="B41" s="452"/>
      <c r="C41" s="454"/>
      <c r="D41" s="454"/>
      <c r="E41" s="454"/>
      <c r="F41" s="453"/>
      <c r="G41" s="60"/>
      <c r="H41" s="452"/>
      <c r="I41" s="453"/>
      <c r="J41" s="60"/>
      <c r="K41" s="60"/>
      <c r="L41" s="60"/>
      <c r="M41" s="60"/>
      <c r="N41" s="60"/>
      <c r="O41" s="60"/>
      <c r="P41" s="60"/>
      <c r="Q41" s="60"/>
      <c r="R41" s="60"/>
    </row>
    <row r="42" spans="1:18" ht="16.5" customHeight="1" x14ac:dyDescent="0.25">
      <c r="A42" s="60"/>
      <c r="B42" s="452"/>
      <c r="C42" s="454"/>
      <c r="D42" s="454"/>
      <c r="E42" s="454"/>
      <c r="F42" s="453"/>
      <c r="G42" s="60"/>
      <c r="H42" s="452"/>
      <c r="I42" s="453"/>
      <c r="J42" s="60"/>
      <c r="K42" s="60"/>
      <c r="L42" s="60"/>
      <c r="M42" s="60"/>
      <c r="N42" s="60"/>
      <c r="O42" s="60"/>
      <c r="P42" s="60"/>
      <c r="Q42" s="60"/>
      <c r="R42" s="60"/>
    </row>
    <row r="43" spans="1:18" ht="16.5" customHeight="1" x14ac:dyDescent="0.25">
      <c r="A43" s="60"/>
      <c r="B43" s="452"/>
      <c r="C43" s="454"/>
      <c r="D43" s="454"/>
      <c r="E43" s="454"/>
      <c r="F43" s="453"/>
      <c r="G43" s="60"/>
      <c r="H43" s="452"/>
      <c r="I43" s="453"/>
      <c r="J43" s="60"/>
      <c r="K43" s="60"/>
      <c r="L43" s="60"/>
      <c r="M43" s="60"/>
      <c r="N43" s="60"/>
      <c r="O43" s="60"/>
      <c r="P43" s="60"/>
      <c r="Q43" s="60"/>
      <c r="R43" s="60"/>
    </row>
    <row r="44" spans="1:18" ht="16.5" customHeight="1" x14ac:dyDescent="0.25">
      <c r="A44" s="60"/>
      <c r="B44" s="452"/>
      <c r="C44" s="454"/>
      <c r="D44" s="454"/>
      <c r="E44" s="454"/>
      <c r="F44" s="453"/>
      <c r="G44" s="60"/>
      <c r="H44" s="452"/>
      <c r="I44" s="453"/>
      <c r="J44" s="60"/>
      <c r="K44" s="60"/>
      <c r="L44" s="60"/>
      <c r="M44" s="60"/>
      <c r="N44" s="60"/>
      <c r="O44" s="60"/>
      <c r="P44" s="60"/>
      <c r="Q44" s="60"/>
      <c r="R44" s="60"/>
    </row>
    <row r="45" spans="1:18" ht="16.5" customHeight="1" x14ac:dyDescent="0.25">
      <c r="A45" s="60"/>
      <c r="B45" s="452"/>
      <c r="C45" s="454"/>
      <c r="D45" s="454"/>
      <c r="E45" s="454"/>
      <c r="F45" s="453"/>
      <c r="G45" s="60"/>
      <c r="H45" s="452"/>
      <c r="I45" s="453"/>
      <c r="J45" s="60"/>
      <c r="K45" s="60"/>
      <c r="L45" s="60"/>
      <c r="M45" s="60"/>
      <c r="N45" s="60"/>
      <c r="O45" s="60"/>
      <c r="P45" s="60"/>
      <c r="Q45" s="60"/>
      <c r="R45" s="60"/>
    </row>
    <row r="46" spans="1:18" ht="16.5" customHeight="1" x14ac:dyDescent="0.25">
      <c r="A46" s="60"/>
      <c r="B46" s="452"/>
      <c r="C46" s="454"/>
      <c r="D46" s="454"/>
      <c r="E46" s="454"/>
      <c r="F46" s="453"/>
      <c r="G46" s="60"/>
      <c r="H46" s="452"/>
      <c r="I46" s="453"/>
      <c r="J46" s="60"/>
      <c r="K46" s="60"/>
      <c r="L46" s="60"/>
      <c r="M46" s="60"/>
      <c r="N46" s="60"/>
      <c r="O46" s="60"/>
      <c r="P46" s="60"/>
      <c r="Q46" s="60"/>
      <c r="R46" s="60"/>
    </row>
  </sheetData>
  <sheetProtection insertRows="0" deleteRows="0" selectLockedCells="1" sort="0" autoFilter="0"/>
  <mergeCells count="79">
    <mergeCell ref="H13:I13"/>
    <mergeCell ref="H14:I14"/>
    <mergeCell ref="H15:I15"/>
    <mergeCell ref="B34:F34"/>
    <mergeCell ref="B35:F35"/>
    <mergeCell ref="B36:F36"/>
    <mergeCell ref="B13:F13"/>
    <mergeCell ref="H25:I25"/>
    <mergeCell ref="H26:I26"/>
    <mergeCell ref="H27:I27"/>
    <mergeCell ref="H28:I28"/>
    <mergeCell ref="B25:F25"/>
    <mergeCell ref="B26:F26"/>
    <mergeCell ref="B27:F27"/>
    <mergeCell ref="B28:F28"/>
    <mergeCell ref="B21:F21"/>
    <mergeCell ref="B22:F22"/>
    <mergeCell ref="B23:F23"/>
    <mergeCell ref="B24:F24"/>
    <mergeCell ref="A8:B8"/>
    <mergeCell ref="B14:F14"/>
    <mergeCell ref="B15:F15"/>
    <mergeCell ref="B16:F16"/>
    <mergeCell ref="B17:F17"/>
    <mergeCell ref="A1:R1"/>
    <mergeCell ref="A2:R2"/>
    <mergeCell ref="A3:R3"/>
    <mergeCell ref="I5:J5"/>
    <mergeCell ref="I6:J6"/>
    <mergeCell ref="B5:G5"/>
    <mergeCell ref="B6:G6"/>
    <mergeCell ref="B29:F29"/>
    <mergeCell ref="B12:F12"/>
    <mergeCell ref="B41:F41"/>
    <mergeCell ref="B42:F42"/>
    <mergeCell ref="B43:F43"/>
    <mergeCell ref="B37:F37"/>
    <mergeCell ref="B38:F38"/>
    <mergeCell ref="B39:F39"/>
    <mergeCell ref="B40:F40"/>
    <mergeCell ref="B30:F30"/>
    <mergeCell ref="B31:F31"/>
    <mergeCell ref="B18:F18"/>
    <mergeCell ref="B19:F19"/>
    <mergeCell ref="B20:F20"/>
    <mergeCell ref="B32:F32"/>
    <mergeCell ref="B33:F33"/>
    <mergeCell ref="B44:F44"/>
    <mergeCell ref="B45:F45"/>
    <mergeCell ref="B46:F46"/>
    <mergeCell ref="H46:I46"/>
    <mergeCell ref="A11:R11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  <mergeCell ref="H12:I12"/>
    <mergeCell ref="H30:I30"/>
    <mergeCell ref="H31:I31"/>
    <mergeCell ref="H43:I43"/>
    <mergeCell ref="H44:I44"/>
    <mergeCell ref="H45:I45"/>
    <mergeCell ref="H32:I32"/>
    <mergeCell ref="H16:I16"/>
    <mergeCell ref="H17:I17"/>
    <mergeCell ref="H18:I18"/>
    <mergeCell ref="H19:I19"/>
    <mergeCell ref="H20:I20"/>
    <mergeCell ref="H21:I21"/>
    <mergeCell ref="H22:I22"/>
    <mergeCell ref="H23:I23"/>
    <mergeCell ref="H29:I29"/>
    <mergeCell ref="H24:I24"/>
  </mergeCells>
  <printOptions horizontalCentered="1"/>
  <pageMargins left="0.39370078740157483" right="0.39370078740157483" top="0.59055118110236227" bottom="0.39370078740157483" header="0.31496062992125984" footer="0.27559055118110237"/>
  <pageSetup scale="57" fitToHeight="0" orientation="landscape" r:id="rId1"/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81"/>
  <sheetViews>
    <sheetView showGridLines="0" zoomScale="90" zoomScaleNormal="90" zoomScaleSheetLayoutView="100" workbookViewId="0">
      <selection activeCell="L16" sqref="L16"/>
    </sheetView>
  </sheetViews>
  <sheetFormatPr baseColWidth="10" defaultColWidth="11.42578125" defaultRowHeight="10.5" x14ac:dyDescent="0.15"/>
  <cols>
    <col min="1" max="1" width="13.5703125" style="36" customWidth="1"/>
    <col min="2" max="2" width="13.42578125" style="36" customWidth="1"/>
    <col min="3" max="3" width="17.85546875" style="36" customWidth="1"/>
    <col min="4" max="5" width="4" style="36" customWidth="1"/>
    <col min="6" max="6" width="4.5703125" style="36" customWidth="1"/>
    <col min="7" max="7" width="4" style="36" customWidth="1"/>
    <col min="8" max="9" width="29.140625" style="36" customWidth="1"/>
    <col min="10" max="10" width="12.85546875" style="36" customWidth="1"/>
    <col min="11" max="11" width="14.7109375" style="36" customWidth="1"/>
    <col min="12" max="12" width="12.85546875" style="36" customWidth="1"/>
    <col min="13" max="13" width="8.140625" style="36" bestFit="1" customWidth="1"/>
    <col min="14" max="14" width="12.7109375" style="36" customWidth="1"/>
    <col min="15" max="15" width="14.42578125" style="36" customWidth="1"/>
    <col min="16" max="16" width="29.140625" style="36" customWidth="1"/>
    <col min="17" max="17" width="37.85546875" style="36" customWidth="1"/>
    <col min="18" max="16384" width="11.42578125" style="102"/>
  </cols>
  <sheetData>
    <row r="1" spans="1:17" ht="18" customHeight="1" x14ac:dyDescent="0.1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18" customHeight="1" x14ac:dyDescent="0.15">
      <c r="B2" s="93"/>
      <c r="C2" s="93"/>
      <c r="D2" s="93"/>
      <c r="E2" s="93"/>
      <c r="F2" s="93"/>
      <c r="G2" s="93"/>
      <c r="H2" s="479" t="s">
        <v>134</v>
      </c>
      <c r="I2" s="479"/>
      <c r="J2" s="479"/>
      <c r="K2" s="479"/>
      <c r="L2" s="479"/>
      <c r="M2" s="479"/>
      <c r="N2" s="479"/>
      <c r="O2" s="479"/>
      <c r="P2" s="479"/>
      <c r="Q2" s="102"/>
    </row>
    <row r="3" spans="1:17" ht="18" customHeight="1" x14ac:dyDescent="0.1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17" s="118" customFormat="1" ht="12.75" customHeight="1" x14ac:dyDescent="0.2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</row>
    <row r="5" spans="1:17" s="118" customFormat="1" ht="30" customHeight="1" x14ac:dyDescent="0.2">
      <c r="A5" s="483" t="s">
        <v>86</v>
      </c>
      <c r="B5" s="483"/>
      <c r="C5" s="484"/>
      <c r="D5" s="484"/>
      <c r="E5" s="484"/>
      <c r="F5" s="484"/>
      <c r="G5" s="484"/>
      <c r="H5" s="484"/>
      <c r="I5" s="119"/>
      <c r="J5" s="467" t="s">
        <v>148</v>
      </c>
      <c r="K5" s="468"/>
      <c r="L5" s="482"/>
      <c r="M5" s="482"/>
      <c r="N5" s="482"/>
      <c r="O5" s="121"/>
      <c r="P5" s="121"/>
      <c r="Q5" s="121"/>
    </row>
    <row r="6" spans="1:17" s="118" customFormat="1" ht="30" customHeight="1" x14ac:dyDescent="0.2">
      <c r="A6" s="483" t="s">
        <v>11</v>
      </c>
      <c r="B6" s="483"/>
      <c r="C6" s="485"/>
      <c r="D6" s="485"/>
      <c r="E6" s="485"/>
      <c r="F6" s="485"/>
      <c r="G6" s="485"/>
      <c r="H6" s="485"/>
      <c r="I6" s="119"/>
      <c r="J6" s="467" t="s">
        <v>149</v>
      </c>
      <c r="K6" s="468"/>
      <c r="L6" s="482"/>
      <c r="M6" s="482"/>
      <c r="N6" s="482"/>
      <c r="O6" s="121"/>
      <c r="P6" s="121"/>
      <c r="Q6" s="121"/>
    </row>
    <row r="7" spans="1:17" s="118" customFormat="1" ht="14.25" customHeight="1" x14ac:dyDescent="0.2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19"/>
      <c r="M7" s="120"/>
      <c r="N7" s="120"/>
      <c r="O7" s="121"/>
      <c r="P7" s="121"/>
      <c r="Q7" s="121"/>
    </row>
    <row r="8" spans="1:17" s="118" customFormat="1" ht="28.5" customHeight="1" x14ac:dyDescent="0.2">
      <c r="A8" s="480" t="s">
        <v>142</v>
      </c>
      <c r="B8" s="480"/>
      <c r="C8" s="480"/>
      <c r="D8" s="124" t="s">
        <v>4</v>
      </c>
      <c r="E8" s="125"/>
      <c r="F8" s="124" t="s">
        <v>5</v>
      </c>
      <c r="G8" s="125"/>
      <c r="H8" s="105"/>
      <c r="I8" s="105"/>
      <c r="J8" s="105"/>
      <c r="K8" s="105"/>
      <c r="L8" s="105"/>
      <c r="M8" s="105"/>
      <c r="N8" s="105"/>
      <c r="O8" s="105"/>
      <c r="P8" s="105"/>
      <c r="Q8" s="105"/>
    </row>
    <row r="9" spans="1:17" s="118" customFormat="1" ht="28.5" customHeight="1" x14ac:dyDescent="0.2">
      <c r="A9" s="481" t="s">
        <v>143</v>
      </c>
      <c r="B9" s="481"/>
      <c r="C9" s="481"/>
      <c r="D9" s="126" t="s">
        <v>4</v>
      </c>
      <c r="E9" s="125"/>
      <c r="F9" s="126" t="s">
        <v>5</v>
      </c>
      <c r="G9" s="125"/>
      <c r="H9" s="94"/>
      <c r="I9" s="94"/>
      <c r="J9" s="122" t="s">
        <v>254</v>
      </c>
      <c r="K9" s="94"/>
      <c r="L9" s="94"/>
      <c r="M9" s="94"/>
      <c r="N9" s="94"/>
      <c r="O9" s="94"/>
      <c r="P9" s="105"/>
      <c r="Q9" s="94"/>
    </row>
    <row r="10" spans="1:17" s="118" customFormat="1" ht="13.5" customHeight="1" x14ac:dyDescent="0.2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</row>
    <row r="11" spans="1:17" ht="45" customHeight="1" x14ac:dyDescent="0.15">
      <c r="A11" s="49" t="s">
        <v>185</v>
      </c>
      <c r="B11" s="50" t="s">
        <v>186</v>
      </c>
      <c r="C11" s="471" t="s">
        <v>136</v>
      </c>
      <c r="D11" s="472"/>
      <c r="E11" s="473" t="s">
        <v>37</v>
      </c>
      <c r="F11" s="474"/>
      <c r="G11" s="474"/>
      <c r="H11" s="475"/>
      <c r="I11" s="49" t="s">
        <v>138</v>
      </c>
      <c r="J11" s="49" t="s">
        <v>36</v>
      </c>
      <c r="K11" s="49" t="s">
        <v>135</v>
      </c>
      <c r="L11" s="51" t="s">
        <v>141</v>
      </c>
      <c r="M11" s="51" t="s">
        <v>35</v>
      </c>
      <c r="N11" s="51" t="s">
        <v>34</v>
      </c>
      <c r="O11" s="51" t="s">
        <v>137</v>
      </c>
      <c r="P11" s="52" t="s">
        <v>33</v>
      </c>
      <c r="Q11" s="51" t="s">
        <v>3</v>
      </c>
    </row>
    <row r="12" spans="1:17" s="103" customFormat="1" ht="18" customHeight="1" x14ac:dyDescent="0.15">
      <c r="A12" s="37"/>
      <c r="B12" s="38"/>
      <c r="C12" s="476"/>
      <c r="D12" s="478"/>
      <c r="E12" s="476"/>
      <c r="F12" s="477"/>
      <c r="G12" s="477"/>
      <c r="H12" s="478"/>
      <c r="I12" s="39"/>
      <c r="J12" s="39"/>
      <c r="K12" s="39"/>
      <c r="L12" s="40"/>
      <c r="M12" s="40"/>
      <c r="N12" s="40"/>
      <c r="O12" s="40"/>
      <c r="P12" s="41"/>
      <c r="Q12" s="40"/>
    </row>
    <row r="13" spans="1:17" s="103" customFormat="1" ht="18" customHeight="1" x14ac:dyDescent="0.15">
      <c r="A13" s="37"/>
      <c r="B13" s="38"/>
      <c r="C13" s="476"/>
      <c r="D13" s="478"/>
      <c r="E13" s="476"/>
      <c r="F13" s="477"/>
      <c r="G13" s="477"/>
      <c r="H13" s="478"/>
      <c r="I13" s="39"/>
      <c r="J13" s="39"/>
      <c r="K13" s="39"/>
      <c r="L13" s="40"/>
      <c r="M13" s="40"/>
      <c r="N13" s="40"/>
      <c r="O13" s="40"/>
      <c r="P13" s="41"/>
      <c r="Q13" s="40"/>
    </row>
    <row r="14" spans="1:17" s="103" customFormat="1" ht="18" customHeight="1" x14ac:dyDescent="0.15">
      <c r="A14" s="37"/>
      <c r="B14" s="38"/>
      <c r="C14" s="476"/>
      <c r="D14" s="478"/>
      <c r="E14" s="476"/>
      <c r="F14" s="477"/>
      <c r="G14" s="477"/>
      <c r="H14" s="478"/>
      <c r="I14" s="39"/>
      <c r="J14" s="39"/>
      <c r="K14" s="39"/>
      <c r="L14" s="40"/>
      <c r="M14" s="40"/>
      <c r="N14" s="40"/>
      <c r="O14" s="40"/>
      <c r="P14" s="41"/>
      <c r="Q14" s="40"/>
    </row>
    <row r="15" spans="1:17" ht="18" customHeight="1" x14ac:dyDescent="0.15">
      <c r="A15" s="37"/>
      <c r="B15" s="38"/>
      <c r="C15" s="476"/>
      <c r="D15" s="478"/>
      <c r="E15" s="476"/>
      <c r="F15" s="477"/>
      <c r="G15" s="477"/>
      <c r="H15" s="478"/>
      <c r="I15" s="39"/>
      <c r="J15" s="39"/>
      <c r="K15" s="39"/>
      <c r="L15" s="40"/>
      <c r="M15" s="40"/>
      <c r="N15" s="40"/>
      <c r="O15" s="40"/>
      <c r="P15" s="41"/>
      <c r="Q15" s="40"/>
    </row>
    <row r="16" spans="1:17" ht="18" customHeight="1" x14ac:dyDescent="0.15">
      <c r="A16" s="37"/>
      <c r="B16" s="38"/>
      <c r="C16" s="476"/>
      <c r="D16" s="478"/>
      <c r="E16" s="476"/>
      <c r="F16" s="477"/>
      <c r="G16" s="477"/>
      <c r="H16" s="478"/>
      <c r="I16" s="39"/>
      <c r="J16" s="39"/>
      <c r="K16" s="39"/>
      <c r="L16" s="40"/>
      <c r="M16" s="40"/>
      <c r="N16" s="40"/>
      <c r="O16" s="40"/>
      <c r="P16" s="41"/>
      <c r="Q16" s="40"/>
    </row>
    <row r="17" spans="1:17" ht="18" customHeight="1" x14ac:dyDescent="0.15">
      <c r="A17" s="37"/>
      <c r="B17" s="38"/>
      <c r="C17" s="476"/>
      <c r="D17" s="478"/>
      <c r="E17" s="476"/>
      <c r="F17" s="477"/>
      <c r="G17" s="477"/>
      <c r="H17" s="478"/>
      <c r="I17" s="39"/>
      <c r="J17" s="42"/>
      <c r="K17" s="42"/>
      <c r="L17" s="40"/>
      <c r="M17" s="40"/>
      <c r="N17" s="40"/>
      <c r="O17" s="40"/>
      <c r="P17" s="41"/>
      <c r="Q17" s="40"/>
    </row>
    <row r="18" spans="1:17" ht="18" customHeight="1" x14ac:dyDescent="0.15">
      <c r="A18" s="37"/>
      <c r="B18" s="38"/>
      <c r="C18" s="476"/>
      <c r="D18" s="478"/>
      <c r="E18" s="476"/>
      <c r="F18" s="477"/>
      <c r="G18" s="477"/>
      <c r="H18" s="478"/>
      <c r="I18" s="39"/>
      <c r="J18" s="42"/>
      <c r="K18" s="42"/>
      <c r="L18" s="40"/>
      <c r="M18" s="40"/>
      <c r="N18" s="40"/>
      <c r="O18" s="40"/>
      <c r="P18" s="41"/>
      <c r="Q18" s="40"/>
    </row>
    <row r="19" spans="1:17" ht="18" customHeight="1" x14ac:dyDescent="0.15">
      <c r="A19" s="37"/>
      <c r="B19" s="38"/>
      <c r="C19" s="476"/>
      <c r="D19" s="478"/>
      <c r="E19" s="476"/>
      <c r="F19" s="477"/>
      <c r="G19" s="477"/>
      <c r="H19" s="478"/>
      <c r="I19" s="39"/>
      <c r="J19" s="39"/>
      <c r="K19" s="39"/>
      <c r="L19" s="40"/>
      <c r="M19" s="40"/>
      <c r="N19" s="40"/>
      <c r="O19" s="40"/>
      <c r="P19" s="41"/>
      <c r="Q19" s="40"/>
    </row>
    <row r="20" spans="1:17" ht="18" customHeight="1" x14ac:dyDescent="0.15">
      <c r="A20" s="37"/>
      <c r="B20" s="38"/>
      <c r="C20" s="476"/>
      <c r="D20" s="478"/>
      <c r="E20" s="476"/>
      <c r="F20" s="477"/>
      <c r="G20" s="477"/>
      <c r="H20" s="478"/>
      <c r="I20" s="39"/>
      <c r="J20" s="39"/>
      <c r="K20" s="39"/>
      <c r="L20" s="40"/>
      <c r="M20" s="40"/>
      <c r="N20" s="40"/>
      <c r="O20" s="40"/>
      <c r="P20" s="41"/>
      <c r="Q20" s="40"/>
    </row>
    <row r="21" spans="1:17" ht="18" customHeight="1" x14ac:dyDescent="0.15">
      <c r="A21" s="37"/>
      <c r="B21" s="38"/>
      <c r="C21" s="476"/>
      <c r="D21" s="478"/>
      <c r="E21" s="476"/>
      <c r="F21" s="477"/>
      <c r="G21" s="477"/>
      <c r="H21" s="478"/>
      <c r="I21" s="39"/>
      <c r="J21" s="39"/>
      <c r="K21" s="39"/>
      <c r="L21" s="40"/>
      <c r="M21" s="40"/>
      <c r="N21" s="40"/>
      <c r="O21" s="40"/>
      <c r="P21" s="41"/>
      <c r="Q21" s="40"/>
    </row>
    <row r="22" spans="1:17" ht="18" customHeight="1" x14ac:dyDescent="0.15">
      <c r="A22" s="37"/>
      <c r="B22" s="38"/>
      <c r="C22" s="476"/>
      <c r="D22" s="478"/>
      <c r="E22" s="476"/>
      <c r="F22" s="477"/>
      <c r="G22" s="477"/>
      <c r="H22" s="478"/>
      <c r="I22" s="39"/>
      <c r="J22" s="39"/>
      <c r="K22" s="39"/>
      <c r="L22" s="40"/>
      <c r="M22" s="40"/>
      <c r="N22" s="40"/>
      <c r="O22" s="40"/>
      <c r="P22" s="41"/>
      <c r="Q22" s="40"/>
    </row>
    <row r="23" spans="1:17" ht="18" customHeight="1" x14ac:dyDescent="0.15">
      <c r="A23" s="37"/>
      <c r="B23" s="38"/>
      <c r="C23" s="476"/>
      <c r="D23" s="478"/>
      <c r="E23" s="476"/>
      <c r="F23" s="477"/>
      <c r="G23" s="477"/>
      <c r="H23" s="478"/>
      <c r="I23" s="39"/>
      <c r="J23" s="39"/>
      <c r="K23" s="39"/>
      <c r="L23" s="40"/>
      <c r="M23" s="40"/>
      <c r="N23" s="40"/>
      <c r="O23" s="40"/>
      <c r="P23" s="41"/>
      <c r="Q23" s="40"/>
    </row>
    <row r="24" spans="1:17" ht="18" customHeight="1" x14ac:dyDescent="0.15">
      <c r="A24" s="37"/>
      <c r="B24" s="38"/>
      <c r="C24" s="476"/>
      <c r="D24" s="478"/>
      <c r="E24" s="476"/>
      <c r="F24" s="477"/>
      <c r="G24" s="477"/>
      <c r="H24" s="478"/>
      <c r="I24" s="39"/>
      <c r="J24" s="39"/>
      <c r="K24" s="39"/>
      <c r="L24" s="40"/>
      <c r="M24" s="40"/>
      <c r="N24" s="40"/>
      <c r="O24" s="40"/>
      <c r="P24" s="41"/>
      <c r="Q24" s="40"/>
    </row>
    <row r="25" spans="1:17" ht="18" customHeight="1" x14ac:dyDescent="0.15">
      <c r="A25" s="37"/>
      <c r="B25" s="38"/>
      <c r="C25" s="476"/>
      <c r="D25" s="478"/>
      <c r="E25" s="476"/>
      <c r="F25" s="477"/>
      <c r="G25" s="477"/>
      <c r="H25" s="478"/>
      <c r="I25" s="39"/>
      <c r="J25" s="42"/>
      <c r="K25" s="42"/>
      <c r="L25" s="40"/>
      <c r="M25" s="40"/>
      <c r="N25" s="40"/>
      <c r="O25" s="40"/>
      <c r="P25" s="41"/>
      <c r="Q25" s="40"/>
    </row>
    <row r="26" spans="1:17" ht="18" customHeight="1" x14ac:dyDescent="0.15">
      <c r="A26" s="37"/>
      <c r="B26" s="38"/>
      <c r="C26" s="476"/>
      <c r="D26" s="478"/>
      <c r="E26" s="476"/>
      <c r="F26" s="477"/>
      <c r="G26" s="477"/>
      <c r="H26" s="478"/>
      <c r="I26" s="39"/>
      <c r="J26" s="39"/>
      <c r="K26" s="39"/>
      <c r="L26" s="40"/>
      <c r="M26" s="40"/>
      <c r="N26" s="40"/>
      <c r="O26" s="40"/>
      <c r="P26" s="41"/>
      <c r="Q26" s="40"/>
    </row>
    <row r="27" spans="1:17" ht="18" customHeight="1" x14ac:dyDescent="0.15">
      <c r="A27" s="37"/>
      <c r="B27" s="38"/>
      <c r="C27" s="476"/>
      <c r="D27" s="478"/>
      <c r="E27" s="476"/>
      <c r="F27" s="477"/>
      <c r="G27" s="477"/>
      <c r="H27" s="478"/>
      <c r="I27" s="39"/>
      <c r="J27" s="39"/>
      <c r="K27" s="39"/>
      <c r="L27" s="40"/>
      <c r="M27" s="40"/>
      <c r="N27" s="40"/>
      <c r="O27" s="40"/>
      <c r="P27" s="41"/>
      <c r="Q27" s="40"/>
    </row>
    <row r="28" spans="1:17" ht="18" customHeight="1" x14ac:dyDescent="0.15">
      <c r="A28" s="37"/>
      <c r="B28" s="38"/>
      <c r="C28" s="476"/>
      <c r="D28" s="478"/>
      <c r="E28" s="476"/>
      <c r="F28" s="477"/>
      <c r="G28" s="477"/>
      <c r="H28" s="478"/>
      <c r="I28" s="39"/>
      <c r="J28" s="39"/>
      <c r="K28" s="39"/>
      <c r="L28" s="40"/>
      <c r="M28" s="40"/>
      <c r="N28" s="40"/>
      <c r="O28" s="40"/>
      <c r="P28" s="41"/>
      <c r="Q28" s="40"/>
    </row>
    <row r="29" spans="1:17" ht="18" customHeight="1" x14ac:dyDescent="0.15">
      <c r="A29" s="37"/>
      <c r="B29" s="38"/>
      <c r="C29" s="476"/>
      <c r="D29" s="478"/>
      <c r="E29" s="476"/>
      <c r="F29" s="477"/>
      <c r="G29" s="477"/>
      <c r="H29" s="478"/>
      <c r="I29" s="39"/>
      <c r="J29" s="39"/>
      <c r="K29" s="39"/>
      <c r="L29" s="40"/>
      <c r="M29" s="40"/>
      <c r="N29" s="40"/>
      <c r="O29" s="40"/>
      <c r="P29" s="41"/>
      <c r="Q29" s="40"/>
    </row>
    <row r="30" spans="1:17" ht="18" customHeight="1" x14ac:dyDescent="0.15">
      <c r="A30" s="37"/>
      <c r="B30" s="38"/>
      <c r="C30" s="476"/>
      <c r="D30" s="478"/>
      <c r="E30" s="476"/>
      <c r="F30" s="477"/>
      <c r="G30" s="477"/>
      <c r="H30" s="478"/>
      <c r="I30" s="39"/>
      <c r="J30" s="39"/>
      <c r="K30" s="39"/>
      <c r="L30" s="40"/>
      <c r="M30" s="40"/>
      <c r="N30" s="40"/>
      <c r="O30" s="40"/>
      <c r="P30" s="41"/>
      <c r="Q30" s="40"/>
    </row>
    <row r="31" spans="1:17" ht="18" customHeight="1" x14ac:dyDescent="0.15">
      <c r="A31" s="37"/>
      <c r="B31" s="38"/>
      <c r="C31" s="476"/>
      <c r="D31" s="478"/>
      <c r="E31" s="476"/>
      <c r="F31" s="477"/>
      <c r="G31" s="477"/>
      <c r="H31" s="478"/>
      <c r="I31" s="39"/>
      <c r="J31" s="39"/>
      <c r="K31" s="39"/>
      <c r="L31" s="40"/>
      <c r="M31" s="40"/>
      <c r="N31" s="40"/>
      <c r="O31" s="40"/>
      <c r="P31" s="41"/>
      <c r="Q31" s="40"/>
    </row>
    <row r="32" spans="1:17" ht="18" customHeight="1" x14ac:dyDescent="0.15">
      <c r="A32" s="43"/>
      <c r="B32" s="44"/>
      <c r="C32" s="476"/>
      <c r="D32" s="478"/>
      <c r="E32" s="476"/>
      <c r="F32" s="477"/>
      <c r="G32" s="477"/>
      <c r="H32" s="478"/>
      <c r="I32" s="45"/>
      <c r="J32" s="45"/>
      <c r="K32" s="45"/>
      <c r="L32" s="46"/>
      <c r="M32" s="46"/>
      <c r="N32" s="46"/>
      <c r="O32" s="46"/>
      <c r="P32" s="41"/>
      <c r="Q32" s="46"/>
    </row>
    <row r="33" spans="1:17" ht="18" customHeight="1" x14ac:dyDescent="0.15">
      <c r="A33" s="47"/>
      <c r="B33" s="44"/>
      <c r="C33" s="476"/>
      <c r="D33" s="478"/>
      <c r="E33" s="476"/>
      <c r="F33" s="477"/>
      <c r="G33" s="477"/>
      <c r="H33" s="478"/>
      <c r="I33" s="45"/>
      <c r="J33" s="45"/>
      <c r="K33" s="45"/>
      <c r="L33" s="46"/>
      <c r="M33" s="46"/>
      <c r="N33" s="46"/>
      <c r="O33" s="46"/>
      <c r="P33" s="41"/>
      <c r="Q33" s="46"/>
    </row>
    <row r="34" spans="1:17" ht="18" customHeight="1" x14ac:dyDescent="0.15">
      <c r="A34" s="47"/>
      <c r="B34" s="44"/>
      <c r="C34" s="476"/>
      <c r="D34" s="478"/>
      <c r="E34" s="476"/>
      <c r="F34" s="477"/>
      <c r="G34" s="477"/>
      <c r="H34" s="478"/>
      <c r="I34" s="48"/>
      <c r="J34" s="48"/>
      <c r="K34" s="48"/>
      <c r="L34" s="46"/>
      <c r="M34" s="46"/>
      <c r="N34" s="46"/>
      <c r="O34" s="46"/>
      <c r="P34" s="41"/>
      <c r="Q34" s="46"/>
    </row>
    <row r="35" spans="1:17" ht="18" customHeight="1" x14ac:dyDescent="0.15">
      <c r="C35" s="476"/>
      <c r="D35" s="478"/>
      <c r="E35" s="476"/>
      <c r="F35" s="477"/>
      <c r="G35" s="477"/>
      <c r="H35" s="478"/>
    </row>
    <row r="36" spans="1:17" ht="18" customHeight="1" x14ac:dyDescent="0.15">
      <c r="C36" s="476"/>
      <c r="D36" s="478"/>
      <c r="E36" s="476"/>
      <c r="F36" s="477"/>
      <c r="G36" s="477"/>
      <c r="H36" s="478"/>
    </row>
    <row r="37" spans="1:17" ht="18" customHeight="1" x14ac:dyDescent="0.15">
      <c r="C37" s="476"/>
      <c r="D37" s="478"/>
      <c r="E37" s="476"/>
      <c r="F37" s="477"/>
      <c r="G37" s="477"/>
      <c r="H37" s="478"/>
    </row>
    <row r="38" spans="1:17" ht="18" customHeight="1" x14ac:dyDescent="0.15">
      <c r="C38" s="476"/>
      <c r="D38" s="478"/>
      <c r="E38" s="476"/>
      <c r="F38" s="477"/>
      <c r="G38" s="477"/>
      <c r="H38" s="478"/>
    </row>
    <row r="39" spans="1:17" ht="18" customHeight="1" x14ac:dyDescent="0.15">
      <c r="C39" s="476"/>
      <c r="D39" s="478"/>
      <c r="E39" s="476"/>
      <c r="F39" s="477"/>
      <c r="G39" s="477"/>
      <c r="H39" s="478"/>
    </row>
    <row r="40" spans="1:17" ht="18" customHeight="1" x14ac:dyDescent="0.15">
      <c r="C40" s="476"/>
      <c r="D40" s="478"/>
      <c r="E40" s="476"/>
      <c r="F40" s="477"/>
      <c r="G40" s="477"/>
      <c r="H40" s="478"/>
    </row>
    <row r="41" spans="1:17" ht="18" customHeight="1" x14ac:dyDescent="0.15">
      <c r="C41" s="476"/>
      <c r="D41" s="478"/>
      <c r="E41" s="476"/>
      <c r="F41" s="477"/>
      <c r="G41" s="477"/>
      <c r="H41" s="478"/>
    </row>
    <row r="42" spans="1:17" ht="18" customHeight="1" x14ac:dyDescent="0.15">
      <c r="C42" s="476"/>
      <c r="D42" s="478"/>
      <c r="E42" s="476"/>
      <c r="F42" s="477"/>
      <c r="G42" s="477"/>
      <c r="H42" s="478"/>
    </row>
    <row r="43" spans="1:17" ht="18" customHeight="1" x14ac:dyDescent="0.15">
      <c r="C43" s="476"/>
      <c r="D43" s="478"/>
      <c r="E43" s="476"/>
      <c r="F43" s="477"/>
      <c r="G43" s="477"/>
      <c r="H43" s="478"/>
    </row>
    <row r="44" spans="1:17" ht="18" customHeight="1" x14ac:dyDescent="0.15">
      <c r="C44" s="476"/>
      <c r="D44" s="478"/>
      <c r="E44" s="476"/>
      <c r="F44" s="477"/>
      <c r="G44" s="477"/>
      <c r="H44" s="478"/>
    </row>
    <row r="45" spans="1:17" ht="18" customHeight="1" x14ac:dyDescent="0.15">
      <c r="C45" s="476"/>
      <c r="D45" s="478"/>
      <c r="E45" s="476"/>
      <c r="F45" s="477"/>
      <c r="G45" s="477"/>
      <c r="H45" s="478"/>
    </row>
    <row r="46" spans="1:17" ht="18" customHeight="1" x14ac:dyDescent="0.15">
      <c r="C46" s="476"/>
      <c r="D46" s="478"/>
      <c r="E46" s="476"/>
      <c r="F46" s="477"/>
      <c r="G46" s="477"/>
      <c r="H46" s="478"/>
    </row>
    <row r="47" spans="1:17" ht="18" customHeight="1" x14ac:dyDescent="0.15">
      <c r="C47" s="476"/>
      <c r="D47" s="478"/>
      <c r="E47" s="476"/>
      <c r="F47" s="477"/>
      <c r="G47" s="477"/>
      <c r="H47" s="478"/>
    </row>
    <row r="48" spans="1:17" ht="18" customHeight="1" x14ac:dyDescent="0.15">
      <c r="C48" s="476"/>
      <c r="D48" s="478"/>
      <c r="E48" s="476"/>
      <c r="F48" s="477"/>
      <c r="G48" s="477"/>
      <c r="H48" s="478"/>
    </row>
    <row r="49" spans="3:8" ht="18" customHeight="1" x14ac:dyDescent="0.15">
      <c r="C49" s="476"/>
      <c r="D49" s="478"/>
      <c r="E49" s="476"/>
      <c r="F49" s="477"/>
      <c r="G49" s="477"/>
      <c r="H49" s="478"/>
    </row>
    <row r="50" spans="3:8" ht="18" customHeight="1" x14ac:dyDescent="0.15">
      <c r="C50" s="476"/>
      <c r="D50" s="478"/>
      <c r="E50" s="476"/>
      <c r="F50" s="477"/>
      <c r="G50" s="477"/>
      <c r="H50" s="478"/>
    </row>
    <row r="51" spans="3:8" ht="18" customHeight="1" x14ac:dyDescent="0.15">
      <c r="C51" s="476"/>
      <c r="D51" s="478"/>
      <c r="E51" s="476"/>
      <c r="F51" s="477"/>
      <c r="G51" s="477"/>
      <c r="H51" s="478"/>
    </row>
    <row r="52" spans="3:8" ht="18" customHeight="1" x14ac:dyDescent="0.15">
      <c r="C52" s="476"/>
      <c r="D52" s="478"/>
      <c r="E52" s="476"/>
      <c r="F52" s="477"/>
      <c r="G52" s="477"/>
      <c r="H52" s="478"/>
    </row>
    <row r="53" spans="3:8" ht="18" customHeight="1" x14ac:dyDescent="0.15">
      <c r="C53" s="476"/>
      <c r="D53" s="478"/>
      <c r="E53" s="476"/>
      <c r="F53" s="477"/>
      <c r="G53" s="477"/>
      <c r="H53" s="478"/>
    </row>
    <row r="54" spans="3:8" ht="18" customHeight="1" x14ac:dyDescent="0.15">
      <c r="C54" s="476"/>
      <c r="D54" s="478"/>
      <c r="E54" s="476"/>
      <c r="F54" s="477"/>
      <c r="G54" s="477"/>
      <c r="H54" s="478"/>
    </row>
    <row r="55" spans="3:8" ht="18" customHeight="1" x14ac:dyDescent="0.15">
      <c r="C55" s="476"/>
      <c r="D55" s="478"/>
      <c r="E55" s="476"/>
      <c r="F55" s="477"/>
      <c r="G55" s="477"/>
      <c r="H55" s="478"/>
    </row>
    <row r="56" spans="3:8" ht="18" customHeight="1" x14ac:dyDescent="0.15">
      <c r="C56" s="476"/>
      <c r="D56" s="478"/>
      <c r="E56" s="476"/>
      <c r="F56" s="477"/>
      <c r="G56" s="477"/>
      <c r="H56" s="478"/>
    </row>
    <row r="57" spans="3:8" ht="18" customHeight="1" x14ac:dyDescent="0.15">
      <c r="C57" s="476"/>
      <c r="D57" s="478"/>
      <c r="E57" s="476"/>
      <c r="F57" s="477"/>
      <c r="G57" s="477"/>
      <c r="H57" s="478"/>
    </row>
    <row r="58" spans="3:8" ht="18" customHeight="1" x14ac:dyDescent="0.15">
      <c r="C58" s="476"/>
      <c r="D58" s="478"/>
      <c r="E58" s="476"/>
      <c r="F58" s="477"/>
      <c r="G58" s="477"/>
      <c r="H58" s="478"/>
    </row>
    <row r="59" spans="3:8" ht="18" customHeight="1" x14ac:dyDescent="0.15">
      <c r="C59" s="476"/>
      <c r="D59" s="478"/>
      <c r="E59" s="476"/>
      <c r="F59" s="477"/>
      <c r="G59" s="477"/>
      <c r="H59" s="478"/>
    </row>
    <row r="60" spans="3:8" ht="18" customHeight="1" x14ac:dyDescent="0.15">
      <c r="C60" s="476"/>
      <c r="D60" s="478"/>
      <c r="E60" s="476"/>
      <c r="F60" s="477"/>
      <c r="G60" s="477"/>
      <c r="H60" s="478"/>
    </row>
    <row r="61" spans="3:8" ht="18" customHeight="1" x14ac:dyDescent="0.15">
      <c r="C61" s="476"/>
      <c r="D61" s="478"/>
      <c r="E61" s="476"/>
      <c r="F61" s="477"/>
      <c r="G61" s="477"/>
      <c r="H61" s="478"/>
    </row>
    <row r="62" spans="3:8" ht="18" customHeight="1" x14ac:dyDescent="0.15">
      <c r="C62" s="476"/>
      <c r="D62" s="478"/>
      <c r="E62" s="476"/>
      <c r="F62" s="477"/>
      <c r="G62" s="477"/>
      <c r="H62" s="478"/>
    </row>
    <row r="63" spans="3:8" ht="18" customHeight="1" x14ac:dyDescent="0.15">
      <c r="C63" s="476"/>
      <c r="D63" s="478"/>
      <c r="E63" s="476"/>
      <c r="F63" s="477"/>
      <c r="G63" s="477"/>
      <c r="H63" s="478"/>
    </row>
    <row r="64" spans="3:8" ht="18" customHeight="1" x14ac:dyDescent="0.15">
      <c r="C64" s="476"/>
      <c r="D64" s="478"/>
      <c r="E64" s="476"/>
      <c r="F64" s="477"/>
      <c r="G64" s="477"/>
      <c r="H64" s="478"/>
    </row>
    <row r="65" spans="3:8" ht="18" customHeight="1" x14ac:dyDescent="0.15">
      <c r="C65" s="476"/>
      <c r="D65" s="478"/>
      <c r="E65" s="476"/>
      <c r="F65" s="477"/>
      <c r="G65" s="477"/>
      <c r="H65" s="478"/>
    </row>
    <row r="66" spans="3:8" ht="18" customHeight="1" x14ac:dyDescent="0.15">
      <c r="C66" s="476"/>
      <c r="D66" s="478"/>
      <c r="E66" s="476"/>
      <c r="F66" s="477"/>
      <c r="G66" s="477"/>
      <c r="H66" s="478"/>
    </row>
    <row r="67" spans="3:8" ht="18" customHeight="1" x14ac:dyDescent="0.15">
      <c r="C67" s="476"/>
      <c r="D67" s="478"/>
      <c r="E67" s="476"/>
      <c r="F67" s="477"/>
      <c r="G67" s="477"/>
      <c r="H67" s="478"/>
    </row>
    <row r="68" spans="3:8" ht="18" customHeight="1" x14ac:dyDescent="0.15">
      <c r="C68" s="476"/>
      <c r="D68" s="478"/>
      <c r="E68" s="476"/>
      <c r="F68" s="477"/>
      <c r="G68" s="477"/>
      <c r="H68" s="478"/>
    </row>
    <row r="69" spans="3:8" ht="18" customHeight="1" x14ac:dyDescent="0.15">
      <c r="C69" s="476"/>
      <c r="D69" s="478"/>
      <c r="E69" s="476"/>
      <c r="F69" s="477"/>
      <c r="G69" s="477"/>
      <c r="H69" s="478"/>
    </row>
    <row r="70" spans="3:8" ht="18" customHeight="1" x14ac:dyDescent="0.15">
      <c r="C70" s="476"/>
      <c r="D70" s="478"/>
      <c r="E70" s="476"/>
      <c r="F70" s="477"/>
      <c r="G70" s="477"/>
      <c r="H70" s="478"/>
    </row>
    <row r="71" spans="3:8" ht="18" customHeight="1" x14ac:dyDescent="0.15">
      <c r="C71" s="476"/>
      <c r="D71" s="478"/>
      <c r="E71" s="476"/>
      <c r="F71" s="477"/>
      <c r="G71" s="477"/>
      <c r="H71" s="478"/>
    </row>
    <row r="72" spans="3:8" ht="18" customHeight="1" x14ac:dyDescent="0.15">
      <c r="C72" s="476"/>
      <c r="D72" s="478"/>
      <c r="E72" s="476"/>
      <c r="F72" s="477"/>
      <c r="G72" s="477"/>
      <c r="H72" s="478"/>
    </row>
    <row r="73" spans="3:8" ht="18" customHeight="1" x14ac:dyDescent="0.15">
      <c r="C73" s="476"/>
      <c r="D73" s="478"/>
      <c r="E73" s="476"/>
      <c r="F73" s="477"/>
      <c r="G73" s="477"/>
      <c r="H73" s="478"/>
    </row>
    <row r="74" spans="3:8" ht="18" customHeight="1" x14ac:dyDescent="0.15">
      <c r="C74" s="476"/>
      <c r="D74" s="478"/>
      <c r="E74" s="476"/>
      <c r="F74" s="477"/>
      <c r="G74" s="477"/>
      <c r="H74" s="478"/>
    </row>
    <row r="75" spans="3:8" ht="18" customHeight="1" x14ac:dyDescent="0.15">
      <c r="C75" s="476"/>
      <c r="D75" s="478"/>
      <c r="E75" s="476"/>
      <c r="F75" s="477"/>
      <c r="G75" s="477"/>
      <c r="H75" s="478"/>
    </row>
    <row r="76" spans="3:8" ht="18" customHeight="1" x14ac:dyDescent="0.15">
      <c r="C76" s="476"/>
      <c r="D76" s="478"/>
      <c r="E76" s="476"/>
      <c r="F76" s="477"/>
      <c r="G76" s="477"/>
      <c r="H76" s="478"/>
    </row>
    <row r="77" spans="3:8" ht="18" customHeight="1" x14ac:dyDescent="0.15">
      <c r="C77" s="476"/>
      <c r="D77" s="478"/>
      <c r="E77" s="476"/>
      <c r="F77" s="477"/>
      <c r="G77" s="477"/>
      <c r="H77" s="478"/>
    </row>
    <row r="78" spans="3:8" ht="18" customHeight="1" x14ac:dyDescent="0.15">
      <c r="C78" s="476"/>
      <c r="D78" s="478"/>
      <c r="E78" s="476"/>
      <c r="F78" s="477"/>
      <c r="G78" s="477"/>
      <c r="H78" s="478"/>
    </row>
    <row r="79" spans="3:8" ht="18" customHeight="1" x14ac:dyDescent="0.15">
      <c r="C79" s="476"/>
      <c r="D79" s="478"/>
      <c r="E79" s="476"/>
      <c r="F79" s="477"/>
      <c r="G79" s="477"/>
      <c r="H79" s="478"/>
    </row>
    <row r="80" spans="3:8" ht="18" customHeight="1" x14ac:dyDescent="0.15">
      <c r="C80" s="476"/>
      <c r="D80" s="478"/>
      <c r="E80" s="476"/>
      <c r="F80" s="477"/>
      <c r="G80" s="477"/>
      <c r="H80" s="478"/>
    </row>
    <row r="81" spans="3:8" ht="18" customHeight="1" x14ac:dyDescent="0.15">
      <c r="C81" s="476"/>
      <c r="D81" s="478"/>
      <c r="E81" s="476"/>
      <c r="F81" s="477"/>
      <c r="G81" s="477"/>
      <c r="H81" s="478"/>
    </row>
    <row r="82" spans="3:8" ht="18" customHeight="1" x14ac:dyDescent="0.15">
      <c r="C82" s="476"/>
      <c r="D82" s="478"/>
      <c r="E82" s="476"/>
      <c r="F82" s="477"/>
      <c r="G82" s="477"/>
      <c r="H82" s="478"/>
    </row>
    <row r="83" spans="3:8" ht="18" customHeight="1" x14ac:dyDescent="0.15">
      <c r="C83" s="476"/>
      <c r="D83" s="478"/>
      <c r="E83" s="476"/>
      <c r="F83" s="477"/>
      <c r="G83" s="477"/>
      <c r="H83" s="478"/>
    </row>
    <row r="84" spans="3:8" ht="18" customHeight="1" x14ac:dyDescent="0.15">
      <c r="C84" s="476"/>
      <c r="D84" s="478"/>
      <c r="E84" s="476"/>
      <c r="F84" s="477"/>
      <c r="G84" s="477"/>
      <c r="H84" s="478"/>
    </row>
    <row r="85" spans="3:8" ht="18" customHeight="1" x14ac:dyDescent="0.15">
      <c r="C85" s="476"/>
      <c r="D85" s="478"/>
      <c r="E85" s="476"/>
      <c r="F85" s="477"/>
      <c r="G85" s="477"/>
      <c r="H85" s="478"/>
    </row>
    <row r="86" spans="3:8" ht="18" customHeight="1" x14ac:dyDescent="0.15">
      <c r="C86" s="476"/>
      <c r="D86" s="478"/>
      <c r="E86" s="476"/>
      <c r="F86" s="477"/>
      <c r="G86" s="477"/>
      <c r="H86" s="478"/>
    </row>
    <row r="87" spans="3:8" x14ac:dyDescent="0.15">
      <c r="C87" s="476"/>
      <c r="D87" s="478"/>
      <c r="E87" s="476"/>
      <c r="F87" s="477"/>
      <c r="G87" s="477"/>
      <c r="H87" s="478"/>
    </row>
    <row r="88" spans="3:8" x14ac:dyDescent="0.15">
      <c r="C88" s="476"/>
      <c r="D88" s="478"/>
      <c r="E88" s="476"/>
      <c r="F88" s="477"/>
      <c r="G88" s="477"/>
      <c r="H88" s="478"/>
    </row>
    <row r="89" spans="3:8" x14ac:dyDescent="0.15">
      <c r="C89" s="476"/>
      <c r="D89" s="478"/>
      <c r="E89" s="476"/>
      <c r="F89" s="477"/>
      <c r="G89" s="477"/>
      <c r="H89" s="478"/>
    </row>
    <row r="90" spans="3:8" x14ac:dyDescent="0.15">
      <c r="C90" s="476"/>
      <c r="D90" s="478"/>
      <c r="E90" s="476"/>
      <c r="F90" s="477"/>
      <c r="G90" s="477"/>
      <c r="H90" s="478"/>
    </row>
    <row r="91" spans="3:8" x14ac:dyDescent="0.15">
      <c r="C91" s="476"/>
      <c r="D91" s="478"/>
      <c r="E91" s="476"/>
      <c r="F91" s="477"/>
      <c r="G91" s="477"/>
      <c r="H91" s="478"/>
    </row>
    <row r="92" spans="3:8" x14ac:dyDescent="0.15">
      <c r="C92" s="476"/>
      <c r="D92" s="478"/>
      <c r="E92" s="476"/>
      <c r="F92" s="477"/>
      <c r="G92" s="477"/>
      <c r="H92" s="478"/>
    </row>
    <row r="93" spans="3:8" x14ac:dyDescent="0.15">
      <c r="C93" s="476"/>
      <c r="D93" s="478"/>
      <c r="E93" s="476"/>
      <c r="F93" s="477"/>
      <c r="G93" s="477"/>
      <c r="H93" s="478"/>
    </row>
    <row r="94" spans="3:8" x14ac:dyDescent="0.15">
      <c r="C94" s="476"/>
      <c r="D94" s="478"/>
      <c r="E94" s="476"/>
      <c r="F94" s="477"/>
      <c r="G94" s="477"/>
      <c r="H94" s="478"/>
    </row>
    <row r="95" spans="3:8" x14ac:dyDescent="0.15">
      <c r="C95" s="476"/>
      <c r="D95" s="478"/>
      <c r="E95" s="476"/>
      <c r="F95" s="477"/>
      <c r="G95" s="477"/>
      <c r="H95" s="478"/>
    </row>
    <row r="96" spans="3:8" x14ac:dyDescent="0.15">
      <c r="C96" s="476"/>
      <c r="D96" s="478"/>
      <c r="E96" s="476"/>
      <c r="F96" s="477"/>
      <c r="G96" s="477"/>
      <c r="H96" s="478"/>
    </row>
    <row r="97" spans="3:8" x14ac:dyDescent="0.15">
      <c r="C97" s="476"/>
      <c r="D97" s="478"/>
      <c r="E97" s="476"/>
      <c r="F97" s="477"/>
      <c r="G97" s="477"/>
      <c r="H97" s="478"/>
    </row>
    <row r="98" spans="3:8" x14ac:dyDescent="0.15">
      <c r="C98" s="476"/>
      <c r="D98" s="478"/>
      <c r="E98" s="476"/>
      <c r="F98" s="477"/>
      <c r="G98" s="477"/>
      <c r="H98" s="478"/>
    </row>
    <row r="99" spans="3:8" x14ac:dyDescent="0.15">
      <c r="C99" s="476"/>
      <c r="D99" s="478"/>
      <c r="E99" s="476"/>
      <c r="F99" s="477"/>
      <c r="G99" s="477"/>
      <c r="H99" s="478"/>
    </row>
    <row r="100" spans="3:8" x14ac:dyDescent="0.15">
      <c r="C100" s="476"/>
      <c r="D100" s="478"/>
      <c r="E100" s="476"/>
      <c r="F100" s="477"/>
      <c r="G100" s="477"/>
      <c r="H100" s="478"/>
    </row>
    <row r="101" spans="3:8" x14ac:dyDescent="0.15">
      <c r="C101" s="476"/>
      <c r="D101" s="478"/>
      <c r="E101" s="476"/>
      <c r="F101" s="477"/>
      <c r="G101" s="477"/>
      <c r="H101" s="478"/>
    </row>
    <row r="102" spans="3:8" x14ac:dyDescent="0.15">
      <c r="C102" s="476"/>
      <c r="D102" s="478"/>
      <c r="E102" s="476"/>
      <c r="F102" s="477"/>
      <c r="G102" s="477"/>
      <c r="H102" s="478"/>
    </row>
    <row r="103" spans="3:8" x14ac:dyDescent="0.15">
      <c r="C103" s="476"/>
      <c r="D103" s="478"/>
      <c r="E103" s="476"/>
      <c r="F103" s="477"/>
      <c r="G103" s="477"/>
      <c r="H103" s="478"/>
    </row>
    <row r="104" spans="3:8" x14ac:dyDescent="0.15">
      <c r="C104" s="476"/>
      <c r="D104" s="478"/>
      <c r="E104" s="476"/>
      <c r="F104" s="477"/>
      <c r="G104" s="477"/>
      <c r="H104" s="478"/>
    </row>
    <row r="105" spans="3:8" x14ac:dyDescent="0.15">
      <c r="C105" s="476"/>
      <c r="D105" s="478"/>
      <c r="E105" s="476"/>
      <c r="F105" s="477"/>
      <c r="G105" s="477"/>
      <c r="H105" s="478"/>
    </row>
    <row r="106" spans="3:8" x14ac:dyDescent="0.15">
      <c r="C106" s="476"/>
      <c r="D106" s="478"/>
      <c r="E106" s="476"/>
      <c r="F106" s="477"/>
      <c r="G106" s="477"/>
      <c r="H106" s="478"/>
    </row>
    <row r="107" spans="3:8" x14ac:dyDescent="0.15">
      <c r="C107" s="476"/>
      <c r="D107" s="478"/>
      <c r="E107" s="476"/>
      <c r="F107" s="477"/>
      <c r="G107" s="477"/>
      <c r="H107" s="478"/>
    </row>
    <row r="108" spans="3:8" x14ac:dyDescent="0.15">
      <c r="C108" s="476"/>
      <c r="D108" s="478"/>
      <c r="E108" s="476"/>
      <c r="F108" s="477"/>
      <c r="G108" s="477"/>
      <c r="H108" s="478"/>
    </row>
    <row r="109" spans="3:8" x14ac:dyDescent="0.15">
      <c r="C109" s="476"/>
      <c r="D109" s="478"/>
      <c r="E109" s="476"/>
      <c r="F109" s="477"/>
      <c r="G109" s="477"/>
      <c r="H109" s="478"/>
    </row>
    <row r="110" spans="3:8" x14ac:dyDescent="0.15">
      <c r="C110" s="476"/>
      <c r="D110" s="478"/>
      <c r="E110" s="476"/>
      <c r="F110" s="477"/>
      <c r="G110" s="477"/>
      <c r="H110" s="478"/>
    </row>
    <row r="111" spans="3:8" x14ac:dyDescent="0.15">
      <c r="C111" s="476"/>
      <c r="D111" s="478"/>
      <c r="E111" s="476"/>
      <c r="F111" s="477"/>
      <c r="G111" s="477"/>
      <c r="H111" s="478"/>
    </row>
    <row r="112" spans="3:8" x14ac:dyDescent="0.15">
      <c r="C112" s="476"/>
      <c r="D112" s="478"/>
      <c r="E112" s="476"/>
      <c r="F112" s="477"/>
      <c r="G112" s="477"/>
      <c r="H112" s="478"/>
    </row>
    <row r="113" spans="3:8" x14ac:dyDescent="0.15">
      <c r="C113" s="476"/>
      <c r="D113" s="478"/>
      <c r="E113" s="476"/>
      <c r="F113" s="477"/>
      <c r="G113" s="477"/>
      <c r="H113" s="478"/>
    </row>
    <row r="114" spans="3:8" x14ac:dyDescent="0.15">
      <c r="C114" s="476"/>
      <c r="D114" s="478"/>
      <c r="E114" s="476"/>
      <c r="F114" s="477"/>
      <c r="G114" s="477"/>
      <c r="H114" s="478"/>
    </row>
    <row r="115" spans="3:8" x14ac:dyDescent="0.15">
      <c r="C115" s="476"/>
      <c r="D115" s="478"/>
      <c r="E115" s="476"/>
      <c r="F115" s="477"/>
      <c r="G115" s="477"/>
      <c r="H115" s="478"/>
    </row>
    <row r="116" spans="3:8" x14ac:dyDescent="0.15">
      <c r="C116" s="476"/>
      <c r="D116" s="478"/>
      <c r="E116" s="476"/>
      <c r="F116" s="477"/>
      <c r="G116" s="477"/>
      <c r="H116" s="478"/>
    </row>
    <row r="117" spans="3:8" x14ac:dyDescent="0.15">
      <c r="C117" s="476"/>
      <c r="D117" s="478"/>
      <c r="E117" s="476"/>
      <c r="F117" s="477"/>
      <c r="G117" s="477"/>
      <c r="H117" s="478"/>
    </row>
    <row r="118" spans="3:8" x14ac:dyDescent="0.15">
      <c r="C118" s="476"/>
      <c r="D118" s="478"/>
      <c r="E118" s="476"/>
      <c r="F118" s="477"/>
      <c r="G118" s="477"/>
      <c r="H118" s="478"/>
    </row>
    <row r="119" spans="3:8" x14ac:dyDescent="0.15">
      <c r="C119" s="476"/>
      <c r="D119" s="478"/>
      <c r="E119" s="476"/>
      <c r="F119" s="477"/>
      <c r="G119" s="477"/>
      <c r="H119" s="478"/>
    </row>
    <row r="120" spans="3:8" x14ac:dyDescent="0.15">
      <c r="C120" s="476"/>
      <c r="D120" s="478"/>
      <c r="E120" s="476"/>
      <c r="F120" s="477"/>
      <c r="G120" s="477"/>
      <c r="H120" s="478"/>
    </row>
    <row r="121" spans="3:8" x14ac:dyDescent="0.15">
      <c r="C121" s="476"/>
      <c r="D121" s="478"/>
      <c r="E121" s="476"/>
      <c r="F121" s="477"/>
      <c r="G121" s="477"/>
      <c r="H121" s="478"/>
    </row>
    <row r="122" spans="3:8" x14ac:dyDescent="0.15">
      <c r="C122" s="476"/>
      <c r="D122" s="478"/>
      <c r="E122" s="476"/>
      <c r="F122" s="477"/>
      <c r="G122" s="477"/>
      <c r="H122" s="478"/>
    </row>
    <row r="123" spans="3:8" x14ac:dyDescent="0.15">
      <c r="C123" s="476"/>
      <c r="D123" s="478"/>
      <c r="E123" s="476"/>
      <c r="F123" s="477"/>
      <c r="G123" s="477"/>
      <c r="H123" s="478"/>
    </row>
    <row r="124" spans="3:8" x14ac:dyDescent="0.15">
      <c r="C124" s="476"/>
      <c r="D124" s="478"/>
      <c r="E124" s="476"/>
      <c r="F124" s="477"/>
      <c r="G124" s="477"/>
      <c r="H124" s="478"/>
    </row>
    <row r="125" spans="3:8" x14ac:dyDescent="0.15">
      <c r="C125" s="476"/>
      <c r="D125" s="478"/>
      <c r="E125" s="476"/>
      <c r="F125" s="477"/>
      <c r="G125" s="477"/>
      <c r="H125" s="478"/>
    </row>
    <row r="126" spans="3:8" x14ac:dyDescent="0.15">
      <c r="C126" s="476"/>
      <c r="D126" s="478"/>
      <c r="E126" s="476"/>
      <c r="F126" s="477"/>
      <c r="G126" s="477"/>
      <c r="H126" s="478"/>
    </row>
    <row r="127" spans="3:8" x14ac:dyDescent="0.15">
      <c r="C127" s="476"/>
      <c r="D127" s="478"/>
      <c r="E127" s="476"/>
      <c r="F127" s="477"/>
      <c r="G127" s="477"/>
      <c r="H127" s="478"/>
    </row>
    <row r="128" spans="3:8" x14ac:dyDescent="0.15">
      <c r="C128" s="476"/>
      <c r="D128" s="478"/>
      <c r="E128" s="476"/>
      <c r="F128" s="477"/>
      <c r="G128" s="477"/>
      <c r="H128" s="478"/>
    </row>
    <row r="129" spans="3:8" x14ac:dyDescent="0.15">
      <c r="C129" s="476"/>
      <c r="D129" s="478"/>
      <c r="E129" s="476"/>
      <c r="F129" s="477"/>
      <c r="G129" s="477"/>
      <c r="H129" s="478"/>
    </row>
    <row r="130" spans="3:8" x14ac:dyDescent="0.15">
      <c r="C130" s="476"/>
      <c r="D130" s="478"/>
      <c r="E130" s="476"/>
      <c r="F130" s="477"/>
      <c r="G130" s="477"/>
      <c r="H130" s="478"/>
    </row>
    <row r="131" spans="3:8" x14ac:dyDescent="0.15">
      <c r="C131" s="476"/>
      <c r="D131" s="478"/>
      <c r="E131" s="476"/>
      <c r="F131" s="477"/>
      <c r="G131" s="477"/>
      <c r="H131" s="478"/>
    </row>
    <row r="132" spans="3:8" x14ac:dyDescent="0.15">
      <c r="C132" s="476"/>
      <c r="D132" s="478"/>
      <c r="E132" s="476"/>
      <c r="F132" s="477"/>
      <c r="G132" s="477"/>
      <c r="H132" s="478"/>
    </row>
    <row r="133" spans="3:8" x14ac:dyDescent="0.15">
      <c r="C133" s="476"/>
      <c r="D133" s="478"/>
      <c r="E133" s="476"/>
      <c r="F133" s="477"/>
      <c r="G133" s="477"/>
      <c r="H133" s="478"/>
    </row>
    <row r="134" spans="3:8" x14ac:dyDescent="0.15">
      <c r="C134" s="476"/>
      <c r="D134" s="478"/>
      <c r="E134" s="476"/>
      <c r="F134" s="477"/>
      <c r="G134" s="477"/>
      <c r="H134" s="478"/>
    </row>
    <row r="135" spans="3:8" x14ac:dyDescent="0.15">
      <c r="C135" s="476"/>
      <c r="D135" s="478"/>
      <c r="E135" s="476"/>
      <c r="F135" s="477"/>
      <c r="G135" s="477"/>
      <c r="H135" s="478"/>
    </row>
    <row r="136" spans="3:8" x14ac:dyDescent="0.15">
      <c r="C136" s="476"/>
      <c r="D136" s="478"/>
      <c r="E136" s="476"/>
      <c r="F136" s="477"/>
      <c r="G136" s="477"/>
      <c r="H136" s="478"/>
    </row>
    <row r="137" spans="3:8" x14ac:dyDescent="0.15">
      <c r="C137" s="476"/>
      <c r="D137" s="478"/>
      <c r="E137" s="476"/>
      <c r="F137" s="477"/>
      <c r="G137" s="477"/>
      <c r="H137" s="478"/>
    </row>
    <row r="138" spans="3:8" x14ac:dyDescent="0.15">
      <c r="C138" s="476"/>
      <c r="D138" s="478"/>
      <c r="E138" s="476"/>
      <c r="F138" s="477"/>
      <c r="G138" s="477"/>
      <c r="H138" s="478"/>
    </row>
    <row r="139" spans="3:8" x14ac:dyDescent="0.15">
      <c r="C139" s="476"/>
      <c r="D139" s="478"/>
      <c r="E139" s="476"/>
      <c r="F139" s="477"/>
      <c r="G139" s="477"/>
      <c r="H139" s="478"/>
    </row>
    <row r="140" spans="3:8" x14ac:dyDescent="0.15">
      <c r="C140" s="476"/>
      <c r="D140" s="478"/>
      <c r="E140" s="476"/>
      <c r="F140" s="477"/>
      <c r="G140" s="477"/>
      <c r="H140" s="478"/>
    </row>
    <row r="141" spans="3:8" x14ac:dyDescent="0.15">
      <c r="C141" s="476"/>
      <c r="D141" s="478"/>
      <c r="E141" s="476"/>
      <c r="F141" s="477"/>
      <c r="G141" s="477"/>
      <c r="H141" s="478"/>
    </row>
    <row r="142" spans="3:8" x14ac:dyDescent="0.15">
      <c r="C142" s="476"/>
      <c r="D142" s="478"/>
      <c r="E142" s="476"/>
      <c r="F142" s="477"/>
      <c r="G142" s="477"/>
      <c r="H142" s="478"/>
    </row>
    <row r="143" spans="3:8" x14ac:dyDescent="0.15">
      <c r="C143" s="476"/>
      <c r="D143" s="478"/>
      <c r="E143" s="476"/>
      <c r="F143" s="477"/>
      <c r="G143" s="477"/>
      <c r="H143" s="478"/>
    </row>
    <row r="144" spans="3:8" x14ac:dyDescent="0.15">
      <c r="C144" s="476"/>
      <c r="D144" s="478"/>
      <c r="E144" s="476"/>
      <c r="F144" s="477"/>
      <c r="G144" s="477"/>
      <c r="H144" s="478"/>
    </row>
    <row r="145" spans="3:8" x14ac:dyDescent="0.15">
      <c r="C145" s="476"/>
      <c r="D145" s="478"/>
      <c r="E145" s="476"/>
      <c r="F145" s="477"/>
      <c r="G145" s="477"/>
      <c r="H145" s="478"/>
    </row>
    <row r="146" spans="3:8" x14ac:dyDescent="0.15">
      <c r="C146" s="476"/>
      <c r="D146" s="478"/>
      <c r="E146" s="476"/>
      <c r="F146" s="477"/>
      <c r="G146" s="477"/>
      <c r="H146" s="478"/>
    </row>
    <row r="147" spans="3:8" x14ac:dyDescent="0.15">
      <c r="C147" s="476"/>
      <c r="D147" s="478"/>
      <c r="E147" s="476"/>
      <c r="F147" s="477"/>
      <c r="G147" s="477"/>
      <c r="H147" s="478"/>
    </row>
    <row r="148" spans="3:8" x14ac:dyDescent="0.15">
      <c r="C148" s="476"/>
      <c r="D148" s="478"/>
      <c r="E148" s="476"/>
      <c r="F148" s="477"/>
      <c r="G148" s="477"/>
      <c r="H148" s="478"/>
    </row>
    <row r="149" spans="3:8" x14ac:dyDescent="0.15">
      <c r="C149" s="476"/>
      <c r="D149" s="478"/>
      <c r="E149" s="476"/>
      <c r="F149" s="477"/>
      <c r="G149" s="477"/>
      <c r="H149" s="478"/>
    </row>
    <row r="150" spans="3:8" x14ac:dyDescent="0.15">
      <c r="C150" s="476"/>
      <c r="D150" s="478"/>
      <c r="E150" s="476"/>
      <c r="F150" s="477"/>
      <c r="G150" s="477"/>
      <c r="H150" s="478"/>
    </row>
    <row r="151" spans="3:8" x14ac:dyDescent="0.15">
      <c r="C151" s="476"/>
      <c r="D151" s="478"/>
      <c r="E151" s="476"/>
      <c r="F151" s="477"/>
      <c r="G151" s="477"/>
      <c r="H151" s="478"/>
    </row>
    <row r="152" spans="3:8" x14ac:dyDescent="0.15">
      <c r="C152" s="476"/>
      <c r="D152" s="478"/>
      <c r="E152" s="476"/>
      <c r="F152" s="477"/>
      <c r="G152" s="477"/>
      <c r="H152" s="478"/>
    </row>
    <row r="153" spans="3:8" x14ac:dyDescent="0.15">
      <c r="C153" s="476"/>
      <c r="D153" s="478"/>
      <c r="E153" s="476"/>
      <c r="F153" s="477"/>
      <c r="G153" s="477"/>
      <c r="H153" s="478"/>
    </row>
    <row r="154" spans="3:8" x14ac:dyDescent="0.15">
      <c r="C154" s="476"/>
      <c r="D154" s="478"/>
      <c r="E154" s="476"/>
      <c r="F154" s="477"/>
      <c r="G154" s="477"/>
      <c r="H154" s="478"/>
    </row>
    <row r="155" spans="3:8" x14ac:dyDescent="0.15">
      <c r="C155" s="476"/>
      <c r="D155" s="478"/>
      <c r="E155" s="476"/>
      <c r="F155" s="477"/>
      <c r="G155" s="477"/>
      <c r="H155" s="478"/>
    </row>
    <row r="156" spans="3:8" x14ac:dyDescent="0.15">
      <c r="C156" s="476"/>
      <c r="D156" s="478"/>
      <c r="E156" s="476"/>
      <c r="F156" s="477"/>
      <c r="G156" s="477"/>
      <c r="H156" s="478"/>
    </row>
    <row r="157" spans="3:8" x14ac:dyDescent="0.15">
      <c r="C157" s="476"/>
      <c r="D157" s="478"/>
      <c r="E157" s="476"/>
      <c r="F157" s="477"/>
      <c r="G157" s="477"/>
      <c r="H157" s="478"/>
    </row>
    <row r="158" spans="3:8" x14ac:dyDescent="0.15">
      <c r="C158" s="476"/>
      <c r="D158" s="478"/>
      <c r="E158" s="476"/>
      <c r="F158" s="477"/>
      <c r="G158" s="477"/>
      <c r="H158" s="478"/>
    </row>
    <row r="159" spans="3:8" x14ac:dyDescent="0.15">
      <c r="C159" s="476"/>
      <c r="D159" s="478"/>
      <c r="E159" s="476"/>
      <c r="F159" s="477"/>
      <c r="G159" s="477"/>
      <c r="H159" s="478"/>
    </row>
    <row r="160" spans="3:8" x14ac:dyDescent="0.15">
      <c r="C160" s="476"/>
      <c r="D160" s="478"/>
      <c r="E160" s="476"/>
      <c r="F160" s="477"/>
      <c r="G160" s="477"/>
      <c r="H160" s="478"/>
    </row>
    <row r="161" spans="3:8" x14ac:dyDescent="0.15">
      <c r="C161" s="476"/>
      <c r="D161" s="478"/>
      <c r="E161" s="476"/>
      <c r="F161" s="477"/>
      <c r="G161" s="477"/>
      <c r="H161" s="478"/>
    </row>
    <row r="162" spans="3:8" x14ac:dyDescent="0.15">
      <c r="C162" s="476"/>
      <c r="D162" s="478"/>
      <c r="E162" s="476"/>
      <c r="F162" s="477"/>
      <c r="G162" s="477"/>
      <c r="H162" s="478"/>
    </row>
    <row r="163" spans="3:8" x14ac:dyDescent="0.15">
      <c r="C163" s="476"/>
      <c r="D163" s="478"/>
      <c r="E163" s="476"/>
      <c r="F163" s="477"/>
      <c r="G163" s="477"/>
      <c r="H163" s="478"/>
    </row>
    <row r="164" spans="3:8" x14ac:dyDescent="0.15">
      <c r="C164" s="476"/>
      <c r="D164" s="478"/>
      <c r="E164" s="476"/>
      <c r="F164" s="477"/>
      <c r="G164" s="477"/>
      <c r="H164" s="478"/>
    </row>
    <row r="165" spans="3:8" x14ac:dyDescent="0.15">
      <c r="C165" s="476"/>
      <c r="D165" s="478"/>
      <c r="E165" s="476"/>
      <c r="F165" s="477"/>
      <c r="G165" s="477"/>
      <c r="H165" s="478"/>
    </row>
    <row r="166" spans="3:8" x14ac:dyDescent="0.15">
      <c r="C166" s="476"/>
      <c r="D166" s="478"/>
      <c r="E166" s="476"/>
      <c r="F166" s="477"/>
      <c r="G166" s="477"/>
      <c r="H166" s="478"/>
    </row>
    <row r="167" spans="3:8" x14ac:dyDescent="0.15">
      <c r="C167" s="476"/>
      <c r="D167" s="478"/>
      <c r="E167" s="476"/>
      <c r="F167" s="477"/>
      <c r="G167" s="477"/>
      <c r="H167" s="478"/>
    </row>
    <row r="168" spans="3:8" x14ac:dyDescent="0.15">
      <c r="C168" s="476"/>
      <c r="D168" s="478"/>
      <c r="E168" s="476"/>
      <c r="F168" s="477"/>
      <c r="G168" s="477"/>
      <c r="H168" s="478"/>
    </row>
    <row r="169" spans="3:8" x14ac:dyDescent="0.15">
      <c r="C169" s="476"/>
      <c r="D169" s="478"/>
      <c r="E169" s="476"/>
      <c r="F169" s="477"/>
      <c r="G169" s="477"/>
      <c r="H169" s="478"/>
    </row>
    <row r="170" spans="3:8" x14ac:dyDescent="0.15">
      <c r="C170" s="476"/>
      <c r="D170" s="478"/>
      <c r="E170" s="476"/>
      <c r="F170" s="477"/>
      <c r="G170" s="477"/>
      <c r="H170" s="478"/>
    </row>
    <row r="171" spans="3:8" x14ac:dyDescent="0.15">
      <c r="C171" s="476"/>
      <c r="D171" s="478"/>
      <c r="E171" s="476"/>
      <c r="F171" s="477"/>
      <c r="G171" s="477"/>
      <c r="H171" s="478"/>
    </row>
    <row r="172" spans="3:8" x14ac:dyDescent="0.15">
      <c r="C172" s="476"/>
      <c r="D172" s="478"/>
      <c r="E172" s="476"/>
      <c r="F172" s="477"/>
      <c r="G172" s="477"/>
      <c r="H172" s="478"/>
    </row>
    <row r="173" spans="3:8" x14ac:dyDescent="0.15">
      <c r="C173" s="476"/>
      <c r="D173" s="478"/>
      <c r="E173" s="476"/>
      <c r="F173" s="477"/>
      <c r="G173" s="477"/>
      <c r="H173" s="478"/>
    </row>
    <row r="174" spans="3:8" x14ac:dyDescent="0.15">
      <c r="C174" s="476"/>
      <c r="D174" s="478"/>
      <c r="E174" s="476"/>
      <c r="F174" s="477"/>
      <c r="G174" s="477"/>
      <c r="H174" s="478"/>
    </row>
    <row r="175" spans="3:8" x14ac:dyDescent="0.15">
      <c r="C175" s="476"/>
      <c r="D175" s="478"/>
      <c r="E175" s="476"/>
      <c r="F175" s="477"/>
      <c r="G175" s="477"/>
      <c r="H175" s="478"/>
    </row>
    <row r="176" spans="3:8" x14ac:dyDescent="0.15">
      <c r="C176" s="476"/>
      <c r="D176" s="478"/>
      <c r="E176" s="476"/>
      <c r="F176" s="477"/>
      <c r="G176" s="477"/>
      <c r="H176" s="478"/>
    </row>
    <row r="177" spans="3:8" x14ac:dyDescent="0.15">
      <c r="C177" s="476"/>
      <c r="D177" s="478"/>
      <c r="E177" s="476"/>
      <c r="F177" s="477"/>
      <c r="G177" s="477"/>
      <c r="H177" s="478"/>
    </row>
    <row r="178" spans="3:8" x14ac:dyDescent="0.15">
      <c r="C178" s="476"/>
      <c r="D178" s="478"/>
      <c r="E178" s="476"/>
      <c r="F178" s="477"/>
      <c r="G178" s="477"/>
      <c r="H178" s="478"/>
    </row>
    <row r="179" spans="3:8" x14ac:dyDescent="0.15">
      <c r="C179" s="476"/>
      <c r="D179" s="478"/>
      <c r="E179" s="476"/>
      <c r="F179" s="477"/>
      <c r="G179" s="477"/>
      <c r="H179" s="478"/>
    </row>
    <row r="180" spans="3:8" x14ac:dyDescent="0.15">
      <c r="C180" s="476"/>
      <c r="D180" s="478"/>
      <c r="E180" s="476"/>
      <c r="F180" s="477"/>
      <c r="G180" s="477"/>
      <c r="H180" s="478"/>
    </row>
    <row r="181" spans="3:8" x14ac:dyDescent="0.15">
      <c r="C181" s="476"/>
      <c r="D181" s="478"/>
      <c r="E181" s="476"/>
      <c r="F181" s="477"/>
      <c r="G181" s="477"/>
      <c r="H181" s="478"/>
    </row>
    <row r="182" spans="3:8" x14ac:dyDescent="0.15">
      <c r="C182" s="476"/>
      <c r="D182" s="478"/>
      <c r="E182" s="476"/>
      <c r="F182" s="477"/>
      <c r="G182" s="477"/>
      <c r="H182" s="478"/>
    </row>
    <row r="183" spans="3:8" x14ac:dyDescent="0.15">
      <c r="C183" s="476"/>
      <c r="D183" s="478"/>
      <c r="E183" s="476"/>
      <c r="F183" s="477"/>
      <c r="G183" s="477"/>
      <c r="H183" s="478"/>
    </row>
    <row r="184" spans="3:8" x14ac:dyDescent="0.15">
      <c r="C184" s="476"/>
      <c r="D184" s="478"/>
      <c r="E184" s="476"/>
      <c r="F184" s="477"/>
      <c r="G184" s="477"/>
      <c r="H184" s="478"/>
    </row>
    <row r="185" spans="3:8" x14ac:dyDescent="0.15">
      <c r="C185" s="476"/>
      <c r="D185" s="478"/>
      <c r="E185" s="476"/>
      <c r="F185" s="477"/>
      <c r="G185" s="477"/>
      <c r="H185" s="478"/>
    </row>
    <row r="186" spans="3:8" x14ac:dyDescent="0.15">
      <c r="C186" s="476"/>
      <c r="D186" s="478"/>
      <c r="E186" s="476"/>
      <c r="F186" s="477"/>
      <c r="G186" s="477"/>
      <c r="H186" s="478"/>
    </row>
    <row r="187" spans="3:8" x14ac:dyDescent="0.15">
      <c r="C187" s="476"/>
      <c r="D187" s="478"/>
      <c r="E187" s="476"/>
      <c r="F187" s="477"/>
      <c r="G187" s="477"/>
      <c r="H187" s="478"/>
    </row>
    <row r="188" spans="3:8" x14ac:dyDescent="0.15">
      <c r="C188" s="476"/>
      <c r="D188" s="478"/>
      <c r="E188" s="476"/>
      <c r="F188" s="477"/>
      <c r="G188" s="477"/>
      <c r="H188" s="478"/>
    </row>
    <row r="189" spans="3:8" x14ac:dyDescent="0.15">
      <c r="C189" s="476"/>
      <c r="D189" s="478"/>
      <c r="E189" s="476"/>
      <c r="F189" s="477"/>
      <c r="G189" s="477"/>
      <c r="H189" s="478"/>
    </row>
    <row r="190" spans="3:8" x14ac:dyDescent="0.15">
      <c r="C190" s="476"/>
      <c r="D190" s="478"/>
      <c r="E190" s="476"/>
      <c r="F190" s="477"/>
      <c r="G190" s="477"/>
      <c r="H190" s="478"/>
    </row>
    <row r="191" spans="3:8" x14ac:dyDescent="0.15">
      <c r="C191" s="476"/>
      <c r="D191" s="478"/>
      <c r="E191" s="476"/>
      <c r="F191" s="477"/>
      <c r="G191" s="477"/>
      <c r="H191" s="478"/>
    </row>
    <row r="192" spans="3:8" x14ac:dyDescent="0.15">
      <c r="C192" s="476"/>
      <c r="D192" s="478"/>
      <c r="E192" s="476"/>
      <c r="F192" s="477"/>
      <c r="G192" s="477"/>
      <c r="H192" s="478"/>
    </row>
    <row r="193" spans="3:8" x14ac:dyDescent="0.15">
      <c r="C193" s="476"/>
      <c r="D193" s="478"/>
      <c r="E193" s="476"/>
      <c r="F193" s="477"/>
      <c r="G193" s="477"/>
      <c r="H193" s="478"/>
    </row>
    <row r="194" spans="3:8" x14ac:dyDescent="0.15">
      <c r="C194" s="476"/>
      <c r="D194" s="478"/>
      <c r="E194" s="476"/>
      <c r="F194" s="477"/>
      <c r="G194" s="477"/>
      <c r="H194" s="478"/>
    </row>
    <row r="195" spans="3:8" x14ac:dyDescent="0.15">
      <c r="C195" s="476"/>
      <c r="D195" s="478"/>
      <c r="E195" s="476"/>
      <c r="F195" s="477"/>
      <c r="G195" s="477"/>
      <c r="H195" s="478"/>
    </row>
    <row r="196" spans="3:8" x14ac:dyDescent="0.15">
      <c r="C196" s="476"/>
      <c r="D196" s="478"/>
      <c r="E196" s="476"/>
      <c r="F196" s="477"/>
      <c r="G196" s="477"/>
      <c r="H196" s="478"/>
    </row>
    <row r="197" spans="3:8" x14ac:dyDescent="0.15">
      <c r="C197" s="476"/>
      <c r="D197" s="478"/>
      <c r="E197" s="476"/>
      <c r="F197" s="477"/>
      <c r="G197" s="477"/>
      <c r="H197" s="478"/>
    </row>
    <row r="198" spans="3:8" x14ac:dyDescent="0.15">
      <c r="C198" s="476"/>
      <c r="D198" s="478"/>
      <c r="E198" s="476"/>
      <c r="F198" s="477"/>
      <c r="G198" s="477"/>
      <c r="H198" s="478"/>
    </row>
    <row r="199" spans="3:8" x14ac:dyDescent="0.15">
      <c r="C199" s="476"/>
      <c r="D199" s="478"/>
      <c r="E199" s="476"/>
      <c r="F199" s="477"/>
      <c r="G199" s="477"/>
      <c r="H199" s="478"/>
    </row>
    <row r="200" spans="3:8" x14ac:dyDescent="0.15">
      <c r="C200" s="476"/>
      <c r="D200" s="478"/>
      <c r="E200" s="476"/>
      <c r="F200" s="477"/>
      <c r="G200" s="477"/>
      <c r="H200" s="478"/>
    </row>
    <row r="201" spans="3:8" x14ac:dyDescent="0.15">
      <c r="C201" s="476"/>
      <c r="D201" s="478"/>
      <c r="E201" s="476"/>
      <c r="F201" s="477"/>
      <c r="G201" s="477"/>
      <c r="H201" s="478"/>
    </row>
    <row r="202" spans="3:8" x14ac:dyDescent="0.15">
      <c r="C202" s="476"/>
      <c r="D202" s="478"/>
      <c r="E202" s="476"/>
      <c r="F202" s="477"/>
      <c r="G202" s="477"/>
      <c r="H202" s="478"/>
    </row>
    <row r="203" spans="3:8" x14ac:dyDescent="0.15">
      <c r="C203" s="476"/>
      <c r="D203" s="478"/>
      <c r="E203" s="476"/>
      <c r="F203" s="477"/>
      <c r="G203" s="477"/>
      <c r="H203" s="478"/>
    </row>
    <row r="204" spans="3:8" x14ac:dyDescent="0.15">
      <c r="C204" s="476"/>
      <c r="D204" s="478"/>
      <c r="E204" s="476"/>
      <c r="F204" s="477"/>
      <c r="G204" s="477"/>
      <c r="H204" s="478"/>
    </row>
    <row r="205" spans="3:8" x14ac:dyDescent="0.15">
      <c r="C205" s="476"/>
      <c r="D205" s="478"/>
      <c r="E205" s="476"/>
      <c r="F205" s="477"/>
      <c r="G205" s="477"/>
      <c r="H205" s="478"/>
    </row>
    <row r="206" spans="3:8" x14ac:dyDescent="0.15">
      <c r="C206" s="476"/>
      <c r="D206" s="478"/>
      <c r="E206" s="476"/>
      <c r="F206" s="477"/>
      <c r="G206" s="477"/>
      <c r="H206" s="478"/>
    </row>
    <row r="207" spans="3:8" x14ac:dyDescent="0.15">
      <c r="C207" s="476"/>
      <c r="D207" s="478"/>
      <c r="E207" s="476"/>
      <c r="F207" s="477"/>
      <c r="G207" s="477"/>
      <c r="H207" s="478"/>
    </row>
    <row r="208" spans="3:8" x14ac:dyDescent="0.15">
      <c r="C208" s="476"/>
      <c r="D208" s="478"/>
      <c r="E208" s="476"/>
      <c r="F208" s="477"/>
      <c r="G208" s="477"/>
      <c r="H208" s="478"/>
    </row>
    <row r="209" spans="3:8" x14ac:dyDescent="0.15">
      <c r="C209" s="476"/>
      <c r="D209" s="478"/>
      <c r="E209" s="476"/>
      <c r="F209" s="477"/>
      <c r="G209" s="477"/>
      <c r="H209" s="478"/>
    </row>
    <row r="210" spans="3:8" x14ac:dyDescent="0.15">
      <c r="C210" s="476"/>
      <c r="D210" s="478"/>
      <c r="E210" s="476"/>
      <c r="F210" s="477"/>
      <c r="G210" s="477"/>
      <c r="H210" s="478"/>
    </row>
    <row r="211" spans="3:8" x14ac:dyDescent="0.15">
      <c r="C211" s="476"/>
      <c r="D211" s="478"/>
      <c r="E211" s="476"/>
      <c r="F211" s="477"/>
      <c r="G211" s="477"/>
      <c r="H211" s="478"/>
    </row>
    <row r="212" spans="3:8" x14ac:dyDescent="0.15">
      <c r="C212" s="476"/>
      <c r="D212" s="478"/>
      <c r="E212" s="476"/>
      <c r="F212" s="477"/>
      <c r="G212" s="477"/>
      <c r="H212" s="478"/>
    </row>
    <row r="213" spans="3:8" x14ac:dyDescent="0.15">
      <c r="C213" s="476"/>
      <c r="D213" s="478"/>
      <c r="E213" s="476"/>
      <c r="F213" s="477"/>
      <c r="G213" s="477"/>
      <c r="H213" s="478"/>
    </row>
    <row r="214" spans="3:8" x14ac:dyDescent="0.15">
      <c r="C214" s="476"/>
      <c r="D214" s="478"/>
      <c r="E214" s="476"/>
      <c r="F214" s="477"/>
      <c r="G214" s="477"/>
      <c r="H214" s="478"/>
    </row>
    <row r="215" spans="3:8" x14ac:dyDescent="0.15">
      <c r="C215" s="476"/>
      <c r="D215" s="478"/>
      <c r="E215" s="476"/>
      <c r="F215" s="477"/>
      <c r="G215" s="477"/>
      <c r="H215" s="478"/>
    </row>
    <row r="216" spans="3:8" x14ac:dyDescent="0.15">
      <c r="C216" s="476"/>
      <c r="D216" s="478"/>
      <c r="E216" s="476"/>
      <c r="F216" s="477"/>
      <c r="G216" s="477"/>
      <c r="H216" s="478"/>
    </row>
    <row r="217" spans="3:8" x14ac:dyDescent="0.15">
      <c r="C217" s="476"/>
      <c r="D217" s="478"/>
      <c r="E217" s="476"/>
      <c r="F217" s="477"/>
      <c r="G217" s="477"/>
      <c r="H217" s="478"/>
    </row>
    <row r="218" spans="3:8" x14ac:dyDescent="0.15">
      <c r="C218" s="476"/>
      <c r="D218" s="478"/>
      <c r="E218" s="476"/>
      <c r="F218" s="477"/>
      <c r="G218" s="477"/>
      <c r="H218" s="478"/>
    </row>
    <row r="219" spans="3:8" x14ac:dyDescent="0.15">
      <c r="C219" s="476"/>
      <c r="D219" s="478"/>
      <c r="E219" s="476"/>
      <c r="F219" s="477"/>
      <c r="G219" s="477"/>
      <c r="H219" s="478"/>
    </row>
    <row r="220" spans="3:8" x14ac:dyDescent="0.15">
      <c r="C220" s="476"/>
      <c r="D220" s="478"/>
      <c r="E220" s="476"/>
      <c r="F220" s="477"/>
      <c r="G220" s="477"/>
      <c r="H220" s="478"/>
    </row>
    <row r="221" spans="3:8" x14ac:dyDescent="0.15">
      <c r="C221" s="476"/>
      <c r="D221" s="478"/>
      <c r="E221" s="476"/>
      <c r="F221" s="477"/>
      <c r="G221" s="477"/>
      <c r="H221" s="478"/>
    </row>
    <row r="222" spans="3:8" x14ac:dyDescent="0.15">
      <c r="C222" s="476"/>
      <c r="D222" s="478"/>
      <c r="E222" s="476"/>
      <c r="F222" s="477"/>
      <c r="G222" s="477"/>
      <c r="H222" s="478"/>
    </row>
    <row r="223" spans="3:8" x14ac:dyDescent="0.15">
      <c r="C223" s="476"/>
      <c r="D223" s="478"/>
      <c r="E223" s="476"/>
      <c r="F223" s="477"/>
      <c r="G223" s="477"/>
      <c r="H223" s="478"/>
    </row>
    <row r="224" spans="3:8" x14ac:dyDescent="0.15">
      <c r="C224" s="476"/>
      <c r="D224" s="478"/>
      <c r="E224" s="476"/>
      <c r="F224" s="477"/>
      <c r="G224" s="477"/>
      <c r="H224" s="478"/>
    </row>
    <row r="225" spans="3:8" x14ac:dyDescent="0.15">
      <c r="C225" s="476"/>
      <c r="D225" s="478"/>
      <c r="E225" s="476"/>
      <c r="F225" s="477"/>
      <c r="G225" s="477"/>
      <c r="H225" s="478"/>
    </row>
    <row r="226" spans="3:8" x14ac:dyDescent="0.15">
      <c r="C226" s="476"/>
      <c r="D226" s="478"/>
      <c r="E226" s="476"/>
      <c r="F226" s="477"/>
      <c r="G226" s="477"/>
      <c r="H226" s="478"/>
    </row>
    <row r="227" spans="3:8" x14ac:dyDescent="0.15">
      <c r="C227" s="476"/>
      <c r="D227" s="478"/>
      <c r="E227" s="476"/>
      <c r="F227" s="477"/>
      <c r="G227" s="477"/>
      <c r="H227" s="478"/>
    </row>
    <row r="228" spans="3:8" x14ac:dyDescent="0.15">
      <c r="C228" s="476"/>
      <c r="D228" s="478"/>
      <c r="E228" s="476"/>
      <c r="F228" s="477"/>
      <c r="G228" s="477"/>
      <c r="H228" s="478"/>
    </row>
    <row r="229" spans="3:8" x14ac:dyDescent="0.15">
      <c r="C229" s="476"/>
      <c r="D229" s="478"/>
      <c r="E229" s="476"/>
      <c r="F229" s="477"/>
      <c r="G229" s="477"/>
      <c r="H229" s="478"/>
    </row>
    <row r="230" spans="3:8" x14ac:dyDescent="0.15">
      <c r="C230" s="476"/>
      <c r="D230" s="478"/>
      <c r="E230" s="476"/>
      <c r="F230" s="477"/>
      <c r="G230" s="477"/>
      <c r="H230" s="478"/>
    </row>
    <row r="231" spans="3:8" x14ac:dyDescent="0.15">
      <c r="C231" s="476"/>
      <c r="D231" s="478"/>
      <c r="E231" s="476"/>
      <c r="F231" s="477"/>
      <c r="G231" s="477"/>
      <c r="H231" s="478"/>
    </row>
    <row r="232" spans="3:8" x14ac:dyDescent="0.15">
      <c r="C232" s="476"/>
      <c r="D232" s="478"/>
      <c r="E232" s="476"/>
      <c r="F232" s="477"/>
      <c r="G232" s="477"/>
      <c r="H232" s="478"/>
    </row>
    <row r="233" spans="3:8" x14ac:dyDescent="0.15">
      <c r="C233" s="476"/>
      <c r="D233" s="478"/>
      <c r="E233" s="476"/>
      <c r="F233" s="477"/>
      <c r="G233" s="477"/>
      <c r="H233" s="478"/>
    </row>
    <row r="234" spans="3:8" x14ac:dyDescent="0.15">
      <c r="C234" s="476"/>
      <c r="D234" s="478"/>
      <c r="E234" s="476"/>
      <c r="F234" s="477"/>
      <c r="G234" s="477"/>
      <c r="H234" s="478"/>
    </row>
    <row r="235" spans="3:8" x14ac:dyDescent="0.15">
      <c r="C235" s="476"/>
      <c r="D235" s="478"/>
      <c r="E235" s="476"/>
      <c r="F235" s="477"/>
      <c r="G235" s="477"/>
      <c r="H235" s="478"/>
    </row>
    <row r="236" spans="3:8" x14ac:dyDescent="0.15">
      <c r="C236" s="476"/>
      <c r="D236" s="478"/>
      <c r="E236" s="476"/>
      <c r="F236" s="477"/>
      <c r="G236" s="477"/>
      <c r="H236" s="478"/>
    </row>
    <row r="237" spans="3:8" x14ac:dyDescent="0.15">
      <c r="C237" s="476"/>
      <c r="D237" s="478"/>
      <c r="E237" s="476"/>
      <c r="F237" s="477"/>
      <c r="G237" s="477"/>
      <c r="H237" s="478"/>
    </row>
    <row r="238" spans="3:8" x14ac:dyDescent="0.15">
      <c r="C238" s="476"/>
      <c r="D238" s="478"/>
      <c r="E238" s="476"/>
      <c r="F238" s="477"/>
      <c r="G238" s="477"/>
      <c r="H238" s="478"/>
    </row>
    <row r="239" spans="3:8" x14ac:dyDescent="0.15">
      <c r="C239" s="476"/>
      <c r="D239" s="478"/>
      <c r="E239" s="476"/>
      <c r="F239" s="477"/>
      <c r="G239" s="477"/>
      <c r="H239" s="478"/>
    </row>
    <row r="240" spans="3:8" x14ac:dyDescent="0.15">
      <c r="C240" s="476"/>
      <c r="D240" s="478"/>
      <c r="E240" s="476"/>
      <c r="F240" s="477"/>
      <c r="G240" s="477"/>
      <c r="H240" s="478"/>
    </row>
    <row r="241" spans="3:8" x14ac:dyDescent="0.15">
      <c r="C241" s="476"/>
      <c r="D241" s="478"/>
      <c r="E241" s="476"/>
      <c r="F241" s="477"/>
      <c r="G241" s="477"/>
      <c r="H241" s="478"/>
    </row>
    <row r="242" spans="3:8" x14ac:dyDescent="0.15">
      <c r="C242" s="476"/>
      <c r="D242" s="478"/>
      <c r="E242" s="476"/>
      <c r="F242" s="477"/>
      <c r="G242" s="477"/>
      <c r="H242" s="478"/>
    </row>
    <row r="243" spans="3:8" x14ac:dyDescent="0.15">
      <c r="C243" s="476"/>
      <c r="D243" s="478"/>
      <c r="E243" s="476"/>
      <c r="F243" s="477"/>
      <c r="G243" s="477"/>
      <c r="H243" s="478"/>
    </row>
    <row r="244" spans="3:8" x14ac:dyDescent="0.15">
      <c r="C244" s="476"/>
      <c r="D244" s="478"/>
      <c r="E244" s="476"/>
      <c r="F244" s="477"/>
      <c r="G244" s="477"/>
      <c r="H244" s="478"/>
    </row>
    <row r="245" spans="3:8" x14ac:dyDescent="0.15">
      <c r="C245" s="476"/>
      <c r="D245" s="478"/>
      <c r="E245" s="476"/>
      <c r="F245" s="477"/>
      <c r="G245" s="477"/>
      <c r="H245" s="478"/>
    </row>
    <row r="246" spans="3:8" x14ac:dyDescent="0.15">
      <c r="C246" s="476"/>
      <c r="D246" s="478"/>
      <c r="E246" s="476"/>
      <c r="F246" s="477"/>
      <c r="G246" s="477"/>
      <c r="H246" s="478"/>
    </row>
    <row r="247" spans="3:8" x14ac:dyDescent="0.15">
      <c r="C247" s="476"/>
      <c r="D247" s="478"/>
      <c r="E247" s="476"/>
      <c r="F247" s="477"/>
      <c r="G247" s="477"/>
      <c r="H247" s="478"/>
    </row>
    <row r="248" spans="3:8" x14ac:dyDescent="0.15">
      <c r="C248" s="476"/>
      <c r="D248" s="478"/>
      <c r="E248" s="476"/>
      <c r="F248" s="477"/>
      <c r="G248" s="477"/>
      <c r="H248" s="478"/>
    </row>
    <row r="249" spans="3:8" x14ac:dyDescent="0.15">
      <c r="C249" s="476"/>
      <c r="D249" s="478"/>
      <c r="E249" s="476"/>
      <c r="F249" s="477"/>
      <c r="G249" s="477"/>
      <c r="H249" s="478"/>
    </row>
    <row r="250" spans="3:8" x14ac:dyDescent="0.15">
      <c r="C250" s="476"/>
      <c r="D250" s="478"/>
      <c r="E250" s="476"/>
      <c r="F250" s="477"/>
      <c r="G250" s="477"/>
      <c r="H250" s="478"/>
    </row>
    <row r="251" spans="3:8" x14ac:dyDescent="0.15">
      <c r="C251" s="476"/>
      <c r="D251" s="478"/>
      <c r="E251" s="476"/>
      <c r="F251" s="477"/>
      <c r="G251" s="477"/>
      <c r="H251" s="478"/>
    </row>
    <row r="252" spans="3:8" x14ac:dyDescent="0.15">
      <c r="C252" s="476"/>
      <c r="D252" s="478"/>
      <c r="E252" s="476"/>
      <c r="F252" s="477"/>
      <c r="G252" s="477"/>
      <c r="H252" s="478"/>
    </row>
    <row r="253" spans="3:8" x14ac:dyDescent="0.15">
      <c r="C253" s="476"/>
      <c r="D253" s="478"/>
      <c r="E253" s="476"/>
      <c r="F253" s="477"/>
      <c r="G253" s="477"/>
      <c r="H253" s="478"/>
    </row>
    <row r="254" spans="3:8" x14ac:dyDescent="0.15">
      <c r="C254" s="476"/>
      <c r="D254" s="478"/>
      <c r="E254" s="476"/>
      <c r="F254" s="477"/>
      <c r="G254" s="477"/>
      <c r="H254" s="478"/>
    </row>
    <row r="255" spans="3:8" x14ac:dyDescent="0.15">
      <c r="C255" s="476"/>
      <c r="D255" s="478"/>
      <c r="E255" s="476"/>
      <c r="F255" s="477"/>
      <c r="G255" s="477"/>
      <c r="H255" s="478"/>
    </row>
    <row r="256" spans="3:8" x14ac:dyDescent="0.15">
      <c r="C256" s="476"/>
      <c r="D256" s="478"/>
      <c r="E256" s="476"/>
      <c r="F256" s="477"/>
      <c r="G256" s="477"/>
      <c r="H256" s="478"/>
    </row>
    <row r="257" spans="3:8" x14ac:dyDescent="0.15">
      <c r="C257" s="476"/>
      <c r="D257" s="478"/>
      <c r="E257" s="476"/>
      <c r="F257" s="477"/>
      <c r="G257" s="477"/>
      <c r="H257" s="478"/>
    </row>
    <row r="258" spans="3:8" x14ac:dyDescent="0.15">
      <c r="C258" s="476"/>
      <c r="D258" s="478"/>
      <c r="E258" s="476"/>
      <c r="F258" s="477"/>
      <c r="G258" s="477"/>
      <c r="H258" s="478"/>
    </row>
    <row r="259" spans="3:8" x14ac:dyDescent="0.15">
      <c r="C259" s="476"/>
      <c r="D259" s="478"/>
      <c r="E259" s="476"/>
      <c r="F259" s="477"/>
      <c r="G259" s="477"/>
      <c r="H259" s="478"/>
    </row>
    <row r="260" spans="3:8" x14ac:dyDescent="0.15">
      <c r="C260" s="476"/>
      <c r="D260" s="478"/>
      <c r="E260" s="476"/>
      <c r="F260" s="477"/>
      <c r="G260" s="477"/>
      <c r="H260" s="478"/>
    </row>
    <row r="261" spans="3:8" x14ac:dyDescent="0.15">
      <c r="C261" s="476"/>
      <c r="D261" s="478"/>
      <c r="E261" s="476"/>
      <c r="F261" s="477"/>
      <c r="G261" s="477"/>
      <c r="H261" s="478"/>
    </row>
    <row r="262" spans="3:8" x14ac:dyDescent="0.15">
      <c r="C262" s="476"/>
      <c r="D262" s="478"/>
      <c r="E262" s="476"/>
      <c r="F262" s="477"/>
      <c r="G262" s="477"/>
      <c r="H262" s="478"/>
    </row>
    <row r="263" spans="3:8" x14ac:dyDescent="0.15">
      <c r="C263" s="476"/>
      <c r="D263" s="478"/>
      <c r="E263" s="476"/>
      <c r="F263" s="477"/>
      <c r="G263" s="477"/>
      <c r="H263" s="478"/>
    </row>
    <row r="264" spans="3:8" x14ac:dyDescent="0.15">
      <c r="C264" s="476"/>
      <c r="D264" s="478"/>
      <c r="E264" s="476"/>
      <c r="F264" s="477"/>
      <c r="G264" s="477"/>
      <c r="H264" s="478"/>
    </row>
    <row r="265" spans="3:8" x14ac:dyDescent="0.15">
      <c r="C265" s="476"/>
      <c r="D265" s="478"/>
      <c r="E265" s="476"/>
      <c r="F265" s="477"/>
      <c r="G265" s="477"/>
      <c r="H265" s="478"/>
    </row>
    <row r="266" spans="3:8" x14ac:dyDescent="0.15">
      <c r="C266" s="476"/>
      <c r="D266" s="478"/>
      <c r="E266" s="476"/>
      <c r="F266" s="477"/>
      <c r="G266" s="477"/>
      <c r="H266" s="478"/>
    </row>
    <row r="267" spans="3:8" x14ac:dyDescent="0.15">
      <c r="C267" s="476"/>
      <c r="D267" s="478"/>
      <c r="E267" s="476"/>
      <c r="F267" s="477"/>
      <c r="G267" s="477"/>
      <c r="H267" s="478"/>
    </row>
    <row r="268" spans="3:8" x14ac:dyDescent="0.15">
      <c r="C268" s="476"/>
      <c r="D268" s="478"/>
      <c r="E268" s="476"/>
      <c r="F268" s="477"/>
      <c r="G268" s="477"/>
      <c r="H268" s="478"/>
    </row>
    <row r="269" spans="3:8" x14ac:dyDescent="0.15">
      <c r="C269" s="476"/>
      <c r="D269" s="478"/>
      <c r="E269" s="476"/>
      <c r="F269" s="477"/>
      <c r="G269" s="477"/>
      <c r="H269" s="478"/>
    </row>
    <row r="270" spans="3:8" x14ac:dyDescent="0.15">
      <c r="C270" s="476"/>
      <c r="D270" s="478"/>
      <c r="E270" s="476"/>
      <c r="F270" s="477"/>
      <c r="G270" s="477"/>
      <c r="H270" s="478"/>
    </row>
    <row r="271" spans="3:8" x14ac:dyDescent="0.15">
      <c r="C271" s="476"/>
      <c r="D271" s="478"/>
      <c r="E271" s="476"/>
      <c r="F271" s="477"/>
      <c r="G271" s="477"/>
      <c r="H271" s="478"/>
    </row>
    <row r="272" spans="3:8" x14ac:dyDescent="0.15">
      <c r="C272" s="476"/>
      <c r="D272" s="478"/>
      <c r="E272" s="476"/>
      <c r="F272" s="477"/>
      <c r="G272" s="477"/>
      <c r="H272" s="478"/>
    </row>
    <row r="273" spans="3:8" x14ac:dyDescent="0.15">
      <c r="C273" s="476"/>
      <c r="D273" s="478"/>
      <c r="E273" s="476"/>
      <c r="F273" s="477"/>
      <c r="G273" s="477"/>
      <c r="H273" s="478"/>
    </row>
    <row r="274" spans="3:8" x14ac:dyDescent="0.15">
      <c r="C274" s="476"/>
      <c r="D274" s="478"/>
      <c r="E274" s="476"/>
      <c r="F274" s="477"/>
      <c r="G274" s="477"/>
      <c r="H274" s="478"/>
    </row>
    <row r="275" spans="3:8" x14ac:dyDescent="0.15">
      <c r="C275" s="476"/>
      <c r="D275" s="478"/>
      <c r="E275" s="476"/>
      <c r="F275" s="477"/>
      <c r="G275" s="477"/>
      <c r="H275" s="478"/>
    </row>
    <row r="276" spans="3:8" x14ac:dyDescent="0.15">
      <c r="C276" s="476"/>
      <c r="D276" s="478"/>
      <c r="E276" s="476"/>
      <c r="F276" s="477"/>
      <c r="G276" s="477"/>
      <c r="H276" s="478"/>
    </row>
    <row r="277" spans="3:8" x14ac:dyDescent="0.15">
      <c r="C277" s="476"/>
      <c r="D277" s="478"/>
      <c r="E277" s="476"/>
      <c r="F277" s="477"/>
      <c r="G277" s="477"/>
      <c r="H277" s="478"/>
    </row>
    <row r="278" spans="3:8" x14ac:dyDescent="0.15">
      <c r="C278" s="476"/>
      <c r="D278" s="478"/>
      <c r="E278" s="476"/>
      <c r="F278" s="477"/>
      <c r="G278" s="477"/>
      <c r="H278" s="478"/>
    </row>
    <row r="279" spans="3:8" x14ac:dyDescent="0.15">
      <c r="C279" s="476"/>
      <c r="D279" s="478"/>
      <c r="E279" s="476"/>
      <c r="F279" s="477"/>
      <c r="G279" s="477"/>
      <c r="H279" s="478"/>
    </row>
    <row r="280" spans="3:8" x14ac:dyDescent="0.15">
      <c r="C280" s="476"/>
      <c r="D280" s="478"/>
      <c r="E280" s="476"/>
      <c r="F280" s="477"/>
      <c r="G280" s="477"/>
      <c r="H280" s="478"/>
    </row>
    <row r="281" spans="3:8" x14ac:dyDescent="0.15">
      <c r="C281" s="476"/>
      <c r="D281" s="478"/>
      <c r="E281" s="476"/>
      <c r="F281" s="477"/>
      <c r="G281" s="477"/>
      <c r="H281" s="478"/>
    </row>
    <row r="282" spans="3:8" x14ac:dyDescent="0.15">
      <c r="C282" s="476"/>
      <c r="D282" s="478"/>
      <c r="E282" s="476"/>
      <c r="F282" s="477"/>
      <c r="G282" s="477"/>
      <c r="H282" s="478"/>
    </row>
    <row r="283" spans="3:8" x14ac:dyDescent="0.15">
      <c r="C283" s="476"/>
      <c r="D283" s="478"/>
      <c r="E283" s="476"/>
      <c r="F283" s="477"/>
      <c r="G283" s="477"/>
      <c r="H283" s="478"/>
    </row>
    <row r="284" spans="3:8" x14ac:dyDescent="0.15">
      <c r="C284" s="476"/>
      <c r="D284" s="478"/>
      <c r="E284" s="476"/>
      <c r="F284" s="477"/>
      <c r="G284" s="477"/>
      <c r="H284" s="478"/>
    </row>
    <row r="285" spans="3:8" x14ac:dyDescent="0.15">
      <c r="C285" s="476"/>
      <c r="D285" s="478"/>
      <c r="E285" s="476"/>
      <c r="F285" s="477"/>
      <c r="G285" s="477"/>
      <c r="H285" s="478"/>
    </row>
    <row r="286" spans="3:8" x14ac:dyDescent="0.15">
      <c r="C286" s="476"/>
      <c r="D286" s="478"/>
      <c r="E286" s="476"/>
      <c r="F286" s="477"/>
      <c r="G286" s="477"/>
      <c r="H286" s="478"/>
    </row>
    <row r="287" spans="3:8" x14ac:dyDescent="0.15">
      <c r="C287" s="476"/>
      <c r="D287" s="478"/>
      <c r="E287" s="476"/>
      <c r="F287" s="477"/>
      <c r="G287" s="477"/>
      <c r="H287" s="478"/>
    </row>
    <row r="288" spans="3:8" x14ac:dyDescent="0.15">
      <c r="C288" s="476"/>
      <c r="D288" s="478"/>
      <c r="E288" s="476"/>
      <c r="F288" s="477"/>
      <c r="G288" s="477"/>
      <c r="H288" s="478"/>
    </row>
    <row r="289" spans="3:8" x14ac:dyDescent="0.15">
      <c r="C289" s="476"/>
      <c r="D289" s="478"/>
      <c r="E289" s="476"/>
      <c r="F289" s="477"/>
      <c r="G289" s="477"/>
      <c r="H289" s="478"/>
    </row>
    <row r="290" spans="3:8" x14ac:dyDescent="0.15">
      <c r="C290" s="476"/>
      <c r="D290" s="478"/>
      <c r="E290" s="476"/>
      <c r="F290" s="477"/>
      <c r="G290" s="477"/>
      <c r="H290" s="478"/>
    </row>
    <row r="291" spans="3:8" x14ac:dyDescent="0.15">
      <c r="C291" s="476"/>
      <c r="D291" s="478"/>
      <c r="E291" s="476"/>
      <c r="F291" s="477"/>
      <c r="G291" s="477"/>
      <c r="H291" s="478"/>
    </row>
    <row r="292" spans="3:8" x14ac:dyDescent="0.15">
      <c r="C292" s="476"/>
      <c r="D292" s="478"/>
      <c r="E292" s="476"/>
      <c r="F292" s="477"/>
      <c r="G292" s="477"/>
      <c r="H292" s="478"/>
    </row>
    <row r="293" spans="3:8" x14ac:dyDescent="0.15">
      <c r="C293" s="476"/>
      <c r="D293" s="478"/>
      <c r="E293" s="476"/>
      <c r="F293" s="477"/>
      <c r="G293" s="477"/>
      <c r="H293" s="478"/>
    </row>
    <row r="294" spans="3:8" x14ac:dyDescent="0.15">
      <c r="C294" s="476"/>
      <c r="D294" s="478"/>
      <c r="E294" s="476"/>
      <c r="F294" s="477"/>
      <c r="G294" s="477"/>
      <c r="H294" s="478"/>
    </row>
    <row r="295" spans="3:8" x14ac:dyDescent="0.15">
      <c r="C295" s="476"/>
      <c r="D295" s="478"/>
      <c r="E295" s="476"/>
      <c r="F295" s="477"/>
      <c r="G295" s="477"/>
      <c r="H295" s="478"/>
    </row>
    <row r="296" spans="3:8" x14ac:dyDescent="0.15">
      <c r="C296" s="476"/>
      <c r="D296" s="478"/>
      <c r="E296" s="476"/>
      <c r="F296" s="477"/>
      <c r="G296" s="477"/>
      <c r="H296" s="478"/>
    </row>
    <row r="297" spans="3:8" x14ac:dyDescent="0.15">
      <c r="C297" s="476"/>
      <c r="D297" s="478"/>
      <c r="E297" s="476"/>
      <c r="F297" s="477"/>
      <c r="G297" s="477"/>
      <c r="H297" s="478"/>
    </row>
    <row r="298" spans="3:8" x14ac:dyDescent="0.15">
      <c r="C298" s="476"/>
      <c r="D298" s="478"/>
      <c r="E298" s="476"/>
      <c r="F298" s="477"/>
      <c r="G298" s="477"/>
      <c r="H298" s="478"/>
    </row>
    <row r="299" spans="3:8" x14ac:dyDescent="0.15">
      <c r="C299" s="476"/>
      <c r="D299" s="478"/>
      <c r="E299" s="476"/>
      <c r="F299" s="477"/>
      <c r="G299" s="477"/>
      <c r="H299" s="478"/>
    </row>
    <row r="300" spans="3:8" x14ac:dyDescent="0.15">
      <c r="C300" s="476"/>
      <c r="D300" s="478"/>
      <c r="E300" s="476"/>
      <c r="F300" s="477"/>
      <c r="G300" s="477"/>
      <c r="H300" s="478"/>
    </row>
    <row r="301" spans="3:8" x14ac:dyDescent="0.15">
      <c r="C301" s="476"/>
      <c r="D301" s="478"/>
      <c r="E301" s="476"/>
      <c r="F301" s="477"/>
      <c r="G301" s="477"/>
      <c r="H301" s="478"/>
    </row>
    <row r="302" spans="3:8" x14ac:dyDescent="0.15">
      <c r="C302" s="476"/>
      <c r="D302" s="478"/>
      <c r="E302" s="476"/>
      <c r="F302" s="477"/>
      <c r="G302" s="477"/>
      <c r="H302" s="478"/>
    </row>
    <row r="303" spans="3:8" x14ac:dyDescent="0.15">
      <c r="C303" s="476"/>
      <c r="D303" s="478"/>
      <c r="E303" s="476"/>
      <c r="F303" s="477"/>
      <c r="G303" s="477"/>
      <c r="H303" s="478"/>
    </row>
    <row r="304" spans="3:8" x14ac:dyDescent="0.15">
      <c r="C304" s="476"/>
      <c r="D304" s="478"/>
      <c r="E304" s="476"/>
      <c r="F304" s="477"/>
      <c r="G304" s="477"/>
      <c r="H304" s="478"/>
    </row>
    <row r="305" spans="3:8" x14ac:dyDescent="0.15">
      <c r="C305" s="476"/>
      <c r="D305" s="478"/>
      <c r="E305" s="476"/>
      <c r="F305" s="477"/>
      <c r="G305" s="477"/>
      <c r="H305" s="478"/>
    </row>
    <row r="306" spans="3:8" x14ac:dyDescent="0.15">
      <c r="C306" s="476"/>
      <c r="D306" s="478"/>
      <c r="E306" s="476"/>
      <c r="F306" s="477"/>
      <c r="G306" s="477"/>
      <c r="H306" s="478"/>
    </row>
    <row r="307" spans="3:8" x14ac:dyDescent="0.15">
      <c r="C307" s="476"/>
      <c r="D307" s="478"/>
      <c r="E307" s="476"/>
      <c r="F307" s="477"/>
      <c r="G307" s="477"/>
      <c r="H307" s="478"/>
    </row>
    <row r="308" spans="3:8" x14ac:dyDescent="0.15">
      <c r="C308" s="476"/>
      <c r="D308" s="478"/>
      <c r="E308" s="476"/>
      <c r="F308" s="477"/>
      <c r="G308" s="477"/>
      <c r="H308" s="478"/>
    </row>
    <row r="309" spans="3:8" x14ac:dyDescent="0.15">
      <c r="C309" s="476"/>
      <c r="D309" s="478"/>
      <c r="E309" s="476"/>
      <c r="F309" s="477"/>
      <c r="G309" s="477"/>
      <c r="H309" s="478"/>
    </row>
    <row r="310" spans="3:8" x14ac:dyDescent="0.15">
      <c r="C310" s="476"/>
      <c r="D310" s="478"/>
      <c r="E310" s="476"/>
      <c r="F310" s="477"/>
      <c r="G310" s="477"/>
      <c r="H310" s="478"/>
    </row>
    <row r="311" spans="3:8" x14ac:dyDescent="0.15">
      <c r="C311" s="476"/>
      <c r="D311" s="478"/>
      <c r="E311" s="476"/>
      <c r="F311" s="477"/>
      <c r="G311" s="477"/>
      <c r="H311" s="478"/>
    </row>
    <row r="312" spans="3:8" x14ac:dyDescent="0.15">
      <c r="C312" s="476"/>
      <c r="D312" s="478"/>
      <c r="E312" s="476"/>
      <c r="F312" s="477"/>
      <c r="G312" s="477"/>
      <c r="H312" s="478"/>
    </row>
    <row r="313" spans="3:8" x14ac:dyDescent="0.15">
      <c r="C313" s="476"/>
      <c r="D313" s="478"/>
      <c r="E313" s="476"/>
      <c r="F313" s="477"/>
      <c r="G313" s="477"/>
      <c r="H313" s="478"/>
    </row>
    <row r="314" spans="3:8" x14ac:dyDescent="0.15">
      <c r="C314" s="476"/>
      <c r="D314" s="478"/>
      <c r="E314" s="476"/>
      <c r="F314" s="477"/>
      <c r="G314" s="477"/>
      <c r="H314" s="478"/>
    </row>
    <row r="315" spans="3:8" x14ac:dyDescent="0.15">
      <c r="C315" s="476"/>
      <c r="D315" s="478"/>
      <c r="E315" s="476"/>
      <c r="F315" s="477"/>
      <c r="G315" s="477"/>
      <c r="H315" s="478"/>
    </row>
    <row r="316" spans="3:8" x14ac:dyDescent="0.15">
      <c r="C316" s="476"/>
      <c r="D316" s="478"/>
      <c r="E316" s="476"/>
      <c r="F316" s="477"/>
      <c r="G316" s="477"/>
      <c r="H316" s="478"/>
    </row>
    <row r="317" spans="3:8" x14ac:dyDescent="0.15">
      <c r="C317" s="476"/>
      <c r="D317" s="478"/>
      <c r="E317" s="476"/>
      <c r="F317" s="477"/>
      <c r="G317" s="477"/>
      <c r="H317" s="478"/>
    </row>
    <row r="318" spans="3:8" x14ac:dyDescent="0.15">
      <c r="C318" s="476"/>
      <c r="D318" s="478"/>
      <c r="E318" s="476"/>
      <c r="F318" s="477"/>
      <c r="G318" s="477"/>
      <c r="H318" s="478"/>
    </row>
    <row r="319" spans="3:8" x14ac:dyDescent="0.15">
      <c r="C319" s="476"/>
      <c r="D319" s="478"/>
      <c r="E319" s="476"/>
      <c r="F319" s="477"/>
      <c r="G319" s="477"/>
      <c r="H319" s="478"/>
    </row>
    <row r="320" spans="3:8" x14ac:dyDescent="0.15">
      <c r="C320" s="476"/>
      <c r="D320" s="478"/>
      <c r="E320" s="476"/>
      <c r="F320" s="477"/>
      <c r="G320" s="477"/>
      <c r="H320" s="478"/>
    </row>
    <row r="321" spans="3:8" x14ac:dyDescent="0.15">
      <c r="C321" s="476"/>
      <c r="D321" s="478"/>
      <c r="E321" s="476"/>
      <c r="F321" s="477"/>
      <c r="G321" s="477"/>
      <c r="H321" s="478"/>
    </row>
    <row r="322" spans="3:8" x14ac:dyDescent="0.15">
      <c r="C322" s="476"/>
      <c r="D322" s="478"/>
      <c r="E322" s="476"/>
      <c r="F322" s="477"/>
      <c r="G322" s="477"/>
      <c r="H322" s="478"/>
    </row>
    <row r="323" spans="3:8" x14ac:dyDescent="0.15">
      <c r="C323" s="476"/>
      <c r="D323" s="478"/>
      <c r="E323" s="476"/>
      <c r="F323" s="477"/>
      <c r="G323" s="477"/>
      <c r="H323" s="478"/>
    </row>
    <row r="324" spans="3:8" x14ac:dyDescent="0.15">
      <c r="C324" s="476"/>
      <c r="D324" s="478"/>
      <c r="E324" s="476"/>
      <c r="F324" s="477"/>
      <c r="G324" s="477"/>
      <c r="H324" s="478"/>
    </row>
    <row r="325" spans="3:8" x14ac:dyDescent="0.15">
      <c r="C325" s="476"/>
      <c r="D325" s="478"/>
      <c r="E325" s="476"/>
      <c r="F325" s="477"/>
      <c r="G325" s="477"/>
      <c r="H325" s="478"/>
    </row>
    <row r="326" spans="3:8" x14ac:dyDescent="0.15">
      <c r="C326" s="476"/>
      <c r="D326" s="478"/>
      <c r="E326" s="476"/>
      <c r="F326" s="477"/>
      <c r="G326" s="477"/>
      <c r="H326" s="478"/>
    </row>
    <row r="327" spans="3:8" x14ac:dyDescent="0.15">
      <c r="C327" s="476"/>
      <c r="D327" s="478"/>
      <c r="E327" s="476"/>
      <c r="F327" s="477"/>
      <c r="G327" s="477"/>
      <c r="H327" s="478"/>
    </row>
    <row r="328" spans="3:8" x14ac:dyDescent="0.15">
      <c r="C328" s="476"/>
      <c r="D328" s="478"/>
      <c r="E328" s="476"/>
      <c r="F328" s="477"/>
      <c r="G328" s="477"/>
      <c r="H328" s="478"/>
    </row>
    <row r="329" spans="3:8" x14ac:dyDescent="0.15">
      <c r="C329" s="476"/>
      <c r="D329" s="478"/>
      <c r="E329" s="476"/>
      <c r="F329" s="477"/>
      <c r="G329" s="477"/>
      <c r="H329" s="478"/>
    </row>
    <row r="330" spans="3:8" x14ac:dyDescent="0.15">
      <c r="C330" s="476"/>
      <c r="D330" s="478"/>
      <c r="E330" s="476"/>
      <c r="F330" s="477"/>
      <c r="G330" s="477"/>
      <c r="H330" s="478"/>
    </row>
    <row r="331" spans="3:8" x14ac:dyDescent="0.15">
      <c r="C331" s="476"/>
      <c r="D331" s="478"/>
      <c r="E331" s="476"/>
      <c r="F331" s="477"/>
      <c r="G331" s="477"/>
      <c r="H331" s="478"/>
    </row>
    <row r="332" spans="3:8" x14ac:dyDescent="0.15">
      <c r="C332" s="476"/>
      <c r="D332" s="478"/>
      <c r="E332" s="476"/>
      <c r="F332" s="477"/>
      <c r="G332" s="477"/>
      <c r="H332" s="478"/>
    </row>
    <row r="333" spans="3:8" x14ac:dyDescent="0.15">
      <c r="C333" s="476"/>
      <c r="D333" s="478"/>
      <c r="E333" s="476"/>
      <c r="F333" s="477"/>
      <c r="G333" s="477"/>
      <c r="H333" s="478"/>
    </row>
    <row r="334" spans="3:8" x14ac:dyDescent="0.15">
      <c r="C334" s="476"/>
      <c r="D334" s="478"/>
      <c r="E334" s="476"/>
      <c r="F334" s="477"/>
      <c r="G334" s="477"/>
      <c r="H334" s="478"/>
    </row>
    <row r="335" spans="3:8" x14ac:dyDescent="0.15">
      <c r="C335" s="476"/>
      <c r="D335" s="478"/>
      <c r="E335" s="476"/>
      <c r="F335" s="477"/>
      <c r="G335" s="477"/>
      <c r="H335" s="478"/>
    </row>
    <row r="336" spans="3:8" x14ac:dyDescent="0.15">
      <c r="C336" s="476"/>
      <c r="D336" s="478"/>
      <c r="E336" s="476"/>
      <c r="F336" s="477"/>
      <c r="G336" s="477"/>
      <c r="H336" s="478"/>
    </row>
    <row r="337" spans="3:8" x14ac:dyDescent="0.15">
      <c r="C337" s="476"/>
      <c r="D337" s="478"/>
      <c r="E337" s="476"/>
      <c r="F337" s="477"/>
      <c r="G337" s="477"/>
      <c r="H337" s="478"/>
    </row>
    <row r="338" spans="3:8" x14ac:dyDescent="0.15">
      <c r="C338" s="476"/>
      <c r="D338" s="478"/>
      <c r="E338" s="476"/>
      <c r="F338" s="477"/>
      <c r="G338" s="477"/>
      <c r="H338" s="478"/>
    </row>
    <row r="339" spans="3:8" x14ac:dyDescent="0.15">
      <c r="C339" s="476"/>
      <c r="D339" s="478"/>
      <c r="E339" s="476"/>
      <c r="F339" s="477"/>
      <c r="G339" s="477"/>
      <c r="H339" s="478"/>
    </row>
    <row r="340" spans="3:8" x14ac:dyDescent="0.15">
      <c r="C340" s="476"/>
      <c r="D340" s="478"/>
      <c r="E340" s="476"/>
      <c r="F340" s="477"/>
      <c r="G340" s="477"/>
      <c r="H340" s="478"/>
    </row>
    <row r="341" spans="3:8" x14ac:dyDescent="0.15">
      <c r="C341" s="476"/>
      <c r="D341" s="478"/>
      <c r="E341" s="476"/>
      <c r="F341" s="477"/>
      <c r="G341" s="477"/>
      <c r="H341" s="478"/>
    </row>
    <row r="342" spans="3:8" x14ac:dyDescent="0.15">
      <c r="C342" s="476"/>
      <c r="D342" s="478"/>
      <c r="E342" s="476"/>
      <c r="F342" s="477"/>
      <c r="G342" s="477"/>
      <c r="H342" s="478"/>
    </row>
    <row r="343" spans="3:8" x14ac:dyDescent="0.15">
      <c r="C343" s="476"/>
      <c r="D343" s="478"/>
      <c r="E343" s="476"/>
      <c r="F343" s="477"/>
      <c r="G343" s="477"/>
      <c r="H343" s="478"/>
    </row>
    <row r="344" spans="3:8" x14ac:dyDescent="0.15">
      <c r="C344" s="476"/>
      <c r="D344" s="478"/>
      <c r="E344" s="476"/>
      <c r="F344" s="477"/>
      <c r="G344" s="477"/>
      <c r="H344" s="478"/>
    </row>
    <row r="345" spans="3:8" x14ac:dyDescent="0.15">
      <c r="C345" s="476"/>
      <c r="D345" s="478"/>
      <c r="E345" s="476"/>
      <c r="F345" s="477"/>
      <c r="G345" s="477"/>
      <c r="H345" s="478"/>
    </row>
    <row r="346" spans="3:8" x14ac:dyDescent="0.15">
      <c r="C346" s="476"/>
      <c r="D346" s="478"/>
      <c r="E346" s="476"/>
      <c r="F346" s="477"/>
      <c r="G346" s="477"/>
      <c r="H346" s="478"/>
    </row>
    <row r="347" spans="3:8" x14ac:dyDescent="0.15">
      <c r="C347" s="476"/>
      <c r="D347" s="478"/>
      <c r="E347" s="476"/>
      <c r="F347" s="477"/>
      <c r="G347" s="477"/>
      <c r="H347" s="478"/>
    </row>
    <row r="348" spans="3:8" x14ac:dyDescent="0.15">
      <c r="C348" s="476"/>
      <c r="D348" s="478"/>
      <c r="E348" s="476"/>
      <c r="F348" s="477"/>
      <c r="G348" s="477"/>
      <c r="H348" s="478"/>
    </row>
    <row r="349" spans="3:8" x14ac:dyDescent="0.15">
      <c r="C349" s="476"/>
      <c r="D349" s="478"/>
      <c r="E349" s="476"/>
      <c r="F349" s="477"/>
      <c r="G349" s="477"/>
      <c r="H349" s="478"/>
    </row>
    <row r="350" spans="3:8" x14ac:dyDescent="0.15">
      <c r="C350" s="476"/>
      <c r="D350" s="478"/>
      <c r="E350" s="476"/>
      <c r="F350" s="477"/>
      <c r="G350" s="477"/>
      <c r="H350" s="478"/>
    </row>
    <row r="351" spans="3:8" x14ac:dyDescent="0.15">
      <c r="C351" s="476"/>
      <c r="D351" s="478"/>
      <c r="E351" s="476"/>
      <c r="F351" s="477"/>
      <c r="G351" s="477"/>
      <c r="H351" s="478"/>
    </row>
    <row r="352" spans="3:8" x14ac:dyDescent="0.15">
      <c r="C352" s="476"/>
      <c r="D352" s="478"/>
      <c r="E352" s="476"/>
      <c r="F352" s="477"/>
      <c r="G352" s="477"/>
      <c r="H352" s="478"/>
    </row>
    <row r="353" spans="3:8" x14ac:dyDescent="0.15">
      <c r="C353" s="476"/>
      <c r="D353" s="478"/>
      <c r="E353" s="476"/>
      <c r="F353" s="477"/>
      <c r="G353" s="477"/>
      <c r="H353" s="478"/>
    </row>
    <row r="354" spans="3:8" x14ac:dyDescent="0.15">
      <c r="C354" s="476"/>
      <c r="D354" s="478"/>
      <c r="E354" s="476"/>
      <c r="F354" s="477"/>
      <c r="G354" s="477"/>
      <c r="H354" s="478"/>
    </row>
    <row r="355" spans="3:8" x14ac:dyDescent="0.15">
      <c r="C355" s="476"/>
      <c r="D355" s="478"/>
      <c r="E355" s="476"/>
      <c r="F355" s="477"/>
      <c r="G355" s="477"/>
      <c r="H355" s="478"/>
    </row>
    <row r="356" spans="3:8" x14ac:dyDescent="0.15">
      <c r="C356" s="476"/>
      <c r="D356" s="478"/>
      <c r="E356" s="476"/>
      <c r="F356" s="477"/>
      <c r="G356" s="477"/>
      <c r="H356" s="478"/>
    </row>
    <row r="357" spans="3:8" x14ac:dyDescent="0.15">
      <c r="C357" s="476"/>
      <c r="D357" s="478"/>
      <c r="E357" s="476"/>
      <c r="F357" s="477"/>
      <c r="G357" s="477"/>
      <c r="H357" s="478"/>
    </row>
    <row r="358" spans="3:8" x14ac:dyDescent="0.15">
      <c r="C358" s="476"/>
      <c r="D358" s="478"/>
      <c r="E358" s="476"/>
      <c r="F358" s="477"/>
      <c r="G358" s="477"/>
      <c r="H358" s="478"/>
    </row>
    <row r="359" spans="3:8" x14ac:dyDescent="0.15">
      <c r="C359" s="476"/>
      <c r="D359" s="478"/>
      <c r="E359" s="476"/>
      <c r="F359" s="477"/>
      <c r="G359" s="477"/>
      <c r="H359" s="478"/>
    </row>
    <row r="360" spans="3:8" x14ac:dyDescent="0.15">
      <c r="C360" s="476"/>
      <c r="D360" s="478"/>
      <c r="E360" s="476"/>
      <c r="F360" s="477"/>
      <c r="G360" s="477"/>
      <c r="H360" s="478"/>
    </row>
    <row r="361" spans="3:8" x14ac:dyDescent="0.15">
      <c r="C361" s="476"/>
      <c r="D361" s="478"/>
      <c r="E361" s="476"/>
      <c r="F361" s="477"/>
      <c r="G361" s="477"/>
      <c r="H361" s="478"/>
    </row>
    <row r="362" spans="3:8" x14ac:dyDescent="0.15">
      <c r="C362" s="476"/>
      <c r="D362" s="478"/>
      <c r="E362" s="476"/>
      <c r="F362" s="477"/>
      <c r="G362" s="477"/>
      <c r="H362" s="478"/>
    </row>
    <row r="363" spans="3:8" x14ac:dyDescent="0.15">
      <c r="C363" s="476"/>
      <c r="D363" s="478"/>
      <c r="E363" s="476"/>
      <c r="F363" s="477"/>
      <c r="G363" s="477"/>
      <c r="H363" s="478"/>
    </row>
    <row r="364" spans="3:8" x14ac:dyDescent="0.15">
      <c r="C364" s="476"/>
      <c r="D364" s="478"/>
      <c r="E364" s="476"/>
      <c r="F364" s="477"/>
      <c r="G364" s="477"/>
      <c r="H364" s="478"/>
    </row>
    <row r="365" spans="3:8" x14ac:dyDescent="0.15">
      <c r="C365" s="476"/>
      <c r="D365" s="478"/>
      <c r="E365" s="476"/>
      <c r="F365" s="477"/>
      <c r="G365" s="477"/>
      <c r="H365" s="478"/>
    </row>
    <row r="366" spans="3:8" x14ac:dyDescent="0.15">
      <c r="C366" s="476"/>
      <c r="D366" s="478"/>
      <c r="E366" s="476"/>
      <c r="F366" s="477"/>
      <c r="G366" s="477"/>
      <c r="H366" s="478"/>
    </row>
    <row r="367" spans="3:8" x14ac:dyDescent="0.15">
      <c r="C367" s="476"/>
      <c r="D367" s="478"/>
      <c r="E367" s="476"/>
      <c r="F367" s="477"/>
      <c r="G367" s="477"/>
      <c r="H367" s="478"/>
    </row>
    <row r="368" spans="3:8" x14ac:dyDescent="0.15">
      <c r="C368" s="476"/>
      <c r="D368" s="478"/>
      <c r="E368" s="476"/>
      <c r="F368" s="477"/>
      <c r="G368" s="477"/>
      <c r="H368" s="478"/>
    </row>
    <row r="369" spans="3:8" x14ac:dyDescent="0.15">
      <c r="C369" s="476"/>
      <c r="D369" s="478"/>
      <c r="E369" s="476"/>
      <c r="F369" s="477"/>
      <c r="G369" s="477"/>
      <c r="H369" s="478"/>
    </row>
    <row r="370" spans="3:8" x14ac:dyDescent="0.15">
      <c r="C370" s="476"/>
      <c r="D370" s="478"/>
      <c r="E370" s="476"/>
      <c r="F370" s="477"/>
      <c r="G370" s="477"/>
      <c r="H370" s="478"/>
    </row>
    <row r="371" spans="3:8" x14ac:dyDescent="0.15">
      <c r="C371" s="476"/>
      <c r="D371" s="478"/>
      <c r="E371" s="476"/>
      <c r="F371" s="477"/>
      <c r="G371" s="477"/>
      <c r="H371" s="478"/>
    </row>
    <row r="372" spans="3:8" x14ac:dyDescent="0.15">
      <c r="C372" s="476"/>
      <c r="D372" s="478"/>
      <c r="E372" s="476"/>
      <c r="F372" s="477"/>
      <c r="G372" s="477"/>
      <c r="H372" s="478"/>
    </row>
    <row r="373" spans="3:8" x14ac:dyDescent="0.15">
      <c r="C373" s="476"/>
      <c r="D373" s="478"/>
      <c r="E373" s="476"/>
      <c r="F373" s="477"/>
      <c r="G373" s="477"/>
      <c r="H373" s="478"/>
    </row>
    <row r="374" spans="3:8" x14ac:dyDescent="0.15">
      <c r="C374" s="476"/>
      <c r="D374" s="478"/>
      <c r="E374" s="476"/>
      <c r="F374" s="477"/>
      <c r="G374" s="477"/>
      <c r="H374" s="478"/>
    </row>
    <row r="375" spans="3:8" x14ac:dyDescent="0.15">
      <c r="C375" s="476"/>
      <c r="D375" s="478"/>
      <c r="E375" s="476"/>
      <c r="F375" s="477"/>
      <c r="G375" s="477"/>
      <c r="H375" s="478"/>
    </row>
    <row r="376" spans="3:8" x14ac:dyDescent="0.15">
      <c r="C376" s="476"/>
      <c r="D376" s="478"/>
      <c r="E376" s="476"/>
      <c r="F376" s="477"/>
      <c r="G376" s="477"/>
      <c r="H376" s="478"/>
    </row>
    <row r="377" spans="3:8" x14ac:dyDescent="0.15">
      <c r="C377" s="476"/>
      <c r="D377" s="478"/>
      <c r="E377" s="476"/>
      <c r="F377" s="477"/>
      <c r="G377" s="477"/>
      <c r="H377" s="478"/>
    </row>
    <row r="378" spans="3:8" x14ac:dyDescent="0.15">
      <c r="C378" s="476"/>
      <c r="D378" s="478"/>
      <c r="E378" s="476"/>
      <c r="F378" s="477"/>
      <c r="G378" s="477"/>
      <c r="H378" s="478"/>
    </row>
    <row r="379" spans="3:8" x14ac:dyDescent="0.15">
      <c r="C379" s="476"/>
      <c r="D379" s="478"/>
      <c r="E379" s="476"/>
      <c r="F379" s="477"/>
      <c r="G379" s="477"/>
      <c r="H379" s="478"/>
    </row>
    <row r="380" spans="3:8" x14ac:dyDescent="0.15">
      <c r="C380" s="476"/>
      <c r="D380" s="478"/>
      <c r="E380" s="476"/>
      <c r="F380" s="477"/>
      <c r="G380" s="477"/>
      <c r="H380" s="478"/>
    </row>
    <row r="381" spans="3:8" x14ac:dyDescent="0.15">
      <c r="C381" s="476"/>
      <c r="D381" s="478"/>
      <c r="E381" s="476"/>
      <c r="F381" s="477"/>
      <c r="G381" s="477"/>
      <c r="H381" s="478"/>
    </row>
    <row r="382" spans="3:8" x14ac:dyDescent="0.15">
      <c r="C382" s="476"/>
      <c r="D382" s="478"/>
      <c r="E382" s="476"/>
      <c r="F382" s="477"/>
      <c r="G382" s="477"/>
      <c r="H382" s="478"/>
    </row>
    <row r="383" spans="3:8" x14ac:dyDescent="0.15">
      <c r="C383" s="476"/>
      <c r="D383" s="478"/>
      <c r="E383" s="476"/>
      <c r="F383" s="477"/>
      <c r="G383" s="477"/>
      <c r="H383" s="478"/>
    </row>
    <row r="384" spans="3:8" x14ac:dyDescent="0.15">
      <c r="C384" s="476"/>
      <c r="D384" s="478"/>
      <c r="E384" s="476"/>
      <c r="F384" s="477"/>
      <c r="G384" s="477"/>
      <c r="H384" s="478"/>
    </row>
    <row r="385" spans="3:8" x14ac:dyDescent="0.15">
      <c r="C385" s="476"/>
      <c r="D385" s="478"/>
      <c r="E385" s="476"/>
      <c r="F385" s="477"/>
      <c r="G385" s="477"/>
      <c r="H385" s="478"/>
    </row>
    <row r="386" spans="3:8" x14ac:dyDescent="0.15">
      <c r="C386" s="476"/>
      <c r="D386" s="478"/>
      <c r="E386" s="476"/>
      <c r="F386" s="477"/>
      <c r="G386" s="477"/>
      <c r="H386" s="478"/>
    </row>
    <row r="387" spans="3:8" x14ac:dyDescent="0.15">
      <c r="C387" s="476"/>
      <c r="D387" s="478"/>
      <c r="E387" s="476"/>
      <c r="F387" s="477"/>
      <c r="G387" s="477"/>
      <c r="H387" s="478"/>
    </row>
    <row r="388" spans="3:8" x14ac:dyDescent="0.15">
      <c r="C388" s="476"/>
      <c r="D388" s="478"/>
      <c r="E388" s="476"/>
      <c r="F388" s="477"/>
      <c r="G388" s="477"/>
      <c r="H388" s="478"/>
    </row>
    <row r="389" spans="3:8" x14ac:dyDescent="0.15">
      <c r="C389" s="476"/>
      <c r="D389" s="478"/>
      <c r="E389" s="476"/>
      <c r="F389" s="477"/>
      <c r="G389" s="477"/>
      <c r="H389" s="478"/>
    </row>
    <row r="390" spans="3:8" x14ac:dyDescent="0.15">
      <c r="C390" s="476"/>
      <c r="D390" s="478"/>
      <c r="E390" s="476"/>
      <c r="F390" s="477"/>
      <c r="G390" s="477"/>
      <c r="H390" s="478"/>
    </row>
    <row r="391" spans="3:8" x14ac:dyDescent="0.15">
      <c r="C391" s="476"/>
      <c r="D391" s="478"/>
      <c r="E391" s="476"/>
      <c r="F391" s="477"/>
      <c r="G391" s="477"/>
      <c r="H391" s="478"/>
    </row>
    <row r="392" spans="3:8" x14ac:dyDescent="0.15">
      <c r="C392" s="476"/>
      <c r="D392" s="478"/>
      <c r="E392" s="476"/>
      <c r="F392" s="477"/>
      <c r="G392" s="477"/>
      <c r="H392" s="478"/>
    </row>
    <row r="393" spans="3:8" x14ac:dyDescent="0.15">
      <c r="C393" s="476"/>
      <c r="D393" s="478"/>
      <c r="E393" s="476"/>
      <c r="F393" s="477"/>
      <c r="G393" s="477"/>
      <c r="H393" s="478"/>
    </row>
    <row r="394" spans="3:8" x14ac:dyDescent="0.15">
      <c r="C394" s="476"/>
      <c r="D394" s="478"/>
      <c r="E394" s="476"/>
      <c r="F394" s="477"/>
      <c r="G394" s="477"/>
      <c r="H394" s="478"/>
    </row>
    <row r="395" spans="3:8" x14ac:dyDescent="0.15">
      <c r="C395" s="476"/>
      <c r="D395" s="478"/>
      <c r="E395" s="476"/>
      <c r="F395" s="477"/>
      <c r="G395" s="477"/>
      <c r="H395" s="478"/>
    </row>
    <row r="396" spans="3:8" x14ac:dyDescent="0.15">
      <c r="C396" s="476"/>
      <c r="D396" s="478"/>
      <c r="E396" s="476"/>
      <c r="F396" s="477"/>
      <c r="G396" s="477"/>
      <c r="H396" s="478"/>
    </row>
    <row r="397" spans="3:8" x14ac:dyDescent="0.15">
      <c r="C397" s="476"/>
      <c r="D397" s="478"/>
      <c r="E397" s="476"/>
      <c r="F397" s="477"/>
      <c r="G397" s="477"/>
      <c r="H397" s="478"/>
    </row>
    <row r="398" spans="3:8" x14ac:dyDescent="0.15">
      <c r="C398" s="476"/>
      <c r="D398" s="478"/>
      <c r="E398" s="476"/>
      <c r="F398" s="477"/>
      <c r="G398" s="477"/>
      <c r="H398" s="478"/>
    </row>
    <row r="399" spans="3:8" x14ac:dyDescent="0.15">
      <c r="C399" s="476"/>
      <c r="D399" s="478"/>
      <c r="E399" s="476"/>
      <c r="F399" s="477"/>
      <c r="G399" s="477"/>
      <c r="H399" s="478"/>
    </row>
    <row r="400" spans="3:8" x14ac:dyDescent="0.15">
      <c r="C400" s="476"/>
      <c r="D400" s="478"/>
      <c r="E400" s="476"/>
      <c r="F400" s="477"/>
      <c r="G400" s="477"/>
      <c r="H400" s="478"/>
    </row>
    <row r="401" spans="3:8" x14ac:dyDescent="0.15">
      <c r="C401" s="476"/>
      <c r="D401" s="478"/>
      <c r="E401" s="476"/>
      <c r="F401" s="477"/>
      <c r="G401" s="477"/>
      <c r="H401" s="478"/>
    </row>
    <row r="402" spans="3:8" x14ac:dyDescent="0.15">
      <c r="C402" s="476"/>
      <c r="D402" s="478"/>
      <c r="E402" s="476"/>
      <c r="F402" s="477"/>
      <c r="G402" s="477"/>
      <c r="H402" s="478"/>
    </row>
    <row r="403" spans="3:8" x14ac:dyDescent="0.15">
      <c r="E403" s="476"/>
      <c r="F403" s="477"/>
      <c r="G403" s="477"/>
      <c r="H403" s="478"/>
    </row>
    <row r="404" spans="3:8" x14ac:dyDescent="0.15">
      <c r="E404" s="476"/>
      <c r="F404" s="477"/>
      <c r="G404" s="477"/>
      <c r="H404" s="478"/>
    </row>
    <row r="405" spans="3:8" x14ac:dyDescent="0.15">
      <c r="E405" s="476"/>
      <c r="F405" s="477"/>
      <c r="G405" s="477"/>
      <c r="H405" s="478"/>
    </row>
    <row r="406" spans="3:8" x14ac:dyDescent="0.15">
      <c r="E406" s="476"/>
      <c r="F406" s="477"/>
      <c r="G406" s="477"/>
      <c r="H406" s="478"/>
    </row>
    <row r="407" spans="3:8" x14ac:dyDescent="0.15">
      <c r="E407" s="476"/>
      <c r="F407" s="477"/>
      <c r="G407" s="477"/>
      <c r="H407" s="478"/>
    </row>
    <row r="408" spans="3:8" x14ac:dyDescent="0.15">
      <c r="E408" s="476"/>
      <c r="F408" s="477"/>
      <c r="G408" s="477"/>
      <c r="H408" s="478"/>
    </row>
    <row r="409" spans="3:8" x14ac:dyDescent="0.15">
      <c r="E409" s="476"/>
      <c r="F409" s="477"/>
      <c r="G409" s="477"/>
      <c r="H409" s="478"/>
    </row>
    <row r="410" spans="3:8" x14ac:dyDescent="0.15">
      <c r="E410" s="476"/>
      <c r="F410" s="477"/>
      <c r="G410" s="477"/>
      <c r="H410" s="478"/>
    </row>
    <row r="411" spans="3:8" x14ac:dyDescent="0.15">
      <c r="E411" s="476"/>
      <c r="F411" s="477"/>
      <c r="G411" s="477"/>
      <c r="H411" s="478"/>
    </row>
    <row r="412" spans="3:8" x14ac:dyDescent="0.15">
      <c r="E412" s="476"/>
      <c r="F412" s="477"/>
      <c r="G412" s="477"/>
      <c r="H412" s="478"/>
    </row>
    <row r="413" spans="3:8" x14ac:dyDescent="0.15">
      <c r="E413" s="476"/>
      <c r="F413" s="477"/>
      <c r="G413" s="477"/>
      <c r="H413" s="478"/>
    </row>
    <row r="414" spans="3:8" x14ac:dyDescent="0.15">
      <c r="E414" s="476"/>
      <c r="F414" s="477"/>
      <c r="G414" s="477"/>
      <c r="H414" s="478"/>
    </row>
    <row r="415" spans="3:8" x14ac:dyDescent="0.15">
      <c r="E415" s="476"/>
      <c r="F415" s="477"/>
      <c r="G415" s="477"/>
      <c r="H415" s="478"/>
    </row>
    <row r="416" spans="3:8" x14ac:dyDescent="0.15">
      <c r="E416" s="476"/>
      <c r="F416" s="477"/>
      <c r="G416" s="477"/>
      <c r="H416" s="478"/>
    </row>
    <row r="417" spans="5:8" x14ac:dyDescent="0.15">
      <c r="E417" s="476"/>
      <c r="F417" s="477"/>
      <c r="G417" s="477"/>
      <c r="H417" s="478"/>
    </row>
    <row r="418" spans="5:8" x14ac:dyDescent="0.15">
      <c r="E418" s="476"/>
      <c r="F418" s="477"/>
      <c r="G418" s="477"/>
      <c r="H418" s="478"/>
    </row>
    <row r="419" spans="5:8" x14ac:dyDescent="0.15">
      <c r="E419" s="476"/>
      <c r="F419" s="477"/>
      <c r="G419" s="477"/>
      <c r="H419" s="478"/>
    </row>
    <row r="420" spans="5:8" x14ac:dyDescent="0.15">
      <c r="E420" s="476"/>
      <c r="F420" s="477"/>
      <c r="G420" s="477"/>
      <c r="H420" s="478"/>
    </row>
    <row r="421" spans="5:8" x14ac:dyDescent="0.15">
      <c r="E421" s="476"/>
      <c r="F421" s="477"/>
      <c r="G421" s="477"/>
      <c r="H421" s="478"/>
    </row>
    <row r="422" spans="5:8" x14ac:dyDescent="0.15">
      <c r="E422" s="476"/>
      <c r="F422" s="477"/>
      <c r="G422" s="477"/>
      <c r="H422" s="478"/>
    </row>
    <row r="423" spans="5:8" x14ac:dyDescent="0.15">
      <c r="E423" s="476"/>
      <c r="F423" s="477"/>
      <c r="G423" s="477"/>
      <c r="H423" s="478"/>
    </row>
    <row r="424" spans="5:8" x14ac:dyDescent="0.15">
      <c r="E424" s="476"/>
      <c r="F424" s="477"/>
      <c r="G424" s="477"/>
      <c r="H424" s="478"/>
    </row>
    <row r="425" spans="5:8" x14ac:dyDescent="0.15">
      <c r="E425" s="476"/>
      <c r="F425" s="477"/>
      <c r="G425" s="477"/>
      <c r="H425" s="478"/>
    </row>
    <row r="426" spans="5:8" x14ac:dyDescent="0.15">
      <c r="E426" s="476"/>
      <c r="F426" s="477"/>
      <c r="G426" s="477"/>
      <c r="H426" s="478"/>
    </row>
    <row r="427" spans="5:8" x14ac:dyDescent="0.15">
      <c r="E427" s="476"/>
      <c r="F427" s="477"/>
      <c r="G427" s="477"/>
      <c r="H427" s="478"/>
    </row>
    <row r="428" spans="5:8" x14ac:dyDescent="0.15">
      <c r="E428" s="476"/>
      <c r="F428" s="477"/>
      <c r="G428" s="477"/>
      <c r="H428" s="478"/>
    </row>
    <row r="429" spans="5:8" x14ac:dyDescent="0.15">
      <c r="E429" s="476"/>
      <c r="F429" s="477"/>
      <c r="G429" s="477"/>
      <c r="H429" s="478"/>
    </row>
    <row r="430" spans="5:8" x14ac:dyDescent="0.15">
      <c r="E430" s="476"/>
      <c r="F430" s="477"/>
      <c r="G430" s="477"/>
      <c r="H430" s="478"/>
    </row>
    <row r="431" spans="5:8" x14ac:dyDescent="0.15">
      <c r="E431" s="476"/>
      <c r="F431" s="477"/>
      <c r="G431" s="477"/>
      <c r="H431" s="478"/>
    </row>
    <row r="432" spans="5:8" x14ac:dyDescent="0.15">
      <c r="E432" s="476"/>
      <c r="F432" s="477"/>
      <c r="G432" s="477"/>
      <c r="H432" s="478"/>
    </row>
    <row r="433" spans="5:8" x14ac:dyDescent="0.15">
      <c r="E433" s="476"/>
      <c r="F433" s="477"/>
      <c r="G433" s="477"/>
      <c r="H433" s="478"/>
    </row>
    <row r="434" spans="5:8" x14ac:dyDescent="0.15">
      <c r="E434" s="476"/>
      <c r="F434" s="477"/>
      <c r="G434" s="477"/>
      <c r="H434" s="478"/>
    </row>
    <row r="435" spans="5:8" x14ac:dyDescent="0.15">
      <c r="E435" s="476"/>
      <c r="F435" s="477"/>
      <c r="G435" s="477"/>
      <c r="H435" s="478"/>
    </row>
    <row r="436" spans="5:8" x14ac:dyDescent="0.15">
      <c r="E436" s="476"/>
      <c r="F436" s="477"/>
      <c r="G436" s="477"/>
      <c r="H436" s="478"/>
    </row>
    <row r="437" spans="5:8" x14ac:dyDescent="0.15">
      <c r="E437" s="476"/>
      <c r="F437" s="477"/>
      <c r="G437" s="477"/>
      <c r="H437" s="478"/>
    </row>
    <row r="438" spans="5:8" x14ac:dyDescent="0.15">
      <c r="E438" s="476"/>
      <c r="F438" s="477"/>
      <c r="G438" s="477"/>
      <c r="H438" s="478"/>
    </row>
    <row r="439" spans="5:8" x14ac:dyDescent="0.15">
      <c r="E439" s="476"/>
      <c r="F439" s="477"/>
      <c r="G439" s="477"/>
      <c r="H439" s="478"/>
    </row>
    <row r="440" spans="5:8" x14ac:dyDescent="0.15">
      <c r="E440" s="476"/>
      <c r="F440" s="477"/>
      <c r="G440" s="477"/>
      <c r="H440" s="478"/>
    </row>
    <row r="441" spans="5:8" x14ac:dyDescent="0.15">
      <c r="E441" s="476"/>
      <c r="F441" s="477"/>
      <c r="G441" s="477"/>
      <c r="H441" s="478"/>
    </row>
    <row r="442" spans="5:8" x14ac:dyDescent="0.15">
      <c r="E442" s="476"/>
      <c r="F442" s="477"/>
      <c r="G442" s="477"/>
      <c r="H442" s="478"/>
    </row>
    <row r="443" spans="5:8" x14ac:dyDescent="0.15">
      <c r="E443" s="476"/>
      <c r="F443" s="477"/>
      <c r="G443" s="477"/>
      <c r="H443" s="478"/>
    </row>
    <row r="444" spans="5:8" x14ac:dyDescent="0.15">
      <c r="E444" s="476"/>
      <c r="F444" s="477"/>
      <c r="G444" s="477"/>
      <c r="H444" s="478"/>
    </row>
    <row r="445" spans="5:8" x14ac:dyDescent="0.15">
      <c r="E445" s="476"/>
      <c r="F445" s="477"/>
      <c r="G445" s="477"/>
      <c r="H445" s="478"/>
    </row>
    <row r="446" spans="5:8" x14ac:dyDescent="0.15">
      <c r="E446" s="476"/>
      <c r="F446" s="477"/>
      <c r="G446" s="477"/>
      <c r="H446" s="478"/>
    </row>
    <row r="447" spans="5:8" x14ac:dyDescent="0.15">
      <c r="E447" s="476"/>
      <c r="F447" s="477"/>
      <c r="G447" s="477"/>
      <c r="H447" s="478"/>
    </row>
    <row r="448" spans="5:8" x14ac:dyDescent="0.15">
      <c r="E448" s="476"/>
      <c r="F448" s="477"/>
      <c r="G448" s="477"/>
      <c r="H448" s="478"/>
    </row>
    <row r="449" spans="5:8" x14ac:dyDescent="0.15">
      <c r="E449" s="476"/>
      <c r="F449" s="477"/>
      <c r="G449" s="477"/>
      <c r="H449" s="478"/>
    </row>
    <row r="450" spans="5:8" x14ac:dyDescent="0.15">
      <c r="E450" s="476"/>
      <c r="F450" s="477"/>
      <c r="G450" s="477"/>
      <c r="H450" s="478"/>
    </row>
    <row r="451" spans="5:8" x14ac:dyDescent="0.15">
      <c r="E451" s="476"/>
      <c r="F451" s="477"/>
      <c r="G451" s="477"/>
      <c r="H451" s="478"/>
    </row>
    <row r="452" spans="5:8" x14ac:dyDescent="0.15">
      <c r="E452" s="476"/>
      <c r="F452" s="477"/>
      <c r="G452" s="477"/>
      <c r="H452" s="478"/>
    </row>
    <row r="453" spans="5:8" x14ac:dyDescent="0.15">
      <c r="E453" s="476"/>
      <c r="F453" s="477"/>
      <c r="G453" s="477"/>
      <c r="H453" s="478"/>
    </row>
    <row r="454" spans="5:8" x14ac:dyDescent="0.15">
      <c r="E454" s="476"/>
      <c r="F454" s="477"/>
      <c r="G454" s="477"/>
      <c r="H454" s="478"/>
    </row>
    <row r="455" spans="5:8" x14ac:dyDescent="0.15">
      <c r="E455" s="476"/>
      <c r="F455" s="477"/>
      <c r="G455" s="477"/>
      <c r="H455" s="478"/>
    </row>
    <row r="456" spans="5:8" x14ac:dyDescent="0.15">
      <c r="E456" s="476"/>
      <c r="F456" s="477"/>
      <c r="G456" s="477"/>
      <c r="H456" s="478"/>
    </row>
    <row r="457" spans="5:8" x14ac:dyDescent="0.15">
      <c r="E457" s="476"/>
      <c r="F457" s="477"/>
      <c r="G457" s="477"/>
      <c r="H457" s="478"/>
    </row>
    <row r="458" spans="5:8" x14ac:dyDescent="0.15">
      <c r="E458" s="476"/>
      <c r="F458" s="477"/>
      <c r="G458" s="477"/>
      <c r="H458" s="478"/>
    </row>
    <row r="459" spans="5:8" x14ac:dyDescent="0.15">
      <c r="E459" s="476"/>
      <c r="F459" s="477"/>
      <c r="G459" s="477"/>
      <c r="H459" s="478"/>
    </row>
    <row r="460" spans="5:8" x14ac:dyDescent="0.15">
      <c r="E460" s="476"/>
      <c r="F460" s="477"/>
      <c r="G460" s="477"/>
      <c r="H460" s="478"/>
    </row>
    <row r="461" spans="5:8" x14ac:dyDescent="0.15">
      <c r="E461" s="476"/>
      <c r="F461" s="477"/>
      <c r="G461" s="477"/>
      <c r="H461" s="478"/>
    </row>
    <row r="462" spans="5:8" x14ac:dyDescent="0.15">
      <c r="E462" s="476"/>
      <c r="F462" s="477"/>
      <c r="G462" s="477"/>
      <c r="H462" s="478"/>
    </row>
    <row r="463" spans="5:8" x14ac:dyDescent="0.15">
      <c r="E463" s="476"/>
      <c r="F463" s="477"/>
      <c r="G463" s="477"/>
      <c r="H463" s="478"/>
    </row>
    <row r="464" spans="5:8" x14ac:dyDescent="0.15">
      <c r="E464" s="476"/>
      <c r="F464" s="477"/>
      <c r="G464" s="477"/>
      <c r="H464" s="478"/>
    </row>
    <row r="465" spans="5:8" x14ac:dyDescent="0.15">
      <c r="E465" s="476"/>
      <c r="F465" s="477"/>
      <c r="G465" s="477"/>
      <c r="H465" s="478"/>
    </row>
    <row r="466" spans="5:8" x14ac:dyDescent="0.15">
      <c r="E466" s="476"/>
      <c r="F466" s="477"/>
      <c r="G466" s="477"/>
      <c r="H466" s="478"/>
    </row>
    <row r="467" spans="5:8" x14ac:dyDescent="0.15">
      <c r="E467" s="476"/>
      <c r="F467" s="477"/>
      <c r="G467" s="477"/>
      <c r="H467" s="478"/>
    </row>
    <row r="468" spans="5:8" x14ac:dyDescent="0.15">
      <c r="E468" s="476"/>
      <c r="F468" s="477"/>
      <c r="G468" s="477"/>
      <c r="H468" s="478"/>
    </row>
    <row r="469" spans="5:8" x14ac:dyDescent="0.15">
      <c r="E469" s="476"/>
      <c r="F469" s="477"/>
      <c r="G469" s="477"/>
      <c r="H469" s="478"/>
    </row>
    <row r="470" spans="5:8" x14ac:dyDescent="0.15">
      <c r="E470" s="476"/>
      <c r="F470" s="477"/>
      <c r="G470" s="477"/>
      <c r="H470" s="478"/>
    </row>
    <row r="471" spans="5:8" x14ac:dyDescent="0.15">
      <c r="E471" s="476"/>
      <c r="F471" s="477"/>
      <c r="G471" s="477"/>
      <c r="H471" s="478"/>
    </row>
    <row r="472" spans="5:8" x14ac:dyDescent="0.15">
      <c r="E472" s="476"/>
      <c r="F472" s="477"/>
      <c r="G472" s="477"/>
      <c r="H472" s="478"/>
    </row>
    <row r="473" spans="5:8" x14ac:dyDescent="0.15">
      <c r="E473" s="476"/>
      <c r="F473" s="477"/>
      <c r="G473" s="477"/>
      <c r="H473" s="478"/>
    </row>
    <row r="474" spans="5:8" x14ac:dyDescent="0.15">
      <c r="E474" s="476"/>
      <c r="F474" s="477"/>
      <c r="G474" s="477"/>
      <c r="H474" s="478"/>
    </row>
    <row r="475" spans="5:8" x14ac:dyDescent="0.15">
      <c r="E475" s="476"/>
      <c r="F475" s="477"/>
      <c r="G475" s="477"/>
      <c r="H475" s="478"/>
    </row>
    <row r="476" spans="5:8" x14ac:dyDescent="0.15">
      <c r="E476" s="476"/>
      <c r="F476" s="477"/>
      <c r="G476" s="477"/>
      <c r="H476" s="478"/>
    </row>
    <row r="477" spans="5:8" x14ac:dyDescent="0.15">
      <c r="E477" s="476"/>
      <c r="F477" s="477"/>
      <c r="G477" s="477"/>
      <c r="H477" s="478"/>
    </row>
    <row r="478" spans="5:8" x14ac:dyDescent="0.15">
      <c r="E478" s="476"/>
      <c r="F478" s="477"/>
      <c r="G478" s="477"/>
      <c r="H478" s="478"/>
    </row>
    <row r="479" spans="5:8" x14ac:dyDescent="0.15">
      <c r="E479" s="476"/>
      <c r="F479" s="477"/>
      <c r="G479" s="477"/>
      <c r="H479" s="478"/>
    </row>
    <row r="480" spans="5:8" x14ac:dyDescent="0.15">
      <c r="E480" s="476"/>
      <c r="F480" s="477"/>
      <c r="G480" s="477"/>
      <c r="H480" s="478"/>
    </row>
    <row r="481" spans="5:8" x14ac:dyDescent="0.15">
      <c r="E481" s="476"/>
      <c r="F481" s="477"/>
      <c r="G481" s="477"/>
      <c r="H481" s="478"/>
    </row>
  </sheetData>
  <mergeCells count="874">
    <mergeCell ref="E480:H480"/>
    <mergeCell ref="E481:H481"/>
    <mergeCell ref="E475:H475"/>
    <mergeCell ref="E476:H476"/>
    <mergeCell ref="E477:H477"/>
    <mergeCell ref="E478:H478"/>
    <mergeCell ref="E479:H479"/>
    <mergeCell ref="E470:H470"/>
    <mergeCell ref="E471:H471"/>
    <mergeCell ref="E472:H472"/>
    <mergeCell ref="E473:H473"/>
    <mergeCell ref="E474:H474"/>
    <mergeCell ref="E465:H465"/>
    <mergeCell ref="E466:H466"/>
    <mergeCell ref="E467:H467"/>
    <mergeCell ref="E468:H468"/>
    <mergeCell ref="E469:H469"/>
    <mergeCell ref="E460:H460"/>
    <mergeCell ref="E461:H461"/>
    <mergeCell ref="E462:H462"/>
    <mergeCell ref="E463:H463"/>
    <mergeCell ref="E464:H464"/>
    <mergeCell ref="E455:H455"/>
    <mergeCell ref="E456:H456"/>
    <mergeCell ref="E457:H457"/>
    <mergeCell ref="E458:H458"/>
    <mergeCell ref="E459:H459"/>
    <mergeCell ref="E450:H450"/>
    <mergeCell ref="E451:H451"/>
    <mergeCell ref="E452:H452"/>
    <mergeCell ref="E453:H453"/>
    <mergeCell ref="E454:H454"/>
    <mergeCell ref="E445:H445"/>
    <mergeCell ref="E446:H446"/>
    <mergeCell ref="E447:H447"/>
    <mergeCell ref="E448:H448"/>
    <mergeCell ref="E449:H449"/>
    <mergeCell ref="E440:H440"/>
    <mergeCell ref="E441:H441"/>
    <mergeCell ref="E442:H442"/>
    <mergeCell ref="E443:H443"/>
    <mergeCell ref="E444:H444"/>
    <mergeCell ref="E435:H435"/>
    <mergeCell ref="E436:H436"/>
    <mergeCell ref="E437:H437"/>
    <mergeCell ref="E438:H438"/>
    <mergeCell ref="E439:H439"/>
    <mergeCell ref="E430:H430"/>
    <mergeCell ref="E431:H431"/>
    <mergeCell ref="E432:H432"/>
    <mergeCell ref="E433:H433"/>
    <mergeCell ref="E434:H434"/>
    <mergeCell ref="E425:H425"/>
    <mergeCell ref="E426:H426"/>
    <mergeCell ref="E427:H427"/>
    <mergeCell ref="E428:H428"/>
    <mergeCell ref="E429:H429"/>
    <mergeCell ref="E420:H420"/>
    <mergeCell ref="E421:H421"/>
    <mergeCell ref="E422:H422"/>
    <mergeCell ref="E423:H423"/>
    <mergeCell ref="E424:H424"/>
    <mergeCell ref="E415:H415"/>
    <mergeCell ref="E416:H416"/>
    <mergeCell ref="E417:H417"/>
    <mergeCell ref="E418:H418"/>
    <mergeCell ref="E419:H419"/>
    <mergeCell ref="E410:H410"/>
    <mergeCell ref="E411:H411"/>
    <mergeCell ref="E412:H412"/>
    <mergeCell ref="E413:H413"/>
    <mergeCell ref="E414:H414"/>
    <mergeCell ref="E405:H405"/>
    <mergeCell ref="E406:H406"/>
    <mergeCell ref="E407:H407"/>
    <mergeCell ref="E408:H408"/>
    <mergeCell ref="E409:H409"/>
    <mergeCell ref="E400:H400"/>
    <mergeCell ref="E401:H401"/>
    <mergeCell ref="E402:H402"/>
    <mergeCell ref="E403:H403"/>
    <mergeCell ref="E404:H404"/>
    <mergeCell ref="E395:H395"/>
    <mergeCell ref="E396:H396"/>
    <mergeCell ref="E397:H397"/>
    <mergeCell ref="E398:H398"/>
    <mergeCell ref="E399:H399"/>
    <mergeCell ref="E390:H390"/>
    <mergeCell ref="E391:H391"/>
    <mergeCell ref="E392:H392"/>
    <mergeCell ref="E393:H393"/>
    <mergeCell ref="E394:H394"/>
    <mergeCell ref="E385:H385"/>
    <mergeCell ref="E386:H386"/>
    <mergeCell ref="E387:H387"/>
    <mergeCell ref="E388:H388"/>
    <mergeCell ref="E389:H389"/>
    <mergeCell ref="E380:H380"/>
    <mergeCell ref="E381:H381"/>
    <mergeCell ref="E382:H382"/>
    <mergeCell ref="E383:H383"/>
    <mergeCell ref="E384:H384"/>
    <mergeCell ref="E375:H375"/>
    <mergeCell ref="E376:H376"/>
    <mergeCell ref="E377:H377"/>
    <mergeCell ref="E378:H378"/>
    <mergeCell ref="E379:H379"/>
    <mergeCell ref="E370:H370"/>
    <mergeCell ref="E371:H371"/>
    <mergeCell ref="E372:H372"/>
    <mergeCell ref="E373:H373"/>
    <mergeCell ref="E374:H374"/>
    <mergeCell ref="E365:H365"/>
    <mergeCell ref="E366:H366"/>
    <mergeCell ref="E367:H367"/>
    <mergeCell ref="E368:H368"/>
    <mergeCell ref="E369:H369"/>
    <mergeCell ref="E360:H360"/>
    <mergeCell ref="E361:H361"/>
    <mergeCell ref="E362:H362"/>
    <mergeCell ref="E363:H363"/>
    <mergeCell ref="E364:H364"/>
    <mergeCell ref="E355:H355"/>
    <mergeCell ref="E356:H356"/>
    <mergeCell ref="E357:H357"/>
    <mergeCell ref="E358:H358"/>
    <mergeCell ref="E359:H359"/>
    <mergeCell ref="E350:H350"/>
    <mergeCell ref="E351:H351"/>
    <mergeCell ref="E352:H352"/>
    <mergeCell ref="E353:H353"/>
    <mergeCell ref="E354:H354"/>
    <mergeCell ref="E345:H345"/>
    <mergeCell ref="E346:H346"/>
    <mergeCell ref="E347:H347"/>
    <mergeCell ref="E348:H348"/>
    <mergeCell ref="E349:H349"/>
    <mergeCell ref="E340:H340"/>
    <mergeCell ref="E341:H341"/>
    <mergeCell ref="E342:H342"/>
    <mergeCell ref="E343:H343"/>
    <mergeCell ref="E344:H344"/>
    <mergeCell ref="E335:H335"/>
    <mergeCell ref="E336:H336"/>
    <mergeCell ref="E337:H337"/>
    <mergeCell ref="E338:H338"/>
    <mergeCell ref="E339:H339"/>
    <mergeCell ref="E330:H330"/>
    <mergeCell ref="E331:H331"/>
    <mergeCell ref="E332:H332"/>
    <mergeCell ref="E333:H333"/>
    <mergeCell ref="E334:H334"/>
    <mergeCell ref="E325:H325"/>
    <mergeCell ref="E326:H326"/>
    <mergeCell ref="E327:H327"/>
    <mergeCell ref="E328:H328"/>
    <mergeCell ref="E329:H329"/>
    <mergeCell ref="E320:H320"/>
    <mergeCell ref="E321:H321"/>
    <mergeCell ref="E322:H322"/>
    <mergeCell ref="E323:H323"/>
    <mergeCell ref="E324:H324"/>
    <mergeCell ref="E315:H315"/>
    <mergeCell ref="E316:H316"/>
    <mergeCell ref="E317:H317"/>
    <mergeCell ref="E318:H318"/>
    <mergeCell ref="E319:H319"/>
    <mergeCell ref="E310:H310"/>
    <mergeCell ref="E311:H311"/>
    <mergeCell ref="E312:H312"/>
    <mergeCell ref="E313:H313"/>
    <mergeCell ref="E314:H314"/>
    <mergeCell ref="E305:H305"/>
    <mergeCell ref="E306:H306"/>
    <mergeCell ref="E307:H307"/>
    <mergeCell ref="E308:H308"/>
    <mergeCell ref="E309:H309"/>
    <mergeCell ref="E300:H300"/>
    <mergeCell ref="E301:H301"/>
    <mergeCell ref="E302:H302"/>
    <mergeCell ref="E303:H303"/>
    <mergeCell ref="E304:H304"/>
    <mergeCell ref="E295:H295"/>
    <mergeCell ref="E296:H296"/>
    <mergeCell ref="E297:H297"/>
    <mergeCell ref="E298:H298"/>
    <mergeCell ref="E299:H299"/>
    <mergeCell ref="E290:H290"/>
    <mergeCell ref="E291:H291"/>
    <mergeCell ref="E292:H292"/>
    <mergeCell ref="E293:H293"/>
    <mergeCell ref="E294:H294"/>
    <mergeCell ref="E285:H285"/>
    <mergeCell ref="E286:H286"/>
    <mergeCell ref="E287:H287"/>
    <mergeCell ref="E288:H288"/>
    <mergeCell ref="E289:H289"/>
    <mergeCell ref="E280:H280"/>
    <mergeCell ref="E281:H281"/>
    <mergeCell ref="E282:H282"/>
    <mergeCell ref="E283:H283"/>
    <mergeCell ref="E284:H284"/>
    <mergeCell ref="E275:H275"/>
    <mergeCell ref="E276:H276"/>
    <mergeCell ref="E277:H277"/>
    <mergeCell ref="E278:H278"/>
    <mergeCell ref="E279:H279"/>
    <mergeCell ref="E270:H270"/>
    <mergeCell ref="E271:H271"/>
    <mergeCell ref="E272:H272"/>
    <mergeCell ref="E273:H273"/>
    <mergeCell ref="E274:H274"/>
    <mergeCell ref="E265:H265"/>
    <mergeCell ref="E266:H266"/>
    <mergeCell ref="E267:H267"/>
    <mergeCell ref="E268:H268"/>
    <mergeCell ref="E269:H269"/>
    <mergeCell ref="E260:H260"/>
    <mergeCell ref="E261:H261"/>
    <mergeCell ref="E262:H262"/>
    <mergeCell ref="E263:H263"/>
    <mergeCell ref="E264:H264"/>
    <mergeCell ref="E255:H255"/>
    <mergeCell ref="E256:H256"/>
    <mergeCell ref="E257:H257"/>
    <mergeCell ref="E258:H258"/>
    <mergeCell ref="E259:H259"/>
    <mergeCell ref="E250:H250"/>
    <mergeCell ref="E251:H251"/>
    <mergeCell ref="E252:H252"/>
    <mergeCell ref="E253:H253"/>
    <mergeCell ref="E254:H254"/>
    <mergeCell ref="E245:H245"/>
    <mergeCell ref="E246:H246"/>
    <mergeCell ref="E247:H247"/>
    <mergeCell ref="E248:H248"/>
    <mergeCell ref="E249:H249"/>
    <mergeCell ref="E240:H240"/>
    <mergeCell ref="E241:H241"/>
    <mergeCell ref="E242:H242"/>
    <mergeCell ref="E243:H243"/>
    <mergeCell ref="E244:H244"/>
    <mergeCell ref="E235:H235"/>
    <mergeCell ref="E236:H236"/>
    <mergeCell ref="E237:H237"/>
    <mergeCell ref="E238:H238"/>
    <mergeCell ref="E239:H239"/>
    <mergeCell ref="E230:H230"/>
    <mergeCell ref="E231:H231"/>
    <mergeCell ref="E232:H232"/>
    <mergeCell ref="E233:H233"/>
    <mergeCell ref="E234:H234"/>
    <mergeCell ref="E225:H225"/>
    <mergeCell ref="E226:H226"/>
    <mergeCell ref="E227:H227"/>
    <mergeCell ref="E228:H228"/>
    <mergeCell ref="E229:H229"/>
    <mergeCell ref="E220:H220"/>
    <mergeCell ref="E221:H221"/>
    <mergeCell ref="E222:H222"/>
    <mergeCell ref="E223:H223"/>
    <mergeCell ref="E224:H224"/>
    <mergeCell ref="E215:H215"/>
    <mergeCell ref="E216:H216"/>
    <mergeCell ref="E217:H217"/>
    <mergeCell ref="E218:H218"/>
    <mergeCell ref="E219:H219"/>
    <mergeCell ref="E210:H210"/>
    <mergeCell ref="E211:H211"/>
    <mergeCell ref="E212:H212"/>
    <mergeCell ref="E213:H213"/>
    <mergeCell ref="E214:H214"/>
    <mergeCell ref="E205:H205"/>
    <mergeCell ref="E206:H206"/>
    <mergeCell ref="E207:H207"/>
    <mergeCell ref="E208:H208"/>
    <mergeCell ref="E209:H209"/>
    <mergeCell ref="E200:H200"/>
    <mergeCell ref="E201:H201"/>
    <mergeCell ref="E202:H202"/>
    <mergeCell ref="E203:H203"/>
    <mergeCell ref="E204:H204"/>
    <mergeCell ref="E195:H195"/>
    <mergeCell ref="E196:H196"/>
    <mergeCell ref="E197:H197"/>
    <mergeCell ref="E198:H198"/>
    <mergeCell ref="E199:H199"/>
    <mergeCell ref="E190:H190"/>
    <mergeCell ref="E191:H191"/>
    <mergeCell ref="E192:H192"/>
    <mergeCell ref="E193:H193"/>
    <mergeCell ref="E194:H194"/>
    <mergeCell ref="E185:H185"/>
    <mergeCell ref="E186:H186"/>
    <mergeCell ref="E187:H187"/>
    <mergeCell ref="E188:H188"/>
    <mergeCell ref="E189:H189"/>
    <mergeCell ref="E180:H180"/>
    <mergeCell ref="E181:H181"/>
    <mergeCell ref="E182:H182"/>
    <mergeCell ref="E183:H183"/>
    <mergeCell ref="E184:H184"/>
    <mergeCell ref="E175:H175"/>
    <mergeCell ref="E176:H176"/>
    <mergeCell ref="E177:H177"/>
    <mergeCell ref="E178:H178"/>
    <mergeCell ref="E179:H179"/>
    <mergeCell ref="E170:H170"/>
    <mergeCell ref="E171:H171"/>
    <mergeCell ref="E172:H172"/>
    <mergeCell ref="E173:H173"/>
    <mergeCell ref="E174:H174"/>
    <mergeCell ref="E165:H165"/>
    <mergeCell ref="E166:H166"/>
    <mergeCell ref="E167:H167"/>
    <mergeCell ref="E168:H168"/>
    <mergeCell ref="E169:H169"/>
    <mergeCell ref="E160:H160"/>
    <mergeCell ref="E161:H161"/>
    <mergeCell ref="E162:H162"/>
    <mergeCell ref="E163:H163"/>
    <mergeCell ref="E164:H164"/>
    <mergeCell ref="E155:H155"/>
    <mergeCell ref="E156:H156"/>
    <mergeCell ref="E157:H157"/>
    <mergeCell ref="E158:H158"/>
    <mergeCell ref="E159:H159"/>
    <mergeCell ref="E150:H150"/>
    <mergeCell ref="E151:H151"/>
    <mergeCell ref="E152:H152"/>
    <mergeCell ref="E153:H153"/>
    <mergeCell ref="E154:H154"/>
    <mergeCell ref="E145:H145"/>
    <mergeCell ref="E146:H146"/>
    <mergeCell ref="E147:H147"/>
    <mergeCell ref="E148:H148"/>
    <mergeCell ref="E149:H149"/>
    <mergeCell ref="E140:H140"/>
    <mergeCell ref="E141:H141"/>
    <mergeCell ref="E142:H142"/>
    <mergeCell ref="E143:H143"/>
    <mergeCell ref="E144:H144"/>
    <mergeCell ref="E135:H135"/>
    <mergeCell ref="E136:H136"/>
    <mergeCell ref="E137:H137"/>
    <mergeCell ref="E138:H138"/>
    <mergeCell ref="E139:H139"/>
    <mergeCell ref="E130:H130"/>
    <mergeCell ref="E131:H131"/>
    <mergeCell ref="E132:H132"/>
    <mergeCell ref="E133:H133"/>
    <mergeCell ref="E134:H134"/>
    <mergeCell ref="E125:H125"/>
    <mergeCell ref="E126:H126"/>
    <mergeCell ref="E127:H127"/>
    <mergeCell ref="E128:H128"/>
    <mergeCell ref="E129:H129"/>
    <mergeCell ref="E120:H120"/>
    <mergeCell ref="E121:H121"/>
    <mergeCell ref="E122:H122"/>
    <mergeCell ref="E123:H123"/>
    <mergeCell ref="E124:H124"/>
    <mergeCell ref="E115:H115"/>
    <mergeCell ref="E116:H116"/>
    <mergeCell ref="E117:H117"/>
    <mergeCell ref="E118:H118"/>
    <mergeCell ref="E119:H119"/>
    <mergeCell ref="E110:H110"/>
    <mergeCell ref="E111:H111"/>
    <mergeCell ref="E112:H112"/>
    <mergeCell ref="E113:H113"/>
    <mergeCell ref="E114:H114"/>
    <mergeCell ref="E105:H105"/>
    <mergeCell ref="E106:H106"/>
    <mergeCell ref="E107:H107"/>
    <mergeCell ref="E108:H108"/>
    <mergeCell ref="E109:H109"/>
    <mergeCell ref="E100:H100"/>
    <mergeCell ref="E101:H101"/>
    <mergeCell ref="E102:H102"/>
    <mergeCell ref="E103:H103"/>
    <mergeCell ref="E104:H104"/>
    <mergeCell ref="E95:H95"/>
    <mergeCell ref="E96:H96"/>
    <mergeCell ref="E97:H97"/>
    <mergeCell ref="E98:H98"/>
    <mergeCell ref="E99:H99"/>
    <mergeCell ref="E90:H90"/>
    <mergeCell ref="E91:H91"/>
    <mergeCell ref="E92:H92"/>
    <mergeCell ref="E93:H93"/>
    <mergeCell ref="E94:H94"/>
    <mergeCell ref="E85:H85"/>
    <mergeCell ref="E86:H86"/>
    <mergeCell ref="E87:H87"/>
    <mergeCell ref="E88:H88"/>
    <mergeCell ref="E89:H89"/>
    <mergeCell ref="E80:H80"/>
    <mergeCell ref="E81:H81"/>
    <mergeCell ref="E82:H82"/>
    <mergeCell ref="E83:H83"/>
    <mergeCell ref="E84:H84"/>
    <mergeCell ref="E75:H75"/>
    <mergeCell ref="E76:H76"/>
    <mergeCell ref="E77:H77"/>
    <mergeCell ref="E78:H78"/>
    <mergeCell ref="E79:H79"/>
    <mergeCell ref="E70:H70"/>
    <mergeCell ref="E71:H71"/>
    <mergeCell ref="E72:H72"/>
    <mergeCell ref="E73:H73"/>
    <mergeCell ref="E74:H74"/>
    <mergeCell ref="E65:H65"/>
    <mergeCell ref="E66:H66"/>
    <mergeCell ref="E67:H67"/>
    <mergeCell ref="E68:H68"/>
    <mergeCell ref="E69:H69"/>
    <mergeCell ref="E60:H60"/>
    <mergeCell ref="E61:H61"/>
    <mergeCell ref="E62:H62"/>
    <mergeCell ref="E63:H63"/>
    <mergeCell ref="E64:H64"/>
    <mergeCell ref="E55:H55"/>
    <mergeCell ref="E56:H56"/>
    <mergeCell ref="E57:H57"/>
    <mergeCell ref="E58:H58"/>
    <mergeCell ref="E59:H59"/>
    <mergeCell ref="E50:H50"/>
    <mergeCell ref="E51:H51"/>
    <mergeCell ref="E52:H52"/>
    <mergeCell ref="E53:H53"/>
    <mergeCell ref="E54:H54"/>
    <mergeCell ref="E45:H45"/>
    <mergeCell ref="E46:H46"/>
    <mergeCell ref="E47:H47"/>
    <mergeCell ref="E48:H48"/>
    <mergeCell ref="E49:H49"/>
    <mergeCell ref="E40:H40"/>
    <mergeCell ref="E41:H41"/>
    <mergeCell ref="E42:H42"/>
    <mergeCell ref="E43:H43"/>
    <mergeCell ref="E44:H44"/>
    <mergeCell ref="E36:H36"/>
    <mergeCell ref="E37:H37"/>
    <mergeCell ref="E38:H38"/>
    <mergeCell ref="E39:H39"/>
    <mergeCell ref="E30:H30"/>
    <mergeCell ref="E31:H31"/>
    <mergeCell ref="E32:H32"/>
    <mergeCell ref="E33:H33"/>
    <mergeCell ref="E34:H34"/>
    <mergeCell ref="E26:H26"/>
    <mergeCell ref="E27:H27"/>
    <mergeCell ref="E28:H28"/>
    <mergeCell ref="E29:H29"/>
    <mergeCell ref="C399:D399"/>
    <mergeCell ref="C400:D400"/>
    <mergeCell ref="C401:D401"/>
    <mergeCell ref="C402:D402"/>
    <mergeCell ref="C375:D375"/>
    <mergeCell ref="C376:D376"/>
    <mergeCell ref="C377:D377"/>
    <mergeCell ref="C378:D378"/>
    <mergeCell ref="C369:D369"/>
    <mergeCell ref="C370:D370"/>
    <mergeCell ref="C371:D371"/>
    <mergeCell ref="C372:D372"/>
    <mergeCell ref="C373:D373"/>
    <mergeCell ref="C364:D364"/>
    <mergeCell ref="C365:D365"/>
    <mergeCell ref="C366:D366"/>
    <mergeCell ref="C367:D367"/>
    <mergeCell ref="C368:D368"/>
    <mergeCell ref="C359:D359"/>
    <mergeCell ref="E35:H35"/>
    <mergeCell ref="E14:H14"/>
    <mergeCell ref="E15:H15"/>
    <mergeCell ref="E16:H16"/>
    <mergeCell ref="E17:H17"/>
    <mergeCell ref="E18:H18"/>
    <mergeCell ref="E19:H19"/>
    <mergeCell ref="E20:H20"/>
    <mergeCell ref="E21:H21"/>
    <mergeCell ref="E25:H25"/>
    <mergeCell ref="E22:H22"/>
    <mergeCell ref="E23:H23"/>
    <mergeCell ref="E24:H24"/>
    <mergeCell ref="C394:D394"/>
    <mergeCell ref="C395:D395"/>
    <mergeCell ref="C396:D396"/>
    <mergeCell ref="C397:D397"/>
    <mergeCell ref="C398:D398"/>
    <mergeCell ref="C389:D389"/>
    <mergeCell ref="C390:D390"/>
    <mergeCell ref="C391:D391"/>
    <mergeCell ref="C392:D392"/>
    <mergeCell ref="C393:D393"/>
    <mergeCell ref="C384:D384"/>
    <mergeCell ref="C385:D385"/>
    <mergeCell ref="C386:D386"/>
    <mergeCell ref="C387:D387"/>
    <mergeCell ref="C388:D388"/>
    <mergeCell ref="C379:D379"/>
    <mergeCell ref="C380:D380"/>
    <mergeCell ref="C381:D381"/>
    <mergeCell ref="C382:D382"/>
    <mergeCell ref="C383:D383"/>
    <mergeCell ref="C374:D374"/>
    <mergeCell ref="C360:D360"/>
    <mergeCell ref="C361:D361"/>
    <mergeCell ref="C362:D362"/>
    <mergeCell ref="C363:D363"/>
    <mergeCell ref="C354:D354"/>
    <mergeCell ref="C355:D355"/>
    <mergeCell ref="C356:D356"/>
    <mergeCell ref="C357:D357"/>
    <mergeCell ref="C358:D358"/>
    <mergeCell ref="C349:D349"/>
    <mergeCell ref="C350:D350"/>
    <mergeCell ref="C351:D351"/>
    <mergeCell ref="C352:D352"/>
    <mergeCell ref="C353:D353"/>
    <mergeCell ref="C344:D344"/>
    <mergeCell ref="C345:D345"/>
    <mergeCell ref="C346:D346"/>
    <mergeCell ref="C347:D347"/>
    <mergeCell ref="C348:D348"/>
    <mergeCell ref="C339:D339"/>
    <mergeCell ref="C340:D340"/>
    <mergeCell ref="C341:D341"/>
    <mergeCell ref="C342:D342"/>
    <mergeCell ref="C343:D343"/>
    <mergeCell ref="C334:D334"/>
    <mergeCell ref="C335:D335"/>
    <mergeCell ref="C336:D336"/>
    <mergeCell ref="C337:D337"/>
    <mergeCell ref="C338:D338"/>
    <mergeCell ref="C329:D329"/>
    <mergeCell ref="C330:D330"/>
    <mergeCell ref="C331:D331"/>
    <mergeCell ref="C332:D332"/>
    <mergeCell ref="C333:D333"/>
    <mergeCell ref="C324:D324"/>
    <mergeCell ref="C325:D325"/>
    <mergeCell ref="C326:D326"/>
    <mergeCell ref="C327:D327"/>
    <mergeCell ref="C328:D328"/>
    <mergeCell ref="C319:D319"/>
    <mergeCell ref="C320:D320"/>
    <mergeCell ref="C321:D321"/>
    <mergeCell ref="C322:D322"/>
    <mergeCell ref="C323:D323"/>
    <mergeCell ref="C314:D314"/>
    <mergeCell ref="C315:D315"/>
    <mergeCell ref="C316:D316"/>
    <mergeCell ref="C317:D317"/>
    <mergeCell ref="C318:D318"/>
    <mergeCell ref="C309:D309"/>
    <mergeCell ref="C310:D310"/>
    <mergeCell ref="C311:D311"/>
    <mergeCell ref="C312:D312"/>
    <mergeCell ref="C313:D313"/>
    <mergeCell ref="C304:D304"/>
    <mergeCell ref="C305:D305"/>
    <mergeCell ref="C306:D306"/>
    <mergeCell ref="C307:D307"/>
    <mergeCell ref="C308:D308"/>
    <mergeCell ref="C299:D299"/>
    <mergeCell ref="C300:D300"/>
    <mergeCell ref="C301:D301"/>
    <mergeCell ref="C302:D302"/>
    <mergeCell ref="C303:D303"/>
    <mergeCell ref="C294:D294"/>
    <mergeCell ref="C295:D295"/>
    <mergeCell ref="C296:D296"/>
    <mergeCell ref="C297:D297"/>
    <mergeCell ref="C298:D298"/>
    <mergeCell ref="C289:D289"/>
    <mergeCell ref="C290:D290"/>
    <mergeCell ref="C291:D291"/>
    <mergeCell ref="C292:D292"/>
    <mergeCell ref="C293:D293"/>
    <mergeCell ref="C284:D284"/>
    <mergeCell ref="C285:D285"/>
    <mergeCell ref="C286:D286"/>
    <mergeCell ref="C287:D287"/>
    <mergeCell ref="C288:D288"/>
    <mergeCell ref="C279:D279"/>
    <mergeCell ref="C280:D280"/>
    <mergeCell ref="C281:D281"/>
    <mergeCell ref="C282:D282"/>
    <mergeCell ref="C283:D283"/>
    <mergeCell ref="C274:D274"/>
    <mergeCell ref="C275:D275"/>
    <mergeCell ref="C276:D276"/>
    <mergeCell ref="C277:D277"/>
    <mergeCell ref="C278:D278"/>
    <mergeCell ref="C269:D269"/>
    <mergeCell ref="C270:D270"/>
    <mergeCell ref="C271:D271"/>
    <mergeCell ref="C272:D272"/>
    <mergeCell ref="C273:D273"/>
    <mergeCell ref="C264:D264"/>
    <mergeCell ref="C265:D265"/>
    <mergeCell ref="C266:D266"/>
    <mergeCell ref="C267:D267"/>
    <mergeCell ref="C268:D268"/>
    <mergeCell ref="C259:D259"/>
    <mergeCell ref="C260:D260"/>
    <mergeCell ref="C261:D261"/>
    <mergeCell ref="C262:D262"/>
    <mergeCell ref="C263:D263"/>
    <mergeCell ref="C254:D254"/>
    <mergeCell ref="C255:D255"/>
    <mergeCell ref="C256:D256"/>
    <mergeCell ref="C257:D257"/>
    <mergeCell ref="C258:D258"/>
    <mergeCell ref="C249:D249"/>
    <mergeCell ref="C250:D250"/>
    <mergeCell ref="C251:D251"/>
    <mergeCell ref="C252:D252"/>
    <mergeCell ref="C253:D253"/>
    <mergeCell ref="C244:D244"/>
    <mergeCell ref="C245:D245"/>
    <mergeCell ref="C246:D246"/>
    <mergeCell ref="C247:D247"/>
    <mergeCell ref="C248:D248"/>
    <mergeCell ref="C239:D239"/>
    <mergeCell ref="C240:D240"/>
    <mergeCell ref="C241:D241"/>
    <mergeCell ref="C242:D242"/>
    <mergeCell ref="C243:D243"/>
    <mergeCell ref="C234:D234"/>
    <mergeCell ref="C235:D235"/>
    <mergeCell ref="C236:D236"/>
    <mergeCell ref="C237:D237"/>
    <mergeCell ref="C238:D238"/>
    <mergeCell ref="C229:D229"/>
    <mergeCell ref="C230:D230"/>
    <mergeCell ref="C231:D231"/>
    <mergeCell ref="C232:D232"/>
    <mergeCell ref="C233:D233"/>
    <mergeCell ref="C224:D224"/>
    <mergeCell ref="C225:D225"/>
    <mergeCell ref="C226:D226"/>
    <mergeCell ref="C227:D227"/>
    <mergeCell ref="C228:D228"/>
    <mergeCell ref="C219:D219"/>
    <mergeCell ref="C220:D220"/>
    <mergeCell ref="C221:D221"/>
    <mergeCell ref="C222:D222"/>
    <mergeCell ref="C223:D223"/>
    <mergeCell ref="C214:D214"/>
    <mergeCell ref="C215:D215"/>
    <mergeCell ref="C216:D216"/>
    <mergeCell ref="C217:D217"/>
    <mergeCell ref="C218:D218"/>
    <mergeCell ref="C209:D209"/>
    <mergeCell ref="C210:D210"/>
    <mergeCell ref="C211:D211"/>
    <mergeCell ref="C212:D212"/>
    <mergeCell ref="C213:D213"/>
    <mergeCell ref="C204:D204"/>
    <mergeCell ref="C205:D205"/>
    <mergeCell ref="C206:D206"/>
    <mergeCell ref="C207:D207"/>
    <mergeCell ref="C208:D208"/>
    <mergeCell ref="C199:D199"/>
    <mergeCell ref="C200:D200"/>
    <mergeCell ref="C201:D201"/>
    <mergeCell ref="C202:D202"/>
    <mergeCell ref="C203:D203"/>
    <mergeCell ref="C194:D194"/>
    <mergeCell ref="C195:D195"/>
    <mergeCell ref="C196:D196"/>
    <mergeCell ref="C197:D197"/>
    <mergeCell ref="C198:D198"/>
    <mergeCell ref="C189:D189"/>
    <mergeCell ref="C190:D190"/>
    <mergeCell ref="C191:D191"/>
    <mergeCell ref="C192:D192"/>
    <mergeCell ref="C193:D193"/>
    <mergeCell ref="C184:D184"/>
    <mergeCell ref="C185:D185"/>
    <mergeCell ref="C186:D186"/>
    <mergeCell ref="C187:D187"/>
    <mergeCell ref="C188:D188"/>
    <mergeCell ref="C179:D179"/>
    <mergeCell ref="C180:D180"/>
    <mergeCell ref="C181:D181"/>
    <mergeCell ref="C182:D182"/>
    <mergeCell ref="C183:D183"/>
    <mergeCell ref="C174:D174"/>
    <mergeCell ref="C175:D175"/>
    <mergeCell ref="C176:D176"/>
    <mergeCell ref="C177:D177"/>
    <mergeCell ref="C178:D178"/>
    <mergeCell ref="C169:D169"/>
    <mergeCell ref="C170:D170"/>
    <mergeCell ref="C171:D171"/>
    <mergeCell ref="C172:D172"/>
    <mergeCell ref="C173:D173"/>
    <mergeCell ref="C164:D164"/>
    <mergeCell ref="C165:D165"/>
    <mergeCell ref="C166:D166"/>
    <mergeCell ref="C167:D167"/>
    <mergeCell ref="C168:D168"/>
    <mergeCell ref="C159:D159"/>
    <mergeCell ref="C160:D160"/>
    <mergeCell ref="C161:D161"/>
    <mergeCell ref="C162:D162"/>
    <mergeCell ref="C163:D163"/>
    <mergeCell ref="C154:D154"/>
    <mergeCell ref="C155:D155"/>
    <mergeCell ref="C156:D156"/>
    <mergeCell ref="C157:D157"/>
    <mergeCell ref="C158:D158"/>
    <mergeCell ref="C149:D149"/>
    <mergeCell ref="C150:D150"/>
    <mergeCell ref="C151:D151"/>
    <mergeCell ref="C152:D152"/>
    <mergeCell ref="C153:D153"/>
    <mergeCell ref="C144:D144"/>
    <mergeCell ref="C145:D145"/>
    <mergeCell ref="C146:D146"/>
    <mergeCell ref="C147:D147"/>
    <mergeCell ref="C148:D148"/>
    <mergeCell ref="C139:D139"/>
    <mergeCell ref="C140:D140"/>
    <mergeCell ref="C141:D141"/>
    <mergeCell ref="C142:D142"/>
    <mergeCell ref="C143:D143"/>
    <mergeCell ref="C134:D134"/>
    <mergeCell ref="C135:D135"/>
    <mergeCell ref="C136:D136"/>
    <mergeCell ref="C137:D137"/>
    <mergeCell ref="C138:D138"/>
    <mergeCell ref="C129:D129"/>
    <mergeCell ref="C130:D130"/>
    <mergeCell ref="C131:D131"/>
    <mergeCell ref="C132:D132"/>
    <mergeCell ref="C133:D133"/>
    <mergeCell ref="C124:D124"/>
    <mergeCell ref="C125:D125"/>
    <mergeCell ref="C126:D126"/>
    <mergeCell ref="C127:D127"/>
    <mergeCell ref="C128:D128"/>
    <mergeCell ref="C119:D119"/>
    <mergeCell ref="C120:D120"/>
    <mergeCell ref="C121:D121"/>
    <mergeCell ref="C122:D122"/>
    <mergeCell ref="C123:D123"/>
    <mergeCell ref="C114:D114"/>
    <mergeCell ref="C115:D115"/>
    <mergeCell ref="C116:D116"/>
    <mergeCell ref="C117:D117"/>
    <mergeCell ref="C118:D118"/>
    <mergeCell ref="C109:D109"/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89:D89"/>
    <mergeCell ref="C90:D90"/>
    <mergeCell ref="C91:D91"/>
    <mergeCell ref="C92:D92"/>
    <mergeCell ref="C93:D93"/>
    <mergeCell ref="C84:D84"/>
    <mergeCell ref="C85:D85"/>
    <mergeCell ref="C86:D86"/>
    <mergeCell ref="C87:D87"/>
    <mergeCell ref="C88:D88"/>
    <mergeCell ref="C79:D79"/>
    <mergeCell ref="C80:D80"/>
    <mergeCell ref="C81:D81"/>
    <mergeCell ref="C82:D82"/>
    <mergeCell ref="C83:D83"/>
    <mergeCell ref="C74:D74"/>
    <mergeCell ref="C75:D75"/>
    <mergeCell ref="C76:D76"/>
    <mergeCell ref="C77:D77"/>
    <mergeCell ref="C78:D78"/>
    <mergeCell ref="C69:D69"/>
    <mergeCell ref="C70:D70"/>
    <mergeCell ref="C71:D71"/>
    <mergeCell ref="C72:D72"/>
    <mergeCell ref="C73:D73"/>
    <mergeCell ref="C64:D64"/>
    <mergeCell ref="C65:D65"/>
    <mergeCell ref="C66:D66"/>
    <mergeCell ref="C67:D67"/>
    <mergeCell ref="C68:D68"/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11:D11"/>
    <mergeCell ref="E11:H11"/>
    <mergeCell ref="E12:H12"/>
    <mergeCell ref="C12:D12"/>
    <mergeCell ref="C13:D13"/>
    <mergeCell ref="H2:P2"/>
    <mergeCell ref="A8:C8"/>
    <mergeCell ref="A9:C9"/>
    <mergeCell ref="J5:K5"/>
    <mergeCell ref="J6:K6"/>
    <mergeCell ref="L5:N5"/>
    <mergeCell ref="L6:N6"/>
    <mergeCell ref="A5:B5"/>
    <mergeCell ref="A6:B6"/>
    <mergeCell ref="E13:H13"/>
    <mergeCell ref="C5:H5"/>
    <mergeCell ref="C6:H6"/>
  </mergeCells>
  <pageMargins left="0.31496062992125984" right="0.31496062992125984" top="0.59055118110236227" bottom="0.15748031496062992" header="0.31496062992125984" footer="0.31496062992125984"/>
  <pageSetup scale="63" orientation="landscape" horizontalDpi="4294967294" verticalDpi="4294967294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Hoja1!$H$1:$H$2</xm:f>
          </x14:formula1>
          <xm:sqref>P13:P34</xm:sqref>
        </x14:dataValidation>
        <x14:dataValidation type="list" allowBlank="1" showInputMessage="1" showErrorMessage="1" xr:uid="{00000000-0002-0000-0800-000001000000}">
          <x14:formula1>
            <xm:f>Hoja1!$H$1:$H$3</xm:f>
          </x14:formula1>
          <xm:sqref>P12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INDICADORES</vt:lpstr>
      <vt:lpstr>REQUISITOS CONTRACTUALES</vt:lpstr>
      <vt:lpstr>ANS</vt:lpstr>
      <vt:lpstr>CONTROL DE FACTURACIÓN</vt:lpstr>
      <vt:lpstr>PERSONAL DEL PROYECTO </vt:lpstr>
      <vt:lpstr>CONTROL DE AUSENTISMO</vt:lpstr>
      <vt:lpstr>REPUESTOS INSTALADOS</vt:lpstr>
      <vt:lpstr>INVENTARIO</vt:lpstr>
      <vt:lpstr>FAC CAS</vt:lpstr>
      <vt:lpstr>AM</vt:lpstr>
      <vt:lpstr>Control de cambios</vt:lpstr>
      <vt:lpstr>Hoja1</vt:lpstr>
      <vt:lpstr>AM!Área_de_impresión</vt:lpstr>
      <vt:lpstr>'CONTROL DE AUSENTISMO'!Área_de_impresión</vt:lpstr>
      <vt:lpstr>'FAC CAS'!Área_de_impresión</vt:lpstr>
      <vt:lpstr>INDICADORES!Área_de_impresión</vt:lpstr>
      <vt:lpstr>'PERSONAL DEL PROYECTO '!Área_de_impresión</vt:lpstr>
      <vt:lpstr>'REQUISITOS CONTRACTUALES'!Área_de_impresión</vt:lpstr>
      <vt:lpstr>DATOS</vt:lpstr>
      <vt:lpstr>estadfa</vt:lpstr>
      <vt:lpstr>inciden</vt:lpstr>
      <vt:lpstr>mutuo</vt:lpstr>
      <vt:lpstr>sinona</vt:lpstr>
    </vt:vector>
  </TitlesOfParts>
  <Company>Selcomp 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ecardozo</dc:creator>
  <cp:lastModifiedBy>Selcomp</cp:lastModifiedBy>
  <cp:lastPrinted>2018-10-23T20:28:48Z</cp:lastPrinted>
  <dcterms:created xsi:type="dcterms:W3CDTF">2008-09-29T14:56:20Z</dcterms:created>
  <dcterms:modified xsi:type="dcterms:W3CDTF">2023-05-03T08:17:24Z</dcterms:modified>
</cp:coreProperties>
</file>