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culdade\Estágio\4G Modems\"/>
    </mc:Choice>
  </mc:AlternateContent>
  <xr:revisionPtr revIDLastSave="0" documentId="13_ncr:1_{87784C4A-53DB-4170-9EA9-6E47412C59C4}" xr6:coauthVersionLast="47" xr6:coauthVersionMax="47" xr10:uidLastSave="{00000000-0000-0000-0000-000000000000}"/>
  <bookViews>
    <workbookView xWindow="-110" yWindow="-110" windowWidth="18220" windowHeight="11620" activeTab="1" xr2:uid="{8839EB7C-437F-40D9-AAB5-2CE0368B4D56}"/>
  </bookViews>
  <sheets>
    <sheet name="TELIT LE910C1-EU" sheetId="1" r:id="rId1"/>
    <sheet name="QUECTEL BC66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2" i="3" l="1"/>
  <c r="F32" i="3"/>
  <c r="I31" i="3"/>
  <c r="F31" i="3"/>
  <c r="I30" i="3"/>
  <c r="F30" i="3"/>
  <c r="I29" i="3"/>
  <c r="F29" i="3"/>
  <c r="I28" i="3"/>
  <c r="F28" i="3"/>
  <c r="I26" i="3"/>
  <c r="F26" i="3"/>
  <c r="I25" i="3"/>
  <c r="F25" i="3"/>
  <c r="I24" i="3"/>
  <c r="F24" i="3"/>
  <c r="I23" i="3"/>
  <c r="F23" i="3"/>
  <c r="I22" i="3"/>
  <c r="F22" i="3"/>
  <c r="I20" i="3"/>
  <c r="F20" i="3"/>
  <c r="I19" i="3"/>
  <c r="F19" i="3"/>
  <c r="I18" i="3"/>
  <c r="F18" i="3"/>
  <c r="I17" i="3"/>
  <c r="F17" i="3"/>
  <c r="I16" i="3"/>
  <c r="I21" i="3" s="1"/>
  <c r="F16" i="3"/>
  <c r="I14" i="3"/>
  <c r="F14" i="3"/>
  <c r="I13" i="3"/>
  <c r="F13" i="3"/>
  <c r="I12" i="3"/>
  <c r="F12" i="3"/>
  <c r="I11" i="3"/>
  <c r="F11" i="3"/>
  <c r="I10" i="3"/>
  <c r="F10" i="3"/>
  <c r="I32" i="1"/>
  <c r="I31" i="1"/>
  <c r="I30" i="1"/>
  <c r="I29" i="1"/>
  <c r="I28" i="1"/>
  <c r="I26" i="1"/>
  <c r="I25" i="1"/>
  <c r="I24" i="1"/>
  <c r="I23" i="1"/>
  <c r="I22" i="1"/>
  <c r="I20" i="1"/>
  <c r="I19" i="1"/>
  <c r="I18" i="1"/>
  <c r="I17" i="1"/>
  <c r="I16" i="1"/>
  <c r="I14" i="1"/>
  <c r="I13" i="1"/>
  <c r="I12" i="1"/>
  <c r="I11" i="1"/>
  <c r="I10" i="1"/>
  <c r="F11" i="1"/>
  <c r="F12" i="1"/>
  <c r="F13" i="1"/>
  <c r="F14" i="1"/>
  <c r="F16" i="1"/>
  <c r="F17" i="1"/>
  <c r="F18" i="1"/>
  <c r="F19" i="1"/>
  <c r="F20" i="1"/>
  <c r="F22" i="1"/>
  <c r="F23" i="1"/>
  <c r="F24" i="1"/>
  <c r="F25" i="1"/>
  <c r="F26" i="1"/>
  <c r="F28" i="1"/>
  <c r="F29" i="1"/>
  <c r="F30" i="1"/>
  <c r="F31" i="1"/>
  <c r="F32" i="1"/>
  <c r="F10" i="1"/>
  <c r="I27" i="3" l="1"/>
  <c r="F21" i="3"/>
  <c r="I15" i="3"/>
  <c r="F27" i="3"/>
  <c r="F33" i="3"/>
  <c r="F15" i="3"/>
  <c r="F34" i="3"/>
  <c r="I34" i="3"/>
  <c r="I33" i="3"/>
  <c r="I33" i="1"/>
  <c r="I27" i="1"/>
  <c r="I21" i="1"/>
  <c r="I34" i="1"/>
  <c r="I15" i="1"/>
  <c r="F33" i="1"/>
  <c r="F27" i="1"/>
  <c r="F21" i="1"/>
  <c r="F15" i="1"/>
  <c r="F34" i="1"/>
</calcChain>
</file>

<file path=xl/sharedStrings.xml><?xml version="1.0" encoding="utf-8"?>
<sst xmlns="http://schemas.openxmlformats.org/spreadsheetml/2006/main" count="93" uniqueCount="44">
  <si>
    <t>LE910C1-EU</t>
  </si>
  <si>
    <t>Module Reference</t>
  </si>
  <si>
    <t>Technology</t>
  </si>
  <si>
    <t>LTE CAT 1</t>
  </si>
  <si>
    <t>Manufacturer</t>
  </si>
  <si>
    <t>Telit Communications</t>
  </si>
  <si>
    <t>LATENCY</t>
  </si>
  <si>
    <t>1 Byte</t>
  </si>
  <si>
    <t>Data Payload</t>
  </si>
  <si>
    <t>Measure ID</t>
  </si>
  <si>
    <t>Timestamp TX</t>
  </si>
  <si>
    <t>Timestamp RX</t>
  </si>
  <si>
    <t>Latency (sec)</t>
  </si>
  <si>
    <t>10 Bytes</t>
  </si>
  <si>
    <t>1000 Bytes</t>
  </si>
  <si>
    <t>100 Bytes</t>
  </si>
  <si>
    <t>Average</t>
  </si>
  <si>
    <t>TOTAL AVERAGE</t>
  </si>
  <si>
    <t>Power Consumption</t>
  </si>
  <si>
    <t>Mode</t>
  </si>
  <si>
    <t>Full functionality (CFUN=1)</t>
  </si>
  <si>
    <t>Power saving (CFUN=5)</t>
  </si>
  <si>
    <t>IDLE</t>
  </si>
  <si>
    <t>Data Transfer</t>
  </si>
  <si>
    <t>Power (W)</t>
  </si>
  <si>
    <t>Voltage (V)</t>
  </si>
  <si>
    <t>Current (mA)</t>
  </si>
  <si>
    <t>Server -» Client (Modem)</t>
  </si>
  <si>
    <t>Client (Modem) -» Server</t>
  </si>
  <si>
    <t xml:space="preserve">Enter Power saving </t>
  </si>
  <si>
    <t>Leaving Power saving</t>
  </si>
  <si>
    <t>Power Modes EN/DIS Time</t>
  </si>
  <si>
    <t>Time (sec)</t>
  </si>
  <si>
    <t>~10</t>
  </si>
  <si>
    <t>-</t>
  </si>
  <si>
    <t>COMMAND MODE</t>
  </si>
  <si>
    <t>BC66</t>
  </si>
  <si>
    <t>LTE NB-IoT</t>
  </si>
  <si>
    <t>Quectel</t>
  </si>
  <si>
    <t>11:16:04.936</t>
  </si>
  <si>
    <t xml:space="preserve">LATENCY (PSM Disabled &amp; eDRX Disabled) </t>
  </si>
  <si>
    <t>Full functionality (PSM &amp; eDRX Disabled)</t>
  </si>
  <si>
    <t>Não foi possivel tirar todos os valores devido ao limite de dados do cartão SIM</t>
  </si>
  <si>
    <t>Não foi possivel calcular o cocnsumo, usou-se a referência do datasheet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</si>
</sst>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/>
      <diagonal/>
    </border>
  </borders>
  <cellStyleXfs count="14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11" applyNumberFormat="0" applyFont="0" applyAlignment="0" applyProtection="0"/>
  </cellStyleXfs>
  <cellXfs count="78">
    <xf numFmtId="0" fontId="0" fillId="0" borderId="0" xfId="0"/>
    <xf numFmtId="0" fontId="1" fillId="2" borderId="2" xfId="2" applyBorder="1"/>
    <xf numFmtId="0" fontId="1" fillId="3" borderId="2" xfId="3" applyFont="1" applyBorder="1" applyAlignment="1">
      <alignment horizontal="center"/>
    </xf>
    <xf numFmtId="164" fontId="1" fillId="3" borderId="2" xfId="3" quotePrefix="1" applyNumberFormat="1" applyFont="1" applyBorder="1" applyAlignment="1">
      <alignment horizontal="center"/>
    </xf>
    <xf numFmtId="0" fontId="1" fillId="4" borderId="2" xfId="4" applyBorder="1" applyAlignment="1">
      <alignment horizontal="center"/>
    </xf>
    <xf numFmtId="164" fontId="1" fillId="4" borderId="2" xfId="4" quotePrefix="1" applyNumberFormat="1" applyBorder="1" applyAlignment="1">
      <alignment horizontal="center"/>
    </xf>
    <xf numFmtId="0" fontId="3" fillId="2" borderId="2" xfId="2" applyFont="1" applyBorder="1"/>
    <xf numFmtId="0" fontId="1" fillId="7" borderId="6" xfId="9" applyBorder="1" applyAlignment="1">
      <alignment horizontal="center"/>
    </xf>
    <xf numFmtId="164" fontId="1" fillId="9" borderId="2" xfId="11" quotePrefix="1" applyNumberFormat="1" applyBorder="1" applyAlignment="1">
      <alignment horizontal="center"/>
    </xf>
    <xf numFmtId="164" fontId="1" fillId="10" borderId="2" xfId="12" quotePrefix="1" applyNumberFormat="1" applyBorder="1" applyAlignment="1">
      <alignment horizontal="center"/>
    </xf>
    <xf numFmtId="164" fontId="0" fillId="0" borderId="0" xfId="0" applyNumberFormat="1"/>
    <xf numFmtId="164" fontId="1" fillId="7" borderId="2" xfId="9" quotePrefix="1" applyNumberFormat="1" applyBorder="1" applyAlignment="1">
      <alignment horizontal="center"/>
    </xf>
    <xf numFmtId="0" fontId="1" fillId="8" borderId="2" xfId="10" applyBorder="1"/>
    <xf numFmtId="0" fontId="1" fillId="5" borderId="2" xfId="7" applyBorder="1" applyAlignment="1"/>
    <xf numFmtId="0" fontId="1" fillId="6" borderId="2" xfId="8" applyBorder="1" applyAlignment="1"/>
    <xf numFmtId="0" fontId="1" fillId="2" borderId="2" xfId="2" applyBorder="1" applyAlignment="1">
      <alignment horizontal="right"/>
    </xf>
    <xf numFmtId="0" fontId="1" fillId="8" borderId="2" xfId="10" applyBorder="1" applyAlignment="1">
      <alignment horizontal="right"/>
    </xf>
    <xf numFmtId="0" fontId="1" fillId="8" borderId="2" xfId="10" quotePrefix="1" applyBorder="1" applyAlignment="1">
      <alignment horizontal="right"/>
    </xf>
    <xf numFmtId="0" fontId="0" fillId="0" borderId="12" xfId="13" applyFont="1" applyFill="1" applyBorder="1" applyAlignment="1"/>
    <xf numFmtId="0" fontId="0" fillId="0" borderId="0" xfId="13" applyFont="1" applyFill="1" applyBorder="1" applyAlignment="1"/>
    <xf numFmtId="0" fontId="2" fillId="0" borderId="0" xfId="1" applyFill="1" applyBorder="1" applyAlignment="1"/>
    <xf numFmtId="0" fontId="1" fillId="0" borderId="0" xfId="9" applyFill="1" applyBorder="1" applyAlignment="1">
      <alignment horizontal="center"/>
    </xf>
    <xf numFmtId="0" fontId="1" fillId="0" borderId="0" xfId="3" applyFont="1" applyFill="1" applyBorder="1" applyAlignment="1">
      <alignment horizontal="center"/>
    </xf>
    <xf numFmtId="164" fontId="1" fillId="0" borderId="0" xfId="3" quotePrefix="1" applyNumberFormat="1" applyFont="1" applyFill="1" applyBorder="1" applyAlignment="1">
      <alignment horizontal="center"/>
    </xf>
    <xf numFmtId="164" fontId="1" fillId="0" borderId="0" xfId="11" quotePrefix="1" applyNumberFormat="1" applyFill="1" applyBorder="1" applyAlignment="1">
      <alignment horizontal="center"/>
    </xf>
    <xf numFmtId="0" fontId="1" fillId="0" borderId="0" xfId="4" applyFill="1" applyBorder="1" applyAlignment="1">
      <alignment horizontal="center"/>
    </xf>
    <xf numFmtId="164" fontId="1" fillId="0" borderId="0" xfId="4" quotePrefix="1" applyNumberFormat="1" applyFill="1" applyBorder="1" applyAlignment="1">
      <alignment horizontal="center"/>
    </xf>
    <xf numFmtId="164" fontId="1" fillId="0" borderId="0" xfId="12" quotePrefix="1" applyNumberFormat="1" applyFill="1" applyBorder="1" applyAlignment="1">
      <alignment horizontal="center"/>
    </xf>
    <xf numFmtId="0" fontId="0" fillId="0" borderId="0" xfId="0" applyFill="1" applyBorder="1"/>
    <xf numFmtId="164" fontId="1" fillId="0" borderId="0" xfId="9" quotePrefix="1" applyNumberFormat="1" applyFill="1" applyBorder="1" applyAlignment="1">
      <alignment horizontal="center"/>
    </xf>
    <xf numFmtId="0" fontId="6" fillId="0" borderId="0" xfId="6" applyFill="1" applyBorder="1" applyAlignment="1"/>
    <xf numFmtId="0" fontId="5" fillId="0" borderId="0" xfId="5" applyFill="1" applyBorder="1" applyAlignment="1"/>
    <xf numFmtId="0" fontId="1" fillId="0" borderId="0" xfId="7" applyFill="1" applyBorder="1" applyAlignment="1">
      <alignment vertical="center"/>
    </xf>
    <xf numFmtId="0" fontId="1" fillId="0" borderId="0" xfId="3" applyFont="1" applyFill="1" applyBorder="1" applyAlignment="1"/>
    <xf numFmtId="164" fontId="1" fillId="0" borderId="0" xfId="11" quotePrefix="1" applyNumberFormat="1" applyFill="1" applyBorder="1" applyAlignment="1"/>
    <xf numFmtId="0" fontId="1" fillId="0" borderId="0" xfId="8" applyFill="1" applyBorder="1" applyAlignment="1">
      <alignment vertical="center"/>
    </xf>
    <xf numFmtId="0" fontId="1" fillId="0" borderId="0" xfId="4" applyFill="1" applyBorder="1" applyAlignment="1"/>
    <xf numFmtId="164" fontId="1" fillId="0" borderId="0" xfId="12" quotePrefix="1" applyNumberFormat="1" applyFill="1" applyBorder="1" applyAlignment="1"/>
    <xf numFmtId="0" fontId="1" fillId="0" borderId="0" xfId="9" applyFill="1" applyBorder="1" applyAlignment="1"/>
    <xf numFmtId="0" fontId="0" fillId="0" borderId="0" xfId="0" applyBorder="1"/>
    <xf numFmtId="0" fontId="2" fillId="0" borderId="0" xfId="1" applyBorder="1" applyAlignment="1"/>
    <xf numFmtId="0" fontId="1" fillId="7" borderId="2" xfId="9" applyBorder="1" applyAlignment="1">
      <alignment horizontal="center"/>
    </xf>
    <xf numFmtId="0" fontId="1" fillId="0" borderId="0" xfId="7" applyFill="1" applyBorder="1" applyAlignment="1"/>
    <xf numFmtId="0" fontId="1" fillId="0" borderId="0" xfId="2" applyFill="1" applyBorder="1" applyAlignment="1">
      <alignment horizontal="right"/>
    </xf>
    <xf numFmtId="0" fontId="1" fillId="0" borderId="0" xfId="8" applyFill="1" applyBorder="1" applyAlignment="1"/>
    <xf numFmtId="0" fontId="1" fillId="0" borderId="0" xfId="10" applyFill="1" applyBorder="1"/>
    <xf numFmtId="0" fontId="1" fillId="4" borderId="7" xfId="4" applyBorder="1" applyAlignment="1">
      <alignment horizontal="right"/>
    </xf>
    <xf numFmtId="0" fontId="1" fillId="4" borderId="5" xfId="4" applyBorder="1" applyAlignment="1">
      <alignment horizontal="right"/>
    </xf>
    <xf numFmtId="0" fontId="1" fillId="4" borderId="8" xfId="4" applyBorder="1" applyAlignment="1">
      <alignment horizontal="right"/>
    </xf>
    <xf numFmtId="164" fontId="1" fillId="10" borderId="7" xfId="12" quotePrefix="1" applyNumberFormat="1" applyBorder="1" applyAlignment="1">
      <alignment horizontal="right"/>
    </xf>
    <xf numFmtId="164" fontId="1" fillId="10" borderId="8" xfId="12" quotePrefix="1" applyNumberFormat="1" applyBorder="1" applyAlignment="1">
      <alignment horizontal="right"/>
    </xf>
    <xf numFmtId="0" fontId="1" fillId="2" borderId="2" xfId="2" applyBorder="1" applyAlignment="1">
      <alignment horizontal="left"/>
    </xf>
    <xf numFmtId="0" fontId="2" fillId="0" borderId="7" xfId="1" applyBorder="1" applyAlignment="1">
      <alignment horizontal="center"/>
    </xf>
    <xf numFmtId="0" fontId="2" fillId="0" borderId="5" xfId="1" applyBorder="1" applyAlignment="1">
      <alignment horizontal="center"/>
    </xf>
    <xf numFmtId="0" fontId="2" fillId="0" borderId="8" xfId="1" applyBorder="1" applyAlignment="1">
      <alignment horizontal="center"/>
    </xf>
    <xf numFmtId="0" fontId="1" fillId="7" borderId="7" xfId="9" applyBorder="1" applyAlignment="1">
      <alignment horizontal="right"/>
    </xf>
    <xf numFmtId="0" fontId="1" fillId="7" borderId="5" xfId="9" applyBorder="1" applyAlignment="1">
      <alignment horizontal="right"/>
    </xf>
    <xf numFmtId="0" fontId="1" fillId="7" borderId="8" xfId="9" applyBorder="1" applyAlignment="1">
      <alignment horizontal="right"/>
    </xf>
    <xf numFmtId="0" fontId="5" fillId="0" borderId="7" xfId="5" applyBorder="1" applyAlignment="1">
      <alignment horizontal="center"/>
    </xf>
    <xf numFmtId="0" fontId="5" fillId="0" borderId="5" xfId="5" applyBorder="1" applyAlignment="1">
      <alignment horizontal="center"/>
    </xf>
    <xf numFmtId="0" fontId="5" fillId="0" borderId="8" xfId="5" applyBorder="1" applyAlignment="1">
      <alignment horizontal="center"/>
    </xf>
    <xf numFmtId="0" fontId="6" fillId="0" borderId="7" xfId="6" applyBorder="1" applyAlignment="1">
      <alignment horizontal="center"/>
    </xf>
    <xf numFmtId="0" fontId="6" fillId="0" borderId="8" xfId="6" applyBorder="1" applyAlignment="1">
      <alignment horizontal="center"/>
    </xf>
    <xf numFmtId="0" fontId="1" fillId="5" borderId="9" xfId="7" applyBorder="1" applyAlignment="1">
      <alignment horizontal="center" vertical="center"/>
    </xf>
    <xf numFmtId="0" fontId="1" fillId="5" borderId="10" xfId="7" applyBorder="1" applyAlignment="1">
      <alignment horizontal="center" vertical="center"/>
    </xf>
    <xf numFmtId="0" fontId="1" fillId="5" borderId="6" xfId="7" applyBorder="1" applyAlignment="1">
      <alignment horizontal="center" vertical="center"/>
    </xf>
    <xf numFmtId="0" fontId="1" fillId="3" borderId="7" xfId="3" applyFont="1" applyBorder="1" applyAlignment="1">
      <alignment horizontal="right"/>
    </xf>
    <xf numFmtId="0" fontId="1" fillId="3" borderId="5" xfId="3" applyFont="1" applyBorder="1" applyAlignment="1">
      <alignment horizontal="right"/>
    </xf>
    <xf numFmtId="0" fontId="1" fillId="3" borderId="8" xfId="3" applyFont="1" applyBorder="1" applyAlignment="1">
      <alignment horizontal="right"/>
    </xf>
    <xf numFmtId="164" fontId="1" fillId="9" borderId="7" xfId="11" quotePrefix="1" applyNumberFormat="1" applyBorder="1" applyAlignment="1">
      <alignment horizontal="right"/>
    </xf>
    <xf numFmtId="164" fontId="1" fillId="9" borderId="8" xfId="11" quotePrefix="1" applyNumberFormat="1" applyBorder="1" applyAlignment="1">
      <alignment horizontal="right"/>
    </xf>
    <xf numFmtId="0" fontId="1" fillId="6" borderId="9" xfId="8" applyBorder="1" applyAlignment="1">
      <alignment horizontal="center" vertical="center"/>
    </xf>
    <xf numFmtId="0" fontId="1" fillId="6" borderId="10" xfId="8" applyBorder="1" applyAlignment="1">
      <alignment horizontal="center" vertical="center"/>
    </xf>
    <xf numFmtId="0" fontId="1" fillId="6" borderId="6" xfId="8" applyBorder="1" applyAlignment="1">
      <alignment horizontal="center" vertical="center"/>
    </xf>
    <xf numFmtId="0" fontId="2" fillId="0" borderId="2" xfId="1" applyBorder="1" applyAlignment="1">
      <alignment horizontal="center"/>
    </xf>
    <xf numFmtId="0" fontId="1" fillId="5" borderId="2" xfId="7" applyBorder="1" applyAlignment="1">
      <alignment horizontal="center" vertical="center" wrapText="1"/>
    </xf>
    <xf numFmtId="0" fontId="1" fillId="6" borderId="2" xfId="8" applyBorder="1" applyAlignment="1">
      <alignment horizontal="center" vertical="center" wrapText="1"/>
    </xf>
    <xf numFmtId="0" fontId="1" fillId="0" borderId="0" xfId="2" applyFill="1" applyBorder="1"/>
  </cellXfs>
  <cellStyles count="14">
    <cellStyle name="20% - Accent3" xfId="7" builtinId="38"/>
    <cellStyle name="20% - Accent4" xfId="2" builtinId="42"/>
    <cellStyle name="20% - Accent5" xfId="3" builtinId="46"/>
    <cellStyle name="20% - Accent6" xfId="11" builtinId="50"/>
    <cellStyle name="40% - Accent3" xfId="8" builtinId="39"/>
    <cellStyle name="40% - Accent4" xfId="10" builtinId="43"/>
    <cellStyle name="40% - Accent5" xfId="4" builtinId="47"/>
    <cellStyle name="40% - Accent6" xfId="12" builtinId="51"/>
    <cellStyle name="60% - Accent3" xfId="9" builtinId="40"/>
    <cellStyle name="Heading 1" xfId="1" builtinId="16"/>
    <cellStyle name="Heading 2" xfId="5" builtinId="17"/>
    <cellStyle name="Heading 3" xfId="6" builtinId="18"/>
    <cellStyle name="Normal" xfId="0" builtinId="0"/>
    <cellStyle name="Note" xfId="1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E94BA-FE10-469B-B10C-851CDEE372A3}">
  <dimension ref="B3:O43"/>
  <sheetViews>
    <sheetView topLeftCell="E16" zoomScaleNormal="100" workbookViewId="0">
      <selection activeCell="L10" sqref="L10"/>
    </sheetView>
  </sheetViews>
  <sheetFormatPr defaultRowHeight="14.5" x14ac:dyDescent="0.35"/>
  <cols>
    <col min="2" max="2" width="21.7265625" bestFit="1" customWidth="1"/>
    <col min="3" max="3" width="11.1796875" bestFit="1" customWidth="1"/>
    <col min="4" max="4" width="13.54296875" bestFit="1" customWidth="1"/>
    <col min="5" max="5" width="13.7265625" bestFit="1" customWidth="1"/>
    <col min="6" max="6" width="17" customWidth="1"/>
    <col min="7" max="7" width="13.54296875" bestFit="1" customWidth="1"/>
    <col min="8" max="8" width="13.7265625" bestFit="1" customWidth="1"/>
    <col min="9" max="9" width="17" customWidth="1"/>
    <col min="10" max="10" width="12.81640625" customWidth="1"/>
    <col min="11" max="11" width="19" customWidth="1"/>
    <col min="12" max="12" width="14.08984375" customWidth="1"/>
    <col min="13" max="13" width="11" bestFit="1" customWidth="1"/>
    <col min="14" max="14" width="12.54296875" bestFit="1" customWidth="1"/>
    <col min="15" max="15" width="10.453125" bestFit="1" customWidth="1"/>
    <col min="16" max="16" width="11.453125" customWidth="1"/>
    <col min="17" max="17" width="24.453125" customWidth="1"/>
    <col min="18" max="18" width="14.7265625" customWidth="1"/>
  </cols>
  <sheetData>
    <row r="3" spans="2:15" x14ac:dyDescent="0.35">
      <c r="B3" s="6" t="s">
        <v>1</v>
      </c>
      <c r="C3" s="51" t="s">
        <v>0</v>
      </c>
      <c r="D3" s="51"/>
    </row>
    <row r="4" spans="2:15" x14ac:dyDescent="0.35">
      <c r="B4" s="6" t="s">
        <v>2</v>
      </c>
      <c r="C4" s="51" t="s">
        <v>3</v>
      </c>
      <c r="D4" s="51"/>
    </row>
    <row r="5" spans="2:15" x14ac:dyDescent="0.35">
      <c r="B5" s="6" t="s">
        <v>4</v>
      </c>
      <c r="C5" s="51" t="s">
        <v>5</v>
      </c>
      <c r="D5" s="51"/>
    </row>
    <row r="6" spans="2:15" x14ac:dyDescent="0.35">
      <c r="O6" s="39"/>
    </row>
    <row r="7" spans="2:15" ht="19.5" x14ac:dyDescent="0.45">
      <c r="B7" s="52" t="s">
        <v>6</v>
      </c>
      <c r="C7" s="53"/>
      <c r="D7" s="53"/>
      <c r="E7" s="53"/>
      <c r="F7" s="53"/>
      <c r="G7" s="53"/>
      <c r="H7" s="53"/>
      <c r="I7" s="54"/>
      <c r="K7" s="74" t="s">
        <v>18</v>
      </c>
      <c r="L7" s="74"/>
      <c r="M7" s="74"/>
      <c r="N7" s="74"/>
      <c r="O7" s="40"/>
    </row>
    <row r="8" spans="2:15" ht="17" x14ac:dyDescent="0.4">
      <c r="B8" s="61" t="s">
        <v>35</v>
      </c>
      <c r="C8" s="62"/>
      <c r="D8" s="58" t="s">
        <v>27</v>
      </c>
      <c r="E8" s="59"/>
      <c r="F8" s="60"/>
      <c r="G8" s="58" t="s">
        <v>28</v>
      </c>
      <c r="H8" s="59"/>
      <c r="I8" s="60"/>
      <c r="K8" s="41" t="s">
        <v>19</v>
      </c>
      <c r="L8" s="41"/>
      <c r="M8" s="41" t="s">
        <v>25</v>
      </c>
      <c r="N8" s="41" t="s">
        <v>26</v>
      </c>
      <c r="O8" s="21"/>
    </row>
    <row r="9" spans="2:15" ht="15" customHeight="1" x14ac:dyDescent="0.35">
      <c r="B9" s="7" t="s">
        <v>8</v>
      </c>
      <c r="C9" s="7" t="s">
        <v>9</v>
      </c>
      <c r="D9" s="7" t="s">
        <v>10</v>
      </c>
      <c r="E9" s="7" t="s">
        <v>11</v>
      </c>
      <c r="F9" s="7" t="s">
        <v>12</v>
      </c>
      <c r="G9" s="7" t="s">
        <v>10</v>
      </c>
      <c r="H9" s="7" t="s">
        <v>11</v>
      </c>
      <c r="I9" s="7" t="s">
        <v>12</v>
      </c>
      <c r="K9" s="75" t="s">
        <v>20</v>
      </c>
      <c r="L9" s="1" t="s">
        <v>22</v>
      </c>
      <c r="M9" s="15">
        <v>3.9</v>
      </c>
      <c r="N9" s="15">
        <v>9.5</v>
      </c>
      <c r="O9" s="77"/>
    </row>
    <row r="10" spans="2:15" x14ac:dyDescent="0.35">
      <c r="B10" s="63" t="s">
        <v>7</v>
      </c>
      <c r="C10" s="2">
        <v>1</v>
      </c>
      <c r="D10" s="3">
        <v>0.4106284837962963</v>
      </c>
      <c r="E10" s="3">
        <v>0.41063093749999996</v>
      </c>
      <c r="F10" s="3">
        <f>E10-D10</f>
        <v>2.4537037036642673E-6</v>
      </c>
      <c r="G10" s="8">
        <v>0.41258947916666666</v>
      </c>
      <c r="H10" s="8">
        <v>0.41258997685185189</v>
      </c>
      <c r="I10" s="8">
        <f>H10-G10</f>
        <v>4.9768518523007899E-7</v>
      </c>
      <c r="J10" s="10"/>
      <c r="K10" s="75"/>
      <c r="L10" s="1" t="s">
        <v>23</v>
      </c>
      <c r="M10" s="15">
        <v>3.9</v>
      </c>
      <c r="N10" s="15">
        <v>150</v>
      </c>
      <c r="O10" s="77"/>
    </row>
    <row r="11" spans="2:15" ht="15" customHeight="1" x14ac:dyDescent="0.35">
      <c r="B11" s="64"/>
      <c r="C11" s="2">
        <v>2</v>
      </c>
      <c r="D11" s="3">
        <v>0.41064517361111114</v>
      </c>
      <c r="E11" s="3">
        <v>0.4106487152777778</v>
      </c>
      <c r="F11" s="3">
        <f t="shared" ref="F11:F32" si="0">E11-D11</f>
        <v>3.5416666666621133E-6</v>
      </c>
      <c r="G11" s="8">
        <v>0.41262030092592594</v>
      </c>
      <c r="H11" s="8">
        <v>0.4126223726851852</v>
      </c>
      <c r="I11" s="8">
        <f t="shared" ref="I11:I32" si="1">H11-G11</f>
        <v>2.071759259258954E-6</v>
      </c>
      <c r="K11" s="76" t="s">
        <v>21</v>
      </c>
      <c r="L11" s="12" t="s">
        <v>22</v>
      </c>
      <c r="M11" s="16">
        <v>3.9</v>
      </c>
      <c r="N11" s="16">
        <v>2.33</v>
      </c>
      <c r="O11" s="45"/>
    </row>
    <row r="12" spans="2:15" x14ac:dyDescent="0.35">
      <c r="B12" s="64"/>
      <c r="C12" s="2">
        <v>3</v>
      </c>
      <c r="D12" s="3">
        <v>0.41065778935185188</v>
      </c>
      <c r="E12" s="3">
        <v>0.41065962962962965</v>
      </c>
      <c r="F12" s="3">
        <f t="shared" si="0"/>
        <v>1.840277777775956E-6</v>
      </c>
      <c r="G12" s="8">
        <v>0.41263943287037036</v>
      </c>
      <c r="H12" s="8">
        <v>0.41263974537037035</v>
      </c>
      <c r="I12" s="8">
        <f t="shared" si="1"/>
        <v>3.1249999998816946E-7</v>
      </c>
      <c r="K12" s="76"/>
      <c r="L12" s="12" t="s">
        <v>23</v>
      </c>
      <c r="M12" s="16">
        <v>3.9</v>
      </c>
      <c r="N12" s="17">
        <v>150</v>
      </c>
      <c r="O12" s="45"/>
    </row>
    <row r="13" spans="2:15" x14ac:dyDescent="0.35">
      <c r="B13" s="64"/>
      <c r="C13" s="2">
        <v>4</v>
      </c>
      <c r="D13" s="3">
        <v>0.41066935185185183</v>
      </c>
      <c r="E13" s="3">
        <v>0.4106709375</v>
      </c>
      <c r="F13" s="3">
        <f t="shared" si="0"/>
        <v>1.5856481481724138E-6</v>
      </c>
      <c r="G13" s="8">
        <v>0.41265876157407405</v>
      </c>
      <c r="H13" s="8">
        <v>0.41266069444444442</v>
      </c>
      <c r="I13" s="8">
        <f t="shared" si="1"/>
        <v>1.9328703703691552E-6</v>
      </c>
    </row>
    <row r="14" spans="2:15" x14ac:dyDescent="0.35">
      <c r="B14" s="64"/>
      <c r="C14" s="2">
        <v>5</v>
      </c>
      <c r="D14" s="3">
        <v>0.41068190972222224</v>
      </c>
      <c r="E14" s="3">
        <v>0.41068555555555553</v>
      </c>
      <c r="F14" s="3">
        <f t="shared" si="0"/>
        <v>3.645833333287829E-6</v>
      </c>
      <c r="G14" s="8">
        <v>0.41268229166666665</v>
      </c>
      <c r="H14" s="8">
        <v>0.41268307870370369</v>
      </c>
      <c r="I14" s="8">
        <f t="shared" si="1"/>
        <v>7.8703703704219308E-7</v>
      </c>
    </row>
    <row r="15" spans="2:15" ht="19.5" x14ac:dyDescent="0.45">
      <c r="B15" s="65"/>
      <c r="C15" s="66" t="s">
        <v>16</v>
      </c>
      <c r="D15" s="67"/>
      <c r="E15" s="68"/>
      <c r="F15" s="3">
        <f>AVERAGE(F10:F14)</f>
        <v>2.613425925912516E-6</v>
      </c>
      <c r="G15" s="69" t="s">
        <v>16</v>
      </c>
      <c r="H15" s="70"/>
      <c r="I15" s="8">
        <f>AVERAGE(I10:I14)</f>
        <v>1.1203703703777102E-6</v>
      </c>
      <c r="K15" s="52" t="s">
        <v>31</v>
      </c>
      <c r="L15" s="54"/>
    </row>
    <row r="16" spans="2:15" x14ac:dyDescent="0.35">
      <c r="B16" s="71" t="s">
        <v>13</v>
      </c>
      <c r="C16" s="4">
        <v>1</v>
      </c>
      <c r="D16" s="5">
        <v>0.41524032407407407</v>
      </c>
      <c r="E16" s="5">
        <v>0.41525839120370373</v>
      </c>
      <c r="F16" s="5">
        <f t="shared" si="0"/>
        <v>1.8067129629650847E-5</v>
      </c>
      <c r="G16" s="9">
        <v>0.41692056712962966</v>
      </c>
      <c r="H16" s="9">
        <v>0.41692254629629627</v>
      </c>
      <c r="I16" s="9">
        <f t="shared" si="1"/>
        <v>1.9791666666102437E-6</v>
      </c>
      <c r="K16" s="7"/>
      <c r="L16" s="7" t="s">
        <v>32</v>
      </c>
    </row>
    <row r="17" spans="2:12" x14ac:dyDescent="0.35">
      <c r="B17" s="72"/>
      <c r="C17" s="4">
        <v>2</v>
      </c>
      <c r="D17" s="5">
        <v>0.4152810300925926</v>
      </c>
      <c r="E17" s="5">
        <v>0.41528246527777779</v>
      </c>
      <c r="F17" s="5">
        <f t="shared" si="0"/>
        <v>1.4351851851945874E-6</v>
      </c>
      <c r="G17" s="9">
        <v>0.41697364583333335</v>
      </c>
      <c r="H17" s="9">
        <v>0.4169740393518519</v>
      </c>
      <c r="I17" s="9">
        <f t="shared" si="1"/>
        <v>3.9351851854885211E-7</v>
      </c>
      <c r="K17" s="13" t="s">
        <v>29</v>
      </c>
      <c r="L17" s="15" t="s">
        <v>33</v>
      </c>
    </row>
    <row r="18" spans="2:12" x14ac:dyDescent="0.35">
      <c r="B18" s="72"/>
      <c r="C18" s="4">
        <v>3</v>
      </c>
      <c r="D18" s="5">
        <v>0.41529224537037041</v>
      </c>
      <c r="E18" s="5">
        <v>0.41529356481481483</v>
      </c>
      <c r="F18" s="5">
        <f t="shared" si="0"/>
        <v>1.3194444444253328E-6</v>
      </c>
      <c r="G18" s="9">
        <v>0.41700119212962966</v>
      </c>
      <c r="H18" s="9">
        <v>0.41700187499999997</v>
      </c>
      <c r="I18" s="9">
        <f t="shared" si="1"/>
        <v>6.8287037030545505E-7</v>
      </c>
      <c r="K18" s="14" t="s">
        <v>30</v>
      </c>
      <c r="L18" s="12">
        <v>5.0000000000000001E-3</v>
      </c>
    </row>
    <row r="19" spans="2:12" x14ac:dyDescent="0.35">
      <c r="B19" s="72"/>
      <c r="C19" s="4">
        <v>4</v>
      </c>
      <c r="D19" s="5">
        <v>0.41530096064814814</v>
      </c>
      <c r="E19" s="5">
        <v>0.4153013425925926</v>
      </c>
      <c r="F19" s="5">
        <f t="shared" si="0"/>
        <v>3.8194444446082443E-7</v>
      </c>
      <c r="G19" s="9">
        <v>0.41702033564814817</v>
      </c>
      <c r="H19" s="9">
        <v>0.41702093750000002</v>
      </c>
      <c r="I19" s="9">
        <f t="shared" si="1"/>
        <v>6.0185185185579471E-7</v>
      </c>
    </row>
    <row r="20" spans="2:12" x14ac:dyDescent="0.35">
      <c r="B20" s="72"/>
      <c r="C20" s="4">
        <v>5</v>
      </c>
      <c r="D20" s="5">
        <v>0.41531201388888889</v>
      </c>
      <c r="E20" s="5">
        <v>0.41531578703703703</v>
      </c>
      <c r="F20" s="5">
        <f t="shared" si="0"/>
        <v>3.7731481481451112E-6</v>
      </c>
      <c r="G20" s="9">
        <v>0.41703842592592594</v>
      </c>
      <c r="H20" s="9">
        <v>0.41703870370370372</v>
      </c>
      <c r="I20" s="9">
        <f t="shared" si="1"/>
        <v>2.7777777777959756E-7</v>
      </c>
    </row>
    <row r="21" spans="2:12" x14ac:dyDescent="0.35">
      <c r="B21" s="73"/>
      <c r="C21" s="46" t="s">
        <v>16</v>
      </c>
      <c r="D21" s="47"/>
      <c r="E21" s="48"/>
      <c r="F21" s="5">
        <f>AVERAGE(F16:F20)</f>
        <v>4.9953703703753401E-6</v>
      </c>
      <c r="G21" s="49" t="s">
        <v>16</v>
      </c>
      <c r="H21" s="50"/>
      <c r="I21" s="9">
        <f>AVERAGE(I16:I20)</f>
        <v>7.8703703701998864E-7</v>
      </c>
    </row>
    <row r="22" spans="2:12" x14ac:dyDescent="0.35">
      <c r="B22" s="63" t="s">
        <v>15</v>
      </c>
      <c r="C22" s="2">
        <v>1</v>
      </c>
      <c r="D22" s="3">
        <v>0.41795160879629628</v>
      </c>
      <c r="E22" s="3">
        <v>0.41796260416666664</v>
      </c>
      <c r="F22" s="3">
        <f t="shared" si="0"/>
        <v>1.0995370370359137E-5</v>
      </c>
      <c r="G22" s="8">
        <v>0.41936638888888894</v>
      </c>
      <c r="H22" s="8">
        <v>0.41936891203703702</v>
      </c>
      <c r="I22" s="8">
        <f t="shared" si="1"/>
        <v>2.5231481480814111E-6</v>
      </c>
    </row>
    <row r="23" spans="2:12" x14ac:dyDescent="0.35">
      <c r="B23" s="64"/>
      <c r="C23" s="2">
        <v>2</v>
      </c>
      <c r="D23" s="3">
        <v>0.41797146990740736</v>
      </c>
      <c r="E23" s="3">
        <v>0.41797204861111115</v>
      </c>
      <c r="F23" s="3">
        <f t="shared" si="0"/>
        <v>5.7870370379076164E-7</v>
      </c>
      <c r="G23" s="8">
        <v>0.41947538194444439</v>
      </c>
      <c r="H23" s="8">
        <v>0.41947627314814812</v>
      </c>
      <c r="I23" s="8">
        <f t="shared" si="1"/>
        <v>8.9120370372341995E-7</v>
      </c>
    </row>
    <row r="24" spans="2:12" x14ac:dyDescent="0.35">
      <c r="B24" s="64"/>
      <c r="C24" s="2">
        <v>3</v>
      </c>
      <c r="D24" s="3">
        <v>0.41798288194444444</v>
      </c>
      <c r="E24" s="3">
        <v>0.41798593749999996</v>
      </c>
      <c r="F24" s="3">
        <f t="shared" si="0"/>
        <v>3.055555555520062E-6</v>
      </c>
      <c r="G24" s="8">
        <v>0.41951019675925921</v>
      </c>
      <c r="H24" s="8">
        <v>0.41951120370370371</v>
      </c>
      <c r="I24" s="8">
        <f t="shared" si="1"/>
        <v>1.0069444444926745E-6</v>
      </c>
    </row>
    <row r="25" spans="2:12" x14ac:dyDescent="0.35">
      <c r="B25" s="64"/>
      <c r="C25" s="2">
        <v>4</v>
      </c>
      <c r="D25" s="3">
        <v>0.41799347222222222</v>
      </c>
      <c r="E25" s="3">
        <v>0.41799390046296298</v>
      </c>
      <c r="F25" s="3">
        <f t="shared" si="0"/>
        <v>4.2824074075742402E-7</v>
      </c>
      <c r="G25" s="8">
        <v>0.41953793981481485</v>
      </c>
      <c r="H25" s="8">
        <v>0.41953884259259261</v>
      </c>
      <c r="I25" s="8">
        <f t="shared" si="1"/>
        <v>9.0277777775593648E-7</v>
      </c>
    </row>
    <row r="26" spans="2:12" x14ac:dyDescent="0.35">
      <c r="B26" s="64"/>
      <c r="C26" s="2">
        <v>5</v>
      </c>
      <c r="D26" s="3">
        <v>0.41800390046296299</v>
      </c>
      <c r="E26" s="3">
        <v>0.41800444444444446</v>
      </c>
      <c r="F26" s="3">
        <f t="shared" si="0"/>
        <v>5.4398148147116743E-7</v>
      </c>
      <c r="G26" s="8">
        <v>0.41957018518518518</v>
      </c>
      <c r="H26" s="8">
        <v>0.41957106481481482</v>
      </c>
      <c r="I26" s="8">
        <f t="shared" si="1"/>
        <v>8.7962962963539226E-7</v>
      </c>
    </row>
    <row r="27" spans="2:12" x14ac:dyDescent="0.35">
      <c r="B27" s="65"/>
      <c r="C27" s="66" t="s">
        <v>16</v>
      </c>
      <c r="D27" s="67"/>
      <c r="E27" s="68"/>
      <c r="F27" s="3">
        <f>AVERAGE(F22:F26)</f>
        <v>3.1203703703797102E-6</v>
      </c>
      <c r="G27" s="69" t="s">
        <v>16</v>
      </c>
      <c r="H27" s="70"/>
      <c r="I27" s="8">
        <f>AVERAGE(I22:I26)</f>
        <v>1.2407407407377668E-6</v>
      </c>
    </row>
    <row r="28" spans="2:12" x14ac:dyDescent="0.35">
      <c r="B28" s="71" t="s">
        <v>14</v>
      </c>
      <c r="C28" s="4">
        <v>1</v>
      </c>
      <c r="D28" s="5">
        <v>0.42081851851851854</v>
      </c>
      <c r="E28" s="5">
        <v>0.42082101851851855</v>
      </c>
      <c r="F28" s="5">
        <f t="shared" si="0"/>
        <v>2.500000000016378E-6</v>
      </c>
      <c r="G28" s="9">
        <v>0.4227079398148148</v>
      </c>
      <c r="H28" s="9">
        <v>0.42271030092592593</v>
      </c>
      <c r="I28" s="9">
        <f t="shared" si="1"/>
        <v>2.3611111111265792E-6</v>
      </c>
    </row>
    <row r="29" spans="2:12" x14ac:dyDescent="0.35">
      <c r="B29" s="72"/>
      <c r="C29" s="4">
        <v>2</v>
      </c>
      <c r="D29" s="5">
        <v>0.42084927083333334</v>
      </c>
      <c r="E29" s="5">
        <v>0.42085046296296297</v>
      </c>
      <c r="F29" s="5">
        <f t="shared" si="0"/>
        <v>1.1921296296235617E-6</v>
      </c>
      <c r="G29" s="9">
        <v>0.4227444675925926</v>
      </c>
      <c r="H29" s="9">
        <v>0.4227461574074074</v>
      </c>
      <c r="I29" s="9">
        <f t="shared" si="1"/>
        <v>1.6898148147981296E-6</v>
      </c>
    </row>
    <row r="30" spans="2:12" x14ac:dyDescent="0.35">
      <c r="B30" s="72"/>
      <c r="C30" s="4">
        <v>3</v>
      </c>
      <c r="D30" s="5">
        <v>0.42086622685185188</v>
      </c>
      <c r="E30" s="5">
        <v>0.42086879629629631</v>
      </c>
      <c r="F30" s="5">
        <f t="shared" si="0"/>
        <v>2.5694444444335218E-6</v>
      </c>
      <c r="G30" s="9">
        <v>0.42277319444444444</v>
      </c>
      <c r="H30" s="9">
        <v>0.42277508101851852</v>
      </c>
      <c r="I30" s="9">
        <f t="shared" si="1"/>
        <v>1.8865740740725556E-6</v>
      </c>
    </row>
    <row r="31" spans="2:12" x14ac:dyDescent="0.35">
      <c r="B31" s="72"/>
      <c r="C31" s="4">
        <v>4</v>
      </c>
      <c r="D31" s="5">
        <v>0.42088143518518523</v>
      </c>
      <c r="E31" s="5">
        <v>0.42088378472222221</v>
      </c>
      <c r="F31" s="5">
        <f t="shared" si="0"/>
        <v>2.3495370369830404E-6</v>
      </c>
      <c r="G31" s="9">
        <v>0.42281372685185187</v>
      </c>
      <c r="H31" s="9">
        <v>0.42281561342592594</v>
      </c>
      <c r="I31" s="9">
        <f t="shared" si="1"/>
        <v>1.8865740740725556E-6</v>
      </c>
    </row>
    <row r="32" spans="2:12" x14ac:dyDescent="0.35">
      <c r="B32" s="72"/>
      <c r="C32" s="4">
        <v>5</v>
      </c>
      <c r="D32" s="5">
        <v>0.42090057870370368</v>
      </c>
      <c r="E32" s="5">
        <v>0.42090211805555561</v>
      </c>
      <c r="F32" s="5">
        <f t="shared" si="0"/>
        <v>1.5393518519313254E-6</v>
      </c>
      <c r="G32" s="9">
        <v>0.42284461805555557</v>
      </c>
      <c r="H32" s="9">
        <v>0.42284664351851853</v>
      </c>
      <c r="I32" s="9">
        <f t="shared" si="1"/>
        <v>2.0254629629623544E-6</v>
      </c>
    </row>
    <row r="33" spans="2:12" x14ac:dyDescent="0.35">
      <c r="B33" s="73"/>
      <c r="C33" s="46" t="s">
        <v>16</v>
      </c>
      <c r="D33" s="47"/>
      <c r="E33" s="48"/>
      <c r="F33" s="5">
        <f>AVERAGE(F28:F32)</f>
        <v>2.0300925925975653E-6</v>
      </c>
      <c r="G33" s="49" t="s">
        <v>16</v>
      </c>
      <c r="H33" s="50"/>
      <c r="I33" s="9">
        <f>AVERAGE(I28:I32)</f>
        <v>1.9699074074064351E-6</v>
      </c>
    </row>
    <row r="34" spans="2:12" x14ac:dyDescent="0.35">
      <c r="C34" s="55" t="s">
        <v>17</v>
      </c>
      <c r="D34" s="56"/>
      <c r="E34" s="56"/>
      <c r="F34" s="11">
        <f>AVERAGE(F28:F32,F22:F26,F16:F20,F10:F14)</f>
        <v>3.1898148148162832E-6</v>
      </c>
      <c r="G34" s="55" t="s">
        <v>17</v>
      </c>
      <c r="H34" s="57"/>
      <c r="I34" s="11">
        <f>AVERAGE(I28:I32,I22:I26,I16:I20,I10:I14)</f>
        <v>1.2795138888854751E-6</v>
      </c>
    </row>
    <row r="43" spans="2:12" x14ac:dyDescent="0.35">
      <c r="K43" s="18"/>
      <c r="L43" s="19"/>
    </row>
  </sheetData>
  <mergeCells count="25">
    <mergeCell ref="K15:L15"/>
    <mergeCell ref="K9:K10"/>
    <mergeCell ref="K11:K12"/>
    <mergeCell ref="K7:N7"/>
    <mergeCell ref="C34:E34"/>
    <mergeCell ref="G34:H34"/>
    <mergeCell ref="G8:I8"/>
    <mergeCell ref="D8:F8"/>
    <mergeCell ref="B8:C8"/>
    <mergeCell ref="B10:B15"/>
    <mergeCell ref="C15:E15"/>
    <mergeCell ref="G15:H15"/>
    <mergeCell ref="B16:B21"/>
    <mergeCell ref="C21:E21"/>
    <mergeCell ref="G21:H21"/>
    <mergeCell ref="B28:B33"/>
    <mergeCell ref="B22:B27"/>
    <mergeCell ref="C27:E27"/>
    <mergeCell ref="G27:H27"/>
    <mergeCell ref="C33:E33"/>
    <mergeCell ref="G33:H33"/>
    <mergeCell ref="C3:D3"/>
    <mergeCell ref="C4:D4"/>
    <mergeCell ref="C5:D5"/>
    <mergeCell ref="B7:I7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BF3B-386C-461A-BF1E-BC04C8F1F390}">
  <dimension ref="B3:Q64"/>
  <sheetViews>
    <sheetView tabSelected="1" topLeftCell="G1" zoomScaleNormal="100" workbookViewId="0">
      <selection activeCell="O19" sqref="O19"/>
    </sheetView>
  </sheetViews>
  <sheetFormatPr defaultRowHeight="14.5" x14ac:dyDescent="0.35"/>
  <cols>
    <col min="2" max="2" width="21.7265625" bestFit="1" customWidth="1"/>
    <col min="3" max="3" width="11.1796875" bestFit="1" customWidth="1"/>
    <col min="4" max="4" width="13.54296875" bestFit="1" customWidth="1"/>
    <col min="5" max="5" width="13.7265625" bestFit="1" customWidth="1"/>
    <col min="6" max="6" width="17" customWidth="1"/>
    <col min="7" max="7" width="13.54296875" bestFit="1" customWidth="1"/>
    <col min="8" max="8" width="13.7265625" bestFit="1" customWidth="1"/>
    <col min="9" max="9" width="17" customWidth="1"/>
    <col min="10" max="10" width="12.81640625" customWidth="1"/>
    <col min="11" max="11" width="21" customWidth="1"/>
    <col min="12" max="12" width="12.7265625" bestFit="1" customWidth="1"/>
    <col min="13" max="13" width="11" bestFit="1" customWidth="1"/>
    <col min="14" max="14" width="16.1796875" customWidth="1"/>
    <col min="15" max="15" width="12.54296875" bestFit="1" customWidth="1"/>
    <col min="16" max="16" width="10.453125" bestFit="1" customWidth="1"/>
    <col min="17" max="17" width="11.453125" customWidth="1"/>
    <col min="18" max="18" width="24.453125" customWidth="1"/>
    <col min="19" max="19" width="14.7265625" customWidth="1"/>
  </cols>
  <sheetData>
    <row r="3" spans="2:17" x14ac:dyDescent="0.35">
      <c r="B3" s="6" t="s">
        <v>1</v>
      </c>
      <c r="C3" s="51" t="s">
        <v>36</v>
      </c>
      <c r="D3" s="51"/>
    </row>
    <row r="4" spans="2:17" x14ac:dyDescent="0.35">
      <c r="B4" s="6" t="s">
        <v>2</v>
      </c>
      <c r="C4" s="51" t="s">
        <v>37</v>
      </c>
      <c r="D4" s="51"/>
    </row>
    <row r="5" spans="2:17" x14ac:dyDescent="0.35">
      <c r="B5" s="6" t="s">
        <v>4</v>
      </c>
      <c r="C5" s="51" t="s">
        <v>38</v>
      </c>
      <c r="D5" s="51"/>
    </row>
    <row r="6" spans="2:17" x14ac:dyDescent="0.35">
      <c r="P6" s="39"/>
      <c r="Q6" s="39"/>
    </row>
    <row r="7" spans="2:17" ht="19.5" x14ac:dyDescent="0.45">
      <c r="B7" s="52" t="s">
        <v>40</v>
      </c>
      <c r="C7" s="53"/>
      <c r="D7" s="53"/>
      <c r="E7" s="53"/>
      <c r="F7" s="53"/>
      <c r="G7" s="53"/>
      <c r="H7" s="53"/>
      <c r="I7" s="54"/>
      <c r="K7" s="74" t="s">
        <v>18</v>
      </c>
      <c r="L7" s="74"/>
      <c r="M7" s="74"/>
      <c r="N7" s="74"/>
      <c r="O7" s="74"/>
      <c r="P7" s="40"/>
      <c r="Q7" s="39"/>
    </row>
    <row r="8" spans="2:17" ht="17" x14ac:dyDescent="0.4">
      <c r="B8" s="61" t="s">
        <v>35</v>
      </c>
      <c r="C8" s="62"/>
      <c r="D8" s="58" t="s">
        <v>27</v>
      </c>
      <c r="E8" s="59"/>
      <c r="F8" s="60"/>
      <c r="G8" s="58" t="s">
        <v>28</v>
      </c>
      <c r="H8" s="59"/>
      <c r="I8" s="60"/>
      <c r="K8" s="41" t="s">
        <v>19</v>
      </c>
      <c r="L8" s="41"/>
      <c r="M8" s="41" t="s">
        <v>25</v>
      </c>
      <c r="N8" s="41" t="s">
        <v>26</v>
      </c>
      <c r="O8" s="41" t="s">
        <v>24</v>
      </c>
      <c r="P8" s="39"/>
      <c r="Q8" s="39"/>
    </row>
    <row r="9" spans="2:17" ht="15" customHeight="1" x14ac:dyDescent="0.35">
      <c r="B9" s="7" t="s">
        <v>8</v>
      </c>
      <c r="C9" s="7" t="s">
        <v>9</v>
      </c>
      <c r="D9" s="7" t="s">
        <v>10</v>
      </c>
      <c r="E9" s="7" t="s">
        <v>11</v>
      </c>
      <c r="F9" s="7" t="s">
        <v>12</v>
      </c>
      <c r="G9" s="7" t="s">
        <v>10</v>
      </c>
      <c r="H9" s="7" t="s">
        <v>11</v>
      </c>
      <c r="I9" s="7" t="s">
        <v>12</v>
      </c>
      <c r="K9" s="75" t="s">
        <v>41</v>
      </c>
      <c r="L9" s="1" t="s">
        <v>22</v>
      </c>
      <c r="M9" s="15">
        <v>3.3</v>
      </c>
      <c r="N9" s="15">
        <v>3.5000000000000001E-3</v>
      </c>
      <c r="O9" s="1"/>
      <c r="P9" s="39"/>
      <c r="Q9" s="39"/>
    </row>
    <row r="10" spans="2:17" x14ac:dyDescent="0.35">
      <c r="B10" s="63" t="s">
        <v>7</v>
      </c>
      <c r="C10" s="2">
        <v>1</v>
      </c>
      <c r="D10" s="3">
        <v>0.46578841435185186</v>
      </c>
      <c r="E10" s="3">
        <v>0.46582645833333336</v>
      </c>
      <c r="F10" s="3">
        <f>E10-D10</f>
        <v>3.8043981481494793E-5</v>
      </c>
      <c r="G10" s="8">
        <v>0.48893348379629625</v>
      </c>
      <c r="H10" s="8">
        <v>0.4889431018518518</v>
      </c>
      <c r="I10" s="8">
        <f>H10-G10</f>
        <v>9.6180555555491765E-6</v>
      </c>
      <c r="J10" s="10"/>
      <c r="K10" s="75"/>
      <c r="L10" s="1" t="s">
        <v>23</v>
      </c>
      <c r="M10" s="15">
        <v>3.3</v>
      </c>
      <c r="N10" s="15"/>
      <c r="O10" s="1"/>
      <c r="P10" s="39"/>
      <c r="Q10" s="39"/>
    </row>
    <row r="11" spans="2:17" ht="15" customHeight="1" x14ac:dyDescent="0.35">
      <c r="B11" s="64"/>
      <c r="C11" s="2">
        <v>2</v>
      </c>
      <c r="D11" s="3">
        <v>0.46654775462962966</v>
      </c>
      <c r="E11" s="3">
        <v>0.46658325231481479</v>
      </c>
      <c r="F11" s="3">
        <f t="shared" ref="F11:F32" si="0">E11-D11</f>
        <v>3.5497685185126304E-5</v>
      </c>
      <c r="G11" s="8">
        <v>0.49071848379629629</v>
      </c>
      <c r="H11" s="8">
        <v>0.49072679398148145</v>
      </c>
      <c r="I11" s="8">
        <f t="shared" ref="I11:I32" si="1">H11-G11</f>
        <v>8.3101851851563602E-6</v>
      </c>
      <c r="K11" s="76"/>
      <c r="L11" s="12" t="s">
        <v>22</v>
      </c>
      <c r="M11" s="12">
        <v>3.3</v>
      </c>
      <c r="N11" s="12">
        <v>3.5000000000000001E-3</v>
      </c>
      <c r="O11" s="12"/>
    </row>
    <row r="12" spans="2:17" x14ac:dyDescent="0.35">
      <c r="B12" s="64"/>
      <c r="C12" s="2">
        <v>3</v>
      </c>
      <c r="D12" s="3">
        <v>0.46733913194444443</v>
      </c>
      <c r="E12" s="3">
        <v>0.46735221064814819</v>
      </c>
      <c r="F12" s="3">
        <f t="shared" si="0"/>
        <v>1.3078703703761629E-5</v>
      </c>
      <c r="G12" s="8">
        <v>0.49101474537037038</v>
      </c>
      <c r="H12" s="8">
        <v>0.49102554398148146</v>
      </c>
      <c r="I12" s="8">
        <f t="shared" si="1"/>
        <v>1.0798611111084711E-5</v>
      </c>
      <c r="K12" s="76"/>
      <c r="L12" s="12" t="s">
        <v>23</v>
      </c>
      <c r="M12" s="12">
        <v>3.3</v>
      </c>
      <c r="N12" s="17" t="s">
        <v>34</v>
      </c>
      <c r="O12" s="12"/>
    </row>
    <row r="13" spans="2:17" x14ac:dyDescent="0.35">
      <c r="B13" s="64"/>
      <c r="C13" s="2">
        <v>4</v>
      </c>
      <c r="D13" s="3">
        <v>0.46770725694444443</v>
      </c>
      <c r="E13" s="3">
        <v>0.46775707175925924</v>
      </c>
      <c r="F13" s="3">
        <f t="shared" si="0"/>
        <v>4.9814814814808095E-5</v>
      </c>
      <c r="G13" s="8">
        <v>0.49134807870370367</v>
      </c>
      <c r="H13" s="8">
        <v>0.49135614583333331</v>
      </c>
      <c r="I13" s="8">
        <f t="shared" si="1"/>
        <v>8.0671296296408457E-6</v>
      </c>
    </row>
    <row r="14" spans="2:17" x14ac:dyDescent="0.35">
      <c r="B14" s="64"/>
      <c r="C14" s="2">
        <v>5</v>
      </c>
      <c r="D14" s="3">
        <v>0.46812096064814818</v>
      </c>
      <c r="E14" s="3">
        <v>0.46816266203703699</v>
      </c>
      <c r="F14" s="3">
        <f t="shared" si="0"/>
        <v>4.1701388888815139E-5</v>
      </c>
      <c r="G14" s="8">
        <v>0.49174077546296296</v>
      </c>
      <c r="H14" s="8">
        <v>0.49174971064814815</v>
      </c>
      <c r="I14" s="8">
        <f t="shared" si="1"/>
        <v>8.9351851851882103E-6</v>
      </c>
      <c r="L14" t="s">
        <v>43</v>
      </c>
    </row>
    <row r="15" spans="2:17" ht="19.5" x14ac:dyDescent="0.45">
      <c r="B15" s="65"/>
      <c r="C15" s="66" t="s">
        <v>16</v>
      </c>
      <c r="D15" s="67"/>
      <c r="E15" s="68"/>
      <c r="F15" s="3">
        <f>AVERAGE(F10:F14)</f>
        <v>3.5627314814801191E-5</v>
      </c>
      <c r="G15" s="69" t="s">
        <v>16</v>
      </c>
      <c r="H15" s="70"/>
      <c r="I15" s="8">
        <f>AVERAGE(I10:I14)</f>
        <v>9.1458333333238599E-6</v>
      </c>
      <c r="K15" s="20"/>
      <c r="L15" s="20"/>
    </row>
    <row r="16" spans="2:17" x14ac:dyDescent="0.35">
      <c r="B16" s="71" t="s">
        <v>13</v>
      </c>
      <c r="C16" s="4">
        <v>1</v>
      </c>
      <c r="D16" s="5">
        <v>0.46899583333333333</v>
      </c>
      <c r="E16" s="5">
        <v>0.46902951388888892</v>
      </c>
      <c r="F16" s="5">
        <f t="shared" si="0"/>
        <v>3.3680555555581915E-5</v>
      </c>
      <c r="G16" s="9"/>
      <c r="H16" s="9"/>
      <c r="I16" s="9">
        <f t="shared" si="1"/>
        <v>0</v>
      </c>
      <c r="K16" s="21"/>
      <c r="L16" s="21"/>
    </row>
    <row r="17" spans="2:12" x14ac:dyDescent="0.35">
      <c r="B17" s="72"/>
      <c r="C17" s="4">
        <v>2</v>
      </c>
      <c r="D17" s="5" t="s">
        <v>39</v>
      </c>
      <c r="E17" s="5">
        <v>0.46952342592592594</v>
      </c>
      <c r="F17" s="5" t="e">
        <f t="shared" si="0"/>
        <v>#VALUE!</v>
      </c>
      <c r="G17" s="9"/>
      <c r="H17" s="9"/>
      <c r="I17" s="9">
        <f t="shared" si="1"/>
        <v>0</v>
      </c>
      <c r="K17" s="42"/>
      <c r="L17" s="43"/>
    </row>
    <row r="18" spans="2:12" x14ac:dyDescent="0.35">
      <c r="B18" s="72"/>
      <c r="C18" s="4">
        <v>3</v>
      </c>
      <c r="D18" s="5">
        <v>0.46987129629629631</v>
      </c>
      <c r="E18" s="5">
        <v>0.46990468749999997</v>
      </c>
      <c r="F18" s="5">
        <f t="shared" si="0"/>
        <v>3.3391203703658778E-5</v>
      </c>
      <c r="G18" s="9"/>
      <c r="H18" s="9"/>
      <c r="I18" s="9">
        <f t="shared" si="1"/>
        <v>0</v>
      </c>
      <c r="K18" s="44"/>
      <c r="L18" s="45"/>
    </row>
    <row r="19" spans="2:12" x14ac:dyDescent="0.35">
      <c r="B19" s="72"/>
      <c r="C19" s="4">
        <v>4</v>
      </c>
      <c r="D19" s="5">
        <v>0.47054445601851852</v>
      </c>
      <c r="E19" s="5">
        <v>0.47056027777777776</v>
      </c>
      <c r="F19" s="5">
        <f t="shared" si="0"/>
        <v>1.5821759259238011E-5</v>
      </c>
      <c r="G19" s="9"/>
      <c r="H19" s="9"/>
      <c r="I19" s="9">
        <f t="shared" si="1"/>
        <v>0</v>
      </c>
    </row>
    <row r="20" spans="2:12" x14ac:dyDescent="0.35">
      <c r="B20" s="72"/>
      <c r="C20" s="4">
        <v>5</v>
      </c>
      <c r="D20" s="5">
        <v>0.47090917824074069</v>
      </c>
      <c r="E20" s="5">
        <v>0.47094004629629627</v>
      </c>
      <c r="F20" s="5">
        <f t="shared" si="0"/>
        <v>3.0868055555577367E-5</v>
      </c>
      <c r="G20" s="9"/>
      <c r="H20" s="9"/>
      <c r="I20" s="9">
        <f t="shared" si="1"/>
        <v>0</v>
      </c>
    </row>
    <row r="21" spans="2:12" x14ac:dyDescent="0.35">
      <c r="B21" s="73"/>
      <c r="C21" s="46" t="s">
        <v>16</v>
      </c>
      <c r="D21" s="47"/>
      <c r="E21" s="48"/>
      <c r="F21" s="5" t="e">
        <f>AVERAGE(F16:F20)</f>
        <v>#VALUE!</v>
      </c>
      <c r="G21" s="49" t="s">
        <v>16</v>
      </c>
      <c r="H21" s="50"/>
      <c r="I21" s="9">
        <f>AVERAGE(I16:I20)</f>
        <v>0</v>
      </c>
    </row>
    <row r="22" spans="2:12" x14ac:dyDescent="0.35">
      <c r="B22" s="63" t="s">
        <v>15</v>
      </c>
      <c r="C22" s="2">
        <v>1</v>
      </c>
      <c r="D22" s="3">
        <v>0.47849748842592593</v>
      </c>
      <c r="E22" s="3">
        <v>0.47852512731481478</v>
      </c>
      <c r="F22" s="3">
        <f t="shared" si="0"/>
        <v>2.7638888888847912E-5</v>
      </c>
      <c r="G22" s="8"/>
      <c r="H22" s="8"/>
      <c r="I22" s="8">
        <f t="shared" si="1"/>
        <v>0</v>
      </c>
    </row>
    <row r="23" spans="2:12" x14ac:dyDescent="0.35">
      <c r="B23" s="64"/>
      <c r="C23" s="2">
        <v>2</v>
      </c>
      <c r="D23" s="3">
        <v>0.47886311342592597</v>
      </c>
      <c r="E23" s="3">
        <v>0.47888192129629631</v>
      </c>
      <c r="F23" s="3">
        <f t="shared" si="0"/>
        <v>1.8807870370340929E-5</v>
      </c>
      <c r="G23" s="8"/>
      <c r="H23" s="8"/>
      <c r="I23" s="8">
        <f t="shared" si="1"/>
        <v>0</v>
      </c>
    </row>
    <row r="24" spans="2:12" x14ac:dyDescent="0.35">
      <c r="B24" s="64"/>
      <c r="C24" s="2">
        <v>3</v>
      </c>
      <c r="D24" s="3">
        <v>0.47945815972222222</v>
      </c>
      <c r="E24" s="3">
        <v>0.47947873842592598</v>
      </c>
      <c r="F24" s="3">
        <f t="shared" si="0"/>
        <v>2.0578703703755252E-5</v>
      </c>
      <c r="G24" s="8"/>
      <c r="H24" s="8"/>
      <c r="I24" s="8">
        <f t="shared" si="1"/>
        <v>0</v>
      </c>
    </row>
    <row r="25" spans="2:12" x14ac:dyDescent="0.35">
      <c r="B25" s="64"/>
      <c r="C25" s="2">
        <v>4</v>
      </c>
      <c r="D25" s="3">
        <v>0.47982600694444444</v>
      </c>
      <c r="E25" s="3">
        <v>0.47985753472222226</v>
      </c>
      <c r="F25" s="3">
        <f t="shared" si="0"/>
        <v>3.1527777777817789E-5</v>
      </c>
      <c r="G25" s="8"/>
      <c r="H25" s="8"/>
      <c r="I25" s="8">
        <f t="shared" si="1"/>
        <v>0</v>
      </c>
    </row>
    <row r="26" spans="2:12" x14ac:dyDescent="0.35">
      <c r="B26" s="64"/>
      <c r="C26" s="2">
        <v>5</v>
      </c>
      <c r="D26" s="3">
        <v>0.48019865740740736</v>
      </c>
      <c r="E26" s="3">
        <v>0.4802458101851852</v>
      </c>
      <c r="F26" s="3">
        <f t="shared" si="0"/>
        <v>4.7152777777836885E-5</v>
      </c>
      <c r="G26" s="8"/>
      <c r="H26" s="8"/>
      <c r="I26" s="8">
        <f t="shared" si="1"/>
        <v>0</v>
      </c>
    </row>
    <row r="27" spans="2:12" x14ac:dyDescent="0.35">
      <c r="B27" s="65"/>
      <c r="C27" s="66" t="s">
        <v>16</v>
      </c>
      <c r="D27" s="67"/>
      <c r="E27" s="68"/>
      <c r="F27" s="3">
        <f>AVERAGE(F22:F26)</f>
        <v>2.9141203703719753E-5</v>
      </c>
      <c r="G27" s="69" t="s">
        <v>16</v>
      </c>
      <c r="H27" s="70"/>
      <c r="I27" s="8">
        <f>AVERAGE(I22:I26)</f>
        <v>0</v>
      </c>
    </row>
    <row r="28" spans="2:12" x14ac:dyDescent="0.35">
      <c r="B28" s="71" t="s">
        <v>14</v>
      </c>
      <c r="C28" s="4">
        <v>1</v>
      </c>
      <c r="D28" s="5">
        <v>0.47373870370370369</v>
      </c>
      <c r="E28" s="5">
        <v>0.47377628472222222</v>
      </c>
      <c r="F28" s="5">
        <f t="shared" si="0"/>
        <v>3.7581018518528797E-5</v>
      </c>
      <c r="G28" s="9"/>
      <c r="H28" s="9"/>
      <c r="I28" s="9">
        <f t="shared" si="1"/>
        <v>0</v>
      </c>
    </row>
    <row r="29" spans="2:12" x14ac:dyDescent="0.35">
      <c r="B29" s="72"/>
      <c r="C29" s="4">
        <v>2</v>
      </c>
      <c r="D29" s="5">
        <v>0.47517979166666668</v>
      </c>
      <c r="E29" s="5">
        <v>0.475208587962963</v>
      </c>
      <c r="F29" s="5">
        <f t="shared" si="0"/>
        <v>2.8796296296318413E-5</v>
      </c>
      <c r="G29" s="9"/>
      <c r="H29" s="9"/>
      <c r="I29" s="9">
        <f t="shared" si="1"/>
        <v>0</v>
      </c>
    </row>
    <row r="30" spans="2:12" x14ac:dyDescent="0.35">
      <c r="B30" s="72"/>
      <c r="C30" s="4">
        <v>3</v>
      </c>
      <c r="D30" s="5"/>
      <c r="E30" s="5"/>
      <c r="F30" s="5">
        <f t="shared" si="0"/>
        <v>0</v>
      </c>
      <c r="G30" s="9"/>
      <c r="H30" s="9"/>
      <c r="I30" s="9">
        <f t="shared" si="1"/>
        <v>0</v>
      </c>
    </row>
    <row r="31" spans="2:12" x14ac:dyDescent="0.35">
      <c r="B31" s="72"/>
      <c r="C31" s="4">
        <v>4</v>
      </c>
      <c r="D31" s="5"/>
      <c r="E31" s="5"/>
      <c r="F31" s="5">
        <f t="shared" si="0"/>
        <v>0</v>
      </c>
      <c r="G31" s="9"/>
      <c r="H31" s="9"/>
      <c r="I31" s="9">
        <f t="shared" si="1"/>
        <v>0</v>
      </c>
    </row>
    <row r="32" spans="2:12" x14ac:dyDescent="0.35">
      <c r="B32" s="72"/>
      <c r="C32" s="4">
        <v>5</v>
      </c>
      <c r="D32" s="5"/>
      <c r="E32" s="5"/>
      <c r="F32" s="5">
        <f t="shared" si="0"/>
        <v>0</v>
      </c>
      <c r="G32" s="9"/>
      <c r="H32" s="9"/>
      <c r="I32" s="9">
        <f t="shared" si="1"/>
        <v>0</v>
      </c>
    </row>
    <row r="33" spans="2:12" x14ac:dyDescent="0.35">
      <c r="B33" s="73"/>
      <c r="C33" s="46" t="s">
        <v>16</v>
      </c>
      <c r="D33" s="47"/>
      <c r="E33" s="48"/>
      <c r="F33" s="5">
        <f>AVERAGE(F28:F32)</f>
        <v>1.3275462962969441E-5</v>
      </c>
      <c r="G33" s="49" t="s">
        <v>16</v>
      </c>
      <c r="H33" s="50"/>
      <c r="I33" s="9">
        <f>AVERAGE(I28:I32)</f>
        <v>0</v>
      </c>
    </row>
    <row r="34" spans="2:12" x14ac:dyDescent="0.35">
      <c r="C34" s="55" t="s">
        <v>17</v>
      </c>
      <c r="D34" s="56"/>
      <c r="E34" s="56"/>
      <c r="F34" s="11" t="e">
        <f>AVERAGE(F28:F32,F22:F26,F16:F20,F10:F14)</f>
        <v>#VALUE!</v>
      </c>
      <c r="G34" s="55" t="s">
        <v>17</v>
      </c>
      <c r="H34" s="57"/>
      <c r="I34" s="11">
        <f>AVERAGE(I28:I32,I22:I26,I16:I20,I10:I14)</f>
        <v>2.286458333330965E-6</v>
      </c>
    </row>
    <row r="36" spans="2:12" x14ac:dyDescent="0.35">
      <c r="D36" t="s">
        <v>42</v>
      </c>
    </row>
    <row r="37" spans="2:12" ht="19.5" x14ac:dyDescent="0.45">
      <c r="B37" s="20"/>
      <c r="C37" s="20"/>
      <c r="D37" s="20"/>
      <c r="E37" s="20"/>
      <c r="F37" s="20"/>
      <c r="G37" s="20"/>
      <c r="H37" s="20"/>
      <c r="I37" s="20"/>
    </row>
    <row r="38" spans="2:12" ht="17" x14ac:dyDescent="0.4">
      <c r="B38" s="30"/>
      <c r="C38" s="30"/>
      <c r="D38" s="31"/>
      <c r="E38" s="31"/>
      <c r="F38" s="31"/>
      <c r="G38" s="31"/>
      <c r="H38" s="31"/>
      <c r="I38" s="31"/>
    </row>
    <row r="39" spans="2:12" x14ac:dyDescent="0.35">
      <c r="B39" s="21"/>
      <c r="C39" s="21"/>
      <c r="D39" s="21"/>
      <c r="E39" s="21"/>
      <c r="F39" s="21"/>
      <c r="G39" s="21"/>
      <c r="H39" s="21"/>
      <c r="I39" s="21"/>
    </row>
    <row r="40" spans="2:12" x14ac:dyDescent="0.35">
      <c r="B40" s="32"/>
      <c r="C40" s="22"/>
      <c r="D40" s="23"/>
      <c r="E40" s="23"/>
      <c r="F40" s="23"/>
      <c r="G40" s="24"/>
      <c r="H40" s="24"/>
      <c r="I40" s="24"/>
    </row>
    <row r="41" spans="2:12" x14ac:dyDescent="0.35">
      <c r="B41" s="32"/>
      <c r="C41" s="22"/>
      <c r="D41" s="23"/>
      <c r="E41" s="23"/>
      <c r="F41" s="23"/>
      <c r="G41" s="24"/>
      <c r="H41" s="24"/>
      <c r="I41" s="24"/>
    </row>
    <row r="42" spans="2:12" x14ac:dyDescent="0.35">
      <c r="B42" s="32"/>
      <c r="C42" s="22"/>
      <c r="D42" s="23"/>
      <c r="E42" s="23"/>
      <c r="F42" s="23"/>
      <c r="G42" s="24"/>
      <c r="H42" s="24"/>
      <c r="I42" s="24"/>
      <c r="K42" s="28"/>
      <c r="L42" s="28"/>
    </row>
    <row r="43" spans="2:12" x14ac:dyDescent="0.35">
      <c r="B43" s="32"/>
      <c r="C43" s="22"/>
      <c r="D43" s="23"/>
      <c r="E43" s="23"/>
      <c r="F43" s="23"/>
      <c r="G43" s="24"/>
      <c r="H43" s="24"/>
      <c r="I43" s="24"/>
      <c r="K43" s="19"/>
      <c r="L43" s="19"/>
    </row>
    <row r="44" spans="2:12" x14ac:dyDescent="0.35">
      <c r="B44" s="32"/>
      <c r="C44" s="22"/>
      <c r="D44" s="23"/>
      <c r="E44" s="23"/>
      <c r="F44" s="23"/>
      <c r="G44" s="24"/>
      <c r="H44" s="24"/>
      <c r="I44" s="24"/>
    </row>
    <row r="45" spans="2:12" x14ac:dyDescent="0.35">
      <c r="B45" s="32"/>
      <c r="C45" s="33"/>
      <c r="D45" s="33"/>
      <c r="E45" s="33"/>
      <c r="F45" s="23"/>
      <c r="G45" s="34"/>
      <c r="H45" s="34"/>
      <c r="I45" s="24"/>
    </row>
    <row r="46" spans="2:12" x14ac:dyDescent="0.35">
      <c r="B46" s="35"/>
      <c r="C46" s="25"/>
      <c r="D46" s="26"/>
      <c r="E46" s="26"/>
      <c r="F46" s="26"/>
      <c r="G46" s="27"/>
      <c r="H46" s="27"/>
      <c r="I46" s="27"/>
    </row>
    <row r="47" spans="2:12" x14ac:dyDescent="0.35">
      <c r="B47" s="35"/>
      <c r="C47" s="25"/>
      <c r="D47" s="26"/>
      <c r="E47" s="26"/>
      <c r="F47" s="26"/>
      <c r="G47" s="27"/>
      <c r="H47" s="27"/>
      <c r="I47" s="27"/>
    </row>
    <row r="48" spans="2:12" x14ac:dyDescent="0.35">
      <c r="B48" s="35"/>
      <c r="C48" s="25"/>
      <c r="D48" s="26"/>
      <c r="E48" s="26"/>
      <c r="F48" s="26"/>
      <c r="G48" s="27"/>
      <c r="H48" s="27"/>
      <c r="I48" s="27"/>
    </row>
    <row r="49" spans="2:9" x14ac:dyDescent="0.35">
      <c r="B49" s="35"/>
      <c r="C49" s="25"/>
      <c r="D49" s="26"/>
      <c r="E49" s="26"/>
      <c r="F49" s="26"/>
      <c r="G49" s="27"/>
      <c r="H49" s="27"/>
      <c r="I49" s="27"/>
    </row>
    <row r="50" spans="2:9" x14ac:dyDescent="0.35">
      <c r="B50" s="35"/>
      <c r="C50" s="25"/>
      <c r="D50" s="26"/>
      <c r="E50" s="26"/>
      <c r="F50" s="26"/>
      <c r="G50" s="27"/>
      <c r="H50" s="27"/>
      <c r="I50" s="27"/>
    </row>
    <row r="51" spans="2:9" x14ac:dyDescent="0.35">
      <c r="B51" s="35"/>
      <c r="C51" s="36"/>
      <c r="D51" s="36"/>
      <c r="E51" s="36"/>
      <c r="F51" s="26"/>
      <c r="G51" s="37"/>
      <c r="H51" s="37"/>
      <c r="I51" s="27"/>
    </row>
    <row r="52" spans="2:9" x14ac:dyDescent="0.35">
      <c r="B52" s="32"/>
      <c r="C52" s="22"/>
      <c r="D52" s="23"/>
      <c r="E52" s="23"/>
      <c r="F52" s="23"/>
      <c r="G52" s="24"/>
      <c r="H52" s="24"/>
      <c r="I52" s="24"/>
    </row>
    <row r="53" spans="2:9" x14ac:dyDescent="0.35">
      <c r="B53" s="32"/>
      <c r="C53" s="22"/>
      <c r="D53" s="23"/>
      <c r="E53" s="23"/>
      <c r="F53" s="23"/>
      <c r="G53" s="24"/>
      <c r="H53" s="24"/>
      <c r="I53" s="24"/>
    </row>
    <row r="54" spans="2:9" x14ac:dyDescent="0.35">
      <c r="B54" s="32"/>
      <c r="C54" s="22"/>
      <c r="D54" s="23"/>
      <c r="E54" s="23"/>
      <c r="F54" s="23"/>
      <c r="G54" s="24"/>
      <c r="H54" s="24"/>
      <c r="I54" s="24"/>
    </row>
    <row r="55" spans="2:9" x14ac:dyDescent="0.35">
      <c r="B55" s="32"/>
      <c r="C55" s="22"/>
      <c r="D55" s="23"/>
      <c r="E55" s="23"/>
      <c r="F55" s="23"/>
      <c r="G55" s="24"/>
      <c r="H55" s="24"/>
      <c r="I55" s="24"/>
    </row>
    <row r="56" spans="2:9" x14ac:dyDescent="0.35">
      <c r="B56" s="32"/>
      <c r="C56" s="22"/>
      <c r="D56" s="23"/>
      <c r="E56" s="23"/>
      <c r="F56" s="23"/>
      <c r="G56" s="24"/>
      <c r="H56" s="24"/>
      <c r="I56" s="24"/>
    </row>
    <row r="57" spans="2:9" x14ac:dyDescent="0.35">
      <c r="B57" s="32"/>
      <c r="C57" s="33"/>
      <c r="D57" s="33"/>
      <c r="E57" s="33"/>
      <c r="F57" s="23"/>
      <c r="G57" s="34"/>
      <c r="H57" s="34"/>
      <c r="I57" s="24"/>
    </row>
    <row r="58" spans="2:9" x14ac:dyDescent="0.35">
      <c r="B58" s="35"/>
      <c r="C58" s="25"/>
      <c r="D58" s="26"/>
      <c r="E58" s="26"/>
      <c r="F58" s="26"/>
      <c r="G58" s="27"/>
      <c r="H58" s="27"/>
      <c r="I58" s="27"/>
    </row>
    <row r="59" spans="2:9" x14ac:dyDescent="0.35">
      <c r="B59" s="35"/>
      <c r="C59" s="25"/>
      <c r="D59" s="26"/>
      <c r="E59" s="26"/>
      <c r="F59" s="26"/>
      <c r="G59" s="27"/>
      <c r="H59" s="27"/>
      <c r="I59" s="27"/>
    </row>
    <row r="60" spans="2:9" x14ac:dyDescent="0.35">
      <c r="B60" s="35"/>
      <c r="C60" s="25"/>
      <c r="D60" s="26"/>
      <c r="E60" s="26"/>
      <c r="F60" s="26"/>
      <c r="G60" s="27"/>
      <c r="H60" s="27"/>
      <c r="I60" s="27"/>
    </row>
    <row r="61" spans="2:9" x14ac:dyDescent="0.35">
      <c r="B61" s="35"/>
      <c r="C61" s="25"/>
      <c r="D61" s="26"/>
      <c r="E61" s="26"/>
      <c r="F61" s="26"/>
      <c r="G61" s="27"/>
      <c r="H61" s="27"/>
      <c r="I61" s="27"/>
    </row>
    <row r="62" spans="2:9" x14ac:dyDescent="0.35">
      <c r="B62" s="35"/>
      <c r="C62" s="25"/>
      <c r="D62" s="26"/>
      <c r="E62" s="26"/>
      <c r="F62" s="26"/>
      <c r="G62" s="27"/>
      <c r="H62" s="27"/>
      <c r="I62" s="27"/>
    </row>
    <row r="63" spans="2:9" x14ac:dyDescent="0.35">
      <c r="B63" s="35"/>
      <c r="C63" s="36"/>
      <c r="D63" s="36"/>
      <c r="E63" s="36"/>
      <c r="F63" s="26"/>
      <c r="G63" s="37"/>
      <c r="H63" s="37"/>
      <c r="I63" s="27"/>
    </row>
    <row r="64" spans="2:9" x14ac:dyDescent="0.35">
      <c r="B64" s="28"/>
      <c r="C64" s="38"/>
      <c r="D64" s="38"/>
      <c r="E64" s="38"/>
      <c r="F64" s="29"/>
      <c r="G64" s="38"/>
      <c r="H64" s="38"/>
      <c r="I64" s="29"/>
    </row>
  </sheetData>
  <mergeCells count="24">
    <mergeCell ref="B8:C8"/>
    <mergeCell ref="D8:F8"/>
    <mergeCell ref="G8:I8"/>
    <mergeCell ref="K9:K10"/>
    <mergeCell ref="B10:B15"/>
    <mergeCell ref="K11:K12"/>
    <mergeCell ref="C15:E15"/>
    <mergeCell ref="G15:H15"/>
    <mergeCell ref="C3:D3"/>
    <mergeCell ref="C4:D4"/>
    <mergeCell ref="C5:D5"/>
    <mergeCell ref="B7:I7"/>
    <mergeCell ref="K7:O7"/>
    <mergeCell ref="B16:B21"/>
    <mergeCell ref="C21:E21"/>
    <mergeCell ref="G21:H21"/>
    <mergeCell ref="B22:B27"/>
    <mergeCell ref="C27:E27"/>
    <mergeCell ref="G27:H27"/>
    <mergeCell ref="B28:B33"/>
    <mergeCell ref="C33:E33"/>
    <mergeCell ref="G33:H33"/>
    <mergeCell ref="C34:E34"/>
    <mergeCell ref="G34:H3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TELIT LE910C1-EU</vt:lpstr>
      <vt:lpstr>QUECTEL BC66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</dc:creator>
  <cp:lastModifiedBy>jose silva</cp:lastModifiedBy>
  <dcterms:created xsi:type="dcterms:W3CDTF">2021-04-11T22:56:34Z</dcterms:created>
  <dcterms:modified xsi:type="dcterms:W3CDTF">2021-06-20T12:12:37Z</dcterms:modified>
</cp:coreProperties>
</file>